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738" firstSheet="0" activeTab="3" autoFilterDateGrouping="1"/>
  </bookViews>
  <sheets>
    <sheet xmlns:r="http://schemas.openxmlformats.org/officeDocument/2006/relationships" name="Base" sheetId="1" state="visible" r:id="rId1"/>
    <sheet xmlns:r="http://schemas.openxmlformats.org/officeDocument/2006/relationships" name="CAtalogo" sheetId="2" state="visible" r:id="rId2"/>
    <sheet xmlns:r="http://schemas.openxmlformats.org/officeDocument/2006/relationships" name="Instrucciones" sheetId="3" state="visible" r:id="rId3"/>
    <sheet xmlns:r="http://schemas.openxmlformats.org/officeDocument/2006/relationships" name="Datos" sheetId="4" state="visible" r:id="rId4"/>
    <sheet xmlns:r="http://schemas.openxmlformats.org/officeDocument/2006/relationships" name="Base en miles" sheetId="5" state="visible" r:id="rId5"/>
  </sheets>
  <definedNames>
    <definedName name="_xlnm._FilterDatabase" localSheetId="0" hidden="1">'Base'!$A$4:$Q$308</definedName>
  </definedNames>
  <calcPr calcId="181029" fullCalcOnLoad="1" concurrentCalc="0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_-* #,##0.00_-;\-* #,##0.00_-;_-* &quot;-&quot;??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0"/>
      <sz val="15"/>
      <scheme val="minor"/>
    </font>
    <font>
      <name val="Calibri"/>
      <family val="2"/>
      <color theme="0"/>
      <sz val="11"/>
      <scheme val="minor"/>
    </font>
    <font>
      <name val="Calibri"/>
      <family val="2"/>
      <color theme="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374F57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5">
    <xf numFmtId="0" fontId="1" fillId="0" borderId="0"/>
    <xf numFmtId="43" fontId="1" fillId="0" borderId="0"/>
    <xf numFmtId="0" fontId="2" fillId="0" borderId="1"/>
    <xf numFmtId="43" fontId="1" fillId="0" borderId="0"/>
    <xf numFmtId="43" fontId="1" fillId="0" borderId="0"/>
  </cellStyleXfs>
  <cellXfs count="29">
    <xf numFmtId="0" fontId="0" fillId="0" borderId="0" pivotButton="0" quotePrefix="0" xfId="0"/>
    <xf numFmtId="164" fontId="0" fillId="0" borderId="0" pivotButton="0" quotePrefix="0" xfId="1"/>
    <xf numFmtId="0" fontId="4" fillId="3" borderId="0" pivotButton="0" quotePrefix="0" xfId="0"/>
    <xf numFmtId="0" fontId="5" fillId="3" borderId="2" applyAlignment="1" pivotButton="0" quotePrefix="0" xfId="0">
      <alignment horizontal="center"/>
    </xf>
    <xf numFmtId="0" fontId="5" fillId="3" borderId="3" applyAlignment="1" pivotButton="0" quotePrefix="0" xfId="0">
      <alignment horizontal="center"/>
    </xf>
    <xf numFmtId="14" fontId="5" fillId="3" borderId="3" applyAlignment="1" pivotButton="0" quotePrefix="0" xfId="0">
      <alignment horizontal="center"/>
    </xf>
    <xf numFmtId="0" fontId="5" fillId="3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4" fontId="0" fillId="0" borderId="7" pivotButton="0" quotePrefix="0" xfId="1"/>
    <xf numFmtId="0" fontId="0" fillId="0" borderId="0" pivotButton="0" quotePrefix="0" xfId="0"/>
    <xf numFmtId="14" fontId="0" fillId="0" borderId="0" pivotButton="0" quotePrefix="0" xfId="0"/>
    <xf numFmtId="164" fontId="5" fillId="3" borderId="3" applyAlignment="1" pivotButton="0" quotePrefix="0" xfId="1">
      <alignment horizontal="center"/>
    </xf>
    <xf numFmtId="164" fontId="0" fillId="0" borderId="0" applyAlignment="1" pivotButton="0" quotePrefix="0" xfId="1">
      <alignment horizontal="center"/>
    </xf>
    <xf numFmtId="164" fontId="0" fillId="0" borderId="0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165" fontId="0" fillId="0" borderId="0" pivotButton="0" quotePrefix="0" xfId="1"/>
    <xf numFmtId="165" fontId="5" fillId="3" borderId="3" applyAlignment="1" pivotButton="0" quotePrefix="0" xfId="1">
      <alignment horizontal="center" vertical="center" wrapText="1"/>
    </xf>
    <xf numFmtId="0" fontId="7" fillId="0" borderId="8" applyAlignment="1" pivotButton="0" quotePrefix="0" xfId="0">
      <alignment horizontal="center" vertical="top"/>
    </xf>
    <xf numFmtId="0" fontId="3" fillId="2" borderId="1" applyAlignment="1" pivotButton="0" quotePrefix="0" xfId="2">
      <alignment horizontal="center"/>
    </xf>
    <xf numFmtId="0" fontId="0" fillId="0" borderId="1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165" fontId="0" fillId="0" borderId="0" pivotButton="0" quotePrefix="0" xfId="1"/>
    <xf numFmtId="165" fontId="5" fillId="3" borderId="3" applyAlignment="1" pivotButton="0" quotePrefix="0" xfId="1">
      <alignment horizontal="center" vertical="center" wrapText="1"/>
    </xf>
    <xf numFmtId="0" fontId="8" fillId="0" borderId="9" applyAlignment="1" pivotButton="0" quotePrefix="0" xfId="0">
      <alignment horizontal="center" vertical="top"/>
    </xf>
  </cellXfs>
  <cellStyles count="5">
    <cellStyle name="Normal" xfId="0" builtinId="0"/>
    <cellStyle name="Millares" xfId="1" builtinId="3"/>
    <cellStyle name="Encabezado 1" xfId="2" builtinId="16"/>
    <cellStyle name="Millares 2" xfId="3"/>
    <cellStyle name="Millares 3" xfId="4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57150</colOff>
      <row>1</row>
      <rowOff>6325</rowOff>
    </to>
    <pic>
      <nvPicPr>
        <cNvPr id="2" name="Imagen 1" descr="Resultado de imagen para club premier"/>
        <cNvPicPr>
          <a:picLocks xmlns:a="http://schemas.openxmlformats.org/drawingml/2006/main" noChangeAspect="1" noChangeArrowheads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t="34800" b="3560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2809875" cy="311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374F57"/>
    <outlinePr summaryBelow="1" summaryRight="1"/>
    <pageSetUpPr/>
  </sheetPr>
  <dimension ref="A1:P309"/>
  <sheetViews>
    <sheetView topLeftCell="A291" zoomScale="80" zoomScaleNormal="80" workbookViewId="0">
      <selection activeCell="I310" sqref="I310"/>
    </sheetView>
  </sheetViews>
  <sheetFormatPr baseColWidth="10" defaultRowHeight="15" outlineLevelCol="0"/>
  <cols>
    <col width="14.5" bestFit="1" customWidth="1" style="13" min="1" max="1"/>
    <col width="10.6640625" bestFit="1" customWidth="1" style="13" min="2" max="2"/>
    <col width="16.1640625" bestFit="1" customWidth="1" style="13" min="3" max="3"/>
    <col width="15.33203125" bestFit="1" customWidth="1" style="13" min="4" max="4"/>
    <col width="16" bestFit="1" customWidth="1" style="13" min="5" max="5"/>
    <col width="8.83203125" customWidth="1" style="13" min="6" max="6"/>
    <col width="15.83203125" bestFit="1" customWidth="1" style="13" min="7" max="7"/>
    <col width="16.33203125" bestFit="1" customWidth="1" style="14" min="8" max="8"/>
    <col width="15.5" bestFit="1" customWidth="1" style="1" min="9" max="9"/>
    <col width="23.1640625" bestFit="1" customWidth="1" style="1" min="10" max="10"/>
    <col width="16" customWidth="1" style="13" min="11" max="11"/>
    <col width="13.33203125" customWidth="1" style="26" min="12" max="12"/>
    <col width="11.1640625" customWidth="1" style="13" min="13" max="13"/>
    <col width="8.6640625" bestFit="1" customWidth="1" style="13" min="14" max="14"/>
    <col width="11" bestFit="1" customWidth="1" style="13" min="15" max="15"/>
    <col width="21.5" bestFit="1" customWidth="1" style="13" min="16" max="16"/>
  </cols>
  <sheetData>
    <row r="1" ht="24" customHeight="1" s="13">
      <c r="K1" s="12" t="n">
        <v>42133296</v>
      </c>
      <c r="N1" t="inlineStr">
        <is>
          <t>CPCPM</t>
        </is>
      </c>
      <c r="O1" t="inlineStr">
        <is>
          <t>Linio</t>
        </is>
      </c>
    </row>
    <row r="2" ht="24" customHeight="1" s="13" thickBot="1">
      <c r="A2" s="22" t="inlineStr">
        <is>
          <t>Datos sistemas centrales</t>
        </is>
      </c>
      <c r="B2" s="23" t="n"/>
      <c r="C2" s="23" t="n"/>
      <c r="D2" s="23" t="n"/>
    </row>
    <row r="3" ht="17" customHeight="1" s="13" thickBot="1" thickTop="1">
      <c r="A3" s="24" t="n"/>
      <c r="B3" s="25" t="n"/>
      <c r="C3" s="25" t="n"/>
      <c r="D3" s="25" t="n"/>
      <c r="E3" s="25" t="n"/>
      <c r="F3" s="25" t="n"/>
      <c r="G3" s="25" t="n"/>
      <c r="H3" s="25" t="n"/>
      <c r="I3" s="25" t="n"/>
    </row>
    <row r="4" ht="17" customFormat="1" customHeight="1" s="2">
      <c r="A4" s="3" t="inlineStr">
        <is>
          <t>PERIODO</t>
        </is>
      </c>
      <c r="B4" s="4" t="inlineStr">
        <is>
          <t>ANIO</t>
        </is>
      </c>
      <c r="C4" s="4" t="inlineStr">
        <is>
          <t>PMA_TYPE</t>
        </is>
      </c>
      <c r="D4" s="4" t="inlineStr">
        <is>
          <t>BAC_TYPE</t>
        </is>
      </c>
      <c r="E4" s="4" t="inlineStr">
        <is>
          <t>PMP_TYPE</t>
        </is>
      </c>
      <c r="F4" s="4" t="inlineStr">
        <is>
          <t>LPP_PTNR_CODE</t>
        </is>
      </c>
      <c r="G4" s="4" t="inlineStr">
        <is>
          <t>ATP_CODE</t>
        </is>
      </c>
      <c r="H4" s="5" t="inlineStr">
        <is>
          <t>MTR_DATE</t>
        </is>
      </c>
      <c r="I4" s="15" t="inlineStr">
        <is>
          <t xml:space="preserve">SUM_PTS </t>
        </is>
      </c>
      <c r="J4" s="15" t="inlineStr">
        <is>
          <t>Puntos redimidos</t>
        </is>
      </c>
      <c r="K4" s="4" t="inlineStr">
        <is>
          <t>Concatenado</t>
        </is>
      </c>
      <c r="L4" s="27" t="inlineStr">
        <is>
          <t>Partner</t>
        </is>
      </c>
      <c r="M4" s="6" t="inlineStr">
        <is>
          <t>Vertical</t>
        </is>
      </c>
      <c r="N4" s="4" t="inlineStr">
        <is>
          <t>Dia</t>
        </is>
      </c>
      <c r="O4" s="7" t="inlineStr">
        <is>
          <t>Mes</t>
        </is>
      </c>
      <c r="P4" s="2" t="inlineStr">
        <is>
          <t>Dia de la semana</t>
        </is>
      </c>
    </row>
    <row r="5">
      <c r="A5" t="n">
        <v>1</v>
      </c>
      <c r="B5" t="n">
        <v>2021</v>
      </c>
      <c r="C5" t="inlineStr">
        <is>
          <t>RMA</t>
        </is>
      </c>
      <c r="D5" t="inlineStr">
        <is>
          <t>RBA</t>
        </is>
      </c>
      <c r="E5" t="inlineStr">
        <is>
          <t>PMS</t>
        </is>
      </c>
      <c r="F5" t="inlineStr">
        <is>
          <t>AM</t>
        </is>
      </c>
      <c r="G5" t="inlineStr">
        <is>
          <t>CHG</t>
        </is>
      </c>
      <c r="H5" s="14" t="n">
        <v>44197</v>
      </c>
      <c r="I5" t="n">
        <v>1</v>
      </c>
      <c r="J5" s="16">
        <f>I5*-1</f>
        <v/>
      </c>
      <c r="K5" s="17">
        <f>F5&amp;G5</f>
        <v/>
      </c>
      <c r="L5" s="11">
        <f>VLOOKUP(K5,CAtalogo!$E:$G,2,0)</f>
        <v/>
      </c>
      <c r="M5" s="17">
        <f>VLOOKUP(K5,CAtalogo!$E:$G,3,0)</f>
        <v/>
      </c>
      <c r="N5" s="17">
        <f>DAY(H5)</f>
        <v/>
      </c>
      <c r="O5" s="18">
        <f>UPPER(TEXT(H5,"mmmm"))</f>
        <v/>
      </c>
      <c r="P5" s="11">
        <f>TEXT(H5,"dddd")</f>
        <v/>
      </c>
    </row>
    <row r="6">
      <c r="A6" t="n">
        <v>1</v>
      </c>
      <c r="B6" t="n">
        <v>2021</v>
      </c>
      <c r="C6" t="inlineStr">
        <is>
          <t>RMA</t>
        </is>
      </c>
      <c r="D6" t="inlineStr">
        <is>
          <t>RBA</t>
        </is>
      </c>
      <c r="E6" t="inlineStr">
        <is>
          <t>PMS</t>
        </is>
      </c>
      <c r="F6" t="inlineStr">
        <is>
          <t>AMV</t>
        </is>
      </c>
      <c r="G6" t="inlineStr">
        <is>
          <t>MRDCN</t>
        </is>
      </c>
      <c r="H6" s="14" t="n">
        <v>44197</v>
      </c>
      <c r="I6" t="n">
        <v>50</v>
      </c>
      <c r="J6" s="16">
        <f>I6*-1</f>
        <v/>
      </c>
      <c r="K6" s="17">
        <f>F6&amp;G6</f>
        <v/>
      </c>
      <c r="L6" s="11">
        <f>VLOOKUP(K6,CAtalogo!$E:$G,2,0)</f>
        <v/>
      </c>
      <c r="M6" s="17">
        <f>VLOOKUP(K6,CAtalogo!$E:$G,3,0)</f>
        <v/>
      </c>
      <c r="N6" s="17">
        <f>DAY(H6)</f>
        <v/>
      </c>
      <c r="O6" s="18">
        <f>UPPER(TEXT(H6,"mmmm"))</f>
        <v/>
      </c>
      <c r="P6" s="11">
        <f>TEXT(H6,"dddd")</f>
        <v/>
      </c>
    </row>
    <row r="7">
      <c r="A7" t="n">
        <v>1</v>
      </c>
      <c r="B7" t="n">
        <v>2021</v>
      </c>
      <c r="C7" t="inlineStr">
        <is>
          <t>RMA</t>
        </is>
      </c>
      <c r="D7" t="inlineStr">
        <is>
          <t>RBA</t>
        </is>
      </c>
      <c r="E7" t="inlineStr">
        <is>
          <t>PMS</t>
        </is>
      </c>
      <c r="F7" t="inlineStr">
        <is>
          <t>CP</t>
        </is>
      </c>
      <c r="G7" t="inlineStr">
        <is>
          <t>CHG</t>
        </is>
      </c>
      <c r="H7" s="14" t="n">
        <v>44197</v>
      </c>
      <c r="I7" t="n">
        <v>870</v>
      </c>
      <c r="J7" s="16">
        <f>I7*-1</f>
        <v/>
      </c>
      <c r="K7" s="17">
        <f>F7&amp;G7</f>
        <v/>
      </c>
      <c r="L7" s="11">
        <f>VLOOKUP(K7,CAtalogo!$E:$G,2,0)</f>
        <v/>
      </c>
      <c r="M7" s="17">
        <f>VLOOKUP(K7,CAtalogo!$E:$G,3,0)</f>
        <v/>
      </c>
      <c r="N7" s="17">
        <f>DAY(H7)</f>
        <v/>
      </c>
      <c r="O7" s="18">
        <f>UPPER(TEXT(H7,"mmmm"))</f>
        <v/>
      </c>
      <c r="P7" s="11">
        <f>TEXT(H7,"dddd")</f>
        <v/>
      </c>
    </row>
    <row r="8">
      <c r="A8" t="n">
        <v>1</v>
      </c>
      <c r="B8" t="n">
        <v>2021</v>
      </c>
      <c r="C8" t="inlineStr">
        <is>
          <t>RMA</t>
        </is>
      </c>
      <c r="D8" t="inlineStr">
        <is>
          <t>RBA</t>
        </is>
      </c>
      <c r="E8" t="inlineStr">
        <is>
          <t>PMS</t>
        </is>
      </c>
      <c r="F8" t="inlineStr">
        <is>
          <t>CP</t>
        </is>
      </c>
      <c r="G8" t="inlineStr">
        <is>
          <t>CPM</t>
        </is>
      </c>
      <c r="H8" s="14" t="n">
        <v>44197</v>
      </c>
      <c r="I8" t="n">
        <v>95</v>
      </c>
      <c r="J8" s="16">
        <f>I8*-1</f>
        <v/>
      </c>
      <c r="K8" s="17">
        <f>F8&amp;G8</f>
        <v/>
      </c>
      <c r="L8" s="11">
        <f>VLOOKUP(K8,CAtalogo!$E:$G,2,0)</f>
        <v/>
      </c>
      <c r="M8" s="17">
        <f>VLOOKUP(K8,CAtalogo!$E:$G,3,0)</f>
        <v/>
      </c>
      <c r="N8" s="17">
        <f>DAY(H8)</f>
        <v/>
      </c>
      <c r="O8" s="18">
        <f>UPPER(TEXT(H8,"mmmm"))</f>
        <v/>
      </c>
      <c r="P8" s="11">
        <f>TEXT(H8,"dddd")</f>
        <v/>
      </c>
    </row>
    <row r="9">
      <c r="A9" t="n">
        <v>1</v>
      </c>
      <c r="B9" t="n">
        <v>2021</v>
      </c>
      <c r="C9" t="inlineStr">
        <is>
          <t>RMA</t>
        </is>
      </c>
      <c r="D9" t="inlineStr">
        <is>
          <t>RBA</t>
        </is>
      </c>
      <c r="E9" t="inlineStr">
        <is>
          <t>CMS</t>
        </is>
      </c>
      <c r="F9" t="inlineStr">
        <is>
          <t>CP</t>
        </is>
      </c>
      <c r="G9" t="inlineStr">
        <is>
          <t>FLT</t>
        </is>
      </c>
      <c r="H9" s="14" t="n">
        <v>44197</v>
      </c>
      <c r="I9" t="n">
        <v>722</v>
      </c>
      <c r="J9" s="16">
        <f>I9*-1</f>
        <v/>
      </c>
      <c r="K9" s="17">
        <f>F9&amp;G9</f>
        <v/>
      </c>
      <c r="L9" s="11">
        <f>VLOOKUP(K9,CAtalogo!$E:$G,2,0)</f>
        <v/>
      </c>
      <c r="M9" s="17">
        <f>VLOOKUP(K9,CAtalogo!$E:$G,3,0)</f>
        <v/>
      </c>
      <c r="N9" s="17">
        <f>DAY(H9)</f>
        <v/>
      </c>
      <c r="O9" s="18">
        <f>UPPER(TEXT(H9,"mmmm"))</f>
        <v/>
      </c>
      <c r="P9" s="11">
        <f>TEXT(H9,"dddd")</f>
        <v/>
      </c>
    </row>
    <row r="10">
      <c r="A10" t="n">
        <v>1</v>
      </c>
      <c r="B10" t="n">
        <v>2021</v>
      </c>
      <c r="C10" t="inlineStr">
        <is>
          <t>RMA</t>
        </is>
      </c>
      <c r="D10" t="inlineStr">
        <is>
          <t>RBA</t>
        </is>
      </c>
      <c r="E10" t="inlineStr">
        <is>
          <t>PMS</t>
        </is>
      </c>
      <c r="F10" t="inlineStr">
        <is>
          <t>CP</t>
        </is>
      </c>
      <c r="G10" t="inlineStr">
        <is>
          <t>FLT</t>
        </is>
      </c>
      <c r="H10" s="14" t="n">
        <v>44197</v>
      </c>
      <c r="I10" t="n">
        <v>465</v>
      </c>
      <c r="J10" s="16">
        <f>I10*-1</f>
        <v/>
      </c>
      <c r="K10" s="17">
        <f>F10&amp;G10</f>
        <v/>
      </c>
      <c r="L10" s="11">
        <f>VLOOKUP(K10,CAtalogo!$E:$G,2,0)</f>
        <v/>
      </c>
      <c r="M10" s="17">
        <f>VLOOKUP(K10,CAtalogo!$E:$G,3,0)</f>
        <v/>
      </c>
      <c r="N10" s="17">
        <f>DAY(H10)</f>
        <v/>
      </c>
      <c r="O10" s="18">
        <f>UPPER(TEXT(H10,"mmmm"))</f>
        <v/>
      </c>
      <c r="P10" s="11">
        <f>TEXT(H10,"dddd")</f>
        <v/>
      </c>
    </row>
    <row r="11">
      <c r="A11" t="n">
        <v>1</v>
      </c>
      <c r="B11" t="n">
        <v>2021</v>
      </c>
      <c r="C11" t="inlineStr">
        <is>
          <t>RMA</t>
        </is>
      </c>
      <c r="D11" t="inlineStr">
        <is>
          <t>RBA</t>
        </is>
      </c>
      <c r="E11" t="inlineStr">
        <is>
          <t>PMS</t>
        </is>
      </c>
      <c r="F11" t="inlineStr">
        <is>
          <t>CP</t>
        </is>
      </c>
      <c r="G11" t="inlineStr">
        <is>
          <t>MCH</t>
        </is>
      </c>
      <c r="H11" s="14" t="n">
        <v>44197</v>
      </c>
      <c r="I11" t="n">
        <v>375</v>
      </c>
      <c r="J11" s="16">
        <f>I11*-1</f>
        <v/>
      </c>
      <c r="K11" s="17">
        <f>F11&amp;G11</f>
        <v/>
      </c>
      <c r="L11" s="11">
        <f>VLOOKUP(K11,CAtalogo!$E:$G,2,0)</f>
        <v/>
      </c>
      <c r="M11" s="17">
        <f>VLOOKUP(K11,CAtalogo!$E:$G,3,0)</f>
        <v/>
      </c>
      <c r="N11" s="17">
        <f>DAY(H11)</f>
        <v/>
      </c>
      <c r="O11" s="18">
        <f>UPPER(TEXT(H11,"mmmm"))</f>
        <v/>
      </c>
      <c r="P11" s="11">
        <f>TEXT(H11,"dddd")</f>
        <v/>
      </c>
    </row>
    <row r="12">
      <c r="A12" t="n">
        <v>1</v>
      </c>
      <c r="B12" t="n">
        <v>2021</v>
      </c>
      <c r="C12" t="inlineStr">
        <is>
          <t>RMA</t>
        </is>
      </c>
      <c r="D12" t="inlineStr">
        <is>
          <t>RBA</t>
        </is>
      </c>
      <c r="E12" t="inlineStr">
        <is>
          <t>PMS</t>
        </is>
      </c>
      <c r="F12" t="inlineStr">
        <is>
          <t>CP</t>
        </is>
      </c>
      <c r="G12" t="inlineStr">
        <is>
          <t>REX</t>
        </is>
      </c>
      <c r="H12" s="14" t="n">
        <v>44197</v>
      </c>
      <c r="I12" t="n">
        <v>160</v>
      </c>
      <c r="J12" s="16">
        <f>I12*-1</f>
        <v/>
      </c>
      <c r="K12" s="17">
        <f>F12&amp;G12</f>
        <v/>
      </c>
      <c r="L12" s="11">
        <f>VLOOKUP(K12,CAtalogo!$E:$G,2,0)</f>
        <v/>
      </c>
      <c r="M12" s="17">
        <f>VLOOKUP(K12,CAtalogo!$E:$G,3,0)</f>
        <v/>
      </c>
      <c r="N12" s="17">
        <f>DAY(H12)</f>
        <v/>
      </c>
      <c r="O12" s="18">
        <f>UPPER(TEXT(H12,"mmmm"))</f>
        <v/>
      </c>
      <c r="P12" s="11">
        <f>TEXT(H12,"dddd")</f>
        <v/>
      </c>
    </row>
    <row r="13">
      <c r="A13" t="n">
        <v>1</v>
      </c>
      <c r="B13" t="n">
        <v>2021</v>
      </c>
      <c r="C13" t="inlineStr">
        <is>
          <t>RMA</t>
        </is>
      </c>
      <c r="D13" t="inlineStr">
        <is>
          <t>RBA</t>
        </is>
      </c>
      <c r="E13" t="inlineStr">
        <is>
          <t>PMS</t>
        </is>
      </c>
      <c r="F13" t="inlineStr">
        <is>
          <t>PIN</t>
        </is>
      </c>
      <c r="G13" t="inlineStr">
        <is>
          <t>VCH</t>
        </is>
      </c>
      <c r="H13" s="14" t="n">
        <v>44197</v>
      </c>
      <c r="I13" t="n">
        <v>0</v>
      </c>
      <c r="J13" s="16">
        <f>I13*-1</f>
        <v/>
      </c>
      <c r="K13" s="17">
        <f>F13&amp;G13</f>
        <v/>
      </c>
      <c r="L13" s="11">
        <f>VLOOKUP(K13,CAtalogo!$E:$G,2,0)</f>
        <v/>
      </c>
      <c r="M13" s="17">
        <f>VLOOKUP(K13,CAtalogo!$E:$G,3,0)</f>
        <v/>
      </c>
      <c r="N13" s="17">
        <f>DAY(H13)</f>
        <v/>
      </c>
      <c r="O13" s="18">
        <f>UPPER(TEXT(H13,"mmmm"))</f>
        <v/>
      </c>
      <c r="P13" s="11">
        <f>TEXT(H13,"dddd")</f>
        <v/>
      </c>
    </row>
    <row r="14">
      <c r="A14" t="n">
        <v>1</v>
      </c>
      <c r="B14" t="n">
        <v>2021</v>
      </c>
      <c r="C14" t="inlineStr">
        <is>
          <t>RMA</t>
        </is>
      </c>
      <c r="D14" t="inlineStr">
        <is>
          <t>RBA</t>
        </is>
      </c>
      <c r="E14" t="inlineStr">
        <is>
          <t>CMS</t>
        </is>
      </c>
      <c r="F14" t="inlineStr">
        <is>
          <t>RKM</t>
        </is>
      </c>
      <c r="G14" t="inlineStr">
        <is>
          <t>REX</t>
        </is>
      </c>
      <c r="H14" s="14" t="n">
        <v>44197</v>
      </c>
      <c r="I14" t="n">
        <v>110</v>
      </c>
      <c r="J14" s="16">
        <f>I14*-1</f>
        <v/>
      </c>
      <c r="K14" s="17">
        <f>F14&amp;G14</f>
        <v/>
      </c>
      <c r="L14" s="11">
        <f>VLOOKUP(K14,CAtalogo!$E:$G,2,0)</f>
        <v/>
      </c>
      <c r="M14" s="17">
        <f>VLOOKUP(K14,CAtalogo!$E:$G,3,0)</f>
        <v/>
      </c>
      <c r="N14" s="17">
        <f>DAY(H14)</f>
        <v/>
      </c>
      <c r="O14" s="18">
        <f>UPPER(TEXT(H14,"mmmm"))</f>
        <v/>
      </c>
      <c r="P14" s="11">
        <f>TEXT(H14,"dddd")</f>
        <v/>
      </c>
    </row>
    <row r="15">
      <c r="A15" t="n">
        <v>1</v>
      </c>
      <c r="B15" t="n">
        <v>2021</v>
      </c>
      <c r="C15" t="inlineStr">
        <is>
          <t>RMA</t>
        </is>
      </c>
      <c r="D15" t="inlineStr">
        <is>
          <t>RBA</t>
        </is>
      </c>
      <c r="E15" t="inlineStr">
        <is>
          <t>PMS</t>
        </is>
      </c>
      <c r="F15" t="inlineStr">
        <is>
          <t>RKM</t>
        </is>
      </c>
      <c r="G15" t="inlineStr">
        <is>
          <t>REX</t>
        </is>
      </c>
      <c r="H15" s="14" t="n">
        <v>44197</v>
      </c>
      <c r="I15" t="n">
        <v>395</v>
      </c>
      <c r="J15" s="16">
        <f>I15*-1</f>
        <v/>
      </c>
      <c r="K15" s="17">
        <f>F15&amp;G15</f>
        <v/>
      </c>
      <c r="L15" s="11">
        <f>VLOOKUP(K15,CAtalogo!$E:$G,2,0)</f>
        <v/>
      </c>
      <c r="M15" s="17">
        <f>VLOOKUP(K15,CAtalogo!$E:$G,3,0)</f>
        <v/>
      </c>
      <c r="N15" s="17">
        <f>DAY(H15)</f>
        <v/>
      </c>
      <c r="O15" s="18">
        <f>UPPER(TEXT(H15,"mmmm"))</f>
        <v/>
      </c>
      <c r="P15" s="11">
        <f>TEXT(H15,"dddd")</f>
        <v/>
      </c>
    </row>
    <row r="16">
      <c r="A16" t="n">
        <v>1</v>
      </c>
      <c r="B16" t="n">
        <v>2021</v>
      </c>
      <c r="C16" t="inlineStr">
        <is>
          <t>RMA</t>
        </is>
      </c>
      <c r="D16" t="inlineStr">
        <is>
          <t>RBA</t>
        </is>
      </c>
      <c r="E16" t="inlineStr">
        <is>
          <t>PMS</t>
        </is>
      </c>
      <c r="F16" t="inlineStr">
        <is>
          <t>SKY</t>
        </is>
      </c>
      <c r="G16" t="inlineStr">
        <is>
          <t>FLT</t>
        </is>
      </c>
      <c r="H16" s="14" t="n">
        <v>44197</v>
      </c>
      <c r="I16" t="n">
        <v>890</v>
      </c>
      <c r="J16" s="16">
        <f>I16*-1</f>
        <v/>
      </c>
      <c r="K16" s="17">
        <f>F16&amp;G16</f>
        <v/>
      </c>
      <c r="L16" s="11">
        <f>VLOOKUP(K16,CAtalogo!$E:$G,2,0)</f>
        <v/>
      </c>
      <c r="M16" s="17">
        <f>VLOOKUP(K16,CAtalogo!$E:$G,3,0)</f>
        <v/>
      </c>
      <c r="N16" s="17">
        <f>DAY(H16)</f>
        <v/>
      </c>
      <c r="O16" s="18">
        <f>UPPER(TEXT(H16,"mmmm"))</f>
        <v/>
      </c>
      <c r="P16" s="11">
        <f>TEXT(H16,"dddd")</f>
        <v/>
      </c>
    </row>
    <row r="17">
      <c r="A17" t="n">
        <v>1</v>
      </c>
      <c r="B17" t="n">
        <v>2021</v>
      </c>
      <c r="C17" t="inlineStr">
        <is>
          <t>RMA</t>
        </is>
      </c>
      <c r="D17" t="inlineStr">
        <is>
          <t>RBA</t>
        </is>
      </c>
      <c r="E17" t="inlineStr">
        <is>
          <t>PMS</t>
        </is>
      </c>
      <c r="F17" t="inlineStr">
        <is>
          <t>SVI</t>
        </is>
      </c>
      <c r="G17" t="inlineStr">
        <is>
          <t>REDSEG</t>
        </is>
      </c>
      <c r="H17" s="14" t="n">
        <v>44197</v>
      </c>
      <c r="I17" t="n">
        <v>0</v>
      </c>
      <c r="J17" s="16">
        <f>I17*-1</f>
        <v/>
      </c>
      <c r="K17" s="17">
        <f>F17&amp;G17</f>
        <v/>
      </c>
      <c r="L17" s="11">
        <f>VLOOKUP(K17,CAtalogo!$E:$G,2,0)</f>
        <v/>
      </c>
      <c r="M17" s="17">
        <f>VLOOKUP(K17,CAtalogo!$E:$G,3,0)</f>
        <v/>
      </c>
      <c r="N17" s="17">
        <f>DAY(H17)</f>
        <v/>
      </c>
      <c r="O17" s="18">
        <f>UPPER(TEXT(H17,"mmmm"))</f>
        <v/>
      </c>
      <c r="P17" s="11">
        <f>TEXT(H17,"dddd")</f>
        <v/>
      </c>
    </row>
    <row r="18">
      <c r="A18" t="n">
        <v>1</v>
      </c>
      <c r="B18" t="n">
        <v>2021</v>
      </c>
      <c r="C18" t="inlineStr">
        <is>
          <t>RMA</t>
        </is>
      </c>
      <c r="D18" t="inlineStr">
        <is>
          <t>RBA</t>
        </is>
      </c>
      <c r="E18" t="inlineStr">
        <is>
          <t>PMS</t>
        </is>
      </c>
      <c r="F18" t="inlineStr">
        <is>
          <t>AC</t>
        </is>
      </c>
      <c r="G18" t="inlineStr">
        <is>
          <t>PMEM</t>
        </is>
      </c>
      <c r="H18" s="14" t="n">
        <v>44198</v>
      </c>
      <c r="I18" t="n">
        <v>730</v>
      </c>
      <c r="J18" s="16">
        <f>I18*-1</f>
        <v/>
      </c>
      <c r="K18" s="17">
        <f>F18&amp;G18</f>
        <v/>
      </c>
      <c r="L18" s="11">
        <f>VLOOKUP(K18,CAtalogo!$E:$G,2,0)</f>
        <v/>
      </c>
      <c r="M18" s="17">
        <f>VLOOKUP(K18,CAtalogo!$E:$G,3,0)</f>
        <v/>
      </c>
      <c r="N18" s="17">
        <f>DAY(H18)</f>
        <v/>
      </c>
      <c r="O18" s="18">
        <f>UPPER(TEXT(H18,"mmmm"))</f>
        <v/>
      </c>
      <c r="P18" s="11">
        <f>TEXT(H18,"dddd")</f>
        <v/>
      </c>
    </row>
    <row r="19">
      <c r="A19" t="n">
        <v>1</v>
      </c>
      <c r="B19" t="n">
        <v>2021</v>
      </c>
      <c r="C19" t="inlineStr">
        <is>
          <t>RMA</t>
        </is>
      </c>
      <c r="D19" t="inlineStr">
        <is>
          <t>RBA</t>
        </is>
      </c>
      <c r="E19" t="inlineStr">
        <is>
          <t>PMS</t>
        </is>
      </c>
      <c r="F19" t="inlineStr">
        <is>
          <t>AM</t>
        </is>
      </c>
      <c r="G19" t="inlineStr">
        <is>
          <t>CHG</t>
        </is>
      </c>
      <c r="H19" s="14" t="n">
        <v>44198</v>
      </c>
      <c r="I19" t="n">
        <v>189</v>
      </c>
      <c r="J19" s="16">
        <f>I19*-1</f>
        <v/>
      </c>
      <c r="K19" s="17">
        <f>F19&amp;G19</f>
        <v/>
      </c>
      <c r="L19" s="11">
        <f>VLOOKUP(K19,CAtalogo!$E:$G,2,0)</f>
        <v/>
      </c>
      <c r="M19" s="17">
        <f>VLOOKUP(K19,CAtalogo!$E:$G,3,0)</f>
        <v/>
      </c>
      <c r="N19" s="17">
        <f>DAY(H19)</f>
        <v/>
      </c>
      <c r="O19" s="18">
        <f>UPPER(TEXT(H19,"mmmm"))</f>
        <v/>
      </c>
      <c r="P19" s="11">
        <f>TEXT(H19,"dddd")</f>
        <v/>
      </c>
    </row>
    <row r="20">
      <c r="A20" t="n">
        <v>1</v>
      </c>
      <c r="B20" t="n">
        <v>2021</v>
      </c>
      <c r="C20" t="inlineStr">
        <is>
          <t>RMA</t>
        </is>
      </c>
      <c r="D20" t="inlineStr">
        <is>
          <t>RBA</t>
        </is>
      </c>
      <c r="E20" t="inlineStr">
        <is>
          <t>PMS</t>
        </is>
      </c>
      <c r="F20" t="inlineStr">
        <is>
          <t>CP</t>
        </is>
      </c>
      <c r="G20" t="inlineStr">
        <is>
          <t>CHG</t>
        </is>
      </c>
      <c r="H20" s="14" t="n">
        <v>44198</v>
      </c>
      <c r="I20" t="n">
        <v>820</v>
      </c>
      <c r="J20" s="16">
        <f>I20*-1</f>
        <v/>
      </c>
      <c r="K20" s="17">
        <f>F20&amp;G20</f>
        <v/>
      </c>
      <c r="L20" s="11">
        <f>VLOOKUP(K20,CAtalogo!$E:$G,2,0)</f>
        <v/>
      </c>
      <c r="M20" s="17">
        <f>VLOOKUP(K20,CAtalogo!$E:$G,3,0)</f>
        <v/>
      </c>
      <c r="N20" s="17">
        <f>DAY(H20)</f>
        <v/>
      </c>
      <c r="O20" s="18">
        <f>UPPER(TEXT(H20,"mmmm"))</f>
        <v/>
      </c>
      <c r="P20" s="11">
        <f>TEXT(H20,"dddd")</f>
        <v/>
      </c>
    </row>
    <row r="21">
      <c r="A21" t="n">
        <v>1</v>
      </c>
      <c r="B21" t="n">
        <v>2021</v>
      </c>
      <c r="C21" t="inlineStr">
        <is>
          <t>RMA</t>
        </is>
      </c>
      <c r="D21" t="inlineStr">
        <is>
          <t>RBA</t>
        </is>
      </c>
      <c r="E21" t="inlineStr">
        <is>
          <t>PMS</t>
        </is>
      </c>
      <c r="F21" t="inlineStr">
        <is>
          <t>CP</t>
        </is>
      </c>
      <c r="G21" t="inlineStr">
        <is>
          <t>CPM</t>
        </is>
      </c>
      <c r="H21" s="14" t="n">
        <v>44198</v>
      </c>
      <c r="I21" t="n">
        <v>78</v>
      </c>
      <c r="J21" s="16">
        <f>I21*-1</f>
        <v/>
      </c>
      <c r="K21" s="17">
        <f>F21&amp;G21</f>
        <v/>
      </c>
      <c r="L21" s="11">
        <f>VLOOKUP(K21,CAtalogo!$E:$G,2,0)</f>
        <v/>
      </c>
      <c r="M21" s="17">
        <f>VLOOKUP(K21,CAtalogo!$E:$G,3,0)</f>
        <v/>
      </c>
      <c r="N21" s="17">
        <f>DAY(H21)</f>
        <v/>
      </c>
      <c r="O21" s="18">
        <f>UPPER(TEXT(H21,"mmmm"))</f>
        <v/>
      </c>
      <c r="P21" s="11">
        <f>TEXT(H21,"dddd")</f>
        <v/>
      </c>
    </row>
    <row r="22">
      <c r="A22" t="n">
        <v>1</v>
      </c>
      <c r="B22" t="n">
        <v>2021</v>
      </c>
      <c r="C22" t="inlineStr">
        <is>
          <t>RMA</t>
        </is>
      </c>
      <c r="D22" t="inlineStr">
        <is>
          <t>RBA</t>
        </is>
      </c>
      <c r="E22" t="inlineStr">
        <is>
          <t>CMS</t>
        </is>
      </c>
      <c r="F22" t="inlineStr">
        <is>
          <t>CP</t>
        </is>
      </c>
      <c r="G22" t="inlineStr">
        <is>
          <t>FLT</t>
        </is>
      </c>
      <c r="H22" s="14" t="n">
        <v>44198</v>
      </c>
      <c r="I22" t="n">
        <v>100</v>
      </c>
      <c r="J22" s="16">
        <f>I22*-1</f>
        <v/>
      </c>
      <c r="K22" s="17">
        <f>F22&amp;G22</f>
        <v/>
      </c>
      <c r="L22" s="11">
        <f>VLOOKUP(K22,CAtalogo!$E:$G,2,0)</f>
        <v/>
      </c>
      <c r="M22" s="17">
        <f>VLOOKUP(K22,CAtalogo!$E:$G,3,0)</f>
        <v/>
      </c>
      <c r="N22" s="17">
        <f>DAY(H22)</f>
        <v/>
      </c>
      <c r="O22" s="18">
        <f>UPPER(TEXT(H22,"mmmm"))</f>
        <v/>
      </c>
      <c r="P22" s="11">
        <f>TEXT(H22,"dddd")</f>
        <v/>
      </c>
    </row>
    <row r="23">
      <c r="A23" t="n">
        <v>1</v>
      </c>
      <c r="B23" t="n">
        <v>2021</v>
      </c>
      <c r="C23" t="inlineStr">
        <is>
          <t>RMA</t>
        </is>
      </c>
      <c r="D23" t="inlineStr">
        <is>
          <t>RBA</t>
        </is>
      </c>
      <c r="E23" t="inlineStr">
        <is>
          <t>PMS</t>
        </is>
      </c>
      <c r="F23" t="inlineStr">
        <is>
          <t>CP</t>
        </is>
      </c>
      <c r="G23" t="inlineStr">
        <is>
          <t>FLT</t>
        </is>
      </c>
      <c r="H23" s="14" t="n">
        <v>44198</v>
      </c>
      <c r="I23" t="n">
        <v>645</v>
      </c>
      <c r="J23" s="16">
        <f>I23*-1</f>
        <v/>
      </c>
      <c r="K23" s="17">
        <f>F23&amp;G23</f>
        <v/>
      </c>
      <c r="L23" s="11">
        <f>VLOOKUP(K23,CAtalogo!$E:$G,2,0)</f>
        <v/>
      </c>
      <c r="M23" s="17">
        <f>VLOOKUP(K23,CAtalogo!$E:$G,3,0)</f>
        <v/>
      </c>
      <c r="N23" s="17">
        <f>DAY(H23)</f>
        <v/>
      </c>
      <c r="O23" s="18">
        <f>UPPER(TEXT(H23,"mmmm"))</f>
        <v/>
      </c>
      <c r="P23" s="11">
        <f>TEXT(H23,"dddd")</f>
        <v/>
      </c>
    </row>
    <row r="24">
      <c r="A24" t="n">
        <v>1</v>
      </c>
      <c r="B24" t="n">
        <v>2021</v>
      </c>
      <c r="C24" t="inlineStr">
        <is>
          <t>RMA</t>
        </is>
      </c>
      <c r="D24" t="inlineStr">
        <is>
          <t>RBA</t>
        </is>
      </c>
      <c r="E24" t="inlineStr">
        <is>
          <t>PMS</t>
        </is>
      </c>
      <c r="F24" t="inlineStr">
        <is>
          <t>CP</t>
        </is>
      </c>
      <c r="G24" t="inlineStr">
        <is>
          <t>MCH</t>
        </is>
      </c>
      <c r="H24" s="14" t="n">
        <v>44198</v>
      </c>
      <c r="I24" t="n">
        <v>34</v>
      </c>
      <c r="J24" s="16">
        <f>I24*-1</f>
        <v/>
      </c>
      <c r="K24" s="17">
        <f>F24&amp;G24</f>
        <v/>
      </c>
      <c r="L24" s="11">
        <f>VLOOKUP(K24,CAtalogo!$E:$G,2,0)</f>
        <v/>
      </c>
      <c r="M24" s="17">
        <f>VLOOKUP(K24,CAtalogo!$E:$G,3,0)</f>
        <v/>
      </c>
      <c r="N24" s="17">
        <f>DAY(H24)</f>
        <v/>
      </c>
      <c r="O24" s="18">
        <f>UPPER(TEXT(H24,"mmmm"))</f>
        <v/>
      </c>
      <c r="P24" s="11">
        <f>TEXT(H24,"dddd")</f>
        <v/>
      </c>
    </row>
    <row r="25">
      <c r="A25" t="n">
        <v>1</v>
      </c>
      <c r="B25" t="n">
        <v>2021</v>
      </c>
      <c r="C25" t="inlineStr">
        <is>
          <t>RMA</t>
        </is>
      </c>
      <c r="D25" t="inlineStr">
        <is>
          <t>RBA</t>
        </is>
      </c>
      <c r="E25" t="inlineStr">
        <is>
          <t>PMS</t>
        </is>
      </c>
      <c r="F25" t="inlineStr">
        <is>
          <t>GDH</t>
        </is>
      </c>
      <c r="G25" t="inlineStr">
        <is>
          <t>MCH</t>
        </is>
      </c>
      <c r="H25" s="14" t="n">
        <v>44198</v>
      </c>
      <c r="I25" t="n">
        <v>459</v>
      </c>
      <c r="J25" s="16">
        <f>I25*-1</f>
        <v/>
      </c>
      <c r="K25" s="17">
        <f>F25&amp;G25</f>
        <v/>
      </c>
      <c r="L25" s="11">
        <f>VLOOKUP(K25,CAtalogo!$E:$G,2,0)</f>
        <v/>
      </c>
      <c r="M25" s="17">
        <f>VLOOKUP(K25,CAtalogo!$E:$G,3,0)</f>
        <v/>
      </c>
      <c r="N25" s="17">
        <f>DAY(H25)</f>
        <v/>
      </c>
      <c r="O25" s="18">
        <f>UPPER(TEXT(H25,"mmmm"))</f>
        <v/>
      </c>
      <c r="P25" s="11">
        <f>TEXT(H25,"dddd")</f>
        <v/>
      </c>
    </row>
    <row r="26">
      <c r="A26" t="n">
        <v>1</v>
      </c>
      <c r="B26" t="n">
        <v>2021</v>
      </c>
      <c r="C26" t="inlineStr">
        <is>
          <t>RMA</t>
        </is>
      </c>
      <c r="D26" t="inlineStr">
        <is>
          <t>RBA</t>
        </is>
      </c>
      <c r="E26" t="inlineStr">
        <is>
          <t>PMS</t>
        </is>
      </c>
      <c r="F26" t="inlineStr">
        <is>
          <t>LA</t>
        </is>
      </c>
      <c r="G26" t="inlineStr">
        <is>
          <t>FLT</t>
        </is>
      </c>
      <c r="H26" s="14" t="n">
        <v>44198</v>
      </c>
      <c r="I26" t="n">
        <v>500</v>
      </c>
      <c r="J26" s="16">
        <f>I26*-1</f>
        <v/>
      </c>
      <c r="K26" s="17">
        <f>F26&amp;G26</f>
        <v/>
      </c>
      <c r="L26" s="11">
        <f>VLOOKUP(K26,CAtalogo!$E:$G,2,0)</f>
        <v/>
      </c>
      <c r="M26" s="17">
        <f>VLOOKUP(K26,CAtalogo!$E:$G,3,0)</f>
        <v/>
      </c>
      <c r="N26" s="17">
        <f>DAY(H26)</f>
        <v/>
      </c>
      <c r="O26" s="18">
        <f>UPPER(TEXT(H26,"mmmm"))</f>
        <v/>
      </c>
      <c r="P26" s="11">
        <f>TEXT(H26,"dddd")</f>
        <v/>
      </c>
    </row>
    <row r="27">
      <c r="A27" t="n">
        <v>1</v>
      </c>
      <c r="B27" t="n">
        <v>2021</v>
      </c>
      <c r="C27" t="inlineStr">
        <is>
          <t>RMA</t>
        </is>
      </c>
      <c r="D27" t="inlineStr">
        <is>
          <t>RBA</t>
        </is>
      </c>
      <c r="E27" t="inlineStr">
        <is>
          <t>PMS</t>
        </is>
      </c>
      <c r="F27" t="inlineStr">
        <is>
          <t>PIN</t>
        </is>
      </c>
      <c r="G27" t="inlineStr">
        <is>
          <t>VCH</t>
        </is>
      </c>
      <c r="H27" s="14" t="n">
        <v>44198</v>
      </c>
      <c r="I27" t="n">
        <v>380</v>
      </c>
      <c r="J27" s="16">
        <f>I27*-1</f>
        <v/>
      </c>
      <c r="K27" s="17">
        <f>F27&amp;G27</f>
        <v/>
      </c>
      <c r="L27" s="11">
        <f>VLOOKUP(K27,CAtalogo!$E:$G,2,0)</f>
        <v/>
      </c>
      <c r="M27" s="17">
        <f>VLOOKUP(K27,CAtalogo!$E:$G,3,0)</f>
        <v/>
      </c>
      <c r="N27" s="17">
        <f>DAY(H27)</f>
        <v/>
      </c>
      <c r="O27" s="18">
        <f>UPPER(TEXT(H27,"mmmm"))</f>
        <v/>
      </c>
      <c r="P27" s="11">
        <f>TEXT(H27,"dddd")</f>
        <v/>
      </c>
    </row>
    <row r="28">
      <c r="A28" t="n">
        <v>1</v>
      </c>
      <c r="B28" t="n">
        <v>2021</v>
      </c>
      <c r="C28" t="inlineStr">
        <is>
          <t>RMA</t>
        </is>
      </c>
      <c r="D28" t="inlineStr">
        <is>
          <t>RBA</t>
        </is>
      </c>
      <c r="E28" t="inlineStr">
        <is>
          <t>CMS</t>
        </is>
      </c>
      <c r="F28" t="inlineStr">
        <is>
          <t>RKM</t>
        </is>
      </c>
      <c r="G28" t="inlineStr">
        <is>
          <t>REX</t>
        </is>
      </c>
      <c r="H28" s="14" t="n">
        <v>44198</v>
      </c>
      <c r="I28" t="n">
        <v>646</v>
      </c>
      <c r="J28" s="16">
        <f>I28*-1</f>
        <v/>
      </c>
      <c r="K28" s="17">
        <f>F28&amp;G28</f>
        <v/>
      </c>
      <c r="L28" s="11">
        <f>VLOOKUP(K28,CAtalogo!$E:$G,2,0)</f>
        <v/>
      </c>
      <c r="M28" s="17">
        <f>VLOOKUP(K28,CAtalogo!$E:$G,3,0)</f>
        <v/>
      </c>
      <c r="N28" s="17">
        <f>DAY(H28)</f>
        <v/>
      </c>
      <c r="O28" s="18">
        <f>UPPER(TEXT(H28,"mmmm"))</f>
        <v/>
      </c>
      <c r="P28" s="11">
        <f>TEXT(H28,"dddd")</f>
        <v/>
      </c>
    </row>
    <row r="29">
      <c r="A29" t="n">
        <v>1</v>
      </c>
      <c r="B29" t="n">
        <v>2021</v>
      </c>
      <c r="C29" t="inlineStr">
        <is>
          <t>RMA</t>
        </is>
      </c>
      <c r="D29" t="inlineStr">
        <is>
          <t>RBA</t>
        </is>
      </c>
      <c r="E29" t="inlineStr">
        <is>
          <t>PMS</t>
        </is>
      </c>
      <c r="F29" t="inlineStr">
        <is>
          <t>RKM</t>
        </is>
      </c>
      <c r="G29" t="inlineStr">
        <is>
          <t>REX</t>
        </is>
      </c>
      <c r="H29" s="14" t="n">
        <v>44198</v>
      </c>
      <c r="I29" t="n">
        <v>782</v>
      </c>
      <c r="J29" s="16">
        <f>I29*-1</f>
        <v/>
      </c>
      <c r="K29" s="17">
        <f>F29&amp;G29</f>
        <v/>
      </c>
      <c r="L29" s="11">
        <f>VLOOKUP(K29,CAtalogo!$E:$G,2,0)</f>
        <v/>
      </c>
      <c r="M29" s="17">
        <f>VLOOKUP(K29,CAtalogo!$E:$G,3,0)</f>
        <v/>
      </c>
      <c r="N29" s="17">
        <f>DAY(H29)</f>
        <v/>
      </c>
      <c r="O29" s="18">
        <f>UPPER(TEXT(H29,"mmmm"))</f>
        <v/>
      </c>
      <c r="P29" s="11">
        <f>TEXT(H29,"dddd")</f>
        <v/>
      </c>
    </row>
    <row r="30">
      <c r="A30" t="n">
        <v>1</v>
      </c>
      <c r="B30" t="n">
        <v>2021</v>
      </c>
      <c r="C30" t="inlineStr">
        <is>
          <t>RMA</t>
        </is>
      </c>
      <c r="D30" t="inlineStr">
        <is>
          <t>RBA</t>
        </is>
      </c>
      <c r="E30" t="inlineStr">
        <is>
          <t>PMS</t>
        </is>
      </c>
      <c r="F30" t="inlineStr">
        <is>
          <t>SED</t>
        </is>
      </c>
      <c r="G30" t="inlineStr">
        <is>
          <t>MCH</t>
        </is>
      </c>
      <c r="H30" s="14" t="n">
        <v>44198</v>
      </c>
      <c r="I30" t="n">
        <v>567</v>
      </c>
      <c r="J30" s="16">
        <f>I30*-1</f>
        <v/>
      </c>
      <c r="K30" s="17">
        <f>F30&amp;G30</f>
        <v/>
      </c>
      <c r="L30" s="11">
        <f>VLOOKUP(K30,CAtalogo!$E:$G,2,0)</f>
        <v/>
      </c>
      <c r="M30" s="17">
        <f>VLOOKUP(K30,CAtalogo!$E:$G,3,0)</f>
        <v/>
      </c>
      <c r="N30" s="17">
        <f>DAY(H30)</f>
        <v/>
      </c>
      <c r="O30" s="18">
        <f>UPPER(TEXT(H30,"mmmm"))</f>
        <v/>
      </c>
      <c r="P30" s="11">
        <f>TEXT(H30,"dddd")</f>
        <v/>
      </c>
    </row>
    <row r="31">
      <c r="A31" t="n">
        <v>1</v>
      </c>
      <c r="B31" t="n">
        <v>2021</v>
      </c>
      <c r="C31" t="inlineStr">
        <is>
          <t>RMA</t>
        </is>
      </c>
      <c r="D31" t="inlineStr">
        <is>
          <t>RBA</t>
        </is>
      </c>
      <c r="E31" t="inlineStr">
        <is>
          <t>PMS</t>
        </is>
      </c>
      <c r="F31" t="inlineStr">
        <is>
          <t>SKY</t>
        </is>
      </c>
      <c r="G31" t="inlineStr">
        <is>
          <t>FLT</t>
        </is>
      </c>
      <c r="H31" s="14" t="n">
        <v>44198</v>
      </c>
      <c r="I31" t="n">
        <v>834</v>
      </c>
      <c r="J31" s="16">
        <f>I31*-1</f>
        <v/>
      </c>
      <c r="K31" s="17">
        <f>F31&amp;G31</f>
        <v/>
      </c>
      <c r="L31" s="11">
        <f>VLOOKUP(K31,CAtalogo!$E:$G,2,0)</f>
        <v/>
      </c>
      <c r="M31" s="17">
        <f>VLOOKUP(K31,CAtalogo!$E:$G,3,0)</f>
        <v/>
      </c>
      <c r="N31" s="17">
        <f>DAY(H31)</f>
        <v/>
      </c>
      <c r="O31" s="18">
        <f>UPPER(TEXT(H31,"mmmm"))</f>
        <v/>
      </c>
      <c r="P31" s="11">
        <f>TEXT(H31,"dddd")</f>
        <v/>
      </c>
    </row>
    <row r="32">
      <c r="A32" t="n">
        <v>1</v>
      </c>
      <c r="B32" t="n">
        <v>2021</v>
      </c>
      <c r="C32" t="inlineStr">
        <is>
          <t>RMA</t>
        </is>
      </c>
      <c r="D32" t="inlineStr">
        <is>
          <t>RBA</t>
        </is>
      </c>
      <c r="E32" t="inlineStr">
        <is>
          <t>PMS</t>
        </is>
      </c>
      <c r="F32" t="inlineStr">
        <is>
          <t>SVI</t>
        </is>
      </c>
      <c r="G32" t="inlineStr">
        <is>
          <t>REDSEG</t>
        </is>
      </c>
      <c r="H32" s="14" t="n">
        <v>44198</v>
      </c>
      <c r="I32" t="n">
        <v>400</v>
      </c>
      <c r="J32" s="16">
        <f>I32*-1</f>
        <v/>
      </c>
      <c r="K32" s="17">
        <f>F32&amp;G32</f>
        <v/>
      </c>
      <c r="L32" s="11">
        <f>VLOOKUP(K32,CAtalogo!$E:$G,2,0)</f>
        <v/>
      </c>
      <c r="M32" s="17">
        <f>VLOOKUP(K32,CAtalogo!$E:$G,3,0)</f>
        <v/>
      </c>
      <c r="N32" s="17">
        <f>DAY(H32)</f>
        <v/>
      </c>
      <c r="O32" s="18">
        <f>UPPER(TEXT(H32,"mmmm"))</f>
        <v/>
      </c>
      <c r="P32" s="11">
        <f>TEXT(H32,"dddd")</f>
        <v/>
      </c>
    </row>
    <row r="33">
      <c r="A33" t="n">
        <v>1</v>
      </c>
      <c r="B33" t="n">
        <v>2021</v>
      </c>
      <c r="C33" t="inlineStr">
        <is>
          <t>RMA</t>
        </is>
      </c>
      <c r="D33" t="inlineStr">
        <is>
          <t>RBA</t>
        </is>
      </c>
      <c r="E33" t="inlineStr">
        <is>
          <t>PMS</t>
        </is>
      </c>
      <c r="F33" t="inlineStr">
        <is>
          <t>AC</t>
        </is>
      </c>
      <c r="G33" t="inlineStr">
        <is>
          <t>PMEM</t>
        </is>
      </c>
      <c r="H33" s="14" t="n">
        <v>44199</v>
      </c>
      <c r="I33" t="n">
        <v>910</v>
      </c>
      <c r="J33" s="16">
        <f>I33*-1</f>
        <v/>
      </c>
      <c r="K33" s="17">
        <f>F33&amp;G33</f>
        <v/>
      </c>
      <c r="L33" s="11">
        <f>VLOOKUP(K33,CAtalogo!$E:$G,2,0)</f>
        <v/>
      </c>
      <c r="M33" s="17">
        <f>VLOOKUP(K33,CAtalogo!$E:$G,3,0)</f>
        <v/>
      </c>
      <c r="N33" s="17">
        <f>DAY(H33)</f>
        <v/>
      </c>
      <c r="O33" s="18">
        <f>UPPER(TEXT(H33,"mmmm"))</f>
        <v/>
      </c>
      <c r="P33" s="11">
        <f>TEXT(H33,"dddd")</f>
        <v/>
      </c>
    </row>
    <row r="34">
      <c r="A34" t="n">
        <v>1</v>
      </c>
      <c r="B34" t="n">
        <v>2021</v>
      </c>
      <c r="C34" t="inlineStr">
        <is>
          <t>RMA</t>
        </is>
      </c>
      <c r="D34" t="inlineStr">
        <is>
          <t>RBA</t>
        </is>
      </c>
      <c r="E34" t="inlineStr">
        <is>
          <t>PMS</t>
        </is>
      </c>
      <c r="F34" t="inlineStr">
        <is>
          <t>AM</t>
        </is>
      </c>
      <c r="G34" t="inlineStr">
        <is>
          <t>CHG</t>
        </is>
      </c>
      <c r="H34" s="14" t="n">
        <v>44199</v>
      </c>
      <c r="I34" t="n">
        <v>365</v>
      </c>
      <c r="J34" s="16">
        <f>I34*-1</f>
        <v/>
      </c>
      <c r="K34" s="17">
        <f>F34&amp;G34</f>
        <v/>
      </c>
      <c r="L34" s="11">
        <f>VLOOKUP(K34,CAtalogo!$E:$G,2,0)</f>
        <v/>
      </c>
      <c r="M34" s="17">
        <f>VLOOKUP(K34,CAtalogo!$E:$G,3,0)</f>
        <v/>
      </c>
      <c r="N34" s="17">
        <f>DAY(H34)</f>
        <v/>
      </c>
      <c r="O34" s="18">
        <f>UPPER(TEXT(H34,"mmmm"))</f>
        <v/>
      </c>
      <c r="P34" s="11">
        <f>TEXT(H34,"dddd")</f>
        <v/>
      </c>
    </row>
    <row r="35">
      <c r="A35" t="n">
        <v>1</v>
      </c>
      <c r="B35" t="n">
        <v>2021</v>
      </c>
      <c r="C35" t="inlineStr">
        <is>
          <t>RMA</t>
        </is>
      </c>
      <c r="D35" t="inlineStr">
        <is>
          <t>RBA</t>
        </is>
      </c>
      <c r="E35" t="inlineStr">
        <is>
          <t>PMS</t>
        </is>
      </c>
      <c r="F35" t="inlineStr">
        <is>
          <t>CNP</t>
        </is>
      </c>
      <c r="G35" t="inlineStr">
        <is>
          <t>MCH</t>
        </is>
      </c>
      <c r="H35" s="14" t="n">
        <v>44199</v>
      </c>
      <c r="I35" t="n">
        <v>0</v>
      </c>
      <c r="J35" s="16">
        <f>I35*-1</f>
        <v/>
      </c>
      <c r="K35" s="17">
        <f>F35&amp;G35</f>
        <v/>
      </c>
      <c r="L35" s="11">
        <f>VLOOKUP(K35,CAtalogo!$E:$G,2,0)</f>
        <v/>
      </c>
      <c r="M35" s="17">
        <f>VLOOKUP(K35,CAtalogo!$E:$G,3,0)</f>
        <v/>
      </c>
      <c r="N35" s="17">
        <f>DAY(H35)</f>
        <v/>
      </c>
      <c r="O35" s="18">
        <f>UPPER(TEXT(H35,"mmmm"))</f>
        <v/>
      </c>
      <c r="P35" s="11">
        <f>TEXT(H35,"dddd")</f>
        <v/>
      </c>
    </row>
    <row r="36">
      <c r="A36" t="n">
        <v>1</v>
      </c>
      <c r="B36" t="n">
        <v>2021</v>
      </c>
      <c r="C36" t="inlineStr">
        <is>
          <t>RMA</t>
        </is>
      </c>
      <c r="D36" t="inlineStr">
        <is>
          <t>RBA</t>
        </is>
      </c>
      <c r="E36" t="inlineStr">
        <is>
          <t>PMS</t>
        </is>
      </c>
      <c r="F36" t="inlineStr">
        <is>
          <t>CP</t>
        </is>
      </c>
      <c r="G36" t="inlineStr">
        <is>
          <t>CHG</t>
        </is>
      </c>
      <c r="H36" s="14" t="n">
        <v>44199</v>
      </c>
      <c r="I36" t="n">
        <v>150</v>
      </c>
      <c r="J36" s="16">
        <f>I36*-1</f>
        <v/>
      </c>
      <c r="K36" s="17">
        <f>F36&amp;G36</f>
        <v/>
      </c>
      <c r="L36" s="11">
        <f>VLOOKUP(K36,CAtalogo!$E:$G,2,0)</f>
        <v/>
      </c>
      <c r="M36" s="17">
        <f>VLOOKUP(K36,CAtalogo!$E:$G,3,0)</f>
        <v/>
      </c>
      <c r="N36" s="17">
        <f>DAY(H36)</f>
        <v/>
      </c>
      <c r="O36" s="18">
        <f>UPPER(TEXT(H36,"mmmm"))</f>
        <v/>
      </c>
      <c r="P36" s="11">
        <f>TEXT(H36,"dddd")</f>
        <v/>
      </c>
    </row>
    <row r="37">
      <c r="A37" t="n">
        <v>1</v>
      </c>
      <c r="B37" t="n">
        <v>2021</v>
      </c>
      <c r="C37" t="inlineStr">
        <is>
          <t>RMA</t>
        </is>
      </c>
      <c r="D37" t="inlineStr">
        <is>
          <t>RBA</t>
        </is>
      </c>
      <c r="E37" t="inlineStr">
        <is>
          <t>PMS</t>
        </is>
      </c>
      <c r="F37" t="inlineStr">
        <is>
          <t>CP</t>
        </is>
      </c>
      <c r="G37" t="inlineStr">
        <is>
          <t>CPM</t>
        </is>
      </c>
      <c r="H37" s="14" t="n">
        <v>44199</v>
      </c>
      <c r="I37" t="n">
        <v>420</v>
      </c>
      <c r="J37" s="16">
        <f>I37*-1</f>
        <v/>
      </c>
      <c r="K37" s="17">
        <f>F37&amp;G37</f>
        <v/>
      </c>
      <c r="L37" s="11">
        <f>VLOOKUP(K37,CAtalogo!$E:$G,2,0)</f>
        <v/>
      </c>
      <c r="M37" s="17">
        <f>VLOOKUP(K37,CAtalogo!$E:$G,3,0)</f>
        <v/>
      </c>
      <c r="N37" s="17">
        <f>DAY(H37)</f>
        <v/>
      </c>
      <c r="O37" s="18">
        <f>UPPER(TEXT(H37,"mmmm"))</f>
        <v/>
      </c>
      <c r="P37" s="11">
        <f>TEXT(H37,"dddd")</f>
        <v/>
      </c>
    </row>
    <row r="38">
      <c r="A38" t="n">
        <v>1</v>
      </c>
      <c r="B38" t="n">
        <v>2021</v>
      </c>
      <c r="C38" t="inlineStr">
        <is>
          <t>RMA</t>
        </is>
      </c>
      <c r="D38" t="inlineStr">
        <is>
          <t>RBA</t>
        </is>
      </c>
      <c r="E38" t="inlineStr">
        <is>
          <t>CMS</t>
        </is>
      </c>
      <c r="F38" t="inlineStr">
        <is>
          <t>CP</t>
        </is>
      </c>
      <c r="G38" t="inlineStr">
        <is>
          <t>FLT</t>
        </is>
      </c>
      <c r="H38" s="14" t="n">
        <v>44199</v>
      </c>
      <c r="I38" t="n">
        <v>400</v>
      </c>
      <c r="J38" s="16">
        <f>I38*-1</f>
        <v/>
      </c>
      <c r="K38" s="17">
        <f>F38&amp;G38</f>
        <v/>
      </c>
      <c r="L38" s="11">
        <f>VLOOKUP(K38,CAtalogo!$E:$G,2,0)</f>
        <v/>
      </c>
      <c r="M38" s="17">
        <f>VLOOKUP(K38,CAtalogo!$E:$G,3,0)</f>
        <v/>
      </c>
      <c r="N38" s="17">
        <f>DAY(H38)</f>
        <v/>
      </c>
      <c r="O38" s="18">
        <f>UPPER(TEXT(H38,"mmmm"))</f>
        <v/>
      </c>
      <c r="P38" s="11">
        <f>TEXT(H38,"dddd")</f>
        <v/>
      </c>
    </row>
    <row r="39">
      <c r="A39" t="n">
        <v>1</v>
      </c>
      <c r="B39" t="n">
        <v>2021</v>
      </c>
      <c r="C39" t="inlineStr">
        <is>
          <t>RMA</t>
        </is>
      </c>
      <c r="D39" t="inlineStr">
        <is>
          <t>RBA</t>
        </is>
      </c>
      <c r="E39" t="inlineStr">
        <is>
          <t>PMS</t>
        </is>
      </c>
      <c r="F39" t="inlineStr">
        <is>
          <t>CP</t>
        </is>
      </c>
      <c r="G39" t="inlineStr">
        <is>
          <t>FLT</t>
        </is>
      </c>
      <c r="H39" s="14" t="n">
        <v>44199</v>
      </c>
      <c r="I39" t="n">
        <v>814</v>
      </c>
      <c r="J39" s="16">
        <f>I39*-1</f>
        <v/>
      </c>
      <c r="K39" s="17">
        <f>F39&amp;G39</f>
        <v/>
      </c>
      <c r="L39" s="11">
        <f>VLOOKUP(K39,CAtalogo!$E:$G,2,0)</f>
        <v/>
      </c>
      <c r="M39" s="17">
        <f>VLOOKUP(K39,CAtalogo!$E:$G,3,0)</f>
        <v/>
      </c>
      <c r="N39" s="17">
        <f>DAY(H39)</f>
        <v/>
      </c>
      <c r="O39" s="18">
        <f>UPPER(TEXT(H39,"mmmm"))</f>
        <v/>
      </c>
      <c r="P39" s="11">
        <f>TEXT(H39,"dddd")</f>
        <v/>
      </c>
    </row>
    <row r="40">
      <c r="A40" t="n">
        <v>1</v>
      </c>
      <c r="B40" t="n">
        <v>2021</v>
      </c>
      <c r="C40" t="inlineStr">
        <is>
          <t>RMA</t>
        </is>
      </c>
      <c r="D40" t="inlineStr">
        <is>
          <t>RBA</t>
        </is>
      </c>
      <c r="E40" t="inlineStr">
        <is>
          <t>PMS</t>
        </is>
      </c>
      <c r="F40" t="inlineStr">
        <is>
          <t>CP</t>
        </is>
      </c>
      <c r="G40" t="inlineStr">
        <is>
          <t>MCH</t>
        </is>
      </c>
      <c r="H40" s="14" t="n">
        <v>44199</v>
      </c>
      <c r="I40" t="n">
        <v>781</v>
      </c>
      <c r="J40" s="16">
        <f>I40*-1</f>
        <v/>
      </c>
      <c r="K40" s="17">
        <f>F40&amp;G40</f>
        <v/>
      </c>
      <c r="L40" s="11">
        <f>VLOOKUP(K40,CAtalogo!$E:$G,2,0)</f>
        <v/>
      </c>
      <c r="M40" s="17">
        <f>VLOOKUP(K40,CAtalogo!$E:$G,3,0)</f>
        <v/>
      </c>
      <c r="N40" s="17">
        <f>DAY(H40)</f>
        <v/>
      </c>
      <c r="O40" s="18">
        <f>UPPER(TEXT(H40,"mmmm"))</f>
        <v/>
      </c>
      <c r="P40" s="11">
        <f>TEXT(H40,"dddd")</f>
        <v/>
      </c>
    </row>
    <row r="41">
      <c r="A41" t="n">
        <v>1</v>
      </c>
      <c r="B41" t="n">
        <v>2021</v>
      </c>
      <c r="C41" t="inlineStr">
        <is>
          <t>RMA</t>
        </is>
      </c>
      <c r="D41" t="inlineStr">
        <is>
          <t>RBA</t>
        </is>
      </c>
      <c r="E41" t="inlineStr">
        <is>
          <t>PMS</t>
        </is>
      </c>
      <c r="F41" t="inlineStr">
        <is>
          <t>GDH</t>
        </is>
      </c>
      <c r="G41" t="inlineStr">
        <is>
          <t>MCH</t>
        </is>
      </c>
      <c r="H41" s="14" t="n">
        <v>44199</v>
      </c>
      <c r="I41" t="n">
        <v>635</v>
      </c>
      <c r="J41" s="16">
        <f>I41*-1</f>
        <v/>
      </c>
      <c r="K41" s="17">
        <f>F41&amp;G41</f>
        <v/>
      </c>
      <c r="L41" s="11">
        <f>VLOOKUP(K41,CAtalogo!$E:$G,2,0)</f>
        <v/>
      </c>
      <c r="M41" s="17">
        <f>VLOOKUP(K41,CAtalogo!$E:$G,3,0)</f>
        <v/>
      </c>
      <c r="N41" s="17">
        <f>DAY(H41)</f>
        <v/>
      </c>
      <c r="O41" s="18">
        <f>UPPER(TEXT(H41,"mmmm"))</f>
        <v/>
      </c>
      <c r="P41" s="11">
        <f>TEXT(H41,"dddd")</f>
        <v/>
      </c>
    </row>
    <row r="42">
      <c r="A42" t="n">
        <v>1</v>
      </c>
      <c r="B42" t="n">
        <v>2021</v>
      </c>
      <c r="C42" t="inlineStr">
        <is>
          <t>RMA</t>
        </is>
      </c>
      <c r="D42" t="inlineStr">
        <is>
          <t>RBA</t>
        </is>
      </c>
      <c r="E42" t="inlineStr">
        <is>
          <t>PMS</t>
        </is>
      </c>
      <c r="F42" t="inlineStr">
        <is>
          <t>PIN</t>
        </is>
      </c>
      <c r="G42" t="inlineStr">
        <is>
          <t>VCH</t>
        </is>
      </c>
      <c r="H42" s="14" t="n">
        <v>44199</v>
      </c>
      <c r="I42" t="n">
        <v>270</v>
      </c>
      <c r="J42" s="16">
        <f>I42*-1</f>
        <v/>
      </c>
      <c r="K42" s="17">
        <f>F42&amp;G42</f>
        <v/>
      </c>
      <c r="L42" s="11">
        <f>VLOOKUP(K42,CAtalogo!$E:$G,2,0)</f>
        <v/>
      </c>
      <c r="M42" s="17">
        <f>VLOOKUP(K42,CAtalogo!$E:$G,3,0)</f>
        <v/>
      </c>
      <c r="N42" s="17">
        <f>DAY(H42)</f>
        <v/>
      </c>
      <c r="O42" s="18">
        <f>UPPER(TEXT(H42,"mmmm"))</f>
        <v/>
      </c>
      <c r="P42" s="11">
        <f>TEXT(H42,"dddd")</f>
        <v/>
      </c>
    </row>
    <row r="43">
      <c r="A43" t="n">
        <v>1</v>
      </c>
      <c r="B43" t="n">
        <v>2021</v>
      </c>
      <c r="C43" t="inlineStr">
        <is>
          <t>RMA</t>
        </is>
      </c>
      <c r="D43" t="inlineStr">
        <is>
          <t>RBA</t>
        </is>
      </c>
      <c r="E43" t="inlineStr">
        <is>
          <t>PMS</t>
        </is>
      </c>
      <c r="F43" t="inlineStr">
        <is>
          <t>RKM</t>
        </is>
      </c>
      <c r="G43" t="inlineStr">
        <is>
          <t>REX</t>
        </is>
      </c>
      <c r="H43" s="14" t="n">
        <v>44199</v>
      </c>
      <c r="I43" t="n">
        <v>850</v>
      </c>
      <c r="J43" s="16">
        <f>I43*-1</f>
        <v/>
      </c>
      <c r="K43" s="17">
        <f>F43&amp;G43</f>
        <v/>
      </c>
      <c r="L43" s="11">
        <f>VLOOKUP(K43,CAtalogo!$E:$G,2,0)</f>
        <v/>
      </c>
      <c r="M43" s="17">
        <f>VLOOKUP(K43,CAtalogo!$E:$G,3,0)</f>
        <v/>
      </c>
      <c r="N43" s="17">
        <f>DAY(H43)</f>
        <v/>
      </c>
      <c r="O43" s="18">
        <f>UPPER(TEXT(H43,"mmmm"))</f>
        <v/>
      </c>
      <c r="P43" s="11">
        <f>TEXT(H43,"dddd")</f>
        <v/>
      </c>
    </row>
    <row r="44">
      <c r="A44" t="n">
        <v>1</v>
      </c>
      <c r="B44" t="n">
        <v>2021</v>
      </c>
      <c r="C44" t="inlineStr">
        <is>
          <t>RMA</t>
        </is>
      </c>
      <c r="D44" t="inlineStr">
        <is>
          <t>RBA</t>
        </is>
      </c>
      <c r="E44" t="inlineStr">
        <is>
          <t>PMS</t>
        </is>
      </c>
      <c r="F44" t="inlineStr">
        <is>
          <t>SED</t>
        </is>
      </c>
      <c r="G44" t="inlineStr">
        <is>
          <t>MCH</t>
        </is>
      </c>
      <c r="H44" s="14" t="n">
        <v>44199</v>
      </c>
      <c r="I44" t="n">
        <v>396</v>
      </c>
      <c r="J44" s="16">
        <f>I44*-1</f>
        <v/>
      </c>
      <c r="K44" s="17">
        <f>F44&amp;G44</f>
        <v/>
      </c>
      <c r="L44" s="11">
        <f>VLOOKUP(K44,CAtalogo!$E:$G,2,0)</f>
        <v/>
      </c>
      <c r="M44" s="17">
        <f>VLOOKUP(K44,CAtalogo!$E:$G,3,0)</f>
        <v/>
      </c>
      <c r="N44" s="17">
        <f>DAY(H44)</f>
        <v/>
      </c>
      <c r="O44" s="18">
        <f>UPPER(TEXT(H44,"mmmm"))</f>
        <v/>
      </c>
      <c r="P44" s="11">
        <f>TEXT(H44,"dddd")</f>
        <v/>
      </c>
    </row>
    <row r="45">
      <c r="A45" t="n">
        <v>1</v>
      </c>
      <c r="B45" t="n">
        <v>2021</v>
      </c>
      <c r="C45" t="inlineStr">
        <is>
          <t>RMA</t>
        </is>
      </c>
      <c r="D45" t="inlineStr">
        <is>
          <t>RBA</t>
        </is>
      </c>
      <c r="E45" t="inlineStr">
        <is>
          <t>PMS</t>
        </is>
      </c>
      <c r="F45" t="inlineStr">
        <is>
          <t>SKY</t>
        </is>
      </c>
      <c r="G45" t="inlineStr">
        <is>
          <t>FLT</t>
        </is>
      </c>
      <c r="H45" s="14" t="n">
        <v>44199</v>
      </c>
      <c r="I45" t="n">
        <v>23</v>
      </c>
      <c r="J45" s="16">
        <f>I45*-1</f>
        <v/>
      </c>
      <c r="K45" s="17">
        <f>F45&amp;G45</f>
        <v/>
      </c>
      <c r="L45" s="11">
        <f>VLOOKUP(K45,CAtalogo!$E:$G,2,0)</f>
        <v/>
      </c>
      <c r="M45" s="17">
        <f>VLOOKUP(K45,CAtalogo!$E:$G,3,0)</f>
        <v/>
      </c>
      <c r="N45" s="17">
        <f>DAY(H45)</f>
        <v/>
      </c>
      <c r="O45" s="18">
        <f>UPPER(TEXT(H45,"mmmm"))</f>
        <v/>
      </c>
      <c r="P45" s="11">
        <f>TEXT(H45,"dddd")</f>
        <v/>
      </c>
    </row>
    <row r="46">
      <c r="A46" t="n">
        <v>1</v>
      </c>
      <c r="B46" t="n">
        <v>2021</v>
      </c>
      <c r="C46" t="inlineStr">
        <is>
          <t>RMA</t>
        </is>
      </c>
      <c r="D46" t="inlineStr">
        <is>
          <t>RBA</t>
        </is>
      </c>
      <c r="E46" t="inlineStr">
        <is>
          <t>PMS</t>
        </is>
      </c>
      <c r="F46" t="inlineStr">
        <is>
          <t>SVI</t>
        </is>
      </c>
      <c r="G46" t="inlineStr">
        <is>
          <t>REDSEG</t>
        </is>
      </c>
      <c r="H46" s="14" t="n">
        <v>44199</v>
      </c>
      <c r="I46" t="n">
        <v>0</v>
      </c>
      <c r="J46" s="16">
        <f>I46*-1</f>
        <v/>
      </c>
      <c r="K46" s="17">
        <f>F46&amp;G46</f>
        <v/>
      </c>
      <c r="L46" s="11">
        <f>VLOOKUP(K46,CAtalogo!$E:$G,2,0)</f>
        <v/>
      </c>
      <c r="M46" s="17">
        <f>VLOOKUP(K46,CAtalogo!$E:$G,3,0)</f>
        <v/>
      </c>
      <c r="N46" s="17">
        <f>DAY(H46)</f>
        <v/>
      </c>
      <c r="O46" s="18">
        <f>UPPER(TEXT(H46,"mmmm"))</f>
        <v/>
      </c>
      <c r="P46" s="11">
        <f>TEXT(H46,"dddd")</f>
        <v/>
      </c>
    </row>
    <row r="47">
      <c r="A47" t="n">
        <v>1</v>
      </c>
      <c r="B47" t="n">
        <v>2021</v>
      </c>
      <c r="C47" t="inlineStr">
        <is>
          <t>RMA</t>
        </is>
      </c>
      <c r="D47" t="inlineStr">
        <is>
          <t>RBA</t>
        </is>
      </c>
      <c r="E47" t="inlineStr">
        <is>
          <t>PMS</t>
        </is>
      </c>
      <c r="F47" t="inlineStr">
        <is>
          <t>AC</t>
        </is>
      </c>
      <c r="G47" t="inlineStr">
        <is>
          <t>PMEM</t>
        </is>
      </c>
      <c r="H47" s="14" t="n">
        <v>44200</v>
      </c>
      <c r="I47" t="n">
        <v>293</v>
      </c>
      <c r="J47" s="16">
        <f>I47*-1</f>
        <v/>
      </c>
      <c r="K47" s="17">
        <f>F47&amp;G47</f>
        <v/>
      </c>
      <c r="L47" s="11">
        <f>VLOOKUP(K47,CAtalogo!$E:$G,2,0)</f>
        <v/>
      </c>
      <c r="M47" s="17">
        <f>VLOOKUP(K47,CAtalogo!$E:$G,3,0)</f>
        <v/>
      </c>
      <c r="N47" s="17">
        <f>DAY(H47)</f>
        <v/>
      </c>
      <c r="O47" s="18">
        <f>UPPER(TEXT(H47,"mmmm"))</f>
        <v/>
      </c>
      <c r="P47" s="11">
        <f>TEXT(H47,"dddd")</f>
        <v/>
      </c>
    </row>
    <row r="48">
      <c r="A48" t="n">
        <v>1</v>
      </c>
      <c r="B48" t="n">
        <v>2021</v>
      </c>
      <c r="C48" t="inlineStr">
        <is>
          <t>RMA</t>
        </is>
      </c>
      <c r="D48" t="inlineStr">
        <is>
          <t>RBA</t>
        </is>
      </c>
      <c r="E48" t="inlineStr">
        <is>
          <t>PMS</t>
        </is>
      </c>
      <c r="F48" t="inlineStr">
        <is>
          <t>AM</t>
        </is>
      </c>
      <c r="G48" t="inlineStr">
        <is>
          <t>CHG</t>
        </is>
      </c>
      <c r="H48" s="14" t="n">
        <v>44200</v>
      </c>
      <c r="I48" t="n">
        <v>190</v>
      </c>
      <c r="J48" s="16">
        <f>I48*-1</f>
        <v/>
      </c>
      <c r="K48" s="17">
        <f>F48&amp;G48</f>
        <v/>
      </c>
      <c r="L48" s="11">
        <f>VLOOKUP(K48,CAtalogo!$E:$G,2,0)</f>
        <v/>
      </c>
      <c r="M48" s="17">
        <f>VLOOKUP(K48,CAtalogo!$E:$G,3,0)</f>
        <v/>
      </c>
      <c r="N48" s="17">
        <f>DAY(H48)</f>
        <v/>
      </c>
      <c r="O48" s="18">
        <f>UPPER(TEXT(H48,"mmmm"))</f>
        <v/>
      </c>
      <c r="P48" s="11">
        <f>TEXT(H48,"dddd")</f>
        <v/>
      </c>
    </row>
    <row r="49">
      <c r="A49" t="n">
        <v>1</v>
      </c>
      <c r="B49" t="n">
        <v>2021</v>
      </c>
      <c r="C49" t="inlineStr">
        <is>
          <t>RMA</t>
        </is>
      </c>
      <c r="D49" t="inlineStr">
        <is>
          <t>RBA</t>
        </is>
      </c>
      <c r="E49" t="inlineStr">
        <is>
          <t>PMS</t>
        </is>
      </c>
      <c r="F49" t="inlineStr">
        <is>
          <t>AM</t>
        </is>
      </c>
      <c r="G49" t="inlineStr">
        <is>
          <t>MER</t>
        </is>
      </c>
      <c r="H49" s="14" t="n">
        <v>44200</v>
      </c>
      <c r="I49" t="n">
        <v>961</v>
      </c>
      <c r="J49" s="16">
        <f>I49*-1</f>
        <v/>
      </c>
      <c r="K49" s="17">
        <f>F49&amp;G49</f>
        <v/>
      </c>
      <c r="L49" s="11">
        <f>VLOOKUP(K49,CAtalogo!$E:$G,2,0)</f>
        <v/>
      </c>
      <c r="M49" s="17">
        <f>VLOOKUP(K49,CAtalogo!$E:$G,3,0)</f>
        <v/>
      </c>
      <c r="N49" s="17">
        <f>DAY(H49)</f>
        <v/>
      </c>
      <c r="O49" s="18">
        <f>UPPER(TEXT(H49,"mmmm"))</f>
        <v/>
      </c>
      <c r="P49" s="11">
        <f>TEXT(H49,"dddd")</f>
        <v/>
      </c>
    </row>
    <row r="50">
      <c r="A50" t="n">
        <v>1</v>
      </c>
      <c r="B50" t="n">
        <v>2021</v>
      </c>
      <c r="C50" t="inlineStr">
        <is>
          <t>RMA</t>
        </is>
      </c>
      <c r="D50" t="inlineStr">
        <is>
          <t>RBA</t>
        </is>
      </c>
      <c r="E50" t="inlineStr">
        <is>
          <t>PMS</t>
        </is>
      </c>
      <c r="F50" t="inlineStr">
        <is>
          <t>AMV</t>
        </is>
      </c>
      <c r="G50" t="inlineStr">
        <is>
          <t>MRDCN</t>
        </is>
      </c>
      <c r="H50" s="14" t="n">
        <v>44200</v>
      </c>
      <c r="I50" t="n">
        <v>0</v>
      </c>
      <c r="J50" s="16">
        <f>I50*-1</f>
        <v/>
      </c>
      <c r="K50" s="17">
        <f>F50&amp;G50</f>
        <v/>
      </c>
      <c r="L50" s="11">
        <f>VLOOKUP(K50,CAtalogo!$E:$G,2,0)</f>
        <v/>
      </c>
      <c r="M50" s="17">
        <f>VLOOKUP(K50,CAtalogo!$E:$G,3,0)</f>
        <v/>
      </c>
      <c r="N50" s="17">
        <f>DAY(H50)</f>
        <v/>
      </c>
      <c r="O50" s="18">
        <f>UPPER(TEXT(H50,"mmmm"))</f>
        <v/>
      </c>
      <c r="P50" s="11">
        <f>TEXT(H50,"dddd")</f>
        <v/>
      </c>
    </row>
    <row r="51">
      <c r="A51" t="n">
        <v>1</v>
      </c>
      <c r="B51" t="n">
        <v>2021</v>
      </c>
      <c r="C51" t="inlineStr">
        <is>
          <t>RMA</t>
        </is>
      </c>
      <c r="D51" t="inlineStr">
        <is>
          <t>RBA</t>
        </is>
      </c>
      <c r="E51" t="inlineStr">
        <is>
          <t>PMS</t>
        </is>
      </c>
      <c r="F51" t="inlineStr">
        <is>
          <t>CP</t>
        </is>
      </c>
      <c r="G51" t="inlineStr">
        <is>
          <t>CHG</t>
        </is>
      </c>
      <c r="H51" s="14" t="n">
        <v>44200</v>
      </c>
      <c r="I51" t="n">
        <v>460</v>
      </c>
      <c r="J51" s="16">
        <f>I51*-1</f>
        <v/>
      </c>
      <c r="K51" s="17">
        <f>F51&amp;G51</f>
        <v/>
      </c>
      <c r="L51" s="11">
        <f>VLOOKUP(K51,CAtalogo!$E:$G,2,0)</f>
        <v/>
      </c>
      <c r="M51" s="17">
        <f>VLOOKUP(K51,CAtalogo!$E:$G,3,0)</f>
        <v/>
      </c>
      <c r="N51" s="17">
        <f>DAY(H51)</f>
        <v/>
      </c>
      <c r="O51" s="18">
        <f>UPPER(TEXT(H51,"mmmm"))</f>
        <v/>
      </c>
      <c r="P51" s="11">
        <f>TEXT(H51,"dddd")</f>
        <v/>
      </c>
    </row>
    <row r="52">
      <c r="A52" t="n">
        <v>1</v>
      </c>
      <c r="B52" t="n">
        <v>2021</v>
      </c>
      <c r="C52" t="inlineStr">
        <is>
          <t>RMA</t>
        </is>
      </c>
      <c r="D52" t="inlineStr">
        <is>
          <t>RBA</t>
        </is>
      </c>
      <c r="E52" t="inlineStr">
        <is>
          <t>PMS</t>
        </is>
      </c>
      <c r="F52" t="inlineStr">
        <is>
          <t>CP</t>
        </is>
      </c>
      <c r="G52" t="inlineStr">
        <is>
          <t>CPM</t>
        </is>
      </c>
      <c r="H52" s="14" t="n">
        <v>44200</v>
      </c>
      <c r="I52" t="n">
        <v>560</v>
      </c>
      <c r="J52" s="16">
        <f>I52*-1</f>
        <v/>
      </c>
      <c r="K52" s="17">
        <f>F52&amp;G52</f>
        <v/>
      </c>
      <c r="L52" s="11">
        <f>VLOOKUP(K52,CAtalogo!$E:$G,2,0)</f>
        <v/>
      </c>
      <c r="M52" s="17">
        <f>VLOOKUP(K52,CAtalogo!$E:$G,3,0)</f>
        <v/>
      </c>
      <c r="N52" s="17">
        <f>DAY(H52)</f>
        <v/>
      </c>
      <c r="O52" s="18">
        <f>UPPER(TEXT(H52,"mmmm"))</f>
        <v/>
      </c>
      <c r="P52" s="11">
        <f>TEXT(H52,"dddd")</f>
        <v/>
      </c>
    </row>
    <row r="53">
      <c r="A53" t="n">
        <v>1</v>
      </c>
      <c r="B53" t="n">
        <v>2021</v>
      </c>
      <c r="C53" t="inlineStr">
        <is>
          <t>RMA</t>
        </is>
      </c>
      <c r="D53" t="inlineStr">
        <is>
          <t>RBA</t>
        </is>
      </c>
      <c r="E53" t="inlineStr">
        <is>
          <t>CMS</t>
        </is>
      </c>
      <c r="F53" t="inlineStr">
        <is>
          <t>CP</t>
        </is>
      </c>
      <c r="G53" t="inlineStr">
        <is>
          <t>FLT</t>
        </is>
      </c>
      <c r="H53" s="14" t="n">
        <v>44200</v>
      </c>
      <c r="I53" t="n">
        <v>540</v>
      </c>
      <c r="J53" s="16">
        <f>I53*-1</f>
        <v/>
      </c>
      <c r="K53" s="17">
        <f>F53&amp;G53</f>
        <v/>
      </c>
      <c r="L53" s="11">
        <f>VLOOKUP(K53,CAtalogo!$E:$G,2,0)</f>
        <v/>
      </c>
      <c r="M53" s="17">
        <f>VLOOKUP(K53,CAtalogo!$E:$G,3,0)</f>
        <v/>
      </c>
      <c r="N53" s="17">
        <f>DAY(H53)</f>
        <v/>
      </c>
      <c r="O53" s="18">
        <f>UPPER(TEXT(H53,"mmmm"))</f>
        <v/>
      </c>
      <c r="P53" s="11">
        <f>TEXT(H53,"dddd")</f>
        <v/>
      </c>
    </row>
    <row r="54">
      <c r="A54" t="n">
        <v>1</v>
      </c>
      <c r="B54" t="n">
        <v>2021</v>
      </c>
      <c r="C54" t="inlineStr">
        <is>
          <t>RMA</t>
        </is>
      </c>
      <c r="D54" t="inlineStr">
        <is>
          <t>RBA</t>
        </is>
      </c>
      <c r="E54" t="inlineStr">
        <is>
          <t>PMS</t>
        </is>
      </c>
      <c r="F54" t="inlineStr">
        <is>
          <t>CP</t>
        </is>
      </c>
      <c r="G54" t="inlineStr">
        <is>
          <t>FLT</t>
        </is>
      </c>
      <c r="H54" s="14" t="n">
        <v>44200</v>
      </c>
      <c r="I54" t="n">
        <v>41</v>
      </c>
      <c r="J54" s="16">
        <f>I54*-1</f>
        <v/>
      </c>
      <c r="K54" s="17">
        <f>F54&amp;G54</f>
        <v/>
      </c>
      <c r="L54" s="11">
        <f>VLOOKUP(K54,CAtalogo!$E:$G,2,0)</f>
        <v/>
      </c>
      <c r="M54" s="17">
        <f>VLOOKUP(K54,CAtalogo!$E:$G,3,0)</f>
        <v/>
      </c>
      <c r="N54" s="17">
        <f>DAY(H54)</f>
        <v/>
      </c>
      <c r="O54" s="18">
        <f>UPPER(TEXT(H54,"mmmm"))</f>
        <v/>
      </c>
      <c r="P54" s="11">
        <f>TEXT(H54,"dddd")</f>
        <v/>
      </c>
    </row>
    <row r="55">
      <c r="A55" t="n">
        <v>1</v>
      </c>
      <c r="B55" t="n">
        <v>2021</v>
      </c>
      <c r="C55" t="inlineStr">
        <is>
          <t>RMA</t>
        </is>
      </c>
      <c r="D55" t="inlineStr">
        <is>
          <t>RBA</t>
        </is>
      </c>
      <c r="E55" t="inlineStr">
        <is>
          <t>PMS</t>
        </is>
      </c>
      <c r="F55" t="inlineStr">
        <is>
          <t>CP</t>
        </is>
      </c>
      <c r="G55" t="inlineStr">
        <is>
          <t>MCH</t>
        </is>
      </c>
      <c r="H55" s="14" t="n">
        <v>44200</v>
      </c>
      <c r="I55" t="n">
        <v>999</v>
      </c>
      <c r="J55" s="16">
        <f>I55*-1</f>
        <v/>
      </c>
      <c r="K55" s="17">
        <f>F55&amp;G55</f>
        <v/>
      </c>
      <c r="L55" s="11">
        <f>VLOOKUP(K55,CAtalogo!$E:$G,2,0)</f>
        <v/>
      </c>
      <c r="M55" s="17">
        <f>VLOOKUP(K55,CAtalogo!$E:$G,3,0)</f>
        <v/>
      </c>
      <c r="N55" s="17">
        <f>DAY(H55)</f>
        <v/>
      </c>
      <c r="O55" s="18">
        <f>UPPER(TEXT(H55,"mmmm"))</f>
        <v/>
      </c>
      <c r="P55" s="11">
        <f>TEXT(H55,"dddd")</f>
        <v/>
      </c>
    </row>
    <row r="56">
      <c r="A56" t="n">
        <v>1</v>
      </c>
      <c r="B56" t="n">
        <v>2021</v>
      </c>
      <c r="C56" t="inlineStr">
        <is>
          <t>RMA</t>
        </is>
      </c>
      <c r="D56" t="inlineStr">
        <is>
          <t>RBA</t>
        </is>
      </c>
      <c r="E56" t="inlineStr">
        <is>
          <t>PMS</t>
        </is>
      </c>
      <c r="F56" t="inlineStr">
        <is>
          <t>CP</t>
        </is>
      </c>
      <c r="G56" t="inlineStr">
        <is>
          <t>REX</t>
        </is>
      </c>
      <c r="H56" s="14" t="n">
        <v>44200</v>
      </c>
      <c r="I56" t="n">
        <v>420</v>
      </c>
      <c r="J56" s="16">
        <f>I56*-1</f>
        <v/>
      </c>
      <c r="K56" s="17">
        <f>F56&amp;G56</f>
        <v/>
      </c>
      <c r="L56" s="11">
        <f>VLOOKUP(K56,CAtalogo!$E:$G,2,0)</f>
        <v/>
      </c>
      <c r="M56" s="17">
        <f>VLOOKUP(K56,CAtalogo!$E:$G,3,0)</f>
        <v/>
      </c>
      <c r="N56" s="17">
        <f>DAY(H56)</f>
        <v/>
      </c>
      <c r="O56" s="18">
        <f>UPPER(TEXT(H56,"mmmm"))</f>
        <v/>
      </c>
      <c r="P56" s="11">
        <f>TEXT(H56,"dddd")</f>
        <v/>
      </c>
    </row>
    <row r="57">
      <c r="A57" t="n">
        <v>1</v>
      </c>
      <c r="B57" t="n">
        <v>2021</v>
      </c>
      <c r="C57" t="inlineStr">
        <is>
          <t>RMA</t>
        </is>
      </c>
      <c r="D57" t="inlineStr">
        <is>
          <t>RBA</t>
        </is>
      </c>
      <c r="E57" t="inlineStr">
        <is>
          <t>PMS</t>
        </is>
      </c>
      <c r="F57" t="inlineStr">
        <is>
          <t>GDH</t>
        </is>
      </c>
      <c r="G57" t="inlineStr">
        <is>
          <t>MCH</t>
        </is>
      </c>
      <c r="H57" s="14" t="n">
        <v>44200</v>
      </c>
      <c r="I57" t="n">
        <v>125</v>
      </c>
      <c r="J57" s="16">
        <f>I57*-1</f>
        <v/>
      </c>
      <c r="K57" s="17">
        <f>F57&amp;G57</f>
        <v/>
      </c>
      <c r="L57" s="11">
        <f>VLOOKUP(K57,CAtalogo!$E:$G,2,0)</f>
        <v/>
      </c>
      <c r="M57" s="17">
        <f>VLOOKUP(K57,CAtalogo!$E:$G,3,0)</f>
        <v/>
      </c>
      <c r="N57" s="17">
        <f>DAY(H57)</f>
        <v/>
      </c>
      <c r="O57" s="18">
        <f>UPPER(TEXT(H57,"mmmm"))</f>
        <v/>
      </c>
      <c r="P57" s="11">
        <f>TEXT(H57,"dddd")</f>
        <v/>
      </c>
    </row>
    <row r="58">
      <c r="A58" t="n">
        <v>1</v>
      </c>
      <c r="B58" t="n">
        <v>2021</v>
      </c>
      <c r="C58" t="inlineStr">
        <is>
          <t>RMA</t>
        </is>
      </c>
      <c r="D58" t="inlineStr">
        <is>
          <t>EBA</t>
        </is>
      </c>
      <c r="E58" t="inlineStr">
        <is>
          <t>PMS</t>
        </is>
      </c>
      <c r="F58" t="inlineStr">
        <is>
          <t>PC</t>
        </is>
      </c>
      <c r="G58" t="inlineStr">
        <is>
          <t>LYP</t>
        </is>
      </c>
      <c r="H58" s="14" t="n">
        <v>44200</v>
      </c>
      <c r="I58" t="n">
        <v>700</v>
      </c>
      <c r="J58" s="16">
        <f>I58*-1</f>
        <v/>
      </c>
      <c r="K58" s="17">
        <f>F58&amp;G58</f>
        <v/>
      </c>
      <c r="L58" s="11">
        <f>VLOOKUP(K58,CAtalogo!$E:$G,2,0)</f>
        <v/>
      </c>
      <c r="M58" s="17">
        <f>VLOOKUP(K58,CAtalogo!$E:$G,3,0)</f>
        <v/>
      </c>
      <c r="N58" s="17">
        <f>DAY(H58)</f>
        <v/>
      </c>
      <c r="O58" s="18">
        <f>UPPER(TEXT(H58,"mmmm"))</f>
        <v/>
      </c>
      <c r="P58" s="11">
        <f>TEXT(H58,"dddd")</f>
        <v/>
      </c>
    </row>
    <row r="59">
      <c r="A59" t="n">
        <v>1</v>
      </c>
      <c r="B59" t="n">
        <v>2021</v>
      </c>
      <c r="C59" t="inlineStr">
        <is>
          <t>RMA</t>
        </is>
      </c>
      <c r="D59" t="inlineStr">
        <is>
          <t>RBA</t>
        </is>
      </c>
      <c r="E59" t="inlineStr">
        <is>
          <t>PMS</t>
        </is>
      </c>
      <c r="F59" t="inlineStr">
        <is>
          <t>PIN</t>
        </is>
      </c>
      <c r="G59" t="inlineStr">
        <is>
          <t>VCH</t>
        </is>
      </c>
      <c r="H59" s="14" t="n">
        <v>44200</v>
      </c>
      <c r="I59" t="n">
        <v>970</v>
      </c>
      <c r="J59" s="16">
        <f>I59*-1</f>
        <v/>
      </c>
      <c r="K59" s="17">
        <f>F59&amp;G59</f>
        <v/>
      </c>
      <c r="L59" s="11">
        <f>VLOOKUP(K59,CAtalogo!$E:$G,2,0)</f>
        <v/>
      </c>
      <c r="M59" s="17">
        <f>VLOOKUP(K59,CAtalogo!$E:$G,3,0)</f>
        <v/>
      </c>
      <c r="N59" s="17">
        <f>DAY(H59)</f>
        <v/>
      </c>
      <c r="O59" s="18">
        <f>UPPER(TEXT(H59,"mmmm"))</f>
        <v/>
      </c>
      <c r="P59" s="11">
        <f>TEXT(H59,"dddd")</f>
        <v/>
      </c>
    </row>
    <row r="60">
      <c r="A60" t="n">
        <v>1</v>
      </c>
      <c r="B60" t="n">
        <v>2021</v>
      </c>
      <c r="C60" t="inlineStr">
        <is>
          <t>RMA</t>
        </is>
      </c>
      <c r="D60" t="inlineStr">
        <is>
          <t>RBA</t>
        </is>
      </c>
      <c r="E60" t="inlineStr">
        <is>
          <t>PMS</t>
        </is>
      </c>
      <c r="F60" t="inlineStr">
        <is>
          <t>RKM</t>
        </is>
      </c>
      <c r="G60" t="inlineStr">
        <is>
          <t>REX</t>
        </is>
      </c>
      <c r="H60" s="14" t="n">
        <v>44200</v>
      </c>
      <c r="I60" t="n">
        <v>666</v>
      </c>
      <c r="J60" s="16">
        <f>I60*-1</f>
        <v/>
      </c>
      <c r="K60" s="17">
        <f>F60&amp;G60</f>
        <v/>
      </c>
      <c r="L60" s="11">
        <f>VLOOKUP(K60,CAtalogo!$E:$G,2,0)</f>
        <v/>
      </c>
      <c r="M60" s="17">
        <f>VLOOKUP(K60,CAtalogo!$E:$G,3,0)</f>
        <v/>
      </c>
      <c r="N60" s="17">
        <f>DAY(H60)</f>
        <v/>
      </c>
      <c r="O60" s="18">
        <f>UPPER(TEXT(H60,"mmmm"))</f>
        <v/>
      </c>
      <c r="P60" s="11">
        <f>TEXT(H60,"dddd")</f>
        <v/>
      </c>
    </row>
    <row r="61">
      <c r="A61" t="n">
        <v>1</v>
      </c>
      <c r="B61" t="n">
        <v>2021</v>
      </c>
      <c r="C61" t="inlineStr">
        <is>
          <t>RMA</t>
        </is>
      </c>
      <c r="D61" t="inlineStr">
        <is>
          <t>RBA</t>
        </is>
      </c>
      <c r="E61" t="inlineStr">
        <is>
          <t>PMS</t>
        </is>
      </c>
      <c r="F61" t="inlineStr">
        <is>
          <t>SKY</t>
        </is>
      </c>
      <c r="G61" t="inlineStr">
        <is>
          <t>FLT</t>
        </is>
      </c>
      <c r="H61" s="14" t="n">
        <v>44200</v>
      </c>
      <c r="I61" t="n">
        <v>745</v>
      </c>
      <c r="J61" s="16">
        <f>I61*-1</f>
        <v/>
      </c>
      <c r="K61" s="17">
        <f>F61&amp;G61</f>
        <v/>
      </c>
      <c r="L61" s="11">
        <f>VLOOKUP(K61,CAtalogo!$E:$G,2,0)</f>
        <v/>
      </c>
      <c r="M61" s="17">
        <f>VLOOKUP(K61,CAtalogo!$E:$G,3,0)</f>
        <v/>
      </c>
      <c r="N61" s="17">
        <f>DAY(H61)</f>
        <v/>
      </c>
      <c r="O61" s="18">
        <f>UPPER(TEXT(H61,"mmmm"))</f>
        <v/>
      </c>
      <c r="P61" s="11">
        <f>TEXT(H61,"dddd")</f>
        <v/>
      </c>
    </row>
    <row r="62">
      <c r="A62" t="n">
        <v>1</v>
      </c>
      <c r="B62" t="n">
        <v>2021</v>
      </c>
      <c r="C62" t="inlineStr">
        <is>
          <t>RMA</t>
        </is>
      </c>
      <c r="D62" t="inlineStr">
        <is>
          <t>RBA</t>
        </is>
      </c>
      <c r="E62" t="inlineStr">
        <is>
          <t>PMS</t>
        </is>
      </c>
      <c r="F62" t="inlineStr">
        <is>
          <t>SVI</t>
        </is>
      </c>
      <c r="G62" t="inlineStr">
        <is>
          <t>REDSEG</t>
        </is>
      </c>
      <c r="H62" s="14" t="n">
        <v>44200</v>
      </c>
      <c r="I62" t="n">
        <v>600</v>
      </c>
      <c r="J62" s="16">
        <f>I62*-1</f>
        <v/>
      </c>
      <c r="K62" s="17">
        <f>F62&amp;G62</f>
        <v/>
      </c>
      <c r="L62" s="11">
        <f>VLOOKUP(K62,CAtalogo!$E:$G,2,0)</f>
        <v/>
      </c>
      <c r="M62" s="17">
        <f>VLOOKUP(K62,CAtalogo!$E:$G,3,0)</f>
        <v/>
      </c>
      <c r="N62" s="17">
        <f>DAY(H62)</f>
        <v/>
      </c>
      <c r="O62" s="18">
        <f>UPPER(TEXT(H62,"mmmm"))</f>
        <v/>
      </c>
      <c r="P62" s="11">
        <f>TEXT(H62,"dddd")</f>
        <v/>
      </c>
    </row>
    <row r="63">
      <c r="A63" t="n">
        <v>1</v>
      </c>
      <c r="B63" t="n">
        <v>2021</v>
      </c>
      <c r="C63" t="inlineStr">
        <is>
          <t>RMA</t>
        </is>
      </c>
      <c r="D63" t="inlineStr">
        <is>
          <t>RBA</t>
        </is>
      </c>
      <c r="E63" t="inlineStr">
        <is>
          <t>PMS</t>
        </is>
      </c>
      <c r="F63" t="inlineStr">
        <is>
          <t>AC</t>
        </is>
      </c>
      <c r="G63" t="inlineStr">
        <is>
          <t>PMEM</t>
        </is>
      </c>
      <c r="H63" s="14" t="n">
        <v>44201</v>
      </c>
      <c r="I63" t="n">
        <v>730</v>
      </c>
      <c r="J63" s="16">
        <f>I63*-1</f>
        <v/>
      </c>
      <c r="K63" s="17">
        <f>F63&amp;G63</f>
        <v/>
      </c>
      <c r="L63" s="11">
        <f>VLOOKUP(K63,CAtalogo!$E:$G,2,0)</f>
        <v/>
      </c>
      <c r="M63" s="17">
        <f>VLOOKUP(K63,CAtalogo!$E:$G,3,0)</f>
        <v/>
      </c>
      <c r="N63" s="17">
        <f>DAY(H63)</f>
        <v/>
      </c>
      <c r="O63" s="18">
        <f>UPPER(TEXT(H63,"mmmm"))</f>
        <v/>
      </c>
      <c r="P63" s="11">
        <f>TEXT(H63,"dddd")</f>
        <v/>
      </c>
    </row>
    <row r="64">
      <c r="A64" t="n">
        <v>1</v>
      </c>
      <c r="B64" t="n">
        <v>2021</v>
      </c>
      <c r="C64" t="inlineStr">
        <is>
          <t>RMA</t>
        </is>
      </c>
      <c r="D64" t="inlineStr">
        <is>
          <t>RBA</t>
        </is>
      </c>
      <c r="E64" t="inlineStr">
        <is>
          <t>PMS</t>
        </is>
      </c>
      <c r="F64" t="inlineStr">
        <is>
          <t>AM</t>
        </is>
      </c>
      <c r="G64" t="inlineStr">
        <is>
          <t>CHG</t>
        </is>
      </c>
      <c r="H64" s="14" t="n">
        <v>44201</v>
      </c>
      <c r="I64" t="n">
        <v>770</v>
      </c>
      <c r="J64" s="16">
        <f>I64*-1</f>
        <v/>
      </c>
      <c r="K64" s="17">
        <f>F64&amp;G64</f>
        <v/>
      </c>
      <c r="L64" s="11">
        <f>VLOOKUP(K64,CAtalogo!$E:$G,2,0)</f>
        <v/>
      </c>
      <c r="M64" s="17">
        <f>VLOOKUP(K64,CAtalogo!$E:$G,3,0)</f>
        <v/>
      </c>
      <c r="N64" s="17">
        <f>DAY(H64)</f>
        <v/>
      </c>
      <c r="O64" s="18">
        <f>UPPER(TEXT(H64,"mmmm"))</f>
        <v/>
      </c>
      <c r="P64" s="11">
        <f>TEXT(H64,"dddd")</f>
        <v/>
      </c>
    </row>
    <row r="65">
      <c r="A65" t="n">
        <v>1</v>
      </c>
      <c r="B65" t="n">
        <v>2021</v>
      </c>
      <c r="C65" t="inlineStr">
        <is>
          <t>RMA</t>
        </is>
      </c>
      <c r="D65" t="inlineStr">
        <is>
          <t>RBA</t>
        </is>
      </c>
      <c r="E65" t="inlineStr">
        <is>
          <t>PMS</t>
        </is>
      </c>
      <c r="F65" t="inlineStr">
        <is>
          <t>AM</t>
        </is>
      </c>
      <c r="G65" t="inlineStr">
        <is>
          <t>MER</t>
        </is>
      </c>
      <c r="H65" s="14" t="n">
        <v>44201</v>
      </c>
      <c r="I65" t="n">
        <v>685</v>
      </c>
      <c r="J65" s="16">
        <f>I65*-1</f>
        <v/>
      </c>
      <c r="K65" s="17">
        <f>F65&amp;G65</f>
        <v/>
      </c>
      <c r="L65" s="11">
        <f>VLOOKUP(K65,CAtalogo!$E:$G,2,0)</f>
        <v/>
      </c>
      <c r="M65" s="17">
        <f>VLOOKUP(K65,CAtalogo!$E:$G,3,0)</f>
        <v/>
      </c>
      <c r="N65" s="17">
        <f>DAY(H65)</f>
        <v/>
      </c>
      <c r="O65" s="18">
        <f>UPPER(TEXT(H65,"mmmm"))</f>
        <v/>
      </c>
      <c r="P65" s="11">
        <f>TEXT(H65,"dddd")</f>
        <v/>
      </c>
    </row>
    <row r="66">
      <c r="A66" t="n">
        <v>1</v>
      </c>
      <c r="B66" t="n">
        <v>2021</v>
      </c>
      <c r="C66" t="inlineStr">
        <is>
          <t>RMA</t>
        </is>
      </c>
      <c r="D66" t="inlineStr">
        <is>
          <t>RBA</t>
        </is>
      </c>
      <c r="E66" t="inlineStr">
        <is>
          <t>PMS</t>
        </is>
      </c>
      <c r="F66" t="inlineStr">
        <is>
          <t>CNP</t>
        </is>
      </c>
      <c r="G66" t="inlineStr">
        <is>
          <t>LUS</t>
        </is>
      </c>
      <c r="H66" s="14" t="n">
        <v>44201</v>
      </c>
      <c r="I66" t="n">
        <v>300</v>
      </c>
      <c r="J66" s="16">
        <f>I66*-1</f>
        <v/>
      </c>
      <c r="K66" s="17">
        <f>F66&amp;G66</f>
        <v/>
      </c>
      <c r="L66" s="11">
        <f>VLOOKUP(K66,CAtalogo!$E:$G,2,0)</f>
        <v/>
      </c>
      <c r="M66" s="17">
        <f>VLOOKUP(K66,CAtalogo!$E:$G,3,0)</f>
        <v/>
      </c>
      <c r="N66" s="17">
        <f>DAY(H66)</f>
        <v/>
      </c>
      <c r="O66" s="18">
        <f>UPPER(TEXT(H66,"mmmm"))</f>
        <v/>
      </c>
      <c r="P66" s="11">
        <f>TEXT(H66,"dddd")</f>
        <v/>
      </c>
    </row>
    <row r="67">
      <c r="A67" t="n">
        <v>1</v>
      </c>
      <c r="B67" t="n">
        <v>2021</v>
      </c>
      <c r="C67" t="inlineStr">
        <is>
          <t>RMA</t>
        </is>
      </c>
      <c r="D67" t="inlineStr">
        <is>
          <t>RBA</t>
        </is>
      </c>
      <c r="E67" t="inlineStr">
        <is>
          <t>PMS</t>
        </is>
      </c>
      <c r="F67" t="inlineStr">
        <is>
          <t>CP</t>
        </is>
      </c>
      <c r="G67" t="inlineStr">
        <is>
          <t>CHG</t>
        </is>
      </c>
      <c r="H67" s="14" t="n">
        <v>44201</v>
      </c>
      <c r="I67" t="n">
        <v>360</v>
      </c>
      <c r="J67" s="16">
        <f>I67*-1</f>
        <v/>
      </c>
      <c r="K67" s="17">
        <f>F67&amp;G67</f>
        <v/>
      </c>
      <c r="L67" s="11">
        <f>VLOOKUP(K67,CAtalogo!$E:$G,2,0)</f>
        <v/>
      </c>
      <c r="M67" s="17">
        <f>VLOOKUP(K67,CAtalogo!$E:$G,3,0)</f>
        <v/>
      </c>
      <c r="N67" s="17">
        <f>DAY(H67)</f>
        <v/>
      </c>
      <c r="O67" s="18">
        <f>UPPER(TEXT(H67,"mmmm"))</f>
        <v/>
      </c>
      <c r="P67" s="11">
        <f>TEXT(H67,"dddd")</f>
        <v/>
      </c>
    </row>
    <row r="68">
      <c r="A68" t="n">
        <v>1</v>
      </c>
      <c r="B68" t="n">
        <v>2021</v>
      </c>
      <c r="C68" t="inlineStr">
        <is>
          <t>RMA</t>
        </is>
      </c>
      <c r="D68" t="inlineStr">
        <is>
          <t>RBA</t>
        </is>
      </c>
      <c r="E68" t="inlineStr">
        <is>
          <t>PMS</t>
        </is>
      </c>
      <c r="F68" t="inlineStr">
        <is>
          <t>CP</t>
        </is>
      </c>
      <c r="G68" t="inlineStr">
        <is>
          <t>CPM</t>
        </is>
      </c>
      <c r="H68" s="14" t="n">
        <v>44201</v>
      </c>
      <c r="I68" t="n">
        <v>663</v>
      </c>
      <c r="J68" s="16">
        <f>I68*-1</f>
        <v/>
      </c>
      <c r="K68" s="17">
        <f>F68&amp;G68</f>
        <v/>
      </c>
      <c r="L68" s="11">
        <f>VLOOKUP(K68,CAtalogo!$E:$G,2,0)</f>
        <v/>
      </c>
      <c r="M68" s="17">
        <f>VLOOKUP(K68,CAtalogo!$E:$G,3,0)</f>
        <v/>
      </c>
      <c r="N68" s="17">
        <f>DAY(H68)</f>
        <v/>
      </c>
      <c r="O68" s="18">
        <f>UPPER(TEXT(H68,"mmmm"))</f>
        <v/>
      </c>
      <c r="P68" s="11">
        <f>TEXT(H68,"dddd")</f>
        <v/>
      </c>
    </row>
    <row r="69">
      <c r="A69" t="n">
        <v>1</v>
      </c>
      <c r="B69" t="n">
        <v>2021</v>
      </c>
      <c r="C69" t="inlineStr">
        <is>
          <t>RMA</t>
        </is>
      </c>
      <c r="D69" t="inlineStr">
        <is>
          <t>RBA</t>
        </is>
      </c>
      <c r="E69" t="inlineStr">
        <is>
          <t>CMS</t>
        </is>
      </c>
      <c r="F69" t="inlineStr">
        <is>
          <t>CP</t>
        </is>
      </c>
      <c r="G69" t="inlineStr">
        <is>
          <t>FLT</t>
        </is>
      </c>
      <c r="H69" s="14" t="n">
        <v>44201</v>
      </c>
      <c r="I69" t="n">
        <v>467</v>
      </c>
      <c r="J69" s="16">
        <f>I69*-1</f>
        <v/>
      </c>
      <c r="K69" s="17">
        <f>F69&amp;G69</f>
        <v/>
      </c>
      <c r="L69" s="11">
        <f>VLOOKUP(K69,CAtalogo!$E:$G,2,0)</f>
        <v/>
      </c>
      <c r="M69" s="17">
        <f>VLOOKUP(K69,CAtalogo!$E:$G,3,0)</f>
        <v/>
      </c>
      <c r="N69" s="17">
        <f>DAY(H69)</f>
        <v/>
      </c>
      <c r="O69" s="18">
        <f>UPPER(TEXT(H69,"mmmm"))</f>
        <v/>
      </c>
      <c r="P69" s="11">
        <f>TEXT(H69,"dddd")</f>
        <v/>
      </c>
    </row>
    <row r="70">
      <c r="A70" t="n">
        <v>1</v>
      </c>
      <c r="B70" t="n">
        <v>2021</v>
      </c>
      <c r="C70" t="inlineStr">
        <is>
          <t>RMA</t>
        </is>
      </c>
      <c r="D70" t="inlineStr">
        <is>
          <t>RBA</t>
        </is>
      </c>
      <c r="E70" t="inlineStr">
        <is>
          <t>PMS</t>
        </is>
      </c>
      <c r="F70" t="inlineStr">
        <is>
          <t>CP</t>
        </is>
      </c>
      <c r="G70" t="inlineStr">
        <is>
          <t>FLT</t>
        </is>
      </c>
      <c r="H70" s="14" t="n">
        <v>44201</v>
      </c>
      <c r="I70" t="n">
        <v>123</v>
      </c>
      <c r="J70" s="16">
        <f>I70*-1</f>
        <v/>
      </c>
      <c r="K70" s="17">
        <f>F70&amp;G70</f>
        <v/>
      </c>
      <c r="L70" s="11">
        <f>VLOOKUP(K70,CAtalogo!$E:$G,2,0)</f>
        <v/>
      </c>
      <c r="M70" s="17">
        <f>VLOOKUP(K70,CAtalogo!$E:$G,3,0)</f>
        <v/>
      </c>
      <c r="N70" s="17">
        <f>DAY(H70)</f>
        <v/>
      </c>
      <c r="O70" s="18">
        <f>UPPER(TEXT(H70,"mmmm"))</f>
        <v/>
      </c>
      <c r="P70" s="11">
        <f>TEXT(H70,"dddd")</f>
        <v/>
      </c>
    </row>
    <row r="71">
      <c r="A71" t="n">
        <v>1</v>
      </c>
      <c r="B71" t="n">
        <v>2021</v>
      </c>
      <c r="C71" t="inlineStr">
        <is>
          <t>RMA</t>
        </is>
      </c>
      <c r="D71" t="inlineStr">
        <is>
          <t>RBA</t>
        </is>
      </c>
      <c r="E71" t="inlineStr">
        <is>
          <t>PMS</t>
        </is>
      </c>
      <c r="F71" t="inlineStr">
        <is>
          <t>CP</t>
        </is>
      </c>
      <c r="G71" t="inlineStr">
        <is>
          <t>MCH</t>
        </is>
      </c>
      <c r="H71" s="14" t="n">
        <v>44201</v>
      </c>
      <c r="I71" t="n">
        <v>870</v>
      </c>
      <c r="J71" s="16">
        <f>I71*-1</f>
        <v/>
      </c>
      <c r="K71" s="17">
        <f>F71&amp;G71</f>
        <v/>
      </c>
      <c r="L71" s="11">
        <f>VLOOKUP(K71,CAtalogo!$E:$G,2,0)</f>
        <v/>
      </c>
      <c r="M71" s="17">
        <f>VLOOKUP(K71,CAtalogo!$E:$G,3,0)</f>
        <v/>
      </c>
      <c r="N71" s="17">
        <f>DAY(H71)</f>
        <v/>
      </c>
      <c r="O71" s="18">
        <f>UPPER(TEXT(H71,"mmmm"))</f>
        <v/>
      </c>
      <c r="P71" s="11">
        <f>TEXT(H71,"dddd")</f>
        <v/>
      </c>
    </row>
    <row r="72">
      <c r="A72" t="n">
        <v>1</v>
      </c>
      <c r="B72" t="n">
        <v>2021</v>
      </c>
      <c r="C72" t="inlineStr">
        <is>
          <t>RMA</t>
        </is>
      </c>
      <c r="D72" t="inlineStr">
        <is>
          <t>RBA</t>
        </is>
      </c>
      <c r="E72" t="inlineStr">
        <is>
          <t>PMS</t>
        </is>
      </c>
      <c r="F72" t="inlineStr">
        <is>
          <t>GDH</t>
        </is>
      </c>
      <c r="G72" t="inlineStr">
        <is>
          <t>MCH</t>
        </is>
      </c>
      <c r="H72" s="14" t="n">
        <v>44201</v>
      </c>
      <c r="I72" t="n">
        <v>333</v>
      </c>
      <c r="J72" s="16">
        <f>I72*-1</f>
        <v/>
      </c>
      <c r="K72" s="17">
        <f>F72&amp;G72</f>
        <v/>
      </c>
      <c r="L72" s="11">
        <f>VLOOKUP(K72,CAtalogo!$E:$G,2,0)</f>
        <v/>
      </c>
      <c r="M72" s="17">
        <f>VLOOKUP(K72,CAtalogo!$E:$G,3,0)</f>
        <v/>
      </c>
      <c r="N72" s="17">
        <f>DAY(H72)</f>
        <v/>
      </c>
      <c r="O72" s="18">
        <f>UPPER(TEXT(H72,"mmmm"))</f>
        <v/>
      </c>
      <c r="P72" s="11">
        <f>TEXT(H72,"dddd")</f>
        <v/>
      </c>
    </row>
    <row r="73">
      <c r="A73" t="n">
        <v>1</v>
      </c>
      <c r="B73" t="n">
        <v>2021</v>
      </c>
      <c r="C73" t="inlineStr">
        <is>
          <t>RMA</t>
        </is>
      </c>
      <c r="D73" t="inlineStr">
        <is>
          <t>RBA</t>
        </is>
      </c>
      <c r="E73" t="inlineStr">
        <is>
          <t>PMS</t>
        </is>
      </c>
      <c r="F73" t="inlineStr">
        <is>
          <t>LA</t>
        </is>
      </c>
      <c r="G73" t="inlineStr">
        <is>
          <t>FLT</t>
        </is>
      </c>
      <c r="H73" s="14" t="n">
        <v>44201</v>
      </c>
      <c r="I73" t="n">
        <v>500</v>
      </c>
      <c r="J73" s="16">
        <f>I73*-1</f>
        <v/>
      </c>
      <c r="K73" s="17">
        <f>F73&amp;G73</f>
        <v/>
      </c>
      <c r="L73" s="11">
        <f>VLOOKUP(K73,CAtalogo!$E:$G,2,0)</f>
        <v/>
      </c>
      <c r="M73" s="17">
        <f>VLOOKUP(K73,CAtalogo!$E:$G,3,0)</f>
        <v/>
      </c>
      <c r="N73" s="17">
        <f>DAY(H73)</f>
        <v/>
      </c>
      <c r="O73" s="18">
        <f>UPPER(TEXT(H73,"mmmm"))</f>
        <v/>
      </c>
      <c r="P73" s="11">
        <f>TEXT(H73,"dddd")</f>
        <v/>
      </c>
    </row>
    <row r="74">
      <c r="A74" t="n">
        <v>1</v>
      </c>
      <c r="B74" t="n">
        <v>2021</v>
      </c>
      <c r="C74" t="inlineStr">
        <is>
          <t>RMA</t>
        </is>
      </c>
      <c r="D74" t="inlineStr">
        <is>
          <t>RBA</t>
        </is>
      </c>
      <c r="E74" t="inlineStr">
        <is>
          <t>PMS</t>
        </is>
      </c>
      <c r="F74" t="inlineStr">
        <is>
          <t>PIN</t>
        </is>
      </c>
      <c r="G74" t="inlineStr">
        <is>
          <t>VCH</t>
        </is>
      </c>
      <c r="H74" s="14" t="n">
        <v>44201</v>
      </c>
      <c r="I74" t="n">
        <v>550</v>
      </c>
      <c r="J74" s="16">
        <f>I74*-1</f>
        <v/>
      </c>
      <c r="K74" s="17">
        <f>F74&amp;G74</f>
        <v/>
      </c>
      <c r="L74" s="11">
        <f>VLOOKUP(K74,CAtalogo!$E:$G,2,0)</f>
        <v/>
      </c>
      <c r="M74" s="17">
        <f>VLOOKUP(K74,CAtalogo!$E:$G,3,0)</f>
        <v/>
      </c>
      <c r="N74" s="17">
        <f>DAY(H74)</f>
        <v/>
      </c>
      <c r="O74" s="18">
        <f>UPPER(TEXT(H74,"mmmm"))</f>
        <v/>
      </c>
      <c r="P74" s="11">
        <f>TEXT(H74,"dddd")</f>
        <v/>
      </c>
    </row>
    <row r="75">
      <c r="A75" t="n">
        <v>1</v>
      </c>
      <c r="B75" t="n">
        <v>2021</v>
      </c>
      <c r="C75" t="inlineStr">
        <is>
          <t>RMA</t>
        </is>
      </c>
      <c r="D75" t="inlineStr">
        <is>
          <t>RBA</t>
        </is>
      </c>
      <c r="E75" t="inlineStr">
        <is>
          <t>CMS</t>
        </is>
      </c>
      <c r="F75" t="inlineStr">
        <is>
          <t>RKM</t>
        </is>
      </c>
      <c r="G75" t="inlineStr">
        <is>
          <t>REX</t>
        </is>
      </c>
      <c r="H75" s="14" t="n">
        <v>44201</v>
      </c>
      <c r="I75" t="n">
        <v>630</v>
      </c>
      <c r="J75" s="16">
        <f>I75*-1</f>
        <v/>
      </c>
      <c r="K75" s="17">
        <f>F75&amp;G75</f>
        <v/>
      </c>
      <c r="L75" s="11">
        <f>VLOOKUP(K75,CAtalogo!$E:$G,2,0)</f>
        <v/>
      </c>
      <c r="M75" s="17">
        <f>VLOOKUP(K75,CAtalogo!$E:$G,3,0)</f>
        <v/>
      </c>
      <c r="N75" s="17">
        <f>DAY(H75)</f>
        <v/>
      </c>
      <c r="O75" s="18">
        <f>UPPER(TEXT(H75,"mmmm"))</f>
        <v/>
      </c>
      <c r="P75" s="11">
        <f>TEXT(H75,"dddd")</f>
        <v/>
      </c>
    </row>
    <row r="76">
      <c r="A76" t="n">
        <v>1</v>
      </c>
      <c r="B76" t="n">
        <v>2021</v>
      </c>
      <c r="C76" t="inlineStr">
        <is>
          <t>RMA</t>
        </is>
      </c>
      <c r="D76" t="inlineStr">
        <is>
          <t>RBA</t>
        </is>
      </c>
      <c r="E76" t="inlineStr">
        <is>
          <t>PMS</t>
        </is>
      </c>
      <c r="F76" t="inlineStr">
        <is>
          <t>RKM</t>
        </is>
      </c>
      <c r="G76" t="inlineStr">
        <is>
          <t>REX</t>
        </is>
      </c>
      <c r="H76" s="14" t="n">
        <v>44201</v>
      </c>
      <c r="I76" t="n">
        <v>797</v>
      </c>
      <c r="J76" s="16">
        <f>I76*-1</f>
        <v/>
      </c>
      <c r="K76" s="17">
        <f>F76&amp;G76</f>
        <v/>
      </c>
      <c r="L76" s="11">
        <f>VLOOKUP(K76,CAtalogo!$E:$G,2,0)</f>
        <v/>
      </c>
      <c r="M76" s="17">
        <f>VLOOKUP(K76,CAtalogo!$E:$G,3,0)</f>
        <v/>
      </c>
      <c r="N76" s="17">
        <f>DAY(H76)</f>
        <v/>
      </c>
      <c r="O76" s="18">
        <f>UPPER(TEXT(H76,"mmmm"))</f>
        <v/>
      </c>
      <c r="P76" s="11">
        <f>TEXT(H76,"dddd")</f>
        <v/>
      </c>
    </row>
    <row r="77">
      <c r="A77" t="n">
        <v>1</v>
      </c>
      <c r="B77" t="n">
        <v>2021</v>
      </c>
      <c r="C77" t="inlineStr">
        <is>
          <t>RMA</t>
        </is>
      </c>
      <c r="D77" t="inlineStr">
        <is>
          <t>RBA</t>
        </is>
      </c>
      <c r="E77" t="inlineStr">
        <is>
          <t>PMS</t>
        </is>
      </c>
      <c r="F77" t="inlineStr">
        <is>
          <t>SKY</t>
        </is>
      </c>
      <c r="G77" t="inlineStr">
        <is>
          <t>FLT</t>
        </is>
      </c>
      <c r="H77" s="14" t="n">
        <v>44201</v>
      </c>
      <c r="I77" t="n">
        <v>296</v>
      </c>
      <c r="J77" s="16">
        <f>I77*-1</f>
        <v/>
      </c>
      <c r="K77" s="17">
        <f>F77&amp;G77</f>
        <v/>
      </c>
      <c r="L77" s="11">
        <f>VLOOKUP(K77,CAtalogo!$E:$G,2,0)</f>
        <v/>
      </c>
      <c r="M77" s="17">
        <f>VLOOKUP(K77,CAtalogo!$E:$G,3,0)</f>
        <v/>
      </c>
      <c r="N77" s="17">
        <f>DAY(H77)</f>
        <v/>
      </c>
      <c r="O77" s="18">
        <f>UPPER(TEXT(H77,"mmmm"))</f>
        <v/>
      </c>
      <c r="P77" s="11">
        <f>TEXT(H77,"dddd")</f>
        <v/>
      </c>
    </row>
    <row r="78">
      <c r="A78" t="n">
        <v>1</v>
      </c>
      <c r="B78" t="n">
        <v>2021</v>
      </c>
      <c r="C78" t="inlineStr">
        <is>
          <t>RMA</t>
        </is>
      </c>
      <c r="D78" t="inlineStr">
        <is>
          <t>RBA</t>
        </is>
      </c>
      <c r="E78" t="inlineStr">
        <is>
          <t>PMS</t>
        </is>
      </c>
      <c r="F78" t="inlineStr">
        <is>
          <t>SVI</t>
        </is>
      </c>
      <c r="G78" t="inlineStr">
        <is>
          <t>REDSEG</t>
        </is>
      </c>
      <c r="H78" s="14" t="n">
        <v>44201</v>
      </c>
      <c r="I78" t="n">
        <v>500</v>
      </c>
      <c r="J78" s="16">
        <f>I78*-1</f>
        <v/>
      </c>
      <c r="K78" s="17">
        <f>F78&amp;G78</f>
        <v/>
      </c>
      <c r="L78" s="11">
        <f>VLOOKUP(K78,CAtalogo!$E:$G,2,0)</f>
        <v/>
      </c>
      <c r="M78" s="17">
        <f>VLOOKUP(K78,CAtalogo!$E:$G,3,0)</f>
        <v/>
      </c>
      <c r="N78" s="17">
        <f>DAY(H78)</f>
        <v/>
      </c>
      <c r="O78" s="18">
        <f>UPPER(TEXT(H78,"mmmm"))</f>
        <v/>
      </c>
      <c r="P78" s="11">
        <f>TEXT(H78,"dddd")</f>
        <v/>
      </c>
    </row>
    <row r="79">
      <c r="A79" t="n">
        <v>1</v>
      </c>
      <c r="B79" t="n">
        <v>2021</v>
      </c>
      <c r="C79" t="inlineStr">
        <is>
          <t>RMA</t>
        </is>
      </c>
      <c r="D79" t="inlineStr">
        <is>
          <t>RBA</t>
        </is>
      </c>
      <c r="E79" t="inlineStr">
        <is>
          <t>PMS</t>
        </is>
      </c>
      <c r="F79" t="inlineStr">
        <is>
          <t>AC</t>
        </is>
      </c>
      <c r="G79" t="inlineStr">
        <is>
          <t>PMEM</t>
        </is>
      </c>
      <c r="H79" s="14" t="n">
        <v>44202</v>
      </c>
      <c r="I79" t="n">
        <v>815</v>
      </c>
      <c r="J79" s="16">
        <f>I79*-1</f>
        <v/>
      </c>
      <c r="K79" s="17">
        <f>F79&amp;G79</f>
        <v/>
      </c>
      <c r="L79" s="11">
        <f>VLOOKUP(K79,CAtalogo!$E:$G,2,0)</f>
        <v/>
      </c>
      <c r="M79" s="17">
        <f>VLOOKUP(K79,CAtalogo!$E:$G,3,0)</f>
        <v/>
      </c>
      <c r="N79" s="17">
        <f>DAY(H79)</f>
        <v/>
      </c>
      <c r="O79" s="18">
        <f>UPPER(TEXT(H79,"mmmm"))</f>
        <v/>
      </c>
      <c r="P79" s="11">
        <f>TEXT(H79,"dddd")</f>
        <v/>
      </c>
    </row>
    <row r="80">
      <c r="A80" t="n">
        <v>1</v>
      </c>
      <c r="B80" t="n">
        <v>2021</v>
      </c>
      <c r="C80" t="inlineStr">
        <is>
          <t>RMA</t>
        </is>
      </c>
      <c r="D80" t="inlineStr">
        <is>
          <t>RBA</t>
        </is>
      </c>
      <c r="E80" t="inlineStr">
        <is>
          <t>PMS</t>
        </is>
      </c>
      <c r="F80" t="inlineStr">
        <is>
          <t>AM</t>
        </is>
      </c>
      <c r="G80" t="inlineStr">
        <is>
          <t>CHG</t>
        </is>
      </c>
      <c r="H80" s="14" t="n">
        <v>44202</v>
      </c>
      <c r="I80" t="n">
        <v>210</v>
      </c>
      <c r="J80" s="16">
        <f>I80*-1</f>
        <v/>
      </c>
      <c r="K80" s="17">
        <f>F80&amp;G80</f>
        <v/>
      </c>
      <c r="L80" s="11">
        <f>VLOOKUP(K80,CAtalogo!$E:$G,2,0)</f>
        <v/>
      </c>
      <c r="M80" s="17">
        <f>VLOOKUP(K80,CAtalogo!$E:$G,3,0)</f>
        <v/>
      </c>
      <c r="N80" s="17">
        <f>DAY(H80)</f>
        <v/>
      </c>
      <c r="O80" s="18">
        <f>UPPER(TEXT(H80,"mmmm"))</f>
        <v/>
      </c>
      <c r="P80" s="11">
        <f>TEXT(H80,"dddd")</f>
        <v/>
      </c>
    </row>
    <row r="81">
      <c r="A81" t="n">
        <v>1</v>
      </c>
      <c r="B81" t="n">
        <v>2021</v>
      </c>
      <c r="C81" t="inlineStr">
        <is>
          <t>RMA</t>
        </is>
      </c>
      <c r="D81" t="inlineStr">
        <is>
          <t>RBA</t>
        </is>
      </c>
      <c r="E81" t="inlineStr">
        <is>
          <t>PMS</t>
        </is>
      </c>
      <c r="F81" t="inlineStr">
        <is>
          <t>AM</t>
        </is>
      </c>
      <c r="G81" t="inlineStr">
        <is>
          <t>MER</t>
        </is>
      </c>
      <c r="H81" s="14" t="n">
        <v>44202</v>
      </c>
      <c r="I81" t="n">
        <v>627</v>
      </c>
      <c r="J81" s="16">
        <f>I81*-1</f>
        <v/>
      </c>
      <c r="K81" s="17">
        <f>F81&amp;G81</f>
        <v/>
      </c>
      <c r="L81" s="11">
        <f>VLOOKUP(K81,CAtalogo!$E:$G,2,0)</f>
        <v/>
      </c>
      <c r="M81" s="17">
        <f>VLOOKUP(K81,CAtalogo!$E:$G,3,0)</f>
        <v/>
      </c>
      <c r="N81" s="17">
        <f>DAY(H81)</f>
        <v/>
      </c>
      <c r="O81" s="18">
        <f>UPPER(TEXT(H81,"mmmm"))</f>
        <v/>
      </c>
      <c r="P81" s="11">
        <f>TEXT(H81,"dddd")</f>
        <v/>
      </c>
    </row>
    <row r="82">
      <c r="A82" t="n">
        <v>1</v>
      </c>
      <c r="B82" t="n">
        <v>2021</v>
      </c>
      <c r="C82" t="inlineStr">
        <is>
          <t>RMA</t>
        </is>
      </c>
      <c r="D82" t="inlineStr">
        <is>
          <t>RBA</t>
        </is>
      </c>
      <c r="E82" t="inlineStr">
        <is>
          <t>PMS</t>
        </is>
      </c>
      <c r="F82" t="inlineStr">
        <is>
          <t>CNP</t>
        </is>
      </c>
      <c r="G82" t="inlineStr">
        <is>
          <t>LUS</t>
        </is>
      </c>
      <c r="H82" s="14" t="n">
        <v>44202</v>
      </c>
      <c r="I82" t="n">
        <v>100</v>
      </c>
      <c r="J82" s="16">
        <f>I82*-1</f>
        <v/>
      </c>
      <c r="K82" s="17">
        <f>F82&amp;G82</f>
        <v/>
      </c>
      <c r="L82" s="11">
        <f>VLOOKUP(K82,CAtalogo!$E:$G,2,0)</f>
        <v/>
      </c>
      <c r="M82" s="17">
        <f>VLOOKUP(K82,CAtalogo!$E:$G,3,0)</f>
        <v/>
      </c>
      <c r="N82" s="17">
        <f>DAY(H82)</f>
        <v/>
      </c>
      <c r="O82" s="18">
        <f>UPPER(TEXT(H82,"mmmm"))</f>
        <v/>
      </c>
      <c r="P82" s="11">
        <f>TEXT(H82,"dddd")</f>
        <v/>
      </c>
    </row>
    <row r="83">
      <c r="A83" t="n">
        <v>1</v>
      </c>
      <c r="B83" t="n">
        <v>2021</v>
      </c>
      <c r="C83" t="inlineStr">
        <is>
          <t>RMA</t>
        </is>
      </c>
      <c r="D83" t="inlineStr">
        <is>
          <t>RBA</t>
        </is>
      </c>
      <c r="E83" t="inlineStr">
        <is>
          <t>PMS</t>
        </is>
      </c>
      <c r="F83" t="inlineStr">
        <is>
          <t>CP</t>
        </is>
      </c>
      <c r="G83" t="inlineStr">
        <is>
          <t>CHG</t>
        </is>
      </c>
      <c r="H83" s="14" t="n">
        <v>44202</v>
      </c>
      <c r="I83" t="n">
        <v>360</v>
      </c>
      <c r="J83" s="16">
        <f>I83*-1</f>
        <v/>
      </c>
      <c r="K83" s="17">
        <f>F83&amp;G83</f>
        <v/>
      </c>
      <c r="L83" s="11">
        <f>VLOOKUP(K83,CAtalogo!$E:$G,2,0)</f>
        <v/>
      </c>
      <c r="M83" s="17">
        <f>VLOOKUP(K83,CAtalogo!$E:$G,3,0)</f>
        <v/>
      </c>
      <c r="N83" s="17">
        <f>DAY(H83)</f>
        <v/>
      </c>
      <c r="O83" s="18">
        <f>UPPER(TEXT(H83,"mmmm"))</f>
        <v/>
      </c>
      <c r="P83" s="11">
        <f>TEXT(H83,"dddd")</f>
        <v/>
      </c>
    </row>
    <row r="84">
      <c r="A84" t="n">
        <v>1</v>
      </c>
      <c r="B84" t="n">
        <v>2021</v>
      </c>
      <c r="C84" t="inlineStr">
        <is>
          <t>RMA</t>
        </is>
      </c>
      <c r="D84" t="inlineStr">
        <is>
          <t>RBA</t>
        </is>
      </c>
      <c r="E84" t="inlineStr">
        <is>
          <t>PMS</t>
        </is>
      </c>
      <c r="F84" t="inlineStr">
        <is>
          <t>CP</t>
        </is>
      </c>
      <c r="G84" t="inlineStr">
        <is>
          <t>CPM</t>
        </is>
      </c>
      <c r="H84" s="14" t="n">
        <v>44202</v>
      </c>
      <c r="I84" t="n">
        <v>271</v>
      </c>
      <c r="J84" s="16">
        <f>I84*-1</f>
        <v/>
      </c>
      <c r="K84" s="17">
        <f>F84&amp;G84</f>
        <v/>
      </c>
      <c r="L84" s="11">
        <f>VLOOKUP(K84,CAtalogo!$E:$G,2,0)</f>
        <v/>
      </c>
      <c r="M84" s="17">
        <f>VLOOKUP(K84,CAtalogo!$E:$G,3,0)</f>
        <v/>
      </c>
      <c r="N84" s="17">
        <f>DAY(H84)</f>
        <v/>
      </c>
      <c r="O84" s="18">
        <f>UPPER(TEXT(H84,"mmmm"))</f>
        <v/>
      </c>
      <c r="P84" s="11">
        <f>TEXT(H84,"dddd")</f>
        <v/>
      </c>
    </row>
    <row r="85">
      <c r="A85" t="n">
        <v>1</v>
      </c>
      <c r="B85" t="n">
        <v>2021</v>
      </c>
      <c r="C85" t="inlineStr">
        <is>
          <t>RMA</t>
        </is>
      </c>
      <c r="D85" t="inlineStr">
        <is>
          <t>RBA</t>
        </is>
      </c>
      <c r="E85" t="inlineStr">
        <is>
          <t>CMS</t>
        </is>
      </c>
      <c r="F85" t="inlineStr">
        <is>
          <t>CP</t>
        </is>
      </c>
      <c r="G85" t="inlineStr">
        <is>
          <t>FLT</t>
        </is>
      </c>
      <c r="H85" s="14" t="n">
        <v>44202</v>
      </c>
      <c r="I85" t="n">
        <v>202</v>
      </c>
      <c r="J85" s="16">
        <f>I85*-1</f>
        <v/>
      </c>
      <c r="K85" s="17">
        <f>F85&amp;G85</f>
        <v/>
      </c>
      <c r="L85" s="11">
        <f>VLOOKUP(K85,CAtalogo!$E:$G,2,0)</f>
        <v/>
      </c>
      <c r="M85" s="17">
        <f>VLOOKUP(K85,CAtalogo!$E:$G,3,0)</f>
        <v/>
      </c>
      <c r="N85" s="17">
        <f>DAY(H85)</f>
        <v/>
      </c>
      <c r="O85" s="18">
        <f>UPPER(TEXT(H85,"mmmm"))</f>
        <v/>
      </c>
      <c r="P85" s="11">
        <f>TEXT(H85,"dddd")</f>
        <v/>
      </c>
    </row>
    <row r="86">
      <c r="A86" t="n">
        <v>1</v>
      </c>
      <c r="B86" t="n">
        <v>2021</v>
      </c>
      <c r="C86" t="inlineStr">
        <is>
          <t>RMA</t>
        </is>
      </c>
      <c r="D86" t="inlineStr">
        <is>
          <t>RBA</t>
        </is>
      </c>
      <c r="E86" t="inlineStr">
        <is>
          <t>PMS</t>
        </is>
      </c>
      <c r="F86" t="inlineStr">
        <is>
          <t>CP</t>
        </is>
      </c>
      <c r="G86" t="inlineStr">
        <is>
          <t>FLT</t>
        </is>
      </c>
      <c r="H86" s="14" t="n">
        <v>44202</v>
      </c>
      <c r="I86" t="n">
        <v>389</v>
      </c>
      <c r="J86" s="16">
        <f>I86*-1</f>
        <v/>
      </c>
      <c r="K86" s="17">
        <f>F86&amp;G86</f>
        <v/>
      </c>
      <c r="L86" s="11">
        <f>VLOOKUP(K86,CAtalogo!$E:$G,2,0)</f>
        <v/>
      </c>
      <c r="M86" s="17">
        <f>VLOOKUP(K86,CAtalogo!$E:$G,3,0)</f>
        <v/>
      </c>
      <c r="N86" s="17">
        <f>DAY(H86)</f>
        <v/>
      </c>
      <c r="O86" s="18">
        <f>UPPER(TEXT(H86,"mmmm"))</f>
        <v/>
      </c>
      <c r="P86" s="11">
        <f>TEXT(H86,"dddd")</f>
        <v/>
      </c>
    </row>
    <row r="87">
      <c r="A87" t="n">
        <v>1</v>
      </c>
      <c r="B87" t="n">
        <v>2021</v>
      </c>
      <c r="C87" t="inlineStr">
        <is>
          <t>RMA</t>
        </is>
      </c>
      <c r="D87" t="inlineStr">
        <is>
          <t>RBA</t>
        </is>
      </c>
      <c r="E87" t="inlineStr">
        <is>
          <t>PMS</t>
        </is>
      </c>
      <c r="F87" t="inlineStr">
        <is>
          <t>CP</t>
        </is>
      </c>
      <c r="G87" t="inlineStr">
        <is>
          <t>MCH</t>
        </is>
      </c>
      <c r="H87" s="14" t="n">
        <v>44202</v>
      </c>
      <c r="I87" t="n">
        <v>40</v>
      </c>
      <c r="J87" s="16">
        <f>I87*-1</f>
        <v/>
      </c>
      <c r="K87" s="17">
        <f>F87&amp;G87</f>
        <v/>
      </c>
      <c r="L87" s="11">
        <f>VLOOKUP(K87,CAtalogo!$E:$G,2,0)</f>
        <v/>
      </c>
      <c r="M87" s="17">
        <f>VLOOKUP(K87,CAtalogo!$E:$G,3,0)</f>
        <v/>
      </c>
      <c r="N87" s="17">
        <f>DAY(H87)</f>
        <v/>
      </c>
      <c r="O87" s="18">
        <f>UPPER(TEXT(H87,"mmmm"))</f>
        <v/>
      </c>
      <c r="P87" s="11">
        <f>TEXT(H87,"dddd")</f>
        <v/>
      </c>
    </row>
    <row r="88">
      <c r="A88" t="n">
        <v>1</v>
      </c>
      <c r="B88" t="n">
        <v>2021</v>
      </c>
      <c r="C88" t="inlineStr">
        <is>
          <t>RMA</t>
        </is>
      </c>
      <c r="D88" t="inlineStr">
        <is>
          <t>RBA</t>
        </is>
      </c>
      <c r="E88" t="inlineStr">
        <is>
          <t>PMS</t>
        </is>
      </c>
      <c r="F88" t="inlineStr">
        <is>
          <t>PIN</t>
        </is>
      </c>
      <c r="G88" t="inlineStr">
        <is>
          <t>VCH</t>
        </is>
      </c>
      <c r="H88" s="14" t="n">
        <v>44202</v>
      </c>
      <c r="I88" t="n">
        <v>460</v>
      </c>
      <c r="J88" s="16">
        <f>I88*-1</f>
        <v/>
      </c>
      <c r="K88" s="17">
        <f>F88&amp;G88</f>
        <v/>
      </c>
      <c r="L88" s="11">
        <f>VLOOKUP(K88,CAtalogo!$E:$G,2,0)</f>
        <v/>
      </c>
      <c r="M88" s="17">
        <f>VLOOKUP(K88,CAtalogo!$E:$G,3,0)</f>
        <v/>
      </c>
      <c r="N88" s="17">
        <f>DAY(H88)</f>
        <v/>
      </c>
      <c r="O88" s="18">
        <f>UPPER(TEXT(H88,"mmmm"))</f>
        <v/>
      </c>
      <c r="P88" s="11">
        <f>TEXT(H88,"dddd")</f>
        <v/>
      </c>
    </row>
    <row r="89">
      <c r="A89" t="n">
        <v>1</v>
      </c>
      <c r="B89" t="n">
        <v>2021</v>
      </c>
      <c r="C89" t="inlineStr">
        <is>
          <t>RMA</t>
        </is>
      </c>
      <c r="D89" t="inlineStr">
        <is>
          <t>RBA</t>
        </is>
      </c>
      <c r="E89" t="inlineStr">
        <is>
          <t>CMS</t>
        </is>
      </c>
      <c r="F89" t="inlineStr">
        <is>
          <t>RKM</t>
        </is>
      </c>
      <c r="G89" t="inlineStr">
        <is>
          <t>REX</t>
        </is>
      </c>
      <c r="H89" s="14" t="n">
        <v>44202</v>
      </c>
      <c r="I89" t="n">
        <v>305</v>
      </c>
      <c r="J89" s="16">
        <f>I89*-1</f>
        <v/>
      </c>
      <c r="K89" s="17">
        <f>F89&amp;G89</f>
        <v/>
      </c>
      <c r="L89" s="11">
        <f>VLOOKUP(K89,CAtalogo!$E:$G,2,0)</f>
        <v/>
      </c>
      <c r="M89" s="17">
        <f>VLOOKUP(K89,CAtalogo!$E:$G,3,0)</f>
        <v/>
      </c>
      <c r="N89" s="17">
        <f>DAY(H89)</f>
        <v/>
      </c>
      <c r="O89" s="18">
        <f>UPPER(TEXT(H89,"mmmm"))</f>
        <v/>
      </c>
      <c r="P89" s="11">
        <f>TEXT(H89,"dddd")</f>
        <v/>
      </c>
    </row>
    <row r="90">
      <c r="A90" t="n">
        <v>1</v>
      </c>
      <c r="B90" t="n">
        <v>2021</v>
      </c>
      <c r="C90" t="inlineStr">
        <is>
          <t>RMA</t>
        </is>
      </c>
      <c r="D90" t="inlineStr">
        <is>
          <t>RBA</t>
        </is>
      </c>
      <c r="E90" t="inlineStr">
        <is>
          <t>PMS</t>
        </is>
      </c>
      <c r="F90" t="inlineStr">
        <is>
          <t>RKM</t>
        </is>
      </c>
      <c r="G90" t="inlineStr">
        <is>
          <t>REX</t>
        </is>
      </c>
      <c r="H90" s="14" t="n">
        <v>44202</v>
      </c>
      <c r="I90" t="n">
        <v>25</v>
      </c>
      <c r="J90" s="16">
        <f>I90*-1</f>
        <v/>
      </c>
      <c r="K90" s="17">
        <f>F90&amp;G90</f>
        <v/>
      </c>
      <c r="L90" s="11">
        <f>VLOOKUP(K90,CAtalogo!$E:$G,2,0)</f>
        <v/>
      </c>
      <c r="M90" s="17">
        <f>VLOOKUP(K90,CAtalogo!$E:$G,3,0)</f>
        <v/>
      </c>
      <c r="N90" s="17">
        <f>DAY(H90)</f>
        <v/>
      </c>
      <c r="O90" s="18">
        <f>UPPER(TEXT(H90,"mmmm"))</f>
        <v/>
      </c>
      <c r="P90" s="11">
        <f>TEXT(H90,"dddd")</f>
        <v/>
      </c>
    </row>
    <row r="91">
      <c r="A91" t="n">
        <v>1</v>
      </c>
      <c r="B91" t="n">
        <v>2021</v>
      </c>
      <c r="C91" t="inlineStr">
        <is>
          <t>RMA</t>
        </is>
      </c>
      <c r="D91" t="inlineStr">
        <is>
          <t>RBA</t>
        </is>
      </c>
      <c r="E91" t="inlineStr">
        <is>
          <t>PMS</t>
        </is>
      </c>
      <c r="F91" t="inlineStr">
        <is>
          <t>SED</t>
        </is>
      </c>
      <c r="G91" t="inlineStr">
        <is>
          <t>MCH</t>
        </is>
      </c>
      <c r="H91" s="14" t="n">
        <v>44202</v>
      </c>
      <c r="I91" t="n">
        <v>170</v>
      </c>
      <c r="J91" s="16">
        <f>I91*-1</f>
        <v/>
      </c>
      <c r="K91" s="17">
        <f>F91&amp;G91</f>
        <v/>
      </c>
      <c r="L91" s="11">
        <f>VLOOKUP(K91,CAtalogo!$E:$G,2,0)</f>
        <v/>
      </c>
      <c r="M91" s="17">
        <f>VLOOKUP(K91,CAtalogo!$E:$G,3,0)</f>
        <v/>
      </c>
      <c r="N91" s="17">
        <f>DAY(H91)</f>
        <v/>
      </c>
      <c r="O91" s="18">
        <f>UPPER(TEXT(H91,"mmmm"))</f>
        <v/>
      </c>
      <c r="P91" s="11">
        <f>TEXT(H91,"dddd")</f>
        <v/>
      </c>
    </row>
    <row r="92">
      <c r="A92" t="n">
        <v>1</v>
      </c>
      <c r="B92" t="n">
        <v>2021</v>
      </c>
      <c r="C92" t="inlineStr">
        <is>
          <t>RMA</t>
        </is>
      </c>
      <c r="D92" t="inlineStr">
        <is>
          <t>RBA</t>
        </is>
      </c>
      <c r="E92" t="inlineStr">
        <is>
          <t>PMS</t>
        </is>
      </c>
      <c r="F92" t="inlineStr">
        <is>
          <t>SKY</t>
        </is>
      </c>
      <c r="G92" t="inlineStr">
        <is>
          <t>FLT</t>
        </is>
      </c>
      <c r="H92" s="14" t="n">
        <v>44202</v>
      </c>
      <c r="I92" t="n">
        <v>175</v>
      </c>
      <c r="J92" s="16">
        <f>I92*-1</f>
        <v/>
      </c>
      <c r="K92" s="17">
        <f>F92&amp;G92</f>
        <v/>
      </c>
      <c r="L92" s="11">
        <f>VLOOKUP(K92,CAtalogo!$E:$G,2,0)</f>
        <v/>
      </c>
      <c r="M92" s="17">
        <f>VLOOKUP(K92,CAtalogo!$E:$G,3,0)</f>
        <v/>
      </c>
      <c r="N92" s="17">
        <f>DAY(H92)</f>
        <v/>
      </c>
      <c r="O92" s="18">
        <f>UPPER(TEXT(H92,"mmmm"))</f>
        <v/>
      </c>
      <c r="P92" s="11">
        <f>TEXT(H92,"dddd")</f>
        <v/>
      </c>
    </row>
    <row r="93">
      <c r="A93" t="n">
        <v>1</v>
      </c>
      <c r="B93" t="n">
        <v>2021</v>
      </c>
      <c r="C93" t="inlineStr">
        <is>
          <t>RMA</t>
        </is>
      </c>
      <c r="D93" t="inlineStr">
        <is>
          <t>RBA</t>
        </is>
      </c>
      <c r="E93" t="inlineStr">
        <is>
          <t>PMS</t>
        </is>
      </c>
      <c r="F93" t="inlineStr">
        <is>
          <t>SVI</t>
        </is>
      </c>
      <c r="G93" t="inlineStr">
        <is>
          <t>REDSEG</t>
        </is>
      </c>
      <c r="H93" s="14" t="n">
        <v>44202</v>
      </c>
      <c r="I93" t="n">
        <v>400</v>
      </c>
      <c r="J93" s="16">
        <f>I93*-1</f>
        <v/>
      </c>
      <c r="K93" s="17">
        <f>F93&amp;G93</f>
        <v/>
      </c>
      <c r="L93" s="11">
        <f>VLOOKUP(K93,CAtalogo!$E:$G,2,0)</f>
        <v/>
      </c>
      <c r="M93" s="17">
        <f>VLOOKUP(K93,CAtalogo!$E:$G,3,0)</f>
        <v/>
      </c>
      <c r="N93" s="17">
        <f>DAY(H93)</f>
        <v/>
      </c>
      <c r="O93" s="18">
        <f>UPPER(TEXT(H93,"mmmm"))</f>
        <v/>
      </c>
      <c r="P93" s="11">
        <f>TEXT(H93,"dddd")</f>
        <v/>
      </c>
    </row>
    <row r="94">
      <c r="A94" t="n">
        <v>1</v>
      </c>
      <c r="B94" t="n">
        <v>2021</v>
      </c>
      <c r="C94" t="inlineStr">
        <is>
          <t>RMA</t>
        </is>
      </c>
      <c r="D94" t="inlineStr">
        <is>
          <t>RBA</t>
        </is>
      </c>
      <c r="E94" t="inlineStr">
        <is>
          <t>PMS</t>
        </is>
      </c>
      <c r="F94" t="inlineStr">
        <is>
          <t>AC</t>
        </is>
      </c>
      <c r="G94" t="inlineStr">
        <is>
          <t>PMEM</t>
        </is>
      </c>
      <c r="H94" s="14" t="n">
        <v>44203</v>
      </c>
      <c r="I94" t="n">
        <v>586</v>
      </c>
      <c r="J94" s="16">
        <f>I94*-1</f>
        <v/>
      </c>
      <c r="K94" s="17">
        <f>F94&amp;G94</f>
        <v/>
      </c>
      <c r="L94" s="11">
        <f>VLOOKUP(K94,CAtalogo!$E:$G,2,0)</f>
        <v/>
      </c>
      <c r="M94" s="17">
        <f>VLOOKUP(K94,CAtalogo!$E:$G,3,0)</f>
        <v/>
      </c>
      <c r="N94" s="17">
        <f>DAY(H94)</f>
        <v/>
      </c>
      <c r="O94" s="18">
        <f>UPPER(TEXT(H94,"mmmm"))</f>
        <v/>
      </c>
      <c r="P94" s="11">
        <f>TEXT(H94,"dddd")</f>
        <v/>
      </c>
    </row>
    <row r="95">
      <c r="A95" t="n">
        <v>1</v>
      </c>
      <c r="B95" t="n">
        <v>2021</v>
      </c>
      <c r="C95" t="inlineStr">
        <is>
          <t>RMA</t>
        </is>
      </c>
      <c r="D95" t="inlineStr">
        <is>
          <t>RBA</t>
        </is>
      </c>
      <c r="E95" t="inlineStr">
        <is>
          <t>PMS</t>
        </is>
      </c>
      <c r="F95" t="inlineStr">
        <is>
          <t>AM</t>
        </is>
      </c>
      <c r="G95" t="inlineStr">
        <is>
          <t>CHG</t>
        </is>
      </c>
      <c r="H95" s="14" t="n">
        <v>44203</v>
      </c>
      <c r="I95" t="n">
        <v>295</v>
      </c>
      <c r="J95" s="16">
        <f>I95*-1</f>
        <v/>
      </c>
      <c r="K95" s="17">
        <f>F95&amp;G95</f>
        <v/>
      </c>
      <c r="L95" s="11">
        <f>VLOOKUP(K95,CAtalogo!$E:$G,2,0)</f>
        <v/>
      </c>
      <c r="M95" s="17">
        <f>VLOOKUP(K95,CAtalogo!$E:$G,3,0)</f>
        <v/>
      </c>
      <c r="N95" s="17">
        <f>DAY(H95)</f>
        <v/>
      </c>
      <c r="O95" s="18">
        <f>UPPER(TEXT(H95,"mmmm"))</f>
        <v/>
      </c>
      <c r="P95" s="11">
        <f>TEXT(H95,"dddd")</f>
        <v/>
      </c>
    </row>
    <row r="96">
      <c r="A96" t="n">
        <v>1</v>
      </c>
      <c r="B96" t="n">
        <v>2021</v>
      </c>
      <c r="C96" t="inlineStr">
        <is>
          <t>RMA</t>
        </is>
      </c>
      <c r="D96" t="inlineStr">
        <is>
          <t>RBA</t>
        </is>
      </c>
      <c r="E96" t="inlineStr">
        <is>
          <t>PMS</t>
        </is>
      </c>
      <c r="F96" t="inlineStr">
        <is>
          <t>AM</t>
        </is>
      </c>
      <c r="G96" t="inlineStr">
        <is>
          <t>MER</t>
        </is>
      </c>
      <c r="H96" s="14" t="n">
        <v>44203</v>
      </c>
      <c r="I96" t="n">
        <v>14</v>
      </c>
      <c r="J96" s="16">
        <f>I96*-1</f>
        <v/>
      </c>
      <c r="K96" s="17">
        <f>F96&amp;G96</f>
        <v/>
      </c>
      <c r="L96" s="11">
        <f>VLOOKUP(K96,CAtalogo!$E:$G,2,0)</f>
        <v/>
      </c>
      <c r="M96" s="17">
        <f>VLOOKUP(K96,CAtalogo!$E:$G,3,0)</f>
        <v/>
      </c>
      <c r="N96" s="17">
        <f>DAY(H96)</f>
        <v/>
      </c>
      <c r="O96" s="18">
        <f>UPPER(TEXT(H96,"mmmm"))</f>
        <v/>
      </c>
      <c r="P96" s="11">
        <f>TEXT(H96,"dddd")</f>
        <v/>
      </c>
    </row>
    <row r="97">
      <c r="A97" t="n">
        <v>1</v>
      </c>
      <c r="B97" t="n">
        <v>2021</v>
      </c>
      <c r="C97" t="inlineStr">
        <is>
          <t>RMA</t>
        </is>
      </c>
      <c r="D97" t="inlineStr">
        <is>
          <t>RBA</t>
        </is>
      </c>
      <c r="E97" t="inlineStr">
        <is>
          <t>PMS</t>
        </is>
      </c>
      <c r="F97" t="inlineStr">
        <is>
          <t>CP</t>
        </is>
      </c>
      <c r="G97" t="inlineStr">
        <is>
          <t>CHG</t>
        </is>
      </c>
      <c r="H97" s="14" t="n">
        <v>44203</v>
      </c>
      <c r="I97" t="n">
        <v>270</v>
      </c>
      <c r="J97" s="16">
        <f>I97*-1</f>
        <v/>
      </c>
      <c r="K97" s="17">
        <f>F97&amp;G97</f>
        <v/>
      </c>
      <c r="L97" s="11">
        <f>VLOOKUP(K97,CAtalogo!$E:$G,2,0)</f>
        <v/>
      </c>
      <c r="M97" s="17">
        <f>VLOOKUP(K97,CAtalogo!$E:$G,3,0)</f>
        <v/>
      </c>
      <c r="N97" s="17">
        <f>DAY(H97)</f>
        <v/>
      </c>
      <c r="O97" s="18">
        <f>UPPER(TEXT(H97,"mmmm"))</f>
        <v/>
      </c>
      <c r="P97" s="11">
        <f>TEXT(H97,"dddd")</f>
        <v/>
      </c>
    </row>
    <row r="98">
      <c r="A98" t="n">
        <v>1</v>
      </c>
      <c r="B98" t="n">
        <v>2021</v>
      </c>
      <c r="C98" t="inlineStr">
        <is>
          <t>RMA</t>
        </is>
      </c>
      <c r="D98" t="inlineStr">
        <is>
          <t>RBA</t>
        </is>
      </c>
      <c r="E98" t="inlineStr">
        <is>
          <t>PMS</t>
        </is>
      </c>
      <c r="F98" t="inlineStr">
        <is>
          <t>CP</t>
        </is>
      </c>
      <c r="G98" t="inlineStr">
        <is>
          <t>CPM</t>
        </is>
      </c>
      <c r="H98" s="14" t="n">
        <v>44203</v>
      </c>
      <c r="I98" t="n">
        <v>653</v>
      </c>
      <c r="J98" s="16">
        <f>I98*-1</f>
        <v/>
      </c>
      <c r="K98" s="17">
        <f>F98&amp;G98</f>
        <v/>
      </c>
      <c r="L98" s="11">
        <f>VLOOKUP(K98,CAtalogo!$E:$G,2,0)</f>
        <v/>
      </c>
      <c r="M98" s="17">
        <f>VLOOKUP(K98,CAtalogo!$E:$G,3,0)</f>
        <v/>
      </c>
      <c r="N98" s="17">
        <f>DAY(H98)</f>
        <v/>
      </c>
      <c r="O98" s="18">
        <f>UPPER(TEXT(H98,"mmmm"))</f>
        <v/>
      </c>
      <c r="P98" s="11">
        <f>TEXT(H98,"dddd")</f>
        <v/>
      </c>
    </row>
    <row r="99">
      <c r="A99" t="n">
        <v>1</v>
      </c>
      <c r="B99" t="n">
        <v>2021</v>
      </c>
      <c r="C99" t="inlineStr">
        <is>
          <t>RMA</t>
        </is>
      </c>
      <c r="D99" t="inlineStr">
        <is>
          <t>RBA</t>
        </is>
      </c>
      <c r="E99" t="inlineStr">
        <is>
          <t>CMS</t>
        </is>
      </c>
      <c r="F99" t="inlineStr">
        <is>
          <t>CP</t>
        </is>
      </c>
      <c r="G99" t="inlineStr">
        <is>
          <t>FLT</t>
        </is>
      </c>
      <c r="H99" s="14" t="n">
        <v>44203</v>
      </c>
      <c r="I99" t="n">
        <v>13</v>
      </c>
      <c r="J99" s="16">
        <f>I99*-1</f>
        <v/>
      </c>
      <c r="K99" s="17">
        <f>F99&amp;G99</f>
        <v/>
      </c>
      <c r="L99" s="11">
        <f>VLOOKUP(K99,CAtalogo!$E:$G,2,0)</f>
        <v/>
      </c>
      <c r="M99" s="17">
        <f>VLOOKUP(K99,CAtalogo!$E:$G,3,0)</f>
        <v/>
      </c>
      <c r="N99" s="17">
        <f>DAY(H99)</f>
        <v/>
      </c>
      <c r="O99" s="18">
        <f>UPPER(TEXT(H99,"mmmm"))</f>
        <v/>
      </c>
      <c r="P99" s="11">
        <f>TEXT(H99,"dddd")</f>
        <v/>
      </c>
    </row>
    <row r="100">
      <c r="A100" t="n">
        <v>1</v>
      </c>
      <c r="B100" t="n">
        <v>2021</v>
      </c>
      <c r="C100" t="inlineStr">
        <is>
          <t>RMA</t>
        </is>
      </c>
      <c r="D100" t="inlineStr">
        <is>
          <t>RBA</t>
        </is>
      </c>
      <c r="E100" t="inlineStr">
        <is>
          <t>PMS</t>
        </is>
      </c>
      <c r="F100" t="inlineStr">
        <is>
          <t>CP</t>
        </is>
      </c>
      <c r="G100" t="inlineStr">
        <is>
          <t>FLT</t>
        </is>
      </c>
      <c r="H100" s="14" t="n">
        <v>44203</v>
      </c>
      <c r="I100" t="n">
        <v>505</v>
      </c>
      <c r="J100" s="16">
        <f>I100*-1</f>
        <v/>
      </c>
      <c r="K100" s="17">
        <f>F100&amp;G100</f>
        <v/>
      </c>
      <c r="L100" s="11">
        <f>VLOOKUP(K100,CAtalogo!$E:$G,2,0)</f>
        <v/>
      </c>
      <c r="M100" s="17">
        <f>VLOOKUP(K100,CAtalogo!$E:$G,3,0)</f>
        <v/>
      </c>
      <c r="N100" s="17">
        <f>DAY(H100)</f>
        <v/>
      </c>
      <c r="O100" s="18">
        <f>UPPER(TEXT(H100,"mmmm"))</f>
        <v/>
      </c>
      <c r="P100" s="11">
        <f>TEXT(H100,"dddd")</f>
        <v/>
      </c>
    </row>
    <row r="101">
      <c r="A101" t="n">
        <v>1</v>
      </c>
      <c r="B101" t="n">
        <v>2021</v>
      </c>
      <c r="C101" t="inlineStr">
        <is>
          <t>RMA</t>
        </is>
      </c>
      <c r="D101" t="inlineStr">
        <is>
          <t>RBA</t>
        </is>
      </c>
      <c r="E101" t="inlineStr">
        <is>
          <t>PMS</t>
        </is>
      </c>
      <c r="F101" t="inlineStr">
        <is>
          <t>CP</t>
        </is>
      </c>
      <c r="G101" t="inlineStr">
        <is>
          <t>MCH</t>
        </is>
      </c>
      <c r="H101" s="14" t="n">
        <v>44203</v>
      </c>
      <c r="I101" t="n">
        <v>643</v>
      </c>
      <c r="J101" s="16">
        <f>I101*-1</f>
        <v/>
      </c>
      <c r="K101" s="17">
        <f>F101&amp;G101</f>
        <v/>
      </c>
      <c r="L101" s="11">
        <f>VLOOKUP(K101,CAtalogo!$E:$G,2,0)</f>
        <v/>
      </c>
      <c r="M101" s="17">
        <f>VLOOKUP(K101,CAtalogo!$E:$G,3,0)</f>
        <v/>
      </c>
      <c r="N101" s="17">
        <f>DAY(H101)</f>
        <v/>
      </c>
      <c r="O101" s="18">
        <f>UPPER(TEXT(H101,"mmmm"))</f>
        <v/>
      </c>
      <c r="P101" s="11">
        <f>TEXT(H101,"dddd")</f>
        <v/>
      </c>
    </row>
    <row r="102">
      <c r="A102" t="n">
        <v>1</v>
      </c>
      <c r="B102" t="n">
        <v>2021</v>
      </c>
      <c r="C102" t="inlineStr">
        <is>
          <t>RMA</t>
        </is>
      </c>
      <c r="D102" t="inlineStr">
        <is>
          <t>RBA</t>
        </is>
      </c>
      <c r="E102" t="inlineStr">
        <is>
          <t>PMS</t>
        </is>
      </c>
      <c r="F102" t="inlineStr">
        <is>
          <t>CP</t>
        </is>
      </c>
      <c r="G102" t="inlineStr">
        <is>
          <t>REX</t>
        </is>
      </c>
      <c r="H102" s="14" t="n">
        <v>44203</v>
      </c>
      <c r="I102" t="n">
        <v>610</v>
      </c>
      <c r="J102" s="16">
        <f>I102*-1</f>
        <v/>
      </c>
      <c r="K102" s="17">
        <f>F102&amp;G102</f>
        <v/>
      </c>
      <c r="L102" s="11">
        <f>VLOOKUP(K102,CAtalogo!$E:$G,2,0)</f>
        <v/>
      </c>
      <c r="M102" s="17">
        <f>VLOOKUP(K102,CAtalogo!$E:$G,3,0)</f>
        <v/>
      </c>
      <c r="N102" s="17">
        <f>DAY(H102)</f>
        <v/>
      </c>
      <c r="O102" s="18">
        <f>UPPER(TEXT(H102,"mmmm"))</f>
        <v/>
      </c>
      <c r="P102" s="11">
        <f>TEXT(H102,"dddd")</f>
        <v/>
      </c>
    </row>
    <row r="103">
      <c r="A103" t="n">
        <v>1</v>
      </c>
      <c r="B103" t="n">
        <v>2021</v>
      </c>
      <c r="C103" t="inlineStr">
        <is>
          <t>RMA</t>
        </is>
      </c>
      <c r="D103" t="inlineStr">
        <is>
          <t>RBA</t>
        </is>
      </c>
      <c r="E103" t="inlineStr">
        <is>
          <t>PMS</t>
        </is>
      </c>
      <c r="F103" t="inlineStr">
        <is>
          <t>GDH</t>
        </is>
      </c>
      <c r="G103" t="inlineStr">
        <is>
          <t>MCH</t>
        </is>
      </c>
      <c r="H103" s="14" t="n">
        <v>44203</v>
      </c>
      <c r="I103" t="n">
        <v>677</v>
      </c>
      <c r="J103" s="16">
        <f>I103*-1</f>
        <v/>
      </c>
      <c r="K103" s="17">
        <f>F103&amp;G103</f>
        <v/>
      </c>
      <c r="L103" s="11">
        <f>VLOOKUP(K103,CAtalogo!$E:$G,2,0)</f>
        <v/>
      </c>
      <c r="M103" s="17">
        <f>VLOOKUP(K103,CAtalogo!$E:$G,3,0)</f>
        <v/>
      </c>
      <c r="N103" s="17">
        <f>DAY(H103)</f>
        <v/>
      </c>
      <c r="O103" s="18">
        <f>UPPER(TEXT(H103,"mmmm"))</f>
        <v/>
      </c>
      <c r="P103" s="11">
        <f>TEXT(H103,"dddd")</f>
        <v/>
      </c>
    </row>
    <row r="104">
      <c r="A104" t="n">
        <v>1</v>
      </c>
      <c r="B104" t="n">
        <v>2021</v>
      </c>
      <c r="C104" t="inlineStr">
        <is>
          <t>RMA</t>
        </is>
      </c>
      <c r="D104" t="inlineStr">
        <is>
          <t>RBA</t>
        </is>
      </c>
      <c r="E104" t="inlineStr">
        <is>
          <t>PMS</t>
        </is>
      </c>
      <c r="F104" t="inlineStr">
        <is>
          <t>PIN</t>
        </is>
      </c>
      <c r="G104" t="inlineStr">
        <is>
          <t>VCH</t>
        </is>
      </c>
      <c r="H104" s="14" t="n">
        <v>44203</v>
      </c>
      <c r="I104" t="n">
        <v>610</v>
      </c>
      <c r="J104" s="16">
        <f>I104*-1</f>
        <v/>
      </c>
      <c r="K104" s="17">
        <f>F104&amp;G104</f>
        <v/>
      </c>
      <c r="L104" s="11">
        <f>VLOOKUP(K104,CAtalogo!$E:$G,2,0)</f>
        <v/>
      </c>
      <c r="M104" s="17">
        <f>VLOOKUP(K104,CAtalogo!$E:$G,3,0)</f>
        <v/>
      </c>
      <c r="N104" s="17">
        <f>DAY(H104)</f>
        <v/>
      </c>
      <c r="O104" s="18">
        <f>UPPER(TEXT(H104,"mmmm"))</f>
        <v/>
      </c>
      <c r="P104" s="11">
        <f>TEXT(H104,"dddd")</f>
        <v/>
      </c>
    </row>
    <row r="105">
      <c r="A105" t="n">
        <v>1</v>
      </c>
      <c r="B105" t="n">
        <v>2021</v>
      </c>
      <c r="C105" t="inlineStr">
        <is>
          <t>RMA</t>
        </is>
      </c>
      <c r="D105" t="inlineStr">
        <is>
          <t>RBA</t>
        </is>
      </c>
      <c r="E105" t="inlineStr">
        <is>
          <t>CMS</t>
        </is>
      </c>
      <c r="F105" t="inlineStr">
        <is>
          <t>RKM</t>
        </is>
      </c>
      <c r="G105" t="inlineStr">
        <is>
          <t>REX</t>
        </is>
      </c>
      <c r="H105" s="14" t="n">
        <v>44203</v>
      </c>
      <c r="I105" t="n">
        <v>320</v>
      </c>
      <c r="J105" s="16">
        <f>I105*-1</f>
        <v/>
      </c>
      <c r="K105" s="17">
        <f>F105&amp;G105</f>
        <v/>
      </c>
      <c r="L105" s="11">
        <f>VLOOKUP(K105,CAtalogo!$E:$G,2,0)</f>
        <v/>
      </c>
      <c r="M105" s="17">
        <f>VLOOKUP(K105,CAtalogo!$E:$G,3,0)</f>
        <v/>
      </c>
      <c r="N105" s="17">
        <f>DAY(H105)</f>
        <v/>
      </c>
      <c r="O105" s="18">
        <f>UPPER(TEXT(H105,"mmmm"))</f>
        <v/>
      </c>
      <c r="P105" s="11">
        <f>TEXT(H105,"dddd")</f>
        <v/>
      </c>
    </row>
    <row r="106">
      <c r="A106" t="n">
        <v>1</v>
      </c>
      <c r="B106" t="n">
        <v>2021</v>
      </c>
      <c r="C106" t="inlineStr">
        <is>
          <t>RMA</t>
        </is>
      </c>
      <c r="D106" t="inlineStr">
        <is>
          <t>RBA</t>
        </is>
      </c>
      <c r="E106" t="inlineStr">
        <is>
          <t>PMS</t>
        </is>
      </c>
      <c r="F106" t="inlineStr">
        <is>
          <t>RKM</t>
        </is>
      </c>
      <c r="G106" t="inlineStr">
        <is>
          <t>REX</t>
        </is>
      </c>
      <c r="H106" s="14" t="n">
        <v>44203</v>
      </c>
      <c r="I106" t="n">
        <v>176</v>
      </c>
      <c r="J106" s="16">
        <f>I106*-1</f>
        <v/>
      </c>
      <c r="K106" s="17">
        <f>F106&amp;G106</f>
        <v/>
      </c>
      <c r="L106" s="11">
        <f>VLOOKUP(K106,CAtalogo!$E:$G,2,0)</f>
        <v/>
      </c>
      <c r="M106" s="17">
        <f>VLOOKUP(K106,CAtalogo!$E:$G,3,0)</f>
        <v/>
      </c>
      <c r="N106" s="17">
        <f>DAY(H106)</f>
        <v/>
      </c>
      <c r="O106" s="18">
        <f>UPPER(TEXT(H106,"mmmm"))</f>
        <v/>
      </c>
      <c r="P106" s="11">
        <f>TEXT(H106,"dddd")</f>
        <v/>
      </c>
    </row>
    <row r="107">
      <c r="A107" t="n">
        <v>1</v>
      </c>
      <c r="B107" t="n">
        <v>2021</v>
      </c>
      <c r="C107" t="inlineStr">
        <is>
          <t>RMA</t>
        </is>
      </c>
      <c r="D107" t="inlineStr">
        <is>
          <t>RBA</t>
        </is>
      </c>
      <c r="E107" t="inlineStr">
        <is>
          <t>PMS</t>
        </is>
      </c>
      <c r="F107" t="inlineStr">
        <is>
          <t>SKY</t>
        </is>
      </c>
      <c r="G107" t="inlineStr">
        <is>
          <t>FLT</t>
        </is>
      </c>
      <c r="H107" s="14" t="n">
        <v>44203</v>
      </c>
      <c r="I107" t="n">
        <v>352</v>
      </c>
      <c r="J107" s="16">
        <f>I107*-1</f>
        <v/>
      </c>
      <c r="K107" s="17">
        <f>F107&amp;G107</f>
        <v/>
      </c>
      <c r="L107" s="11">
        <f>VLOOKUP(K107,CAtalogo!$E:$G,2,0)</f>
        <v/>
      </c>
      <c r="M107" s="17">
        <f>VLOOKUP(K107,CAtalogo!$E:$G,3,0)</f>
        <v/>
      </c>
      <c r="N107" s="17">
        <f>DAY(H107)</f>
        <v/>
      </c>
      <c r="O107" s="18">
        <f>UPPER(TEXT(H107,"mmmm"))</f>
        <v/>
      </c>
      <c r="P107" s="11">
        <f>TEXT(H107,"dddd")</f>
        <v/>
      </c>
    </row>
    <row r="108">
      <c r="A108" t="n">
        <v>1</v>
      </c>
      <c r="B108" t="n">
        <v>2021</v>
      </c>
      <c r="C108" t="inlineStr">
        <is>
          <t>RMA</t>
        </is>
      </c>
      <c r="D108" t="inlineStr">
        <is>
          <t>RBA</t>
        </is>
      </c>
      <c r="E108" t="inlineStr">
        <is>
          <t>PMS</t>
        </is>
      </c>
      <c r="F108" t="inlineStr">
        <is>
          <t>SVI</t>
        </is>
      </c>
      <c r="G108" t="inlineStr">
        <is>
          <t>REDSEG</t>
        </is>
      </c>
      <c r="H108" s="14" t="n">
        <v>44203</v>
      </c>
      <c r="I108" t="n">
        <v>700</v>
      </c>
      <c r="J108" s="16">
        <f>I108*-1</f>
        <v/>
      </c>
      <c r="K108" s="17">
        <f>F108&amp;G108</f>
        <v/>
      </c>
      <c r="L108" s="11">
        <f>VLOOKUP(K108,CAtalogo!$E:$G,2,0)</f>
        <v/>
      </c>
      <c r="M108" s="17">
        <f>VLOOKUP(K108,CAtalogo!$E:$G,3,0)</f>
        <v/>
      </c>
      <c r="N108" s="17">
        <f>DAY(H108)</f>
        <v/>
      </c>
      <c r="O108" s="18">
        <f>UPPER(TEXT(H108,"mmmm"))</f>
        <v/>
      </c>
      <c r="P108" s="11">
        <f>TEXT(H108,"dddd")</f>
        <v/>
      </c>
    </row>
    <row r="109">
      <c r="A109" t="n">
        <v>1</v>
      </c>
      <c r="B109" t="n">
        <v>2021</v>
      </c>
      <c r="C109" t="inlineStr">
        <is>
          <t>RMA</t>
        </is>
      </c>
      <c r="D109" t="inlineStr">
        <is>
          <t>RBA</t>
        </is>
      </c>
      <c r="E109" t="inlineStr">
        <is>
          <t>PMS</t>
        </is>
      </c>
      <c r="F109" t="inlineStr">
        <is>
          <t>AM</t>
        </is>
      </c>
      <c r="G109" t="inlineStr">
        <is>
          <t>CHG</t>
        </is>
      </c>
      <c r="H109" s="14" t="n">
        <v>44206</v>
      </c>
      <c r="I109" t="n">
        <v>908</v>
      </c>
      <c r="J109" s="16">
        <f>I109*-1</f>
        <v/>
      </c>
      <c r="K109" s="17">
        <f>F109&amp;G109</f>
        <v/>
      </c>
      <c r="L109" s="11">
        <f>VLOOKUP(K109,CAtalogo!$E:$G,2,0)</f>
        <v/>
      </c>
      <c r="M109" s="17">
        <f>VLOOKUP(K109,CAtalogo!$E:$G,3,0)</f>
        <v/>
      </c>
      <c r="N109" s="17">
        <f>DAY(H109)</f>
        <v/>
      </c>
      <c r="O109" s="18">
        <f>UPPER(TEXT(H109,"mmmm"))</f>
        <v/>
      </c>
      <c r="P109" s="11">
        <f>TEXT(H109,"dddd")</f>
        <v/>
      </c>
    </row>
    <row r="110">
      <c r="A110" t="n">
        <v>1</v>
      </c>
      <c r="B110" t="n">
        <v>2021</v>
      </c>
      <c r="C110" t="inlineStr">
        <is>
          <t>RMA</t>
        </is>
      </c>
      <c r="D110" t="inlineStr">
        <is>
          <t>RBA</t>
        </is>
      </c>
      <c r="E110" t="inlineStr">
        <is>
          <t>PMS</t>
        </is>
      </c>
      <c r="F110" t="inlineStr">
        <is>
          <t>CNP</t>
        </is>
      </c>
      <c r="G110" t="inlineStr">
        <is>
          <t>LUS</t>
        </is>
      </c>
      <c r="H110" s="14" t="n">
        <v>44206</v>
      </c>
      <c r="I110" t="n">
        <v>100</v>
      </c>
      <c r="J110" s="16">
        <f>I110*-1</f>
        <v/>
      </c>
      <c r="K110" s="17">
        <f>F110&amp;G110</f>
        <v/>
      </c>
      <c r="L110" s="11">
        <f>VLOOKUP(K110,CAtalogo!$E:$G,2,0)</f>
        <v/>
      </c>
      <c r="M110" s="17">
        <f>VLOOKUP(K110,CAtalogo!$E:$G,3,0)</f>
        <v/>
      </c>
      <c r="N110" s="17">
        <f>DAY(H110)</f>
        <v/>
      </c>
      <c r="O110" s="18">
        <f>UPPER(TEXT(H110,"mmmm"))</f>
        <v/>
      </c>
      <c r="P110" s="11">
        <f>TEXT(H110,"dddd")</f>
        <v/>
      </c>
    </row>
    <row r="111">
      <c r="A111" t="n">
        <v>1</v>
      </c>
      <c r="B111" t="n">
        <v>2021</v>
      </c>
      <c r="C111" t="inlineStr">
        <is>
          <t>RMA</t>
        </is>
      </c>
      <c r="D111" t="inlineStr">
        <is>
          <t>RBA</t>
        </is>
      </c>
      <c r="E111" t="inlineStr">
        <is>
          <t>PMS</t>
        </is>
      </c>
      <c r="F111" t="inlineStr">
        <is>
          <t>CNP</t>
        </is>
      </c>
      <c r="G111" t="inlineStr">
        <is>
          <t>MCH</t>
        </is>
      </c>
      <c r="H111" s="14" t="n">
        <v>44206</v>
      </c>
      <c r="I111" t="n">
        <v>500</v>
      </c>
      <c r="J111" s="16">
        <f>I111*-1</f>
        <v/>
      </c>
      <c r="K111" s="17">
        <f>F111&amp;G111</f>
        <v/>
      </c>
      <c r="L111" s="11">
        <f>VLOOKUP(K111,CAtalogo!$E:$G,2,0)</f>
        <v/>
      </c>
      <c r="M111" s="17">
        <f>VLOOKUP(K111,CAtalogo!$E:$G,3,0)</f>
        <v/>
      </c>
      <c r="N111" s="17">
        <f>DAY(H111)</f>
        <v/>
      </c>
      <c r="O111" s="18">
        <f>UPPER(TEXT(H111,"mmmm"))</f>
        <v/>
      </c>
      <c r="P111" s="11">
        <f>TEXT(H111,"dddd")</f>
        <v/>
      </c>
    </row>
    <row r="112">
      <c r="A112" t="n">
        <v>1</v>
      </c>
      <c r="B112" t="n">
        <v>2021</v>
      </c>
      <c r="C112" t="inlineStr">
        <is>
          <t>RMA</t>
        </is>
      </c>
      <c r="D112" t="inlineStr">
        <is>
          <t>RBA</t>
        </is>
      </c>
      <c r="E112" t="inlineStr">
        <is>
          <t>CMS</t>
        </is>
      </c>
      <c r="F112" t="inlineStr">
        <is>
          <t>CP</t>
        </is>
      </c>
      <c r="G112" t="inlineStr">
        <is>
          <t>CHG</t>
        </is>
      </c>
      <c r="H112" s="14" t="n">
        <v>44206</v>
      </c>
      <c r="I112" t="n">
        <v>600</v>
      </c>
      <c r="J112" s="16">
        <f>I112*-1</f>
        <v/>
      </c>
      <c r="K112" s="17">
        <f>F112&amp;G112</f>
        <v/>
      </c>
      <c r="L112" s="11">
        <f>VLOOKUP(K112,CAtalogo!$E:$G,2,0)</f>
        <v/>
      </c>
      <c r="M112" s="17">
        <f>VLOOKUP(K112,CAtalogo!$E:$G,3,0)</f>
        <v/>
      </c>
      <c r="N112" s="17">
        <f>DAY(H112)</f>
        <v/>
      </c>
      <c r="O112" s="18">
        <f>UPPER(TEXT(H112,"mmmm"))</f>
        <v/>
      </c>
      <c r="P112" s="11">
        <f>TEXT(H112,"dddd")</f>
        <v/>
      </c>
    </row>
    <row r="113">
      <c r="A113" t="n">
        <v>1</v>
      </c>
      <c r="B113" t="n">
        <v>2021</v>
      </c>
      <c r="C113" t="inlineStr">
        <is>
          <t>RMA</t>
        </is>
      </c>
      <c r="D113" t="inlineStr">
        <is>
          <t>RBA</t>
        </is>
      </c>
      <c r="E113" t="inlineStr">
        <is>
          <t>PMS</t>
        </is>
      </c>
      <c r="F113" t="inlineStr">
        <is>
          <t>CP</t>
        </is>
      </c>
      <c r="G113" t="inlineStr">
        <is>
          <t>CHG</t>
        </is>
      </c>
      <c r="H113" s="14" t="n">
        <v>44206</v>
      </c>
      <c r="I113" t="n">
        <v>800</v>
      </c>
      <c r="J113" s="16">
        <f>I113*-1</f>
        <v/>
      </c>
      <c r="K113" s="17">
        <f>F113&amp;G113</f>
        <v/>
      </c>
      <c r="L113" s="11">
        <f>VLOOKUP(K113,CAtalogo!$E:$G,2,0)</f>
        <v/>
      </c>
      <c r="M113" s="17">
        <f>VLOOKUP(K113,CAtalogo!$E:$G,3,0)</f>
        <v/>
      </c>
      <c r="N113" s="17">
        <f>DAY(H113)</f>
        <v/>
      </c>
      <c r="O113" s="18">
        <f>UPPER(TEXT(H113,"mmmm"))</f>
        <v/>
      </c>
      <c r="P113" s="11">
        <f>TEXT(H113,"dddd")</f>
        <v/>
      </c>
    </row>
    <row r="114">
      <c r="A114" t="n">
        <v>1</v>
      </c>
      <c r="B114" t="n">
        <v>2021</v>
      </c>
      <c r="C114" t="inlineStr">
        <is>
          <t>RMA</t>
        </is>
      </c>
      <c r="D114" t="inlineStr">
        <is>
          <t>RBA</t>
        </is>
      </c>
      <c r="E114" t="inlineStr">
        <is>
          <t>PMS</t>
        </is>
      </c>
      <c r="F114" t="inlineStr">
        <is>
          <t>CP</t>
        </is>
      </c>
      <c r="G114" t="inlineStr">
        <is>
          <t>CPM</t>
        </is>
      </c>
      <c r="H114" s="14" t="n">
        <v>44206</v>
      </c>
      <c r="I114" t="n">
        <v>752</v>
      </c>
      <c r="J114" s="16">
        <f>I114*-1</f>
        <v/>
      </c>
      <c r="K114" s="17">
        <f>F114&amp;G114</f>
        <v/>
      </c>
      <c r="L114" s="11">
        <f>VLOOKUP(K114,CAtalogo!$E:$G,2,0)</f>
        <v/>
      </c>
      <c r="M114" s="17">
        <f>VLOOKUP(K114,CAtalogo!$E:$G,3,0)</f>
        <v/>
      </c>
      <c r="N114" s="17">
        <f>DAY(H114)</f>
        <v/>
      </c>
      <c r="O114" s="18">
        <f>UPPER(TEXT(H114,"mmmm"))</f>
        <v/>
      </c>
      <c r="P114" s="11">
        <f>TEXT(H114,"dddd")</f>
        <v/>
      </c>
    </row>
    <row r="115">
      <c r="A115" t="n">
        <v>1</v>
      </c>
      <c r="B115" t="n">
        <v>2021</v>
      </c>
      <c r="C115" t="inlineStr">
        <is>
          <t>RMA</t>
        </is>
      </c>
      <c r="D115" t="inlineStr">
        <is>
          <t>RBA</t>
        </is>
      </c>
      <c r="E115" t="inlineStr">
        <is>
          <t>CMS</t>
        </is>
      </c>
      <c r="F115" t="inlineStr">
        <is>
          <t>CP</t>
        </is>
      </c>
      <c r="G115" t="inlineStr">
        <is>
          <t>FLT</t>
        </is>
      </c>
      <c r="H115" s="14" t="n">
        <v>44206</v>
      </c>
      <c r="I115" t="n">
        <v>280</v>
      </c>
      <c r="J115" s="16">
        <f>I115*-1</f>
        <v/>
      </c>
      <c r="K115" s="17">
        <f>F115&amp;G115</f>
        <v/>
      </c>
      <c r="L115" s="11">
        <f>VLOOKUP(K115,CAtalogo!$E:$G,2,0)</f>
        <v/>
      </c>
      <c r="M115" s="17">
        <f>VLOOKUP(K115,CAtalogo!$E:$G,3,0)</f>
        <v/>
      </c>
      <c r="N115" s="17">
        <f>DAY(H115)</f>
        <v/>
      </c>
      <c r="O115" s="18">
        <f>UPPER(TEXT(H115,"mmmm"))</f>
        <v/>
      </c>
      <c r="P115" s="11">
        <f>TEXT(H115,"dddd")</f>
        <v/>
      </c>
    </row>
    <row r="116">
      <c r="A116" t="n">
        <v>1</v>
      </c>
      <c r="B116" t="n">
        <v>2021</v>
      </c>
      <c r="C116" t="inlineStr">
        <is>
          <t>RMA</t>
        </is>
      </c>
      <c r="D116" t="inlineStr">
        <is>
          <t>RBA</t>
        </is>
      </c>
      <c r="E116" t="inlineStr">
        <is>
          <t>PMS</t>
        </is>
      </c>
      <c r="F116" t="inlineStr">
        <is>
          <t>CP</t>
        </is>
      </c>
      <c r="G116" t="inlineStr">
        <is>
          <t>FLT</t>
        </is>
      </c>
      <c r="H116" s="14" t="n">
        <v>44206</v>
      </c>
      <c r="I116" t="n">
        <v>583</v>
      </c>
      <c r="J116" s="16">
        <f>I116*-1</f>
        <v/>
      </c>
      <c r="K116" s="17">
        <f>F116&amp;G116</f>
        <v/>
      </c>
      <c r="L116" s="11">
        <f>VLOOKUP(K116,CAtalogo!$E:$G,2,0)</f>
        <v/>
      </c>
      <c r="M116" s="17">
        <f>VLOOKUP(K116,CAtalogo!$E:$G,3,0)</f>
        <v/>
      </c>
      <c r="N116" s="17">
        <f>DAY(H116)</f>
        <v/>
      </c>
      <c r="O116" s="18">
        <f>UPPER(TEXT(H116,"mmmm"))</f>
        <v/>
      </c>
      <c r="P116" s="11">
        <f>TEXT(H116,"dddd")</f>
        <v/>
      </c>
    </row>
    <row r="117">
      <c r="A117" t="n">
        <v>1</v>
      </c>
      <c r="B117" t="n">
        <v>2021</v>
      </c>
      <c r="C117" t="inlineStr">
        <is>
          <t>RMA</t>
        </is>
      </c>
      <c r="D117" t="inlineStr">
        <is>
          <t>RBA</t>
        </is>
      </c>
      <c r="E117" t="inlineStr">
        <is>
          <t>PMS</t>
        </is>
      </c>
      <c r="F117" t="inlineStr">
        <is>
          <t>CP</t>
        </is>
      </c>
      <c r="G117" t="inlineStr">
        <is>
          <t>MCH</t>
        </is>
      </c>
      <c r="H117" s="14" t="n">
        <v>44206</v>
      </c>
      <c r="I117" t="n">
        <v>721</v>
      </c>
      <c r="J117" s="16">
        <f>I117*-1</f>
        <v/>
      </c>
      <c r="K117" s="17">
        <f>F117&amp;G117</f>
        <v/>
      </c>
      <c r="L117" s="11">
        <f>VLOOKUP(K117,CAtalogo!$E:$G,2,0)</f>
        <v/>
      </c>
      <c r="M117" s="17">
        <f>VLOOKUP(K117,CAtalogo!$E:$G,3,0)</f>
        <v/>
      </c>
      <c r="N117" s="17">
        <f>DAY(H117)</f>
        <v/>
      </c>
      <c r="O117" s="18">
        <f>UPPER(TEXT(H117,"mmmm"))</f>
        <v/>
      </c>
      <c r="P117" s="11">
        <f>TEXT(H117,"dddd")</f>
        <v/>
      </c>
    </row>
    <row r="118">
      <c r="A118" t="n">
        <v>1</v>
      </c>
      <c r="B118" t="n">
        <v>2021</v>
      </c>
      <c r="C118" t="inlineStr">
        <is>
          <t>RMA</t>
        </is>
      </c>
      <c r="D118" t="inlineStr">
        <is>
          <t>RBA</t>
        </is>
      </c>
      <c r="E118" t="inlineStr">
        <is>
          <t>PMS</t>
        </is>
      </c>
      <c r="F118" t="inlineStr">
        <is>
          <t>CP</t>
        </is>
      </c>
      <c r="G118" t="inlineStr">
        <is>
          <t>REX</t>
        </is>
      </c>
      <c r="H118" s="14" t="n">
        <v>44206</v>
      </c>
      <c r="I118" t="n">
        <v>170</v>
      </c>
      <c r="J118" s="16">
        <f>I118*-1</f>
        <v/>
      </c>
      <c r="K118" s="17">
        <f>F118&amp;G118</f>
        <v/>
      </c>
      <c r="L118" s="11">
        <f>VLOOKUP(K118,CAtalogo!$E:$G,2,0)</f>
        <v/>
      </c>
      <c r="M118" s="17">
        <f>VLOOKUP(K118,CAtalogo!$E:$G,3,0)</f>
        <v/>
      </c>
      <c r="N118" s="17">
        <f>DAY(H118)</f>
        <v/>
      </c>
      <c r="O118" s="18">
        <f>UPPER(TEXT(H118,"mmmm"))</f>
        <v/>
      </c>
      <c r="P118" s="11">
        <f>TEXT(H118,"dddd")</f>
        <v/>
      </c>
    </row>
    <row r="119">
      <c r="A119" t="n">
        <v>1</v>
      </c>
      <c r="B119" t="n">
        <v>2021</v>
      </c>
      <c r="C119" t="inlineStr">
        <is>
          <t>RMA</t>
        </is>
      </c>
      <c r="D119" t="inlineStr">
        <is>
          <t>RBA</t>
        </is>
      </c>
      <c r="E119" t="inlineStr">
        <is>
          <t>PMS</t>
        </is>
      </c>
      <c r="F119" t="inlineStr">
        <is>
          <t>GDH</t>
        </is>
      </c>
      <c r="G119" t="inlineStr">
        <is>
          <t>MCH</t>
        </is>
      </c>
      <c r="H119" s="14" t="n">
        <v>44206</v>
      </c>
      <c r="I119" t="n">
        <v>40</v>
      </c>
      <c r="J119" s="16">
        <f>I119*-1</f>
        <v/>
      </c>
      <c r="K119" s="17">
        <f>F119&amp;G119</f>
        <v/>
      </c>
      <c r="L119" s="11">
        <f>VLOOKUP(K119,CAtalogo!$E:$G,2,0)</f>
        <v/>
      </c>
      <c r="M119" s="17">
        <f>VLOOKUP(K119,CAtalogo!$E:$G,3,0)</f>
        <v/>
      </c>
      <c r="N119" s="17">
        <f>DAY(H119)</f>
        <v/>
      </c>
      <c r="O119" s="18">
        <f>UPPER(TEXT(H119,"mmmm"))</f>
        <v/>
      </c>
      <c r="P119" s="11">
        <f>TEXT(H119,"dddd")</f>
        <v/>
      </c>
    </row>
    <row r="120">
      <c r="A120" t="n">
        <v>1</v>
      </c>
      <c r="B120" t="n">
        <v>2021</v>
      </c>
      <c r="C120" t="inlineStr">
        <is>
          <t>RMA</t>
        </is>
      </c>
      <c r="D120" t="inlineStr">
        <is>
          <t>EBA</t>
        </is>
      </c>
      <c r="E120" t="inlineStr">
        <is>
          <t>PMS</t>
        </is>
      </c>
      <c r="F120" t="inlineStr">
        <is>
          <t>PC</t>
        </is>
      </c>
      <c r="G120" t="inlineStr">
        <is>
          <t>LYP</t>
        </is>
      </c>
      <c r="H120" s="14" t="n">
        <v>44206</v>
      </c>
      <c r="I120" t="n">
        <v>800</v>
      </c>
      <c r="J120" s="16">
        <f>I120*-1</f>
        <v/>
      </c>
      <c r="K120" s="17">
        <f>F120&amp;G120</f>
        <v/>
      </c>
      <c r="L120" s="11">
        <f>VLOOKUP(K120,CAtalogo!$E:$G,2,0)</f>
        <v/>
      </c>
      <c r="M120" s="17">
        <f>VLOOKUP(K120,CAtalogo!$E:$G,3,0)</f>
        <v/>
      </c>
      <c r="N120" s="17">
        <f>DAY(H120)</f>
        <v/>
      </c>
      <c r="O120" s="18">
        <f>UPPER(TEXT(H120,"mmmm"))</f>
        <v/>
      </c>
      <c r="P120" s="11">
        <f>TEXT(H120,"dddd")</f>
        <v/>
      </c>
    </row>
    <row r="121">
      <c r="A121" t="n">
        <v>1</v>
      </c>
      <c r="B121" t="n">
        <v>2021</v>
      </c>
      <c r="C121" t="inlineStr">
        <is>
          <t>RMA</t>
        </is>
      </c>
      <c r="D121" t="inlineStr">
        <is>
          <t>RBA</t>
        </is>
      </c>
      <c r="E121" t="inlineStr">
        <is>
          <t>PMS</t>
        </is>
      </c>
      <c r="F121" t="inlineStr">
        <is>
          <t>PIN</t>
        </is>
      </c>
      <c r="G121" t="inlineStr">
        <is>
          <t>VCH</t>
        </is>
      </c>
      <c r="H121" s="14" t="n">
        <v>44206</v>
      </c>
      <c r="I121" t="n">
        <v>170</v>
      </c>
      <c r="J121" s="16">
        <f>I121*-1</f>
        <v/>
      </c>
      <c r="K121" s="17">
        <f>F121&amp;G121</f>
        <v/>
      </c>
      <c r="L121" s="11">
        <f>VLOOKUP(K121,CAtalogo!$E:$G,2,0)</f>
        <v/>
      </c>
      <c r="M121" s="17">
        <f>VLOOKUP(K121,CAtalogo!$E:$G,3,0)</f>
        <v/>
      </c>
      <c r="N121" s="17">
        <f>DAY(H121)</f>
        <v/>
      </c>
      <c r="O121" s="18">
        <f>UPPER(TEXT(H121,"mmmm"))</f>
        <v/>
      </c>
      <c r="P121" s="11">
        <f>TEXT(H121,"dddd")</f>
        <v/>
      </c>
    </row>
    <row r="122">
      <c r="A122" t="n">
        <v>1</v>
      </c>
      <c r="B122" t="n">
        <v>2021</v>
      </c>
      <c r="C122" t="inlineStr">
        <is>
          <t>RMA</t>
        </is>
      </c>
      <c r="D122" t="inlineStr">
        <is>
          <t>RBA</t>
        </is>
      </c>
      <c r="E122" t="inlineStr">
        <is>
          <t>CMS</t>
        </is>
      </c>
      <c r="F122" t="inlineStr">
        <is>
          <t>RKM</t>
        </is>
      </c>
      <c r="G122" t="inlineStr">
        <is>
          <t>REX</t>
        </is>
      </c>
      <c r="H122" s="14" t="n">
        <v>44206</v>
      </c>
      <c r="I122" t="n">
        <v>751</v>
      </c>
      <c r="J122" s="16">
        <f>I122*-1</f>
        <v/>
      </c>
      <c r="K122" s="17">
        <f>F122&amp;G122</f>
        <v/>
      </c>
      <c r="L122" s="11">
        <f>VLOOKUP(K122,CAtalogo!$E:$G,2,0)</f>
        <v/>
      </c>
      <c r="M122" s="17">
        <f>VLOOKUP(K122,CAtalogo!$E:$G,3,0)</f>
        <v/>
      </c>
      <c r="N122" s="17">
        <f>DAY(H122)</f>
        <v/>
      </c>
      <c r="O122" s="18">
        <f>UPPER(TEXT(H122,"mmmm"))</f>
        <v/>
      </c>
      <c r="P122" s="11">
        <f>TEXT(H122,"dddd")</f>
        <v/>
      </c>
    </row>
    <row r="123">
      <c r="A123" t="n">
        <v>1</v>
      </c>
      <c r="B123" t="n">
        <v>2021</v>
      </c>
      <c r="C123" t="inlineStr">
        <is>
          <t>RMA</t>
        </is>
      </c>
      <c r="D123" t="inlineStr">
        <is>
          <t>RBA</t>
        </is>
      </c>
      <c r="E123" t="inlineStr">
        <is>
          <t>PMS</t>
        </is>
      </c>
      <c r="F123" t="inlineStr">
        <is>
          <t>RKM</t>
        </is>
      </c>
      <c r="G123" t="inlineStr">
        <is>
          <t>REX</t>
        </is>
      </c>
      <c r="H123" s="14" t="n">
        <v>44206</v>
      </c>
      <c r="I123" t="n">
        <v>757</v>
      </c>
      <c r="J123" s="16">
        <f>I123*-1</f>
        <v/>
      </c>
      <c r="K123" s="17">
        <f>F123&amp;G123</f>
        <v/>
      </c>
      <c r="L123" s="11">
        <f>VLOOKUP(K123,CAtalogo!$E:$G,2,0)</f>
        <v/>
      </c>
      <c r="M123" s="17">
        <f>VLOOKUP(K123,CAtalogo!$E:$G,3,0)</f>
        <v/>
      </c>
      <c r="N123" s="17">
        <f>DAY(H123)</f>
        <v/>
      </c>
      <c r="O123" s="18">
        <f>UPPER(TEXT(H123,"mmmm"))</f>
        <v/>
      </c>
      <c r="P123" s="11">
        <f>TEXT(H123,"dddd")</f>
        <v/>
      </c>
    </row>
    <row r="124">
      <c r="A124" t="n">
        <v>1</v>
      </c>
      <c r="B124" t="n">
        <v>2021</v>
      </c>
      <c r="C124" t="inlineStr">
        <is>
          <t>RMA</t>
        </is>
      </c>
      <c r="D124" t="inlineStr">
        <is>
          <t>RBA</t>
        </is>
      </c>
      <c r="E124" t="inlineStr">
        <is>
          <t>PMS</t>
        </is>
      </c>
      <c r="F124" t="inlineStr">
        <is>
          <t>SED</t>
        </is>
      </c>
      <c r="G124" t="inlineStr">
        <is>
          <t>MCH</t>
        </is>
      </c>
      <c r="H124" s="14" t="n">
        <v>44206</v>
      </c>
      <c r="I124" t="n">
        <v>369</v>
      </c>
      <c r="J124" s="16">
        <f>I124*-1</f>
        <v/>
      </c>
      <c r="K124" s="17">
        <f>F124&amp;G124</f>
        <v/>
      </c>
      <c r="L124" s="11">
        <f>VLOOKUP(K124,CAtalogo!$E:$G,2,0)</f>
        <v/>
      </c>
      <c r="M124" s="17">
        <f>VLOOKUP(K124,CAtalogo!$E:$G,3,0)</f>
        <v/>
      </c>
      <c r="N124" s="17">
        <f>DAY(H124)</f>
        <v/>
      </c>
      <c r="O124" s="18">
        <f>UPPER(TEXT(H124,"mmmm"))</f>
        <v/>
      </c>
      <c r="P124" s="11">
        <f>TEXT(H124,"dddd")</f>
        <v/>
      </c>
    </row>
    <row r="125">
      <c r="A125" t="n">
        <v>1</v>
      </c>
      <c r="B125" t="n">
        <v>2021</v>
      </c>
      <c r="C125" t="inlineStr">
        <is>
          <t>RMA</t>
        </is>
      </c>
      <c r="D125" t="inlineStr">
        <is>
          <t>RBA</t>
        </is>
      </c>
      <c r="E125" t="inlineStr">
        <is>
          <t>PMS</t>
        </is>
      </c>
      <c r="F125" t="inlineStr">
        <is>
          <t>SKY</t>
        </is>
      </c>
      <c r="G125" t="inlineStr">
        <is>
          <t>FLT</t>
        </is>
      </c>
      <c r="H125" s="14" t="n">
        <v>44206</v>
      </c>
      <c r="I125" t="n">
        <v>778</v>
      </c>
      <c r="J125" s="16">
        <f>I125*-1</f>
        <v/>
      </c>
      <c r="K125" s="17">
        <f>F125&amp;G125</f>
        <v/>
      </c>
      <c r="L125" s="11">
        <f>VLOOKUP(K125,CAtalogo!$E:$G,2,0)</f>
        <v/>
      </c>
      <c r="M125" s="17">
        <f>VLOOKUP(K125,CAtalogo!$E:$G,3,0)</f>
        <v/>
      </c>
      <c r="N125" s="17">
        <f>DAY(H125)</f>
        <v/>
      </c>
      <c r="O125" s="18">
        <f>UPPER(TEXT(H125,"mmmm"))</f>
        <v/>
      </c>
      <c r="P125" s="11">
        <f>TEXT(H125,"dddd")</f>
        <v/>
      </c>
    </row>
    <row r="126">
      <c r="A126" t="n">
        <v>1</v>
      </c>
      <c r="B126" t="n">
        <v>2021</v>
      </c>
      <c r="C126" t="inlineStr">
        <is>
          <t>RMA</t>
        </is>
      </c>
      <c r="D126" t="inlineStr">
        <is>
          <t>RBA</t>
        </is>
      </c>
      <c r="E126" t="inlineStr">
        <is>
          <t>PMS</t>
        </is>
      </c>
      <c r="F126" t="inlineStr">
        <is>
          <t>SVI</t>
        </is>
      </c>
      <c r="G126" t="inlineStr">
        <is>
          <t>REDSEG</t>
        </is>
      </c>
      <c r="H126" s="14" t="n">
        <v>44206</v>
      </c>
      <c r="I126" t="n">
        <v>0</v>
      </c>
      <c r="J126" s="16">
        <f>I126*-1</f>
        <v/>
      </c>
      <c r="K126" s="17">
        <f>F126&amp;G126</f>
        <v/>
      </c>
      <c r="L126" s="11">
        <f>VLOOKUP(K126,CAtalogo!$E:$G,2,0)</f>
        <v/>
      </c>
      <c r="M126" s="17">
        <f>VLOOKUP(K126,CAtalogo!$E:$G,3,0)</f>
        <v/>
      </c>
      <c r="N126" s="17">
        <f>DAY(H126)</f>
        <v/>
      </c>
      <c r="O126" s="18">
        <f>UPPER(TEXT(H126,"mmmm"))</f>
        <v/>
      </c>
      <c r="P126" s="11">
        <f>TEXT(H126,"dddd")</f>
        <v/>
      </c>
    </row>
    <row r="127">
      <c r="A127" t="n">
        <v>1</v>
      </c>
      <c r="B127" t="n">
        <v>2021</v>
      </c>
      <c r="C127" t="inlineStr">
        <is>
          <t>RMA</t>
        </is>
      </c>
      <c r="D127" t="inlineStr">
        <is>
          <t>RBA</t>
        </is>
      </c>
      <c r="E127" t="inlineStr">
        <is>
          <t>PMS</t>
        </is>
      </c>
      <c r="F127" t="inlineStr">
        <is>
          <t>AM</t>
        </is>
      </c>
      <c r="G127" t="inlineStr">
        <is>
          <t>CHG</t>
        </is>
      </c>
      <c r="H127" s="14" t="n">
        <v>44205</v>
      </c>
      <c r="I127" t="n">
        <v>635</v>
      </c>
      <c r="J127" s="16">
        <f>I127*-1</f>
        <v/>
      </c>
      <c r="K127" s="17">
        <f>F127&amp;G127</f>
        <v/>
      </c>
      <c r="L127" s="11">
        <f>VLOOKUP(K127,CAtalogo!$E:$G,2,0)</f>
        <v/>
      </c>
      <c r="M127" s="17">
        <f>VLOOKUP(K127,CAtalogo!$E:$G,3,0)</f>
        <v/>
      </c>
      <c r="N127" s="17">
        <f>DAY(H127)</f>
        <v/>
      </c>
      <c r="O127" s="18">
        <f>UPPER(TEXT(H127,"mmmm"))</f>
        <v/>
      </c>
      <c r="P127" s="11">
        <f>TEXT(H127,"dddd")</f>
        <v/>
      </c>
    </row>
    <row r="128">
      <c r="A128" t="n">
        <v>1</v>
      </c>
      <c r="B128" t="n">
        <v>2021</v>
      </c>
      <c r="C128" t="inlineStr">
        <is>
          <t>RMA</t>
        </is>
      </c>
      <c r="D128" t="inlineStr">
        <is>
          <t>RBA</t>
        </is>
      </c>
      <c r="E128" t="inlineStr">
        <is>
          <t>PMS</t>
        </is>
      </c>
      <c r="F128" t="inlineStr">
        <is>
          <t>AM</t>
        </is>
      </c>
      <c r="G128" t="inlineStr">
        <is>
          <t>MER</t>
        </is>
      </c>
      <c r="H128" s="14" t="n">
        <v>44205</v>
      </c>
      <c r="I128" t="n">
        <v>828</v>
      </c>
      <c r="J128" s="16">
        <f>I128*-1</f>
        <v/>
      </c>
      <c r="K128" s="17">
        <f>F128&amp;G128</f>
        <v/>
      </c>
      <c r="L128" s="11">
        <f>VLOOKUP(K128,CAtalogo!$E:$G,2,0)</f>
        <v/>
      </c>
      <c r="M128" s="17">
        <f>VLOOKUP(K128,CAtalogo!$E:$G,3,0)</f>
        <v/>
      </c>
      <c r="N128" s="17">
        <f>DAY(H128)</f>
        <v/>
      </c>
      <c r="O128" s="18">
        <f>UPPER(TEXT(H128,"mmmm"))</f>
        <v/>
      </c>
      <c r="P128" s="11">
        <f>TEXT(H128,"dddd")</f>
        <v/>
      </c>
    </row>
    <row r="129">
      <c r="A129" t="n">
        <v>1</v>
      </c>
      <c r="B129" t="n">
        <v>2021</v>
      </c>
      <c r="C129" t="inlineStr">
        <is>
          <t>RMA</t>
        </is>
      </c>
      <c r="D129" t="inlineStr">
        <is>
          <t>RBA</t>
        </is>
      </c>
      <c r="E129" t="inlineStr">
        <is>
          <t>PMS</t>
        </is>
      </c>
      <c r="F129" t="inlineStr">
        <is>
          <t>CNP</t>
        </is>
      </c>
      <c r="G129" t="inlineStr">
        <is>
          <t>LUS</t>
        </is>
      </c>
      <c r="H129" s="14" t="n">
        <v>44205</v>
      </c>
      <c r="I129" t="n">
        <v>100</v>
      </c>
      <c r="J129" s="16">
        <f>I129*-1</f>
        <v/>
      </c>
      <c r="K129" s="17">
        <f>F129&amp;G129</f>
        <v/>
      </c>
      <c r="L129" s="11">
        <f>VLOOKUP(K129,CAtalogo!$E:$G,2,0)</f>
        <v/>
      </c>
      <c r="M129" s="17">
        <f>VLOOKUP(K129,CAtalogo!$E:$G,3,0)</f>
        <v/>
      </c>
      <c r="N129" s="17">
        <f>DAY(H129)</f>
        <v/>
      </c>
      <c r="O129" s="18">
        <f>UPPER(TEXT(H129,"mmmm"))</f>
        <v/>
      </c>
      <c r="P129" s="11">
        <f>TEXT(H129,"dddd")</f>
        <v/>
      </c>
    </row>
    <row r="130">
      <c r="A130" t="n">
        <v>1</v>
      </c>
      <c r="B130" t="n">
        <v>2021</v>
      </c>
      <c r="C130" t="inlineStr">
        <is>
          <t>RMA</t>
        </is>
      </c>
      <c r="D130" t="inlineStr">
        <is>
          <t>RBA</t>
        </is>
      </c>
      <c r="E130" t="inlineStr">
        <is>
          <t>PMS</t>
        </is>
      </c>
      <c r="F130" t="inlineStr">
        <is>
          <t>CP</t>
        </is>
      </c>
      <c r="G130" t="inlineStr">
        <is>
          <t>CHG</t>
        </is>
      </c>
      <c r="H130" s="14" t="n">
        <v>44205</v>
      </c>
      <c r="I130" t="n">
        <v>400</v>
      </c>
      <c r="J130" s="16">
        <f>I130*-1</f>
        <v/>
      </c>
      <c r="K130" s="17">
        <f>F130&amp;G130</f>
        <v/>
      </c>
      <c r="L130" s="11">
        <f>VLOOKUP(K130,CAtalogo!$E:$G,2,0)</f>
        <v/>
      </c>
      <c r="M130" s="17">
        <f>VLOOKUP(K130,CAtalogo!$E:$G,3,0)</f>
        <v/>
      </c>
      <c r="N130" s="17">
        <f>DAY(H130)</f>
        <v/>
      </c>
      <c r="O130" s="18">
        <f>UPPER(TEXT(H130,"mmmm"))</f>
        <v/>
      </c>
      <c r="P130" s="11">
        <f>TEXT(H130,"dddd")</f>
        <v/>
      </c>
    </row>
    <row r="131">
      <c r="A131" t="n">
        <v>1</v>
      </c>
      <c r="B131" t="n">
        <v>2021</v>
      </c>
      <c r="C131" t="inlineStr">
        <is>
          <t>RMA</t>
        </is>
      </c>
      <c r="D131" t="inlineStr">
        <is>
          <t>RBA</t>
        </is>
      </c>
      <c r="E131" t="inlineStr">
        <is>
          <t>PMS</t>
        </is>
      </c>
      <c r="F131" t="inlineStr">
        <is>
          <t>CP</t>
        </is>
      </c>
      <c r="G131" t="inlineStr">
        <is>
          <t>CPM</t>
        </is>
      </c>
      <c r="H131" s="14" t="n">
        <v>44205</v>
      </c>
      <c r="I131" t="n">
        <v>256</v>
      </c>
      <c r="J131" s="16">
        <f>I131*-1</f>
        <v/>
      </c>
      <c r="K131" s="17">
        <f>F131&amp;G131</f>
        <v/>
      </c>
      <c r="L131" s="11">
        <f>VLOOKUP(K131,CAtalogo!$E:$G,2,0)</f>
        <v/>
      </c>
      <c r="M131" s="17">
        <f>VLOOKUP(K131,CAtalogo!$E:$G,3,0)</f>
        <v/>
      </c>
      <c r="N131" s="17">
        <f>DAY(H131)</f>
        <v/>
      </c>
      <c r="O131" s="18">
        <f>UPPER(TEXT(H131,"mmmm"))</f>
        <v/>
      </c>
      <c r="P131" s="11">
        <f>TEXT(H131,"dddd")</f>
        <v/>
      </c>
    </row>
    <row r="132">
      <c r="A132" t="n">
        <v>1</v>
      </c>
      <c r="B132" t="n">
        <v>2021</v>
      </c>
      <c r="C132" t="inlineStr">
        <is>
          <t>RMA</t>
        </is>
      </c>
      <c r="D132" t="inlineStr">
        <is>
          <t>RBA</t>
        </is>
      </c>
      <c r="E132" t="inlineStr">
        <is>
          <t>CMS</t>
        </is>
      </c>
      <c r="F132" t="inlineStr">
        <is>
          <t>CP</t>
        </is>
      </c>
      <c r="G132" t="inlineStr">
        <is>
          <t>FLT</t>
        </is>
      </c>
      <c r="H132" s="14" t="n">
        <v>44205</v>
      </c>
      <c r="I132" t="n">
        <v>865</v>
      </c>
      <c r="J132" s="16">
        <f>I132*-1</f>
        <v/>
      </c>
      <c r="K132" s="17">
        <f>F132&amp;G132</f>
        <v/>
      </c>
      <c r="L132" s="11">
        <f>VLOOKUP(K132,CAtalogo!$E:$G,2,0)</f>
        <v/>
      </c>
      <c r="M132" s="17">
        <f>VLOOKUP(K132,CAtalogo!$E:$G,3,0)</f>
        <v/>
      </c>
      <c r="N132" s="17">
        <f>DAY(H132)</f>
        <v/>
      </c>
      <c r="O132" s="18">
        <f>UPPER(TEXT(H132,"mmmm"))</f>
        <v/>
      </c>
      <c r="P132" s="11">
        <f>TEXT(H132,"dddd")</f>
        <v/>
      </c>
    </row>
    <row r="133">
      <c r="A133" t="n">
        <v>1</v>
      </c>
      <c r="B133" t="n">
        <v>2021</v>
      </c>
      <c r="C133" t="inlineStr">
        <is>
          <t>RMA</t>
        </is>
      </c>
      <c r="D133" t="inlineStr">
        <is>
          <t>RBA</t>
        </is>
      </c>
      <c r="E133" t="inlineStr">
        <is>
          <t>PMS</t>
        </is>
      </c>
      <c r="F133" t="inlineStr">
        <is>
          <t>CP</t>
        </is>
      </c>
      <c r="G133" t="inlineStr">
        <is>
          <t>FLT</t>
        </is>
      </c>
      <c r="H133" s="14" t="n">
        <v>44205</v>
      </c>
      <c r="I133" t="n">
        <v>56</v>
      </c>
      <c r="J133" s="16">
        <f>I133*-1</f>
        <v/>
      </c>
      <c r="K133" s="17">
        <f>F133&amp;G133</f>
        <v/>
      </c>
      <c r="L133" s="11">
        <f>VLOOKUP(K133,CAtalogo!$E:$G,2,0)</f>
        <v/>
      </c>
      <c r="M133" s="17">
        <f>VLOOKUP(K133,CAtalogo!$E:$G,3,0)</f>
        <v/>
      </c>
      <c r="N133" s="17">
        <f>DAY(H133)</f>
        <v/>
      </c>
      <c r="O133" s="18">
        <f>UPPER(TEXT(H133,"mmmm"))</f>
        <v/>
      </c>
      <c r="P133" s="11">
        <f>TEXT(H133,"dddd")</f>
        <v/>
      </c>
    </row>
    <row r="134">
      <c r="A134" t="n">
        <v>1</v>
      </c>
      <c r="B134" t="n">
        <v>2021</v>
      </c>
      <c r="C134" t="inlineStr">
        <is>
          <t>RMA</t>
        </is>
      </c>
      <c r="D134" t="inlineStr">
        <is>
          <t>RBA</t>
        </is>
      </c>
      <c r="E134" t="inlineStr">
        <is>
          <t>PMS</t>
        </is>
      </c>
      <c r="F134" t="inlineStr">
        <is>
          <t>CP</t>
        </is>
      </c>
      <c r="G134" t="inlineStr">
        <is>
          <t>MCH</t>
        </is>
      </c>
      <c r="H134" s="14" t="n">
        <v>44205</v>
      </c>
      <c r="I134" t="n">
        <v>340</v>
      </c>
      <c r="J134" s="16">
        <f>I134*-1</f>
        <v/>
      </c>
      <c r="K134" s="17">
        <f>F134&amp;G134</f>
        <v/>
      </c>
      <c r="L134" s="11">
        <f>VLOOKUP(K134,CAtalogo!$E:$G,2,0)</f>
        <v/>
      </c>
      <c r="M134" s="17">
        <f>VLOOKUP(K134,CAtalogo!$E:$G,3,0)</f>
        <v/>
      </c>
      <c r="N134" s="17">
        <f>DAY(H134)</f>
        <v/>
      </c>
      <c r="O134" s="18">
        <f>UPPER(TEXT(H134,"mmmm"))</f>
        <v/>
      </c>
      <c r="P134" s="11">
        <f>TEXT(H134,"dddd")</f>
        <v/>
      </c>
    </row>
    <row r="135">
      <c r="A135" t="n">
        <v>1</v>
      </c>
      <c r="B135" t="n">
        <v>2021</v>
      </c>
      <c r="C135" t="inlineStr">
        <is>
          <t>RMA</t>
        </is>
      </c>
      <c r="D135" t="inlineStr">
        <is>
          <t>RBA</t>
        </is>
      </c>
      <c r="E135" t="inlineStr">
        <is>
          <t>PMS</t>
        </is>
      </c>
      <c r="F135" t="inlineStr">
        <is>
          <t>PIN</t>
        </is>
      </c>
      <c r="G135" t="inlineStr">
        <is>
          <t>VCH</t>
        </is>
      </c>
      <c r="H135" s="14" t="n">
        <v>44205</v>
      </c>
      <c r="I135" t="n">
        <v>660</v>
      </c>
      <c r="J135" s="16">
        <f>I135*-1</f>
        <v/>
      </c>
      <c r="K135" s="17">
        <f>F135&amp;G135</f>
        <v/>
      </c>
      <c r="L135" s="11">
        <f>VLOOKUP(K135,CAtalogo!$E:$G,2,0)</f>
        <v/>
      </c>
      <c r="M135" s="17">
        <f>VLOOKUP(K135,CAtalogo!$E:$G,3,0)</f>
        <v/>
      </c>
      <c r="N135" s="17">
        <f>DAY(H135)</f>
        <v/>
      </c>
      <c r="O135" s="18">
        <f>UPPER(TEXT(H135,"mmmm"))</f>
        <v/>
      </c>
      <c r="P135" s="11">
        <f>TEXT(H135,"dddd")</f>
        <v/>
      </c>
    </row>
    <row r="136">
      <c r="A136" t="n">
        <v>1</v>
      </c>
      <c r="B136" t="n">
        <v>2021</v>
      </c>
      <c r="C136" t="inlineStr">
        <is>
          <t>RMA</t>
        </is>
      </c>
      <c r="D136" t="inlineStr">
        <is>
          <t>RBA</t>
        </is>
      </c>
      <c r="E136" t="inlineStr">
        <is>
          <t>PMS</t>
        </is>
      </c>
      <c r="F136" t="inlineStr">
        <is>
          <t>RKM</t>
        </is>
      </c>
      <c r="G136" t="inlineStr">
        <is>
          <t>REX</t>
        </is>
      </c>
      <c r="H136" s="14" t="n">
        <v>44205</v>
      </c>
      <c r="I136" t="n">
        <v>321</v>
      </c>
      <c r="J136" s="16">
        <f>I136*-1</f>
        <v/>
      </c>
      <c r="K136" s="17">
        <f>F136&amp;G136</f>
        <v/>
      </c>
      <c r="L136" s="11">
        <f>VLOOKUP(K136,CAtalogo!$E:$G,2,0)</f>
        <v/>
      </c>
      <c r="M136" s="17">
        <f>VLOOKUP(K136,CAtalogo!$E:$G,3,0)</f>
        <v/>
      </c>
      <c r="N136" s="17">
        <f>DAY(H136)</f>
        <v/>
      </c>
      <c r="O136" s="18">
        <f>UPPER(TEXT(H136,"mmmm"))</f>
        <v/>
      </c>
      <c r="P136" s="11">
        <f>TEXT(H136,"dddd")</f>
        <v/>
      </c>
    </row>
    <row r="137">
      <c r="A137" t="n">
        <v>1</v>
      </c>
      <c r="B137" t="n">
        <v>2021</v>
      </c>
      <c r="C137" t="inlineStr">
        <is>
          <t>RMA</t>
        </is>
      </c>
      <c r="D137" t="inlineStr">
        <is>
          <t>RBA</t>
        </is>
      </c>
      <c r="E137" t="inlineStr">
        <is>
          <t>PMS</t>
        </is>
      </c>
      <c r="F137" t="inlineStr">
        <is>
          <t>SKY</t>
        </is>
      </c>
      <c r="G137" t="inlineStr">
        <is>
          <t>FLT</t>
        </is>
      </c>
      <c r="H137" s="14" t="n">
        <v>44205</v>
      </c>
      <c r="I137" t="n">
        <v>890</v>
      </c>
      <c r="J137" s="16">
        <f>I137*-1</f>
        <v/>
      </c>
      <c r="K137" s="17">
        <f>F137&amp;G137</f>
        <v/>
      </c>
      <c r="L137" s="11">
        <f>VLOOKUP(K137,CAtalogo!$E:$G,2,0)</f>
        <v/>
      </c>
      <c r="M137" s="17">
        <f>VLOOKUP(K137,CAtalogo!$E:$G,3,0)</f>
        <v/>
      </c>
      <c r="N137" s="17">
        <f>DAY(H137)</f>
        <v/>
      </c>
      <c r="O137" s="18">
        <f>UPPER(TEXT(H137,"mmmm"))</f>
        <v/>
      </c>
      <c r="P137" s="11">
        <f>TEXT(H137,"dddd")</f>
        <v/>
      </c>
    </row>
    <row r="138">
      <c r="A138" t="n">
        <v>1</v>
      </c>
      <c r="B138" t="n">
        <v>2021</v>
      </c>
      <c r="C138" t="inlineStr">
        <is>
          <t>RMA</t>
        </is>
      </c>
      <c r="D138" t="inlineStr">
        <is>
          <t>RBA</t>
        </is>
      </c>
      <c r="E138" t="inlineStr">
        <is>
          <t>PMS</t>
        </is>
      </c>
      <c r="F138" t="inlineStr">
        <is>
          <t>AM</t>
        </is>
      </c>
      <c r="G138" t="inlineStr">
        <is>
          <t>CHG</t>
        </is>
      </c>
      <c r="H138" s="14" t="n">
        <v>44204</v>
      </c>
      <c r="I138" t="n">
        <v>360</v>
      </c>
      <c r="J138" s="16">
        <f>I138*-1</f>
        <v/>
      </c>
      <c r="K138" s="17">
        <f>F138&amp;G138</f>
        <v/>
      </c>
      <c r="L138" s="11">
        <f>VLOOKUP(K138,CAtalogo!$E:$G,2,0)</f>
        <v/>
      </c>
      <c r="M138" s="17">
        <f>VLOOKUP(K138,CAtalogo!$E:$G,3,0)</f>
        <v/>
      </c>
      <c r="N138" s="17">
        <f>DAY(H138)</f>
        <v/>
      </c>
      <c r="O138" s="18">
        <f>UPPER(TEXT(H138,"mmmm"))</f>
        <v/>
      </c>
      <c r="P138" s="11">
        <f>TEXT(H138,"dddd")</f>
        <v/>
      </c>
    </row>
    <row r="139">
      <c r="A139" t="n">
        <v>1</v>
      </c>
      <c r="B139" t="n">
        <v>2021</v>
      </c>
      <c r="C139" t="inlineStr">
        <is>
          <t>RMA</t>
        </is>
      </c>
      <c r="D139" t="inlineStr">
        <is>
          <t>RBA</t>
        </is>
      </c>
      <c r="E139" t="inlineStr">
        <is>
          <t>PMS</t>
        </is>
      </c>
      <c r="F139" t="inlineStr">
        <is>
          <t>AM</t>
        </is>
      </c>
      <c r="G139" t="inlineStr">
        <is>
          <t>MER</t>
        </is>
      </c>
      <c r="H139" s="14" t="n">
        <v>44204</v>
      </c>
      <c r="I139" t="n">
        <v>262</v>
      </c>
      <c r="J139" s="16">
        <f>I139*-1</f>
        <v/>
      </c>
      <c r="K139" s="17">
        <f>F139&amp;G139</f>
        <v/>
      </c>
      <c r="L139" s="11">
        <f>VLOOKUP(K139,CAtalogo!$E:$G,2,0)</f>
        <v/>
      </c>
      <c r="M139" s="17">
        <f>VLOOKUP(K139,CAtalogo!$E:$G,3,0)</f>
        <v/>
      </c>
      <c r="N139" s="17">
        <f>DAY(H139)</f>
        <v/>
      </c>
      <c r="O139" s="18">
        <f>UPPER(TEXT(H139,"mmmm"))</f>
        <v/>
      </c>
      <c r="P139" s="11">
        <f>TEXT(H139,"dddd")</f>
        <v/>
      </c>
    </row>
    <row r="140">
      <c r="A140" t="n">
        <v>1</v>
      </c>
      <c r="B140" t="n">
        <v>2021</v>
      </c>
      <c r="C140" t="inlineStr">
        <is>
          <t>RMA</t>
        </is>
      </c>
      <c r="D140" t="inlineStr">
        <is>
          <t>RBA</t>
        </is>
      </c>
      <c r="E140" t="inlineStr">
        <is>
          <t>PMS</t>
        </is>
      </c>
      <c r="F140" t="inlineStr">
        <is>
          <t>CNP</t>
        </is>
      </c>
      <c r="G140" t="inlineStr">
        <is>
          <t>MCH</t>
        </is>
      </c>
      <c r="H140" s="14" t="n">
        <v>44204</v>
      </c>
      <c r="I140" t="n">
        <v>250</v>
      </c>
      <c r="J140" s="16">
        <f>I140*-1</f>
        <v/>
      </c>
      <c r="K140" s="17">
        <f>F140&amp;G140</f>
        <v/>
      </c>
      <c r="L140" s="11">
        <f>VLOOKUP(K140,CAtalogo!$E:$G,2,0)</f>
        <v/>
      </c>
      <c r="M140" s="17">
        <f>VLOOKUP(K140,CAtalogo!$E:$G,3,0)</f>
        <v/>
      </c>
      <c r="N140" s="17">
        <f>DAY(H140)</f>
        <v/>
      </c>
      <c r="O140" s="18">
        <f>UPPER(TEXT(H140,"mmmm"))</f>
        <v/>
      </c>
      <c r="P140" s="11">
        <f>TEXT(H140,"dddd")</f>
        <v/>
      </c>
    </row>
    <row r="141">
      <c r="A141" t="n">
        <v>1</v>
      </c>
      <c r="B141" t="n">
        <v>2021</v>
      </c>
      <c r="C141" t="inlineStr">
        <is>
          <t>RMA</t>
        </is>
      </c>
      <c r="D141" t="inlineStr">
        <is>
          <t>RBA</t>
        </is>
      </c>
      <c r="E141" t="inlineStr">
        <is>
          <t>PMS</t>
        </is>
      </c>
      <c r="F141" t="inlineStr">
        <is>
          <t>CP</t>
        </is>
      </c>
      <c r="G141" t="inlineStr">
        <is>
          <t>CHG</t>
        </is>
      </c>
      <c r="H141" s="14" t="n">
        <v>44204</v>
      </c>
      <c r="I141" t="n">
        <v>850</v>
      </c>
      <c r="J141" s="16">
        <f>I141*-1</f>
        <v/>
      </c>
      <c r="K141" s="17">
        <f>F141&amp;G141</f>
        <v/>
      </c>
      <c r="L141" s="11">
        <f>VLOOKUP(K141,CAtalogo!$E:$G,2,0)</f>
        <v/>
      </c>
      <c r="M141" s="17">
        <f>VLOOKUP(K141,CAtalogo!$E:$G,3,0)</f>
        <v/>
      </c>
      <c r="N141" s="17">
        <f>DAY(H141)</f>
        <v/>
      </c>
      <c r="O141" s="18">
        <f>UPPER(TEXT(H141,"mmmm"))</f>
        <v/>
      </c>
      <c r="P141" s="11">
        <f>TEXT(H141,"dddd")</f>
        <v/>
      </c>
    </row>
    <row r="142">
      <c r="A142" t="n">
        <v>1</v>
      </c>
      <c r="B142" t="n">
        <v>2021</v>
      </c>
      <c r="C142" t="inlineStr">
        <is>
          <t>RMA</t>
        </is>
      </c>
      <c r="D142" t="inlineStr">
        <is>
          <t>RBA</t>
        </is>
      </c>
      <c r="E142" t="inlineStr">
        <is>
          <t>PMS</t>
        </is>
      </c>
      <c r="F142" t="inlineStr">
        <is>
          <t>CP</t>
        </is>
      </c>
      <c r="G142" t="inlineStr">
        <is>
          <t>CPM</t>
        </is>
      </c>
      <c r="H142" s="14" t="n">
        <v>44204</v>
      </c>
      <c r="I142" t="n">
        <v>799</v>
      </c>
      <c r="J142" s="16">
        <f>I142*-1</f>
        <v/>
      </c>
      <c r="K142" s="17">
        <f>F142&amp;G142</f>
        <v/>
      </c>
      <c r="L142" s="11">
        <f>VLOOKUP(K142,CAtalogo!$E:$G,2,0)</f>
        <v/>
      </c>
      <c r="M142" s="17">
        <f>VLOOKUP(K142,CAtalogo!$E:$G,3,0)</f>
        <v/>
      </c>
      <c r="N142" s="17">
        <f>DAY(H142)</f>
        <v/>
      </c>
      <c r="O142" s="18">
        <f>UPPER(TEXT(H142,"mmmm"))</f>
        <v/>
      </c>
      <c r="P142" s="11">
        <f>TEXT(H142,"dddd")</f>
        <v/>
      </c>
    </row>
    <row r="143">
      <c r="A143" t="n">
        <v>1</v>
      </c>
      <c r="B143" t="n">
        <v>2021</v>
      </c>
      <c r="C143" t="inlineStr">
        <is>
          <t>RMA</t>
        </is>
      </c>
      <c r="D143" t="inlineStr">
        <is>
          <t>RBA</t>
        </is>
      </c>
      <c r="E143" t="inlineStr">
        <is>
          <t>CMS</t>
        </is>
      </c>
      <c r="F143" t="inlineStr">
        <is>
          <t>CP</t>
        </is>
      </c>
      <c r="G143" t="inlineStr">
        <is>
          <t>FLT</t>
        </is>
      </c>
      <c r="H143" s="14" t="n">
        <v>44204</v>
      </c>
      <c r="I143" t="n">
        <v>939</v>
      </c>
      <c r="J143" s="16">
        <f>I143*-1</f>
        <v/>
      </c>
      <c r="K143" s="17">
        <f>F143&amp;G143</f>
        <v/>
      </c>
      <c r="L143" s="11">
        <f>VLOOKUP(K143,CAtalogo!$E:$G,2,0)</f>
        <v/>
      </c>
      <c r="M143" s="17">
        <f>VLOOKUP(K143,CAtalogo!$E:$G,3,0)</f>
        <v/>
      </c>
      <c r="N143" s="17">
        <f>DAY(H143)</f>
        <v/>
      </c>
      <c r="O143" s="18">
        <f>UPPER(TEXT(H143,"mmmm"))</f>
        <v/>
      </c>
      <c r="P143" s="11">
        <f>TEXT(H143,"dddd")</f>
        <v/>
      </c>
    </row>
    <row r="144">
      <c r="A144" t="n">
        <v>1</v>
      </c>
      <c r="B144" t="n">
        <v>2021</v>
      </c>
      <c r="C144" t="inlineStr">
        <is>
          <t>RMA</t>
        </is>
      </c>
      <c r="D144" t="inlineStr">
        <is>
          <t>RBA</t>
        </is>
      </c>
      <c r="E144" t="inlineStr">
        <is>
          <t>PMS</t>
        </is>
      </c>
      <c r="F144" t="inlineStr">
        <is>
          <t>CP</t>
        </is>
      </c>
      <c r="G144" t="inlineStr">
        <is>
          <t>FLT</t>
        </is>
      </c>
      <c r="H144" s="14" t="n">
        <v>44204</v>
      </c>
      <c r="I144" t="n">
        <v>464</v>
      </c>
      <c r="J144" s="16">
        <f>I144*-1</f>
        <v/>
      </c>
      <c r="K144" s="17">
        <f>F144&amp;G144</f>
        <v/>
      </c>
      <c r="L144" s="11">
        <f>VLOOKUP(K144,CAtalogo!$E:$G,2,0)</f>
        <v/>
      </c>
      <c r="M144" s="17">
        <f>VLOOKUP(K144,CAtalogo!$E:$G,3,0)</f>
        <v/>
      </c>
      <c r="N144" s="17">
        <f>DAY(H144)</f>
        <v/>
      </c>
      <c r="O144" s="18">
        <f>UPPER(TEXT(H144,"mmmm"))</f>
        <v/>
      </c>
      <c r="P144" s="11">
        <f>TEXT(H144,"dddd")</f>
        <v/>
      </c>
    </row>
    <row r="145">
      <c r="A145" t="n">
        <v>1</v>
      </c>
      <c r="B145" t="n">
        <v>2021</v>
      </c>
      <c r="C145" t="inlineStr">
        <is>
          <t>RMA</t>
        </is>
      </c>
      <c r="D145" t="inlineStr">
        <is>
          <t>RBA</t>
        </is>
      </c>
      <c r="E145" t="inlineStr">
        <is>
          <t>PMS</t>
        </is>
      </c>
      <c r="F145" t="inlineStr">
        <is>
          <t>CP</t>
        </is>
      </c>
      <c r="G145" t="inlineStr">
        <is>
          <t>MCH</t>
        </is>
      </c>
      <c r="H145" s="14" t="n">
        <v>44204</v>
      </c>
      <c r="I145" t="n">
        <v>611</v>
      </c>
      <c r="J145" s="16">
        <f>I145*-1</f>
        <v/>
      </c>
      <c r="K145" s="17">
        <f>F145&amp;G145</f>
        <v/>
      </c>
      <c r="L145" s="11">
        <f>VLOOKUP(K145,CAtalogo!$E:$G,2,0)</f>
        <v/>
      </c>
      <c r="M145" s="17">
        <f>VLOOKUP(K145,CAtalogo!$E:$G,3,0)</f>
        <v/>
      </c>
      <c r="N145" s="17">
        <f>DAY(H145)</f>
        <v/>
      </c>
      <c r="O145" s="18">
        <f>UPPER(TEXT(H145,"mmmm"))</f>
        <v/>
      </c>
      <c r="P145" s="11">
        <f>TEXT(H145,"dddd")</f>
        <v/>
      </c>
    </row>
    <row r="146">
      <c r="A146" t="n">
        <v>1</v>
      </c>
      <c r="B146" t="n">
        <v>2021</v>
      </c>
      <c r="C146" t="inlineStr">
        <is>
          <t>RMA</t>
        </is>
      </c>
      <c r="D146" t="inlineStr">
        <is>
          <t>RBA</t>
        </is>
      </c>
      <c r="E146" t="inlineStr">
        <is>
          <t>PMS</t>
        </is>
      </c>
      <c r="F146" t="inlineStr">
        <is>
          <t>IPK</t>
        </is>
      </c>
      <c r="G146" t="inlineStr">
        <is>
          <t>MCH</t>
        </is>
      </c>
      <c r="H146" s="14" t="n">
        <v>44204</v>
      </c>
      <c r="I146" t="n">
        <v>240</v>
      </c>
      <c r="J146" s="16">
        <f>I146*-1</f>
        <v/>
      </c>
      <c r="K146" s="17">
        <f>F146&amp;G146</f>
        <v/>
      </c>
      <c r="L146" s="11">
        <f>VLOOKUP(K146,CAtalogo!$E:$G,2,0)</f>
        <v/>
      </c>
      <c r="M146" s="17">
        <f>VLOOKUP(K146,CAtalogo!$E:$G,3,0)</f>
        <v/>
      </c>
      <c r="N146" s="17">
        <f>DAY(H146)</f>
        <v/>
      </c>
      <c r="O146" s="18">
        <f>UPPER(TEXT(H146,"mmmm"))</f>
        <v/>
      </c>
      <c r="P146" s="11">
        <f>TEXT(H146,"dddd")</f>
        <v/>
      </c>
    </row>
    <row r="147">
      <c r="A147" t="n">
        <v>1</v>
      </c>
      <c r="B147" t="n">
        <v>2021</v>
      </c>
      <c r="C147" t="inlineStr">
        <is>
          <t>RMA</t>
        </is>
      </c>
      <c r="D147" t="inlineStr">
        <is>
          <t>RBA</t>
        </is>
      </c>
      <c r="E147" t="inlineStr">
        <is>
          <t>PMS</t>
        </is>
      </c>
      <c r="F147" t="inlineStr">
        <is>
          <t>PIN</t>
        </is>
      </c>
      <c r="G147" t="inlineStr">
        <is>
          <t>VCH</t>
        </is>
      </c>
      <c r="H147" s="14" t="n">
        <v>44204</v>
      </c>
      <c r="I147" t="n">
        <v>780</v>
      </c>
      <c r="J147" s="16">
        <f>I147*-1</f>
        <v/>
      </c>
      <c r="K147" s="17">
        <f>F147&amp;G147</f>
        <v/>
      </c>
      <c r="L147" s="11">
        <f>VLOOKUP(K147,CAtalogo!$E:$G,2,0)</f>
        <v/>
      </c>
      <c r="M147" s="17">
        <f>VLOOKUP(K147,CAtalogo!$E:$G,3,0)</f>
        <v/>
      </c>
      <c r="N147" s="17">
        <f>DAY(H147)</f>
        <v/>
      </c>
      <c r="O147" s="18">
        <f>UPPER(TEXT(H147,"mmmm"))</f>
        <v/>
      </c>
      <c r="P147" s="11">
        <f>TEXT(H147,"dddd")</f>
        <v/>
      </c>
    </row>
    <row r="148">
      <c r="A148" t="n">
        <v>1</v>
      </c>
      <c r="B148" t="n">
        <v>2021</v>
      </c>
      <c r="C148" t="inlineStr">
        <is>
          <t>RMA</t>
        </is>
      </c>
      <c r="D148" t="inlineStr">
        <is>
          <t>RBA</t>
        </is>
      </c>
      <c r="E148" t="inlineStr">
        <is>
          <t>CMS</t>
        </is>
      </c>
      <c r="F148" t="inlineStr">
        <is>
          <t>RKM</t>
        </is>
      </c>
      <c r="G148" t="inlineStr">
        <is>
          <t>REX</t>
        </is>
      </c>
      <c r="H148" s="14" t="n">
        <v>44204</v>
      </c>
      <c r="I148" t="n">
        <v>620</v>
      </c>
      <c r="J148" s="16">
        <f>I148*-1</f>
        <v/>
      </c>
      <c r="K148" s="17">
        <f>F148&amp;G148</f>
        <v/>
      </c>
      <c r="L148" s="11">
        <f>VLOOKUP(K148,CAtalogo!$E:$G,2,0)</f>
        <v/>
      </c>
      <c r="M148" s="17">
        <f>VLOOKUP(K148,CAtalogo!$E:$G,3,0)</f>
        <v/>
      </c>
      <c r="N148" s="17">
        <f>DAY(H148)</f>
        <v/>
      </c>
      <c r="O148" s="18">
        <f>UPPER(TEXT(H148,"mmmm"))</f>
        <v/>
      </c>
      <c r="P148" s="11">
        <f>TEXT(H148,"dddd")</f>
        <v/>
      </c>
    </row>
    <row r="149">
      <c r="A149" t="n">
        <v>1</v>
      </c>
      <c r="B149" t="n">
        <v>2021</v>
      </c>
      <c r="C149" t="inlineStr">
        <is>
          <t>RMA</t>
        </is>
      </c>
      <c r="D149" t="inlineStr">
        <is>
          <t>RBA</t>
        </is>
      </c>
      <c r="E149" t="inlineStr">
        <is>
          <t>PMS</t>
        </is>
      </c>
      <c r="F149" t="inlineStr">
        <is>
          <t>RKM</t>
        </is>
      </c>
      <c r="G149" t="inlineStr">
        <is>
          <t>REX</t>
        </is>
      </c>
      <c r="H149" s="14" t="n">
        <v>44204</v>
      </c>
      <c r="I149" t="n">
        <v>179</v>
      </c>
      <c r="J149" s="16">
        <f>I149*-1</f>
        <v/>
      </c>
      <c r="K149" s="17">
        <f>F149&amp;G149</f>
        <v/>
      </c>
      <c r="L149" s="11">
        <f>VLOOKUP(K149,CAtalogo!$E:$G,2,0)</f>
        <v/>
      </c>
      <c r="M149" s="17">
        <f>VLOOKUP(K149,CAtalogo!$E:$G,3,0)</f>
        <v/>
      </c>
      <c r="N149" s="17">
        <f>DAY(H149)</f>
        <v/>
      </c>
      <c r="O149" s="18">
        <f>UPPER(TEXT(H149,"mmmm"))</f>
        <v/>
      </c>
      <c r="P149" s="11">
        <f>TEXT(H149,"dddd")</f>
        <v/>
      </c>
    </row>
    <row r="150">
      <c r="A150" t="n">
        <v>1</v>
      </c>
      <c r="B150" t="n">
        <v>2021</v>
      </c>
      <c r="C150" t="inlineStr">
        <is>
          <t>RMA</t>
        </is>
      </c>
      <c r="D150" t="inlineStr">
        <is>
          <t>RBA</t>
        </is>
      </c>
      <c r="E150" t="inlineStr">
        <is>
          <t>PMS</t>
        </is>
      </c>
      <c r="F150" t="inlineStr">
        <is>
          <t>SED</t>
        </is>
      </c>
      <c r="G150" t="inlineStr">
        <is>
          <t>MCH</t>
        </is>
      </c>
      <c r="H150" s="14" t="n">
        <v>44204</v>
      </c>
      <c r="I150" t="n">
        <v>801</v>
      </c>
      <c r="J150" s="16">
        <f>I150*-1</f>
        <v/>
      </c>
      <c r="K150" s="17">
        <f>F150&amp;G150</f>
        <v/>
      </c>
      <c r="L150" s="11">
        <f>VLOOKUP(K150,CAtalogo!$E:$G,2,0)</f>
        <v/>
      </c>
      <c r="M150" s="17">
        <f>VLOOKUP(K150,CAtalogo!$E:$G,3,0)</f>
        <v/>
      </c>
      <c r="N150" s="17">
        <f>DAY(H150)</f>
        <v/>
      </c>
      <c r="O150" s="18">
        <f>UPPER(TEXT(H150,"mmmm"))</f>
        <v/>
      </c>
      <c r="P150" s="11">
        <f>TEXT(H150,"dddd")</f>
        <v/>
      </c>
    </row>
    <row r="151">
      <c r="A151" t="n">
        <v>1</v>
      </c>
      <c r="B151" t="n">
        <v>2021</v>
      </c>
      <c r="C151" t="inlineStr">
        <is>
          <t>RMA</t>
        </is>
      </c>
      <c r="D151" t="inlineStr">
        <is>
          <t>RBA</t>
        </is>
      </c>
      <c r="E151" t="inlineStr">
        <is>
          <t>PMS</t>
        </is>
      </c>
      <c r="F151" t="inlineStr">
        <is>
          <t>SKY</t>
        </is>
      </c>
      <c r="G151" t="inlineStr">
        <is>
          <t>FLT</t>
        </is>
      </c>
      <c r="H151" s="14" t="n">
        <v>44204</v>
      </c>
      <c r="I151" t="n">
        <v>564</v>
      </c>
      <c r="J151" s="16">
        <f>I151*-1</f>
        <v/>
      </c>
      <c r="K151" s="17">
        <f>F151&amp;G151</f>
        <v/>
      </c>
      <c r="L151" s="11">
        <f>VLOOKUP(K151,CAtalogo!$E:$G,2,0)</f>
        <v/>
      </c>
      <c r="M151" s="17">
        <f>VLOOKUP(K151,CAtalogo!$E:$G,3,0)</f>
        <v/>
      </c>
      <c r="N151" s="17">
        <f>DAY(H151)</f>
        <v/>
      </c>
      <c r="O151" s="18">
        <f>UPPER(TEXT(H151,"mmmm"))</f>
        <v/>
      </c>
      <c r="P151" s="11">
        <f>TEXT(H151,"dddd")</f>
        <v/>
      </c>
    </row>
    <row r="152">
      <c r="A152" t="n">
        <v>1</v>
      </c>
      <c r="B152" t="n">
        <v>2021</v>
      </c>
      <c r="C152" t="inlineStr">
        <is>
          <t>RMA</t>
        </is>
      </c>
      <c r="D152" t="inlineStr">
        <is>
          <t>RBA</t>
        </is>
      </c>
      <c r="E152" t="inlineStr">
        <is>
          <t>PMS</t>
        </is>
      </c>
      <c r="F152" t="inlineStr">
        <is>
          <t>SVI</t>
        </is>
      </c>
      <c r="G152" t="inlineStr">
        <is>
          <t>REDSEG</t>
        </is>
      </c>
      <c r="H152" s="14" t="n">
        <v>44204</v>
      </c>
      <c r="I152" t="n">
        <v>0</v>
      </c>
      <c r="J152" s="16">
        <f>I152*-1</f>
        <v/>
      </c>
      <c r="K152" s="17">
        <f>F152&amp;G152</f>
        <v/>
      </c>
      <c r="L152" s="11">
        <f>VLOOKUP(K152,CAtalogo!$E:$G,2,0)</f>
        <v/>
      </c>
      <c r="M152" s="17">
        <f>VLOOKUP(K152,CAtalogo!$E:$G,3,0)</f>
        <v/>
      </c>
      <c r="N152" s="17">
        <f>DAY(H152)</f>
        <v/>
      </c>
      <c r="O152" s="18">
        <f>UPPER(TEXT(H152,"mmmm"))</f>
        <v/>
      </c>
      <c r="P152" s="11">
        <f>TEXT(H152,"dddd")</f>
        <v/>
      </c>
    </row>
    <row r="153">
      <c r="A153" t="n">
        <v>1</v>
      </c>
      <c r="B153" t="n">
        <v>2021</v>
      </c>
      <c r="C153" t="inlineStr">
        <is>
          <t>RMA</t>
        </is>
      </c>
      <c r="D153" t="inlineStr">
        <is>
          <t>RBA</t>
        </is>
      </c>
      <c r="E153" t="inlineStr">
        <is>
          <t>PMS</t>
        </is>
      </c>
      <c r="F153" t="inlineStr">
        <is>
          <t>AM</t>
        </is>
      </c>
      <c r="G153" t="inlineStr">
        <is>
          <t>CHG</t>
        </is>
      </c>
      <c r="H153" s="14" t="n">
        <v>44207</v>
      </c>
      <c r="I153" t="n">
        <v>518</v>
      </c>
      <c r="J153" s="16">
        <f>I153*-1</f>
        <v/>
      </c>
      <c r="K153" s="17">
        <f>F153&amp;G153</f>
        <v/>
      </c>
      <c r="L153" s="11">
        <f>VLOOKUP(K153,CAtalogo!$E:$G,2,0)</f>
        <v/>
      </c>
      <c r="M153" s="17">
        <f>VLOOKUP(K153,CAtalogo!$E:$G,3,0)</f>
        <v/>
      </c>
      <c r="N153" s="17">
        <f>DAY(H153)</f>
        <v/>
      </c>
      <c r="O153" s="18">
        <f>UPPER(TEXT(H153,"mmmm"))</f>
        <v/>
      </c>
      <c r="P153" s="11">
        <f>TEXT(H153,"dddd")</f>
        <v/>
      </c>
    </row>
    <row r="154">
      <c r="A154" t="n">
        <v>1</v>
      </c>
      <c r="B154" t="n">
        <v>2021</v>
      </c>
      <c r="C154" t="inlineStr">
        <is>
          <t>RMA</t>
        </is>
      </c>
      <c r="D154" t="inlineStr">
        <is>
          <t>RBA</t>
        </is>
      </c>
      <c r="E154" t="inlineStr">
        <is>
          <t>PMS</t>
        </is>
      </c>
      <c r="F154" t="inlineStr">
        <is>
          <t>AM</t>
        </is>
      </c>
      <c r="G154" t="inlineStr">
        <is>
          <t>MER</t>
        </is>
      </c>
      <c r="H154" s="14" t="n">
        <v>44207</v>
      </c>
      <c r="I154" t="n">
        <v>43</v>
      </c>
      <c r="J154" s="16">
        <f>I154*-1</f>
        <v/>
      </c>
      <c r="K154" s="17">
        <f>F154&amp;G154</f>
        <v/>
      </c>
      <c r="L154" s="11">
        <f>VLOOKUP(K154,CAtalogo!$E:$G,2,0)</f>
        <v/>
      </c>
      <c r="M154" s="17">
        <f>VLOOKUP(K154,CAtalogo!$E:$G,3,0)</f>
        <v/>
      </c>
      <c r="N154" s="17">
        <f>DAY(H154)</f>
        <v/>
      </c>
      <c r="O154" s="18">
        <f>UPPER(TEXT(H154,"mmmm"))</f>
        <v/>
      </c>
      <c r="P154" s="11">
        <f>TEXT(H154,"dddd")</f>
        <v/>
      </c>
    </row>
    <row r="155">
      <c r="A155" t="n">
        <v>1</v>
      </c>
      <c r="B155" t="n">
        <v>2021</v>
      </c>
      <c r="C155" t="inlineStr">
        <is>
          <t>RMA</t>
        </is>
      </c>
      <c r="D155" t="inlineStr">
        <is>
          <t>RBA</t>
        </is>
      </c>
      <c r="E155" t="inlineStr">
        <is>
          <t>PMS</t>
        </is>
      </c>
      <c r="F155" t="inlineStr">
        <is>
          <t>CNP</t>
        </is>
      </c>
      <c r="G155" t="inlineStr">
        <is>
          <t>LUS</t>
        </is>
      </c>
      <c r="H155" s="14" t="n">
        <v>44207</v>
      </c>
      <c r="I155" t="n">
        <v>100</v>
      </c>
      <c r="J155" s="16">
        <f>I155*-1</f>
        <v/>
      </c>
      <c r="K155" s="17">
        <f>F155&amp;G155</f>
        <v/>
      </c>
      <c r="L155" s="11">
        <f>VLOOKUP(K155,CAtalogo!$E:$G,2,0)</f>
        <v/>
      </c>
      <c r="M155" s="17">
        <f>VLOOKUP(K155,CAtalogo!$E:$G,3,0)</f>
        <v/>
      </c>
      <c r="N155" s="17">
        <f>DAY(H155)</f>
        <v/>
      </c>
      <c r="O155" s="18">
        <f>UPPER(TEXT(H155,"mmmm"))</f>
        <v/>
      </c>
      <c r="P155" s="11">
        <f>TEXT(H155,"dddd")</f>
        <v/>
      </c>
    </row>
    <row r="156">
      <c r="A156" t="n">
        <v>1</v>
      </c>
      <c r="B156" t="n">
        <v>2021</v>
      </c>
      <c r="C156" t="inlineStr">
        <is>
          <t>RMA</t>
        </is>
      </c>
      <c r="D156" t="inlineStr">
        <is>
          <t>RBA</t>
        </is>
      </c>
      <c r="E156" t="inlineStr">
        <is>
          <t>CMS</t>
        </is>
      </c>
      <c r="F156" t="inlineStr">
        <is>
          <t>CP</t>
        </is>
      </c>
      <c r="G156" t="inlineStr">
        <is>
          <t>CHG</t>
        </is>
      </c>
      <c r="H156" s="14" t="n">
        <v>44207</v>
      </c>
      <c r="I156" t="n">
        <v>100</v>
      </c>
      <c r="J156" s="16">
        <f>I156*-1</f>
        <v/>
      </c>
      <c r="K156" s="17">
        <f>F156&amp;G156</f>
        <v/>
      </c>
      <c r="L156" s="11">
        <f>VLOOKUP(K156,CAtalogo!$E:$G,2,0)</f>
        <v/>
      </c>
      <c r="M156" s="17">
        <f>VLOOKUP(K156,CAtalogo!$E:$G,3,0)</f>
        <v/>
      </c>
      <c r="N156" s="17">
        <f>DAY(H156)</f>
        <v/>
      </c>
      <c r="O156" s="18">
        <f>UPPER(TEXT(H156,"mmmm"))</f>
        <v/>
      </c>
      <c r="P156" s="11">
        <f>TEXT(H156,"dddd")</f>
        <v/>
      </c>
    </row>
    <row r="157">
      <c r="A157" t="n">
        <v>1</v>
      </c>
      <c r="B157" t="n">
        <v>2021</v>
      </c>
      <c r="C157" t="inlineStr">
        <is>
          <t>RMA</t>
        </is>
      </c>
      <c r="D157" t="inlineStr">
        <is>
          <t>RBA</t>
        </is>
      </c>
      <c r="E157" t="inlineStr">
        <is>
          <t>PMS</t>
        </is>
      </c>
      <c r="F157" t="inlineStr">
        <is>
          <t>CP</t>
        </is>
      </c>
      <c r="G157" t="inlineStr">
        <is>
          <t>CHG</t>
        </is>
      </c>
      <c r="H157" s="14" t="n">
        <v>44207</v>
      </c>
      <c r="I157" t="n">
        <v>440</v>
      </c>
      <c r="J157" s="16">
        <f>I157*-1</f>
        <v/>
      </c>
      <c r="K157" s="17">
        <f>F157&amp;G157</f>
        <v/>
      </c>
      <c r="L157" s="11">
        <f>VLOOKUP(K157,CAtalogo!$E:$G,2,0)</f>
        <v/>
      </c>
      <c r="M157" s="17">
        <f>VLOOKUP(K157,CAtalogo!$E:$G,3,0)</f>
        <v/>
      </c>
      <c r="N157" s="17">
        <f>DAY(H157)</f>
        <v/>
      </c>
      <c r="O157" s="18">
        <f>UPPER(TEXT(H157,"mmmm"))</f>
        <v/>
      </c>
      <c r="P157" s="11">
        <f>TEXT(H157,"dddd")</f>
        <v/>
      </c>
    </row>
    <row r="158">
      <c r="A158" t="n">
        <v>1</v>
      </c>
      <c r="B158" t="n">
        <v>2021</v>
      </c>
      <c r="C158" t="inlineStr">
        <is>
          <t>RMA</t>
        </is>
      </c>
      <c r="D158" t="inlineStr">
        <is>
          <t>RBA</t>
        </is>
      </c>
      <c r="E158" t="inlineStr">
        <is>
          <t>PMS</t>
        </is>
      </c>
      <c r="F158" t="inlineStr">
        <is>
          <t>CP</t>
        </is>
      </c>
      <c r="G158" t="inlineStr">
        <is>
          <t>CPM</t>
        </is>
      </c>
      <c r="H158" s="14" t="n">
        <v>44207</v>
      </c>
      <c r="I158" t="n">
        <v>390</v>
      </c>
      <c r="J158" s="16">
        <f>I158*-1</f>
        <v/>
      </c>
      <c r="K158" s="17">
        <f>F158&amp;G158</f>
        <v/>
      </c>
      <c r="L158" s="11">
        <f>VLOOKUP(K158,CAtalogo!$E:$G,2,0)</f>
        <v/>
      </c>
      <c r="M158" s="17">
        <f>VLOOKUP(K158,CAtalogo!$E:$G,3,0)</f>
        <v/>
      </c>
      <c r="N158" s="17">
        <f>DAY(H158)</f>
        <v/>
      </c>
      <c r="O158" s="18">
        <f>UPPER(TEXT(H158,"mmmm"))</f>
        <v/>
      </c>
      <c r="P158" s="11">
        <f>TEXT(H158,"dddd")</f>
        <v/>
      </c>
    </row>
    <row r="159">
      <c r="A159" t="n">
        <v>1</v>
      </c>
      <c r="B159" t="n">
        <v>2021</v>
      </c>
      <c r="C159" t="inlineStr">
        <is>
          <t>RMA</t>
        </is>
      </c>
      <c r="D159" t="inlineStr">
        <is>
          <t>RBA</t>
        </is>
      </c>
      <c r="E159" t="inlineStr">
        <is>
          <t>PMS</t>
        </is>
      </c>
      <c r="F159" t="inlineStr">
        <is>
          <t>CP</t>
        </is>
      </c>
      <c r="G159" t="inlineStr">
        <is>
          <t>EXPER</t>
        </is>
      </c>
      <c r="H159" s="14" t="n">
        <v>44207</v>
      </c>
      <c r="I159" t="n">
        <v>300</v>
      </c>
      <c r="J159" s="16">
        <f>I159*-1</f>
        <v/>
      </c>
      <c r="K159" s="17">
        <f>F159&amp;G159</f>
        <v/>
      </c>
      <c r="L159" s="11">
        <f>VLOOKUP(K159,CAtalogo!$E:$G,2,0)</f>
        <v/>
      </c>
      <c r="M159" s="17">
        <f>VLOOKUP(K159,CAtalogo!$E:$G,3,0)</f>
        <v/>
      </c>
      <c r="N159" s="17">
        <f>DAY(H159)</f>
        <v/>
      </c>
      <c r="O159" s="18">
        <f>UPPER(TEXT(H159,"mmmm"))</f>
        <v/>
      </c>
      <c r="P159" s="11">
        <f>TEXT(H159,"dddd")</f>
        <v/>
      </c>
    </row>
    <row r="160">
      <c r="A160" t="n">
        <v>1</v>
      </c>
      <c r="B160" t="n">
        <v>2021</v>
      </c>
      <c r="C160" t="inlineStr">
        <is>
          <t>RMA</t>
        </is>
      </c>
      <c r="D160" t="inlineStr">
        <is>
          <t>RBA</t>
        </is>
      </c>
      <c r="E160" t="inlineStr">
        <is>
          <t>CMS</t>
        </is>
      </c>
      <c r="F160" t="inlineStr">
        <is>
          <t>CP</t>
        </is>
      </c>
      <c r="G160" t="inlineStr">
        <is>
          <t>FLT</t>
        </is>
      </c>
      <c r="H160" s="14" t="n">
        <v>44207</v>
      </c>
      <c r="I160" t="n">
        <v>105</v>
      </c>
      <c r="J160" s="16">
        <f>I160*-1</f>
        <v/>
      </c>
      <c r="K160" s="17">
        <f>F160&amp;G160</f>
        <v/>
      </c>
      <c r="L160" s="11">
        <f>VLOOKUP(K160,CAtalogo!$E:$G,2,0)</f>
        <v/>
      </c>
      <c r="M160" s="17">
        <f>VLOOKUP(K160,CAtalogo!$E:$G,3,0)</f>
        <v/>
      </c>
      <c r="N160" s="17">
        <f>DAY(H160)</f>
        <v/>
      </c>
      <c r="O160" s="18">
        <f>UPPER(TEXT(H160,"mmmm"))</f>
        <v/>
      </c>
      <c r="P160" s="11">
        <f>TEXT(H160,"dddd")</f>
        <v/>
      </c>
    </row>
    <row r="161">
      <c r="A161" t="n">
        <v>1</v>
      </c>
      <c r="B161" t="n">
        <v>2021</v>
      </c>
      <c r="C161" t="inlineStr">
        <is>
          <t>RMA</t>
        </is>
      </c>
      <c r="D161" t="inlineStr">
        <is>
          <t>RBA</t>
        </is>
      </c>
      <c r="E161" t="inlineStr">
        <is>
          <t>PMS</t>
        </is>
      </c>
      <c r="F161" t="inlineStr">
        <is>
          <t>CP</t>
        </is>
      </c>
      <c r="G161" t="inlineStr">
        <is>
          <t>FLT</t>
        </is>
      </c>
      <c r="H161" s="14" t="n">
        <v>44207</v>
      </c>
      <c r="I161" t="n">
        <v>387</v>
      </c>
      <c r="J161" s="16">
        <f>I161*-1</f>
        <v/>
      </c>
      <c r="K161" s="17">
        <f>F161&amp;G161</f>
        <v/>
      </c>
      <c r="L161" s="11">
        <f>VLOOKUP(K161,CAtalogo!$E:$G,2,0)</f>
        <v/>
      </c>
      <c r="M161" s="17">
        <f>VLOOKUP(K161,CAtalogo!$E:$G,3,0)</f>
        <v/>
      </c>
      <c r="N161" s="17">
        <f>DAY(H161)</f>
        <v/>
      </c>
      <c r="O161" s="18">
        <f>UPPER(TEXT(H161,"mmmm"))</f>
        <v/>
      </c>
      <c r="P161" s="11">
        <f>TEXT(H161,"dddd")</f>
        <v/>
      </c>
    </row>
    <row r="162">
      <c r="A162" t="n">
        <v>1</v>
      </c>
      <c r="B162" t="n">
        <v>2021</v>
      </c>
      <c r="C162" t="inlineStr">
        <is>
          <t>RMA</t>
        </is>
      </c>
      <c r="D162" t="inlineStr">
        <is>
          <t>RBA</t>
        </is>
      </c>
      <c r="E162" t="inlineStr">
        <is>
          <t>PMS</t>
        </is>
      </c>
      <c r="F162" t="inlineStr">
        <is>
          <t>CP</t>
        </is>
      </c>
      <c r="G162" t="inlineStr">
        <is>
          <t>MCH</t>
        </is>
      </c>
      <c r="H162" s="14" t="n">
        <v>44207</v>
      </c>
      <c r="I162" t="n">
        <v>268</v>
      </c>
      <c r="J162" s="16">
        <f>I162*-1</f>
        <v/>
      </c>
      <c r="K162" s="17">
        <f>F162&amp;G162</f>
        <v/>
      </c>
      <c r="L162" s="11">
        <f>VLOOKUP(K162,CAtalogo!$E:$G,2,0)</f>
        <v/>
      </c>
      <c r="M162" s="17">
        <f>VLOOKUP(K162,CAtalogo!$E:$G,3,0)</f>
        <v/>
      </c>
      <c r="N162" s="17">
        <f>DAY(H162)</f>
        <v/>
      </c>
      <c r="O162" s="18">
        <f>UPPER(TEXT(H162,"mmmm"))</f>
        <v/>
      </c>
      <c r="P162" s="11">
        <f>TEXT(H162,"dddd")</f>
        <v/>
      </c>
    </row>
    <row r="163">
      <c r="A163" t="n">
        <v>1</v>
      </c>
      <c r="B163" t="n">
        <v>2021</v>
      </c>
      <c r="C163" t="inlineStr">
        <is>
          <t>RMA</t>
        </is>
      </c>
      <c r="D163" t="inlineStr">
        <is>
          <t>RBA</t>
        </is>
      </c>
      <c r="E163" t="inlineStr">
        <is>
          <t>PMS</t>
        </is>
      </c>
      <c r="F163" t="inlineStr">
        <is>
          <t>CP</t>
        </is>
      </c>
      <c r="G163" t="inlineStr">
        <is>
          <t>REX</t>
        </is>
      </c>
      <c r="H163" s="14" t="n">
        <v>44207</v>
      </c>
      <c r="I163" t="n">
        <v>450</v>
      </c>
      <c r="J163" s="16">
        <f>I163*-1</f>
        <v/>
      </c>
      <c r="K163" s="17">
        <f>F163&amp;G163</f>
        <v/>
      </c>
      <c r="L163" s="11">
        <f>VLOOKUP(K163,CAtalogo!$E:$G,2,0)</f>
        <v/>
      </c>
      <c r="M163" s="17">
        <f>VLOOKUP(K163,CAtalogo!$E:$G,3,0)</f>
        <v/>
      </c>
      <c r="N163" s="17">
        <f>DAY(H163)</f>
        <v/>
      </c>
      <c r="O163" s="18">
        <f>UPPER(TEXT(H163,"mmmm"))</f>
        <v/>
      </c>
      <c r="P163" s="11">
        <f>TEXT(H163,"dddd")</f>
        <v/>
      </c>
    </row>
    <row r="164">
      <c r="A164" t="n">
        <v>1</v>
      </c>
      <c r="B164" t="n">
        <v>2021</v>
      </c>
      <c r="C164" t="inlineStr">
        <is>
          <t>RMA</t>
        </is>
      </c>
      <c r="D164" t="inlineStr">
        <is>
          <t>RBA</t>
        </is>
      </c>
      <c r="E164" t="inlineStr">
        <is>
          <t>PMS</t>
        </is>
      </c>
      <c r="F164" t="inlineStr">
        <is>
          <t>GDH</t>
        </is>
      </c>
      <c r="G164" t="inlineStr">
        <is>
          <t>MCH</t>
        </is>
      </c>
      <c r="H164" s="14" t="n">
        <v>44207</v>
      </c>
      <c r="I164" t="n">
        <v>93</v>
      </c>
      <c r="J164" s="16">
        <f>I164*-1</f>
        <v/>
      </c>
      <c r="K164" s="17">
        <f>F164&amp;G164</f>
        <v/>
      </c>
      <c r="L164" s="11">
        <f>VLOOKUP(K164,CAtalogo!$E:$G,2,0)</f>
        <v/>
      </c>
      <c r="M164" s="17">
        <f>VLOOKUP(K164,CAtalogo!$E:$G,3,0)</f>
        <v/>
      </c>
      <c r="N164" s="17">
        <f>DAY(H164)</f>
        <v/>
      </c>
      <c r="O164" s="18">
        <f>UPPER(TEXT(H164,"mmmm"))</f>
        <v/>
      </c>
      <c r="P164" s="11">
        <f>TEXT(H164,"dddd")</f>
        <v/>
      </c>
    </row>
    <row r="165">
      <c r="A165" t="n">
        <v>1</v>
      </c>
      <c r="B165" t="n">
        <v>2021</v>
      </c>
      <c r="C165" t="inlineStr">
        <is>
          <t>RMA</t>
        </is>
      </c>
      <c r="D165" t="inlineStr">
        <is>
          <t>RBA</t>
        </is>
      </c>
      <c r="E165" t="inlineStr">
        <is>
          <t>PMS</t>
        </is>
      </c>
      <c r="F165" t="inlineStr">
        <is>
          <t>PIN</t>
        </is>
      </c>
      <c r="G165" t="inlineStr">
        <is>
          <t>VCH</t>
        </is>
      </c>
      <c r="H165" s="14" t="n">
        <v>44207</v>
      </c>
      <c r="I165" t="n">
        <v>770</v>
      </c>
      <c r="J165" s="16">
        <f>I165*-1</f>
        <v/>
      </c>
      <c r="K165" s="17">
        <f>F165&amp;G165</f>
        <v/>
      </c>
      <c r="L165" s="11">
        <f>VLOOKUP(K165,CAtalogo!$E:$G,2,0)</f>
        <v/>
      </c>
      <c r="M165" s="17">
        <f>VLOOKUP(K165,CAtalogo!$E:$G,3,0)</f>
        <v/>
      </c>
      <c r="N165" s="17">
        <f>DAY(H165)</f>
        <v/>
      </c>
      <c r="O165" s="18">
        <f>UPPER(TEXT(H165,"mmmm"))</f>
        <v/>
      </c>
      <c r="P165" s="11">
        <f>TEXT(H165,"dddd")</f>
        <v/>
      </c>
    </row>
    <row r="166">
      <c r="A166" t="n">
        <v>1</v>
      </c>
      <c r="B166" t="n">
        <v>2021</v>
      </c>
      <c r="C166" t="inlineStr">
        <is>
          <t>RMA</t>
        </is>
      </c>
      <c r="D166" t="inlineStr">
        <is>
          <t>RBA</t>
        </is>
      </c>
      <c r="E166" t="inlineStr">
        <is>
          <t>CMS</t>
        </is>
      </c>
      <c r="F166" t="inlineStr">
        <is>
          <t>RKM</t>
        </is>
      </c>
      <c r="G166" t="inlineStr">
        <is>
          <t>REX</t>
        </is>
      </c>
      <c r="H166" s="14" t="n">
        <v>44207</v>
      </c>
      <c r="I166" t="n">
        <v>920</v>
      </c>
      <c r="J166" s="16">
        <f>I166*-1</f>
        <v/>
      </c>
      <c r="K166" s="17">
        <f>F166&amp;G166</f>
        <v/>
      </c>
      <c r="L166" s="11">
        <f>VLOOKUP(K166,CAtalogo!$E:$G,2,0)</f>
        <v/>
      </c>
      <c r="M166" s="17">
        <f>VLOOKUP(K166,CAtalogo!$E:$G,3,0)</f>
        <v/>
      </c>
      <c r="N166" s="17">
        <f>DAY(H166)</f>
        <v/>
      </c>
      <c r="O166" s="18">
        <f>UPPER(TEXT(H166,"mmmm"))</f>
        <v/>
      </c>
      <c r="P166" s="11">
        <f>TEXT(H166,"dddd")</f>
        <v/>
      </c>
    </row>
    <row r="167">
      <c r="A167" t="n">
        <v>1</v>
      </c>
      <c r="B167" t="n">
        <v>2021</v>
      </c>
      <c r="C167" t="inlineStr">
        <is>
          <t>RMA</t>
        </is>
      </c>
      <c r="D167" t="inlineStr">
        <is>
          <t>RBA</t>
        </is>
      </c>
      <c r="E167" t="inlineStr">
        <is>
          <t>PMS</t>
        </is>
      </c>
      <c r="F167" t="inlineStr">
        <is>
          <t>RKM</t>
        </is>
      </c>
      <c r="G167" t="inlineStr">
        <is>
          <t>REX</t>
        </is>
      </c>
      <c r="H167" s="14" t="n">
        <v>44207</v>
      </c>
      <c r="I167" t="n">
        <v>908</v>
      </c>
      <c r="J167" s="16">
        <f>I167*-1</f>
        <v/>
      </c>
      <c r="K167" s="17">
        <f>F167&amp;G167</f>
        <v/>
      </c>
      <c r="L167" s="11">
        <f>VLOOKUP(K167,CAtalogo!$E:$G,2,0)</f>
        <v/>
      </c>
      <c r="M167" s="17">
        <f>VLOOKUP(K167,CAtalogo!$E:$G,3,0)</f>
        <v/>
      </c>
      <c r="N167" s="17">
        <f>DAY(H167)</f>
        <v/>
      </c>
      <c r="O167" s="18">
        <f>UPPER(TEXT(H167,"mmmm"))</f>
        <v/>
      </c>
      <c r="P167" s="11">
        <f>TEXT(H167,"dddd")</f>
        <v/>
      </c>
    </row>
    <row r="168">
      <c r="A168" t="n">
        <v>1</v>
      </c>
      <c r="B168" t="n">
        <v>2021</v>
      </c>
      <c r="C168" t="inlineStr">
        <is>
          <t>RMA</t>
        </is>
      </c>
      <c r="D168" t="inlineStr">
        <is>
          <t>RBA</t>
        </is>
      </c>
      <c r="E168" t="inlineStr">
        <is>
          <t>PMS</t>
        </is>
      </c>
      <c r="F168" t="inlineStr">
        <is>
          <t>SED</t>
        </is>
      </c>
      <c r="G168" t="inlineStr">
        <is>
          <t>MCH</t>
        </is>
      </c>
      <c r="H168" s="14" t="n">
        <v>44207</v>
      </c>
      <c r="I168" t="n">
        <v>621</v>
      </c>
      <c r="J168" s="16">
        <f>I168*-1</f>
        <v/>
      </c>
      <c r="K168" s="17">
        <f>F168&amp;G168</f>
        <v/>
      </c>
      <c r="L168" s="11">
        <f>VLOOKUP(K168,CAtalogo!$E:$G,2,0)</f>
        <v/>
      </c>
      <c r="M168" s="17">
        <f>VLOOKUP(K168,CAtalogo!$E:$G,3,0)</f>
        <v/>
      </c>
      <c r="N168" s="17">
        <f>DAY(H168)</f>
        <v/>
      </c>
      <c r="O168" s="18">
        <f>UPPER(TEXT(H168,"mmmm"))</f>
        <v/>
      </c>
      <c r="P168" s="11">
        <f>TEXT(H168,"dddd")</f>
        <v/>
      </c>
    </row>
    <row r="169">
      <c r="A169" t="n">
        <v>1</v>
      </c>
      <c r="B169" t="n">
        <v>2021</v>
      </c>
      <c r="C169" t="inlineStr">
        <is>
          <t>RMA</t>
        </is>
      </c>
      <c r="D169" t="inlineStr">
        <is>
          <t>RBA</t>
        </is>
      </c>
      <c r="E169" t="inlineStr">
        <is>
          <t>CMS</t>
        </is>
      </c>
      <c r="F169" t="inlineStr">
        <is>
          <t>SKY</t>
        </is>
      </c>
      <c r="G169" t="inlineStr">
        <is>
          <t>FLT</t>
        </is>
      </c>
      <c r="H169" s="14" t="n">
        <v>44207</v>
      </c>
      <c r="I169" t="n">
        <v>890</v>
      </c>
      <c r="J169" s="16">
        <f>I169*-1</f>
        <v/>
      </c>
      <c r="K169" s="17">
        <f>F169&amp;G169</f>
        <v/>
      </c>
      <c r="L169" s="11">
        <f>VLOOKUP(K169,CAtalogo!$E:$G,2,0)</f>
        <v/>
      </c>
      <c r="M169" s="17">
        <f>VLOOKUP(K169,CAtalogo!$E:$G,3,0)</f>
        <v/>
      </c>
      <c r="N169" s="17">
        <f>DAY(H169)</f>
        <v/>
      </c>
      <c r="O169" s="18">
        <f>UPPER(TEXT(H169,"mmmm"))</f>
        <v/>
      </c>
      <c r="P169" s="11">
        <f>TEXT(H169,"dddd")</f>
        <v/>
      </c>
    </row>
    <row r="170">
      <c r="A170" t="n">
        <v>1</v>
      </c>
      <c r="B170" t="n">
        <v>2021</v>
      </c>
      <c r="C170" t="inlineStr">
        <is>
          <t>RMA</t>
        </is>
      </c>
      <c r="D170" t="inlineStr">
        <is>
          <t>RBA</t>
        </is>
      </c>
      <c r="E170" t="inlineStr">
        <is>
          <t>PMS</t>
        </is>
      </c>
      <c r="F170" t="inlineStr">
        <is>
          <t>SKY</t>
        </is>
      </c>
      <c r="G170" t="inlineStr">
        <is>
          <t>FLT</t>
        </is>
      </c>
      <c r="H170" s="14" t="n">
        <v>44207</v>
      </c>
      <c r="I170" t="n">
        <v>142</v>
      </c>
      <c r="J170" s="16">
        <f>I170*-1</f>
        <v/>
      </c>
      <c r="K170" s="17">
        <f>F170&amp;G170</f>
        <v/>
      </c>
      <c r="L170" s="11">
        <f>VLOOKUP(K170,CAtalogo!$E:$G,2,0)</f>
        <v/>
      </c>
      <c r="M170" s="17">
        <f>VLOOKUP(K170,CAtalogo!$E:$G,3,0)</f>
        <v/>
      </c>
      <c r="N170" s="17">
        <f>DAY(H170)</f>
        <v/>
      </c>
      <c r="O170" s="18">
        <f>UPPER(TEXT(H170,"mmmm"))</f>
        <v/>
      </c>
      <c r="P170" s="11">
        <f>TEXT(H170,"dddd")</f>
        <v/>
      </c>
    </row>
    <row r="171">
      <c r="A171" t="n">
        <v>1</v>
      </c>
      <c r="B171" t="n">
        <v>2021</v>
      </c>
      <c r="C171" t="inlineStr">
        <is>
          <t>RMA</t>
        </is>
      </c>
      <c r="D171" t="inlineStr">
        <is>
          <t>RBA</t>
        </is>
      </c>
      <c r="E171" t="inlineStr">
        <is>
          <t>PMS</t>
        </is>
      </c>
      <c r="F171" t="inlineStr">
        <is>
          <t>SVI</t>
        </is>
      </c>
      <c r="G171" t="inlineStr">
        <is>
          <t>REDSEG</t>
        </is>
      </c>
      <c r="H171" s="14" t="n">
        <v>44207</v>
      </c>
      <c r="I171" t="n">
        <v>200</v>
      </c>
      <c r="J171" s="16">
        <f>I171*-1</f>
        <v/>
      </c>
      <c r="K171" s="17">
        <f>F171&amp;G171</f>
        <v/>
      </c>
      <c r="L171" s="11">
        <f>VLOOKUP(K171,CAtalogo!$E:$G,2,0)</f>
        <v/>
      </c>
      <c r="M171" s="17">
        <f>VLOOKUP(K171,CAtalogo!$E:$G,3,0)</f>
        <v/>
      </c>
      <c r="N171" s="17">
        <f>DAY(H171)</f>
        <v/>
      </c>
      <c r="O171" s="18">
        <f>UPPER(TEXT(H171,"mmmm"))</f>
        <v/>
      </c>
      <c r="P171" s="11">
        <f>TEXT(H171,"dddd")</f>
        <v/>
      </c>
    </row>
    <row r="172">
      <c r="A172" t="n">
        <v>1</v>
      </c>
      <c r="B172" t="n">
        <v>2021</v>
      </c>
      <c r="C172" t="inlineStr">
        <is>
          <t>RMA</t>
        </is>
      </c>
      <c r="D172" t="inlineStr">
        <is>
          <t>RBA</t>
        </is>
      </c>
      <c r="E172" t="inlineStr">
        <is>
          <t>PMS</t>
        </is>
      </c>
      <c r="F172" t="inlineStr">
        <is>
          <t>AM</t>
        </is>
      </c>
      <c r="G172" t="inlineStr">
        <is>
          <t>CHG</t>
        </is>
      </c>
      <c r="H172" s="14" t="n">
        <v>44208</v>
      </c>
      <c r="I172" t="n">
        <v>400</v>
      </c>
      <c r="J172" s="16">
        <f>I172*-1</f>
        <v/>
      </c>
      <c r="K172" s="17">
        <f>F172&amp;G172</f>
        <v/>
      </c>
      <c r="L172" s="11">
        <f>VLOOKUP(K172,CAtalogo!$E:$G,2,0)</f>
        <v/>
      </c>
      <c r="M172" s="17">
        <f>VLOOKUP(K172,CAtalogo!$E:$G,3,0)</f>
        <v/>
      </c>
      <c r="N172" s="17">
        <f>DAY(H172)</f>
        <v/>
      </c>
      <c r="O172" s="18">
        <f>UPPER(TEXT(H172,"mmmm"))</f>
        <v/>
      </c>
      <c r="P172" s="11">
        <f>TEXT(H172,"dddd")</f>
        <v/>
      </c>
    </row>
    <row r="173">
      <c r="A173" t="n">
        <v>1</v>
      </c>
      <c r="B173" t="n">
        <v>2021</v>
      </c>
      <c r="C173" t="inlineStr">
        <is>
          <t>RMA</t>
        </is>
      </c>
      <c r="D173" t="inlineStr">
        <is>
          <t>RBA</t>
        </is>
      </c>
      <c r="E173" t="inlineStr">
        <is>
          <t>PMS</t>
        </is>
      </c>
      <c r="F173" t="inlineStr">
        <is>
          <t>AM</t>
        </is>
      </c>
      <c r="G173" t="inlineStr">
        <is>
          <t>MER</t>
        </is>
      </c>
      <c r="H173" s="14" t="n">
        <v>44208</v>
      </c>
      <c r="I173" t="n">
        <v>441</v>
      </c>
      <c r="J173" s="16">
        <f>I173*-1</f>
        <v/>
      </c>
      <c r="K173" s="17">
        <f>F173&amp;G173</f>
        <v/>
      </c>
      <c r="L173" s="11">
        <f>VLOOKUP(K173,CAtalogo!$E:$G,2,0)</f>
        <v/>
      </c>
      <c r="M173" s="17">
        <f>VLOOKUP(K173,CAtalogo!$E:$G,3,0)</f>
        <v/>
      </c>
      <c r="N173" s="17">
        <f>DAY(H173)</f>
        <v/>
      </c>
      <c r="O173" s="18">
        <f>UPPER(TEXT(H173,"mmmm"))</f>
        <v/>
      </c>
      <c r="P173" s="11">
        <f>TEXT(H173,"dddd")</f>
        <v/>
      </c>
    </row>
    <row r="174">
      <c r="A174" t="n">
        <v>1</v>
      </c>
      <c r="B174" t="n">
        <v>2021</v>
      </c>
      <c r="C174" t="inlineStr">
        <is>
          <t>RMA</t>
        </is>
      </c>
      <c r="D174" t="inlineStr">
        <is>
          <t>RBA</t>
        </is>
      </c>
      <c r="E174" t="inlineStr">
        <is>
          <t>PMS</t>
        </is>
      </c>
      <c r="F174" t="inlineStr">
        <is>
          <t>CP</t>
        </is>
      </c>
      <c r="G174" t="inlineStr">
        <is>
          <t>CHG</t>
        </is>
      </c>
      <c r="H174" s="14" t="n">
        <v>44208</v>
      </c>
      <c r="I174" t="n">
        <v>710</v>
      </c>
      <c r="J174" s="16">
        <f>I174*-1</f>
        <v/>
      </c>
      <c r="K174" s="17">
        <f>F174&amp;G174</f>
        <v/>
      </c>
      <c r="L174" s="11">
        <f>VLOOKUP(K174,CAtalogo!$E:$G,2,0)</f>
        <v/>
      </c>
      <c r="M174" s="17">
        <f>VLOOKUP(K174,CAtalogo!$E:$G,3,0)</f>
        <v/>
      </c>
      <c r="N174" s="17">
        <f>DAY(H174)</f>
        <v/>
      </c>
      <c r="O174" s="18">
        <f>UPPER(TEXT(H174,"mmmm"))</f>
        <v/>
      </c>
      <c r="P174" s="11">
        <f>TEXT(H174,"dddd")</f>
        <v/>
      </c>
    </row>
    <row r="175">
      <c r="A175" t="n">
        <v>1</v>
      </c>
      <c r="B175" t="n">
        <v>2021</v>
      </c>
      <c r="C175" t="inlineStr">
        <is>
          <t>RMA</t>
        </is>
      </c>
      <c r="D175" t="inlineStr">
        <is>
          <t>RBA</t>
        </is>
      </c>
      <c r="E175" t="inlineStr">
        <is>
          <t>PMS</t>
        </is>
      </c>
      <c r="F175" t="inlineStr">
        <is>
          <t>CP</t>
        </is>
      </c>
      <c r="G175" t="inlineStr">
        <is>
          <t>CPM</t>
        </is>
      </c>
      <c r="H175" s="14" t="n">
        <v>44208</v>
      </c>
      <c r="I175" t="n">
        <v>659</v>
      </c>
      <c r="J175" s="16">
        <f>I175*-1</f>
        <v/>
      </c>
      <c r="K175" s="17">
        <f>F175&amp;G175</f>
        <v/>
      </c>
      <c r="L175" s="11">
        <f>VLOOKUP(K175,CAtalogo!$E:$G,2,0)</f>
        <v/>
      </c>
      <c r="M175" s="17">
        <f>VLOOKUP(K175,CAtalogo!$E:$G,3,0)</f>
        <v/>
      </c>
      <c r="N175" s="17">
        <f>DAY(H175)</f>
        <v/>
      </c>
      <c r="O175" s="18">
        <f>UPPER(TEXT(H175,"mmmm"))</f>
        <v/>
      </c>
      <c r="P175" s="11">
        <f>TEXT(H175,"dddd")</f>
        <v/>
      </c>
    </row>
    <row r="176">
      <c r="A176" t="n">
        <v>1</v>
      </c>
      <c r="B176" t="n">
        <v>2021</v>
      </c>
      <c r="C176" t="inlineStr">
        <is>
          <t>RMA</t>
        </is>
      </c>
      <c r="D176" t="inlineStr">
        <is>
          <t>RBA</t>
        </is>
      </c>
      <c r="E176" t="inlineStr">
        <is>
          <t>PMS</t>
        </is>
      </c>
      <c r="F176" t="inlineStr">
        <is>
          <t>CP</t>
        </is>
      </c>
      <c r="G176" t="inlineStr">
        <is>
          <t>EXPER</t>
        </is>
      </c>
      <c r="H176" s="14" t="n">
        <v>44208</v>
      </c>
      <c r="I176" t="n">
        <v>200</v>
      </c>
      <c r="J176" s="16">
        <f>I176*-1</f>
        <v/>
      </c>
      <c r="K176" s="17">
        <f>F176&amp;G176</f>
        <v/>
      </c>
      <c r="L176" s="11">
        <f>VLOOKUP(K176,CAtalogo!$E:$G,2,0)</f>
        <v/>
      </c>
      <c r="M176" s="17">
        <f>VLOOKUP(K176,CAtalogo!$E:$G,3,0)</f>
        <v/>
      </c>
      <c r="N176" s="17">
        <f>DAY(H176)</f>
        <v/>
      </c>
      <c r="O176" s="18">
        <f>UPPER(TEXT(H176,"mmmm"))</f>
        <v/>
      </c>
      <c r="P176" s="11">
        <f>TEXT(H176,"dddd")</f>
        <v/>
      </c>
    </row>
    <row r="177">
      <c r="A177" t="n">
        <v>1</v>
      </c>
      <c r="B177" t="n">
        <v>2021</v>
      </c>
      <c r="C177" t="inlineStr">
        <is>
          <t>RMA</t>
        </is>
      </c>
      <c r="D177" t="inlineStr">
        <is>
          <t>RBA</t>
        </is>
      </c>
      <c r="E177" t="inlineStr">
        <is>
          <t>CMS</t>
        </is>
      </c>
      <c r="F177" t="inlineStr">
        <is>
          <t>CP</t>
        </is>
      </c>
      <c r="G177" t="inlineStr">
        <is>
          <t>FLT</t>
        </is>
      </c>
      <c r="H177" s="14" t="n">
        <v>44208</v>
      </c>
      <c r="I177" t="n">
        <v>339</v>
      </c>
      <c r="J177" s="16">
        <f>I177*-1</f>
        <v/>
      </c>
      <c r="K177" s="17">
        <f>F177&amp;G177</f>
        <v/>
      </c>
      <c r="L177" s="11">
        <f>VLOOKUP(K177,CAtalogo!$E:$G,2,0)</f>
        <v/>
      </c>
      <c r="M177" s="17">
        <f>VLOOKUP(K177,CAtalogo!$E:$G,3,0)</f>
        <v/>
      </c>
      <c r="N177" s="17">
        <f>DAY(H177)</f>
        <v/>
      </c>
      <c r="O177" s="18">
        <f>UPPER(TEXT(H177,"mmmm"))</f>
        <v/>
      </c>
      <c r="P177" s="11">
        <f>TEXT(H177,"dddd")</f>
        <v/>
      </c>
    </row>
    <row r="178">
      <c r="A178" t="n">
        <v>1</v>
      </c>
      <c r="B178" t="n">
        <v>2021</v>
      </c>
      <c r="C178" t="inlineStr">
        <is>
          <t>RMA</t>
        </is>
      </c>
      <c r="D178" t="inlineStr">
        <is>
          <t>RBA</t>
        </is>
      </c>
      <c r="E178" t="inlineStr">
        <is>
          <t>PMS</t>
        </is>
      </c>
      <c r="F178" t="inlineStr">
        <is>
          <t>CP</t>
        </is>
      </c>
      <c r="G178" t="inlineStr">
        <is>
          <t>FLT</t>
        </is>
      </c>
      <c r="H178" s="14" t="n">
        <v>44208</v>
      </c>
      <c r="I178" t="n">
        <v>3</v>
      </c>
      <c r="J178" s="16">
        <f>I178*-1</f>
        <v/>
      </c>
      <c r="K178" s="17">
        <f>F178&amp;G178</f>
        <v/>
      </c>
      <c r="L178" s="11">
        <f>VLOOKUP(K178,CAtalogo!$E:$G,2,0)</f>
        <v/>
      </c>
      <c r="M178" s="17">
        <f>VLOOKUP(K178,CAtalogo!$E:$G,3,0)</f>
        <v/>
      </c>
      <c r="N178" s="17">
        <f>DAY(H178)</f>
        <v/>
      </c>
      <c r="O178" s="18">
        <f>UPPER(TEXT(H178,"mmmm"))</f>
        <v/>
      </c>
      <c r="P178" s="11">
        <f>TEXT(H178,"dddd")</f>
        <v/>
      </c>
    </row>
    <row r="179">
      <c r="A179" t="n">
        <v>1</v>
      </c>
      <c r="B179" t="n">
        <v>2021</v>
      </c>
      <c r="C179" t="inlineStr">
        <is>
          <t>RMA</t>
        </is>
      </c>
      <c r="D179" t="inlineStr">
        <is>
          <t>RBA</t>
        </is>
      </c>
      <c r="E179" t="inlineStr">
        <is>
          <t>PMS</t>
        </is>
      </c>
      <c r="F179" t="inlineStr">
        <is>
          <t>CP</t>
        </is>
      </c>
      <c r="G179" t="inlineStr">
        <is>
          <t>MCH</t>
        </is>
      </c>
      <c r="H179" s="14" t="n">
        <v>44208</v>
      </c>
      <c r="I179" t="n">
        <v>9</v>
      </c>
      <c r="J179" s="16">
        <f>I179*-1</f>
        <v/>
      </c>
      <c r="K179" s="17">
        <f>F179&amp;G179</f>
        <v/>
      </c>
      <c r="L179" s="11">
        <f>VLOOKUP(K179,CAtalogo!$E:$G,2,0)</f>
        <v/>
      </c>
      <c r="M179" s="17">
        <f>VLOOKUP(K179,CAtalogo!$E:$G,3,0)</f>
        <v/>
      </c>
      <c r="N179" s="17">
        <f>DAY(H179)</f>
        <v/>
      </c>
      <c r="O179" s="18">
        <f>UPPER(TEXT(H179,"mmmm"))</f>
        <v/>
      </c>
      <c r="P179" s="11">
        <f>TEXT(H179,"dddd")</f>
        <v/>
      </c>
    </row>
    <row r="180">
      <c r="A180" t="n">
        <v>1</v>
      </c>
      <c r="B180" t="n">
        <v>2021</v>
      </c>
      <c r="C180" t="inlineStr">
        <is>
          <t>RMA</t>
        </is>
      </c>
      <c r="D180" t="inlineStr">
        <is>
          <t>RBA</t>
        </is>
      </c>
      <c r="E180" t="inlineStr">
        <is>
          <t>PMS</t>
        </is>
      </c>
      <c r="F180" t="inlineStr">
        <is>
          <t>CP</t>
        </is>
      </c>
      <c r="G180" t="inlineStr">
        <is>
          <t>REX</t>
        </is>
      </c>
      <c r="H180" s="14" t="n">
        <v>44208</v>
      </c>
      <c r="I180" t="n">
        <v>305</v>
      </c>
      <c r="J180" s="16">
        <f>I180*-1</f>
        <v/>
      </c>
      <c r="K180" s="17">
        <f>F180&amp;G180</f>
        <v/>
      </c>
      <c r="L180" s="11">
        <f>VLOOKUP(K180,CAtalogo!$E:$G,2,0)</f>
        <v/>
      </c>
      <c r="M180" s="17">
        <f>VLOOKUP(K180,CAtalogo!$E:$G,3,0)</f>
        <v/>
      </c>
      <c r="N180" s="17">
        <f>DAY(H180)</f>
        <v/>
      </c>
      <c r="O180" s="18">
        <f>UPPER(TEXT(H180,"mmmm"))</f>
        <v/>
      </c>
      <c r="P180" s="11">
        <f>TEXT(H180,"dddd")</f>
        <v/>
      </c>
    </row>
    <row r="181">
      <c r="A181" t="n">
        <v>1</v>
      </c>
      <c r="B181" t="n">
        <v>2021</v>
      </c>
      <c r="C181" t="inlineStr">
        <is>
          <t>RMA</t>
        </is>
      </c>
      <c r="D181" t="inlineStr">
        <is>
          <t>EBA</t>
        </is>
      </c>
      <c r="E181" t="inlineStr">
        <is>
          <t>PMS</t>
        </is>
      </c>
      <c r="F181" t="inlineStr">
        <is>
          <t>PC</t>
        </is>
      </c>
      <c r="G181" t="inlineStr">
        <is>
          <t>LYP</t>
        </is>
      </c>
      <c r="H181" s="14" t="n">
        <v>44208</v>
      </c>
      <c r="I181" t="n">
        <v>400</v>
      </c>
      <c r="J181" s="16">
        <f>I181*-1</f>
        <v/>
      </c>
      <c r="K181" s="17">
        <f>F181&amp;G181</f>
        <v/>
      </c>
      <c r="L181" s="11">
        <f>VLOOKUP(K181,CAtalogo!$E:$G,2,0)</f>
        <v/>
      </c>
      <c r="M181" s="17">
        <f>VLOOKUP(K181,CAtalogo!$E:$G,3,0)</f>
        <v/>
      </c>
      <c r="N181" s="17">
        <f>DAY(H181)</f>
        <v/>
      </c>
      <c r="O181" s="18">
        <f>UPPER(TEXT(H181,"mmmm"))</f>
        <v/>
      </c>
      <c r="P181" s="11">
        <f>TEXT(H181,"dddd")</f>
        <v/>
      </c>
    </row>
    <row r="182">
      <c r="A182" t="n">
        <v>1</v>
      </c>
      <c r="B182" t="n">
        <v>2021</v>
      </c>
      <c r="C182" t="inlineStr">
        <is>
          <t>RMA</t>
        </is>
      </c>
      <c r="D182" t="inlineStr">
        <is>
          <t>RBA</t>
        </is>
      </c>
      <c r="E182" t="inlineStr">
        <is>
          <t>PMS</t>
        </is>
      </c>
      <c r="F182" t="inlineStr">
        <is>
          <t>PIN</t>
        </is>
      </c>
      <c r="G182" t="inlineStr">
        <is>
          <t>VCH</t>
        </is>
      </c>
      <c r="H182" s="14" t="n">
        <v>44208</v>
      </c>
      <c r="I182" t="n">
        <v>790</v>
      </c>
      <c r="J182" s="16">
        <f>I182*-1</f>
        <v/>
      </c>
      <c r="K182" s="17">
        <f>F182&amp;G182</f>
        <v/>
      </c>
      <c r="L182" s="11">
        <f>VLOOKUP(K182,CAtalogo!$E:$G,2,0)</f>
        <v/>
      </c>
      <c r="M182" s="17">
        <f>VLOOKUP(K182,CAtalogo!$E:$G,3,0)</f>
        <v/>
      </c>
      <c r="N182" s="17">
        <f>DAY(H182)</f>
        <v/>
      </c>
      <c r="O182" s="18">
        <f>UPPER(TEXT(H182,"mmmm"))</f>
        <v/>
      </c>
      <c r="P182" s="11">
        <f>TEXT(H182,"dddd")</f>
        <v/>
      </c>
    </row>
    <row r="183">
      <c r="A183" t="n">
        <v>1</v>
      </c>
      <c r="B183" t="n">
        <v>2021</v>
      </c>
      <c r="C183" t="inlineStr">
        <is>
          <t>RMA</t>
        </is>
      </c>
      <c r="D183" t="inlineStr">
        <is>
          <t>RBA</t>
        </is>
      </c>
      <c r="E183" t="inlineStr">
        <is>
          <t>PMS</t>
        </is>
      </c>
      <c r="F183" t="inlineStr">
        <is>
          <t>RKM</t>
        </is>
      </c>
      <c r="G183" t="inlineStr">
        <is>
          <t>REX</t>
        </is>
      </c>
      <c r="H183" s="14" t="n">
        <v>44208</v>
      </c>
      <c r="I183" t="n">
        <v>704</v>
      </c>
      <c r="J183" s="16">
        <f>I183*-1</f>
        <v/>
      </c>
      <c r="K183" s="17">
        <f>F183&amp;G183</f>
        <v/>
      </c>
      <c r="L183" s="11">
        <f>VLOOKUP(K183,CAtalogo!$E:$G,2,0)</f>
        <v/>
      </c>
      <c r="M183" s="17">
        <f>VLOOKUP(K183,CAtalogo!$E:$G,3,0)</f>
        <v/>
      </c>
      <c r="N183" s="17">
        <f>DAY(H183)</f>
        <v/>
      </c>
      <c r="O183" s="18">
        <f>UPPER(TEXT(H183,"mmmm"))</f>
        <v/>
      </c>
      <c r="P183" s="11">
        <f>TEXT(H183,"dddd")</f>
        <v/>
      </c>
    </row>
    <row r="184">
      <c r="A184" t="n">
        <v>1</v>
      </c>
      <c r="B184" t="n">
        <v>2021</v>
      </c>
      <c r="C184" t="inlineStr">
        <is>
          <t>RMA</t>
        </is>
      </c>
      <c r="D184" t="inlineStr">
        <is>
          <t>RBA</t>
        </is>
      </c>
      <c r="E184" t="inlineStr">
        <is>
          <t>PMS</t>
        </is>
      </c>
      <c r="F184" t="inlineStr">
        <is>
          <t>SKY</t>
        </is>
      </c>
      <c r="G184" t="inlineStr">
        <is>
          <t>FLT</t>
        </is>
      </c>
      <c r="H184" s="14" t="n">
        <v>44208</v>
      </c>
      <c r="I184" t="n">
        <v>508</v>
      </c>
      <c r="J184" s="16">
        <f>I184*-1</f>
        <v/>
      </c>
      <c r="K184" s="17">
        <f>F184&amp;G184</f>
        <v/>
      </c>
      <c r="L184" s="11">
        <f>VLOOKUP(K184,CAtalogo!$E:$G,2,0)</f>
        <v/>
      </c>
      <c r="M184" s="17">
        <f>VLOOKUP(K184,CAtalogo!$E:$G,3,0)</f>
        <v/>
      </c>
      <c r="N184" s="17">
        <f>DAY(H184)</f>
        <v/>
      </c>
      <c r="O184" s="18">
        <f>UPPER(TEXT(H184,"mmmm"))</f>
        <v/>
      </c>
      <c r="P184" s="11">
        <f>TEXT(H184,"dddd")</f>
        <v/>
      </c>
    </row>
    <row r="185">
      <c r="A185" t="n">
        <v>1</v>
      </c>
      <c r="B185" t="n">
        <v>2021</v>
      </c>
      <c r="C185" t="inlineStr">
        <is>
          <t>RMA</t>
        </is>
      </c>
      <c r="D185" t="inlineStr">
        <is>
          <t>RBA</t>
        </is>
      </c>
      <c r="E185" t="inlineStr">
        <is>
          <t>PMS</t>
        </is>
      </c>
      <c r="F185" t="inlineStr">
        <is>
          <t>AC</t>
        </is>
      </c>
      <c r="G185" t="inlineStr">
        <is>
          <t>PMEM</t>
        </is>
      </c>
      <c r="H185" s="14" t="n">
        <v>44209</v>
      </c>
      <c r="I185" t="n">
        <v>940</v>
      </c>
      <c r="J185" s="16">
        <f>I185*-1</f>
        <v/>
      </c>
      <c r="K185" s="17">
        <f>F185&amp;G185</f>
        <v/>
      </c>
      <c r="L185" s="11" t="inlineStr">
        <is>
          <t>No consideara</t>
        </is>
      </c>
      <c r="M185" s="17">
        <f>VLOOKUP(K185,CAtalogo!$E:$G,3,0)</f>
        <v/>
      </c>
      <c r="N185" s="17">
        <f>DAY(H185)</f>
        <v/>
      </c>
      <c r="O185" s="18">
        <f>UPPER(TEXT(H185,"mmmm"))</f>
        <v/>
      </c>
      <c r="P185" s="11">
        <f>TEXT(H185,"dddd")</f>
        <v/>
      </c>
    </row>
    <row r="186">
      <c r="A186" t="n">
        <v>1</v>
      </c>
      <c r="B186" t="n">
        <v>2021</v>
      </c>
      <c r="C186" t="inlineStr">
        <is>
          <t>RMA</t>
        </is>
      </c>
      <c r="D186" t="inlineStr">
        <is>
          <t>RBA</t>
        </is>
      </c>
      <c r="E186" t="inlineStr">
        <is>
          <t>PMS</t>
        </is>
      </c>
      <c r="F186" t="inlineStr">
        <is>
          <t>AM</t>
        </is>
      </c>
      <c r="G186" t="inlineStr">
        <is>
          <t>CHG</t>
        </is>
      </c>
      <c r="H186" s="14" t="n">
        <v>44209</v>
      </c>
      <c r="I186" t="n">
        <v>285</v>
      </c>
      <c r="J186" s="16">
        <f>I186*-1</f>
        <v/>
      </c>
      <c r="K186" s="17">
        <f>F186&amp;G186</f>
        <v/>
      </c>
      <c r="L186" s="11">
        <f>VLOOKUP(K186,CAtalogo!$E:$G,2,0)</f>
        <v/>
      </c>
      <c r="M186" s="17">
        <f>VLOOKUP(K186,CAtalogo!$E:$G,3,0)</f>
        <v/>
      </c>
      <c r="N186" s="17">
        <f>DAY(H186)</f>
        <v/>
      </c>
      <c r="O186" s="18">
        <f>UPPER(TEXT(H186,"mmmm"))</f>
        <v/>
      </c>
      <c r="P186" s="11">
        <f>TEXT(H186,"dddd")</f>
        <v/>
      </c>
    </row>
    <row r="187">
      <c r="A187" t="n">
        <v>1</v>
      </c>
      <c r="B187" t="n">
        <v>2021</v>
      </c>
      <c r="C187" t="inlineStr">
        <is>
          <t>RMA</t>
        </is>
      </c>
      <c r="D187" t="inlineStr">
        <is>
          <t>RBA</t>
        </is>
      </c>
      <c r="E187" t="inlineStr">
        <is>
          <t>PMS</t>
        </is>
      </c>
      <c r="F187" t="inlineStr">
        <is>
          <t>AM</t>
        </is>
      </c>
      <c r="G187" t="inlineStr">
        <is>
          <t>MER</t>
        </is>
      </c>
      <c r="H187" s="14" t="n">
        <v>44209</v>
      </c>
      <c r="I187" t="n">
        <v>114</v>
      </c>
      <c r="J187" s="16">
        <f>I187*-1</f>
        <v/>
      </c>
      <c r="K187" s="17">
        <f>F187&amp;G187</f>
        <v/>
      </c>
      <c r="L187" s="11">
        <f>VLOOKUP(K187,CAtalogo!$E:$G,2,0)</f>
        <v/>
      </c>
      <c r="M187" s="17">
        <f>VLOOKUP(K187,CAtalogo!$E:$G,3,0)</f>
        <v/>
      </c>
      <c r="N187" s="17">
        <f>DAY(H187)</f>
        <v/>
      </c>
      <c r="O187" s="18">
        <f>UPPER(TEXT(H187,"mmmm"))</f>
        <v/>
      </c>
      <c r="P187" s="11">
        <f>TEXT(H187,"dddd")</f>
        <v/>
      </c>
    </row>
    <row r="188">
      <c r="A188" t="n">
        <v>1</v>
      </c>
      <c r="B188" t="n">
        <v>2021</v>
      </c>
      <c r="C188" t="inlineStr">
        <is>
          <t>RMA</t>
        </is>
      </c>
      <c r="D188" t="inlineStr">
        <is>
          <t>RBA</t>
        </is>
      </c>
      <c r="E188" t="inlineStr">
        <is>
          <t>CMS</t>
        </is>
      </c>
      <c r="F188" t="inlineStr">
        <is>
          <t>CP</t>
        </is>
      </c>
      <c r="G188" t="inlineStr">
        <is>
          <t>CHG</t>
        </is>
      </c>
      <c r="H188" s="14" t="n">
        <v>44209</v>
      </c>
      <c r="I188" t="n">
        <v>0</v>
      </c>
      <c r="J188" s="16">
        <f>I188*-1</f>
        <v/>
      </c>
      <c r="K188" s="17">
        <f>F188&amp;G188</f>
        <v/>
      </c>
      <c r="L188" s="11">
        <f>VLOOKUP(K188,CAtalogo!$E:$G,2,0)</f>
        <v/>
      </c>
      <c r="M188" s="17">
        <f>VLOOKUP(K188,CAtalogo!$E:$G,3,0)</f>
        <v/>
      </c>
      <c r="N188" s="17">
        <f>DAY(H188)</f>
        <v/>
      </c>
      <c r="O188" s="18">
        <f>UPPER(TEXT(H188,"mmmm"))</f>
        <v/>
      </c>
      <c r="P188" s="11">
        <f>TEXT(H188,"dddd")</f>
        <v/>
      </c>
    </row>
    <row r="189">
      <c r="A189" t="n">
        <v>1</v>
      </c>
      <c r="B189" t="n">
        <v>2021</v>
      </c>
      <c r="C189" t="inlineStr">
        <is>
          <t>RMA</t>
        </is>
      </c>
      <c r="D189" t="inlineStr">
        <is>
          <t>RBA</t>
        </is>
      </c>
      <c r="E189" t="inlineStr">
        <is>
          <t>PMS</t>
        </is>
      </c>
      <c r="F189" t="inlineStr">
        <is>
          <t>CP</t>
        </is>
      </c>
      <c r="G189" t="inlineStr">
        <is>
          <t>CHG</t>
        </is>
      </c>
      <c r="H189" s="14" t="n">
        <v>44209</v>
      </c>
      <c r="I189" t="n">
        <v>340</v>
      </c>
      <c r="J189" s="16">
        <f>I189*-1</f>
        <v/>
      </c>
      <c r="K189" s="17">
        <f>F189&amp;G189</f>
        <v/>
      </c>
      <c r="L189" s="11">
        <f>VLOOKUP(K189,CAtalogo!$E:$G,2,0)</f>
        <v/>
      </c>
      <c r="M189" s="17">
        <f>VLOOKUP(K189,CAtalogo!$E:$G,3,0)</f>
        <v/>
      </c>
      <c r="N189" s="17">
        <f>DAY(H189)</f>
        <v/>
      </c>
      <c r="O189" s="18">
        <f>UPPER(TEXT(H189,"mmmm"))</f>
        <v/>
      </c>
      <c r="P189" s="11">
        <f>TEXT(H189,"dddd")</f>
        <v/>
      </c>
    </row>
    <row r="190">
      <c r="A190" t="n">
        <v>1</v>
      </c>
      <c r="B190" t="n">
        <v>2021</v>
      </c>
      <c r="C190" t="inlineStr">
        <is>
          <t>RMA</t>
        </is>
      </c>
      <c r="D190" t="inlineStr">
        <is>
          <t>RBA</t>
        </is>
      </c>
      <c r="E190" t="inlineStr">
        <is>
          <t>PMS</t>
        </is>
      </c>
      <c r="F190" t="inlineStr">
        <is>
          <t>CP</t>
        </is>
      </c>
      <c r="G190" t="inlineStr">
        <is>
          <t>CPM</t>
        </is>
      </c>
      <c r="H190" s="14" t="n">
        <v>44209</v>
      </c>
      <c r="I190" t="n">
        <v>675</v>
      </c>
      <c r="J190" s="16">
        <f>I190*-1</f>
        <v/>
      </c>
      <c r="K190" s="17">
        <f>F190&amp;G190</f>
        <v/>
      </c>
      <c r="L190" s="11">
        <f>VLOOKUP(K190,CAtalogo!$E:$G,2,0)</f>
        <v/>
      </c>
      <c r="M190" s="17">
        <f>VLOOKUP(K190,CAtalogo!$E:$G,3,0)</f>
        <v/>
      </c>
      <c r="N190" s="17">
        <f>DAY(H190)</f>
        <v/>
      </c>
      <c r="O190" s="18">
        <f>UPPER(TEXT(H190,"mmmm"))</f>
        <v/>
      </c>
      <c r="P190" s="11">
        <f>TEXT(H190,"dddd")</f>
        <v/>
      </c>
    </row>
    <row r="191">
      <c r="A191" t="n">
        <v>1</v>
      </c>
      <c r="B191" t="n">
        <v>2021</v>
      </c>
      <c r="C191" t="inlineStr">
        <is>
          <t>RMA</t>
        </is>
      </c>
      <c r="D191" t="inlineStr">
        <is>
          <t>RBA</t>
        </is>
      </c>
      <c r="E191" t="inlineStr">
        <is>
          <t>PMS</t>
        </is>
      </c>
      <c r="F191" t="inlineStr">
        <is>
          <t>CP</t>
        </is>
      </c>
      <c r="G191" t="inlineStr">
        <is>
          <t>EXPER</t>
        </is>
      </c>
      <c r="H191" s="14" t="n">
        <v>44209</v>
      </c>
      <c r="I191" t="n">
        <v>0</v>
      </c>
      <c r="J191" s="16">
        <f>I191*-1</f>
        <v/>
      </c>
      <c r="K191" s="17">
        <f>F191&amp;G191</f>
        <v/>
      </c>
      <c r="L191" s="11">
        <f>VLOOKUP(K191,CAtalogo!$E:$G,2,0)</f>
        <v/>
      </c>
      <c r="M191" s="17">
        <f>VLOOKUP(K191,CAtalogo!$E:$G,3,0)</f>
        <v/>
      </c>
      <c r="N191" s="17">
        <f>DAY(H191)</f>
        <v/>
      </c>
      <c r="O191" s="18">
        <f>UPPER(TEXT(H191,"mmmm"))</f>
        <v/>
      </c>
      <c r="P191" s="11">
        <f>TEXT(H191,"dddd")</f>
        <v/>
      </c>
    </row>
    <row r="192">
      <c r="A192" t="n">
        <v>1</v>
      </c>
      <c r="B192" t="n">
        <v>2021</v>
      </c>
      <c r="C192" t="inlineStr">
        <is>
          <t>RMA</t>
        </is>
      </c>
      <c r="D192" t="inlineStr">
        <is>
          <t>RBA</t>
        </is>
      </c>
      <c r="E192" t="inlineStr">
        <is>
          <t>CMS</t>
        </is>
      </c>
      <c r="F192" t="inlineStr">
        <is>
          <t>CP</t>
        </is>
      </c>
      <c r="G192" t="inlineStr">
        <is>
          <t>FLT</t>
        </is>
      </c>
      <c r="H192" s="14" t="n">
        <v>44209</v>
      </c>
      <c r="I192" t="n">
        <v>870</v>
      </c>
      <c r="J192" s="16">
        <f>I192*-1</f>
        <v/>
      </c>
      <c r="K192" s="17">
        <f>F192&amp;G192</f>
        <v/>
      </c>
      <c r="L192" s="11">
        <f>VLOOKUP(K192,CAtalogo!$E:$G,2,0)</f>
        <v/>
      </c>
      <c r="M192" s="17">
        <f>VLOOKUP(K192,CAtalogo!$E:$G,3,0)</f>
        <v/>
      </c>
      <c r="N192" s="17">
        <f>DAY(H192)</f>
        <v/>
      </c>
      <c r="O192" s="18">
        <f>UPPER(TEXT(H192,"mmmm"))</f>
        <v/>
      </c>
      <c r="P192" s="11">
        <f>TEXT(H192,"dddd")</f>
        <v/>
      </c>
    </row>
    <row r="193">
      <c r="A193" t="n">
        <v>1</v>
      </c>
      <c r="B193" t="n">
        <v>2021</v>
      </c>
      <c r="C193" t="inlineStr">
        <is>
          <t>RMA</t>
        </is>
      </c>
      <c r="D193" t="inlineStr">
        <is>
          <t>RBA</t>
        </is>
      </c>
      <c r="E193" t="inlineStr">
        <is>
          <t>PMS</t>
        </is>
      </c>
      <c r="F193" t="inlineStr">
        <is>
          <t>CP</t>
        </is>
      </c>
      <c r="G193" t="inlineStr">
        <is>
          <t>FLT</t>
        </is>
      </c>
      <c r="H193" s="14" t="n">
        <v>44209</v>
      </c>
      <c r="I193" t="n">
        <v>115</v>
      </c>
      <c r="J193" s="16">
        <f>I193*-1</f>
        <v/>
      </c>
      <c r="K193" s="17">
        <f>F193&amp;G193</f>
        <v/>
      </c>
      <c r="L193" s="11">
        <f>VLOOKUP(K193,CAtalogo!$E:$G,2,0)</f>
        <v/>
      </c>
      <c r="M193" s="17">
        <f>VLOOKUP(K193,CAtalogo!$E:$G,3,0)</f>
        <v/>
      </c>
      <c r="N193" s="17">
        <f>DAY(H193)</f>
        <v/>
      </c>
      <c r="O193" s="18">
        <f>UPPER(TEXT(H193,"mmmm"))</f>
        <v/>
      </c>
      <c r="P193" s="11">
        <f>TEXT(H193,"dddd")</f>
        <v/>
      </c>
    </row>
    <row r="194">
      <c r="A194" t="n">
        <v>1</v>
      </c>
      <c r="B194" t="n">
        <v>2021</v>
      </c>
      <c r="C194" t="inlineStr">
        <is>
          <t>RMA</t>
        </is>
      </c>
      <c r="D194" t="inlineStr">
        <is>
          <t>RBA</t>
        </is>
      </c>
      <c r="E194" t="inlineStr">
        <is>
          <t>PMS</t>
        </is>
      </c>
      <c r="F194" t="inlineStr">
        <is>
          <t>CP</t>
        </is>
      </c>
      <c r="G194" t="inlineStr">
        <is>
          <t>MCH</t>
        </is>
      </c>
      <c r="H194" s="14" t="n">
        <v>44209</v>
      </c>
      <c r="I194" t="n">
        <v>988</v>
      </c>
      <c r="J194" s="16">
        <f>I194*-1</f>
        <v/>
      </c>
      <c r="K194" s="17">
        <f>F194&amp;G194</f>
        <v/>
      </c>
      <c r="L194" s="11">
        <f>VLOOKUP(K194,CAtalogo!$E:$G,2,0)</f>
        <v/>
      </c>
      <c r="M194" s="17">
        <f>VLOOKUP(K194,CAtalogo!$E:$G,3,0)</f>
        <v/>
      </c>
      <c r="N194" s="17">
        <f>DAY(H194)</f>
        <v/>
      </c>
      <c r="O194" s="18">
        <f>UPPER(TEXT(H194,"mmmm"))</f>
        <v/>
      </c>
      <c r="P194" s="11">
        <f>TEXT(H194,"dddd")</f>
        <v/>
      </c>
    </row>
    <row r="195">
      <c r="A195" t="n">
        <v>1</v>
      </c>
      <c r="B195" t="n">
        <v>2021</v>
      </c>
      <c r="C195" t="inlineStr">
        <is>
          <t>RMA</t>
        </is>
      </c>
      <c r="D195" t="inlineStr">
        <is>
          <t>RBA</t>
        </is>
      </c>
      <c r="E195" t="inlineStr">
        <is>
          <t>PMS</t>
        </is>
      </c>
      <c r="F195" t="inlineStr">
        <is>
          <t>CP</t>
        </is>
      </c>
      <c r="G195" t="inlineStr">
        <is>
          <t>REX</t>
        </is>
      </c>
      <c r="H195" s="14" t="n">
        <v>44209</v>
      </c>
      <c r="I195" t="n">
        <v>40</v>
      </c>
      <c r="J195" s="16">
        <f>I195*-1</f>
        <v/>
      </c>
      <c r="K195" s="17">
        <f>F195&amp;G195</f>
        <v/>
      </c>
      <c r="L195" s="11">
        <f>VLOOKUP(K195,CAtalogo!$E:$G,2,0)</f>
        <v/>
      </c>
      <c r="M195" s="17">
        <f>VLOOKUP(K195,CAtalogo!$E:$G,3,0)</f>
        <v/>
      </c>
      <c r="N195" s="17">
        <f>DAY(H195)</f>
        <v/>
      </c>
      <c r="O195" s="18">
        <f>UPPER(TEXT(H195,"mmmm"))</f>
        <v/>
      </c>
      <c r="P195" s="11">
        <f>TEXT(H195,"dddd")</f>
        <v/>
      </c>
    </row>
    <row r="196">
      <c r="A196" t="n">
        <v>1</v>
      </c>
      <c r="B196" t="n">
        <v>2021</v>
      </c>
      <c r="C196" t="inlineStr">
        <is>
          <t>RMA</t>
        </is>
      </c>
      <c r="D196" t="inlineStr">
        <is>
          <t>EBA</t>
        </is>
      </c>
      <c r="E196" t="inlineStr">
        <is>
          <t>PMS</t>
        </is>
      </c>
      <c r="F196" t="inlineStr">
        <is>
          <t>PC</t>
        </is>
      </c>
      <c r="G196" t="inlineStr">
        <is>
          <t>LYP</t>
        </is>
      </c>
      <c r="H196" s="14" t="n">
        <v>44209</v>
      </c>
      <c r="I196" t="n">
        <v>0</v>
      </c>
      <c r="J196" s="16">
        <f>I196*-1</f>
        <v/>
      </c>
      <c r="K196" s="17">
        <f>F196&amp;G196</f>
        <v/>
      </c>
      <c r="L196" s="11">
        <f>VLOOKUP(K196,CAtalogo!$E:$G,2,0)</f>
        <v/>
      </c>
      <c r="M196" s="17">
        <f>VLOOKUP(K196,CAtalogo!$E:$G,3,0)</f>
        <v/>
      </c>
      <c r="N196" s="17">
        <f>DAY(H196)</f>
        <v/>
      </c>
      <c r="O196" s="18">
        <f>UPPER(TEXT(H196,"mmmm"))</f>
        <v/>
      </c>
      <c r="P196" s="11">
        <f>TEXT(H196,"dddd")</f>
        <v/>
      </c>
    </row>
    <row r="197">
      <c r="A197" t="n">
        <v>1</v>
      </c>
      <c r="B197" t="n">
        <v>2021</v>
      </c>
      <c r="C197" t="inlineStr">
        <is>
          <t>RMA</t>
        </is>
      </c>
      <c r="D197" t="inlineStr">
        <is>
          <t>RBA</t>
        </is>
      </c>
      <c r="E197" t="inlineStr">
        <is>
          <t>PMS</t>
        </is>
      </c>
      <c r="F197" t="inlineStr">
        <is>
          <t>PIN</t>
        </is>
      </c>
      <c r="G197" t="inlineStr">
        <is>
          <t>VCH</t>
        </is>
      </c>
      <c r="H197" s="14" t="n">
        <v>44209</v>
      </c>
      <c r="I197" t="n">
        <v>20</v>
      </c>
      <c r="J197" s="16">
        <f>I197*-1</f>
        <v/>
      </c>
      <c r="K197" s="17">
        <f>F197&amp;G197</f>
        <v/>
      </c>
      <c r="L197" s="11">
        <f>VLOOKUP(K197,CAtalogo!$E:$G,2,0)</f>
        <v/>
      </c>
      <c r="M197" s="17">
        <f>VLOOKUP(K197,CAtalogo!$E:$G,3,0)</f>
        <v/>
      </c>
      <c r="N197" s="17">
        <f>DAY(H197)</f>
        <v/>
      </c>
      <c r="O197" s="18">
        <f>UPPER(TEXT(H197,"mmmm"))</f>
        <v/>
      </c>
      <c r="P197" s="11">
        <f>TEXT(H197,"dddd")</f>
        <v/>
      </c>
    </row>
    <row r="198">
      <c r="A198" t="n">
        <v>1</v>
      </c>
      <c r="B198" t="n">
        <v>2021</v>
      </c>
      <c r="C198" t="inlineStr">
        <is>
          <t>RMA</t>
        </is>
      </c>
      <c r="D198" t="inlineStr">
        <is>
          <t>RBA</t>
        </is>
      </c>
      <c r="E198" t="inlineStr">
        <is>
          <t>CMS</t>
        </is>
      </c>
      <c r="F198" t="inlineStr">
        <is>
          <t>RKM</t>
        </is>
      </c>
      <c r="G198" t="inlineStr">
        <is>
          <t>REX</t>
        </is>
      </c>
      <c r="H198" s="14" t="n">
        <v>44209</v>
      </c>
      <c r="I198" t="n">
        <v>990</v>
      </c>
      <c r="J198" s="16">
        <f>I198*-1</f>
        <v/>
      </c>
      <c r="K198" s="17">
        <f>F198&amp;G198</f>
        <v/>
      </c>
      <c r="L198" s="11">
        <f>VLOOKUP(K198,CAtalogo!$E:$G,2,0)</f>
        <v/>
      </c>
      <c r="M198" s="17">
        <f>VLOOKUP(K198,CAtalogo!$E:$G,3,0)</f>
        <v/>
      </c>
      <c r="N198" s="17">
        <f>DAY(H198)</f>
        <v/>
      </c>
      <c r="O198" s="18">
        <f>UPPER(TEXT(H198,"mmmm"))</f>
        <v/>
      </c>
      <c r="P198" s="11">
        <f>TEXT(H198,"dddd")</f>
        <v/>
      </c>
    </row>
    <row r="199">
      <c r="A199" t="n">
        <v>1</v>
      </c>
      <c r="B199" t="n">
        <v>2021</v>
      </c>
      <c r="C199" t="inlineStr">
        <is>
          <t>RMA</t>
        </is>
      </c>
      <c r="D199" t="inlineStr">
        <is>
          <t>RBA</t>
        </is>
      </c>
      <c r="E199" t="inlineStr">
        <is>
          <t>PMS</t>
        </is>
      </c>
      <c r="F199" t="inlineStr">
        <is>
          <t>RKM</t>
        </is>
      </c>
      <c r="G199" t="inlineStr">
        <is>
          <t>REX</t>
        </is>
      </c>
      <c r="H199" s="14" t="n">
        <v>44209</v>
      </c>
      <c r="I199" t="n">
        <v>122</v>
      </c>
      <c r="J199" s="16">
        <f>I199*-1</f>
        <v/>
      </c>
      <c r="K199" s="17">
        <f>F199&amp;G199</f>
        <v/>
      </c>
      <c r="L199" s="11">
        <f>VLOOKUP(K199,CAtalogo!$E:$G,2,0)</f>
        <v/>
      </c>
      <c r="M199" s="17">
        <f>VLOOKUP(K199,CAtalogo!$E:$G,3,0)</f>
        <v/>
      </c>
      <c r="N199" s="17">
        <f>DAY(H199)</f>
        <v/>
      </c>
      <c r="O199" s="18">
        <f>UPPER(TEXT(H199,"mmmm"))</f>
        <v/>
      </c>
      <c r="P199" s="11">
        <f>TEXT(H199,"dddd")</f>
        <v/>
      </c>
    </row>
    <row r="200">
      <c r="A200" t="n">
        <v>1</v>
      </c>
      <c r="B200" t="n">
        <v>2021</v>
      </c>
      <c r="C200" t="inlineStr">
        <is>
          <t>RMA</t>
        </is>
      </c>
      <c r="D200" t="inlineStr">
        <is>
          <t>RBA</t>
        </is>
      </c>
      <c r="E200" t="inlineStr">
        <is>
          <t>PMS</t>
        </is>
      </c>
      <c r="F200" t="inlineStr">
        <is>
          <t>SED</t>
        </is>
      </c>
      <c r="G200" t="inlineStr">
        <is>
          <t>MCH</t>
        </is>
      </c>
      <c r="H200" s="14" t="n">
        <v>44209</v>
      </c>
      <c r="I200" t="n">
        <v>805</v>
      </c>
      <c r="J200" s="16">
        <f>I200*-1</f>
        <v/>
      </c>
      <c r="K200" s="17">
        <f>F200&amp;G200</f>
        <v/>
      </c>
      <c r="L200" s="11">
        <f>VLOOKUP(K200,CAtalogo!$E:$G,2,0)</f>
        <v/>
      </c>
      <c r="M200" s="17">
        <f>VLOOKUP(K200,CAtalogo!$E:$G,3,0)</f>
        <v/>
      </c>
      <c r="N200" s="17">
        <f>DAY(H200)</f>
        <v/>
      </c>
      <c r="O200" s="18">
        <f>UPPER(TEXT(H200,"mmmm"))</f>
        <v/>
      </c>
      <c r="P200" s="11">
        <f>TEXT(H200,"dddd")</f>
        <v/>
      </c>
    </row>
    <row r="201">
      <c r="A201" t="n">
        <v>1</v>
      </c>
      <c r="B201" t="n">
        <v>2021</v>
      </c>
      <c r="C201" t="inlineStr">
        <is>
          <t>RMA</t>
        </is>
      </c>
      <c r="D201" t="inlineStr">
        <is>
          <t>RBA</t>
        </is>
      </c>
      <c r="E201" t="inlineStr">
        <is>
          <t>CMS</t>
        </is>
      </c>
      <c r="F201" t="inlineStr">
        <is>
          <t>SKY</t>
        </is>
      </c>
      <c r="G201" t="inlineStr">
        <is>
          <t>FLT</t>
        </is>
      </c>
      <c r="H201" s="14" t="n">
        <v>44209</v>
      </c>
      <c r="I201" t="n">
        <v>440</v>
      </c>
      <c r="J201" s="16">
        <f>I201*-1</f>
        <v/>
      </c>
      <c r="K201" s="17">
        <f>F201&amp;G201</f>
        <v/>
      </c>
      <c r="L201" s="11">
        <f>VLOOKUP(K201,CAtalogo!$E:$G,2,0)</f>
        <v/>
      </c>
      <c r="M201" s="17">
        <f>VLOOKUP(K201,CAtalogo!$E:$G,3,0)</f>
        <v/>
      </c>
      <c r="N201" s="17">
        <f>DAY(H201)</f>
        <v/>
      </c>
      <c r="O201" s="18">
        <f>UPPER(TEXT(H201,"mmmm"))</f>
        <v/>
      </c>
      <c r="P201" s="11">
        <f>TEXT(H201,"dddd")</f>
        <v/>
      </c>
    </row>
    <row r="202">
      <c r="A202" t="n">
        <v>1</v>
      </c>
      <c r="B202" t="n">
        <v>2021</v>
      </c>
      <c r="C202" t="inlineStr">
        <is>
          <t>RMA</t>
        </is>
      </c>
      <c r="D202" t="inlineStr">
        <is>
          <t>RBA</t>
        </is>
      </c>
      <c r="E202" t="inlineStr">
        <is>
          <t>PMS</t>
        </is>
      </c>
      <c r="F202" t="inlineStr">
        <is>
          <t>SKY</t>
        </is>
      </c>
      <c r="G202" t="inlineStr">
        <is>
          <t>FLT</t>
        </is>
      </c>
      <c r="H202" s="14" t="n">
        <v>44209</v>
      </c>
      <c r="I202" t="n">
        <v>120</v>
      </c>
      <c r="J202" s="16">
        <f>I202*-1</f>
        <v/>
      </c>
      <c r="K202" s="17">
        <f>F202&amp;G202</f>
        <v/>
      </c>
      <c r="L202" s="11">
        <f>VLOOKUP(K202,CAtalogo!$E:$G,2,0)</f>
        <v/>
      </c>
      <c r="M202" s="17">
        <f>VLOOKUP(K202,CAtalogo!$E:$G,3,0)</f>
        <v/>
      </c>
      <c r="N202" s="17">
        <f>DAY(H202)</f>
        <v/>
      </c>
      <c r="O202" s="18">
        <f>UPPER(TEXT(H202,"mmmm"))</f>
        <v/>
      </c>
      <c r="P202" s="11">
        <f>TEXT(H202,"dddd")</f>
        <v/>
      </c>
    </row>
    <row r="203">
      <c r="A203" t="n">
        <v>1</v>
      </c>
      <c r="B203" t="n">
        <v>2021</v>
      </c>
      <c r="C203" t="inlineStr">
        <is>
          <t>RMA</t>
        </is>
      </c>
      <c r="D203" t="inlineStr">
        <is>
          <t>RBA</t>
        </is>
      </c>
      <c r="E203" t="inlineStr">
        <is>
          <t>PMS</t>
        </is>
      </c>
      <c r="F203" t="inlineStr">
        <is>
          <t>SVI</t>
        </is>
      </c>
      <c r="G203" t="inlineStr">
        <is>
          <t>REDSEG</t>
        </is>
      </c>
      <c r="H203" s="14" t="n">
        <v>44209</v>
      </c>
      <c r="I203" t="n">
        <v>600</v>
      </c>
      <c r="J203" s="16">
        <f>I203*-1</f>
        <v/>
      </c>
      <c r="K203" s="17">
        <f>F203&amp;G203</f>
        <v/>
      </c>
      <c r="L203" s="11">
        <f>VLOOKUP(K203,CAtalogo!$E:$G,2,0)</f>
        <v/>
      </c>
      <c r="M203" s="17">
        <f>VLOOKUP(K203,CAtalogo!$E:$G,3,0)</f>
        <v/>
      </c>
      <c r="N203" s="17">
        <f>DAY(H203)</f>
        <v/>
      </c>
      <c r="O203" s="18">
        <f>UPPER(TEXT(H203,"mmmm"))</f>
        <v/>
      </c>
      <c r="P203" s="11">
        <f>TEXT(H203,"dddd")</f>
        <v/>
      </c>
    </row>
    <row r="204">
      <c r="A204" t="n">
        <v>1</v>
      </c>
      <c r="B204" t="n">
        <v>2021</v>
      </c>
      <c r="C204" t="inlineStr">
        <is>
          <t>RMA</t>
        </is>
      </c>
      <c r="D204" t="inlineStr">
        <is>
          <t>RBA</t>
        </is>
      </c>
      <c r="E204" t="inlineStr">
        <is>
          <t>PMS</t>
        </is>
      </c>
      <c r="F204" t="inlineStr">
        <is>
          <t>AM</t>
        </is>
      </c>
      <c r="G204" t="inlineStr">
        <is>
          <t>CHG</t>
        </is>
      </c>
      <c r="H204" s="14" t="n">
        <v>44210</v>
      </c>
      <c r="I204" t="n">
        <v>945</v>
      </c>
      <c r="J204" s="16">
        <f>I204*-1</f>
        <v/>
      </c>
      <c r="K204" s="17">
        <f>F204&amp;G204</f>
        <v/>
      </c>
      <c r="L204" s="11">
        <f>VLOOKUP(K204,CAtalogo!$E:$G,2,0)</f>
        <v/>
      </c>
      <c r="M204" s="17">
        <f>VLOOKUP(K204,CAtalogo!$E:$G,3,0)</f>
        <v/>
      </c>
      <c r="N204" s="17">
        <f>DAY(H204)</f>
        <v/>
      </c>
      <c r="O204" s="18">
        <f>UPPER(TEXT(H204,"mmmm"))</f>
        <v/>
      </c>
      <c r="P204" s="11">
        <f>TEXT(H204,"dddd")</f>
        <v/>
      </c>
    </row>
    <row r="205">
      <c r="A205" t="n">
        <v>1</v>
      </c>
      <c r="B205" t="n">
        <v>2021</v>
      </c>
      <c r="C205" t="inlineStr">
        <is>
          <t>RMA</t>
        </is>
      </c>
      <c r="D205" t="inlineStr">
        <is>
          <t>RBA</t>
        </is>
      </c>
      <c r="E205" t="inlineStr">
        <is>
          <t>PMS</t>
        </is>
      </c>
      <c r="F205" t="inlineStr">
        <is>
          <t>AM</t>
        </is>
      </c>
      <c r="G205" t="inlineStr">
        <is>
          <t>MER</t>
        </is>
      </c>
      <c r="H205" s="14" t="n">
        <v>44210</v>
      </c>
      <c r="I205" t="n">
        <v>147</v>
      </c>
      <c r="J205" s="16">
        <f>I205*-1</f>
        <v/>
      </c>
      <c r="K205" s="17">
        <f>F205&amp;G205</f>
        <v/>
      </c>
      <c r="L205" s="11">
        <f>VLOOKUP(K205,CAtalogo!$E:$G,2,0)</f>
        <v/>
      </c>
      <c r="M205" s="17">
        <f>VLOOKUP(K205,CAtalogo!$E:$G,3,0)</f>
        <v/>
      </c>
      <c r="N205" s="17">
        <f>DAY(H205)</f>
        <v/>
      </c>
      <c r="O205" s="18">
        <f>UPPER(TEXT(H205,"mmmm"))</f>
        <v/>
      </c>
      <c r="P205" s="11">
        <f>TEXT(H205,"dddd")</f>
        <v/>
      </c>
    </row>
    <row r="206">
      <c r="A206" t="n">
        <v>1</v>
      </c>
      <c r="B206" t="n">
        <v>2021</v>
      </c>
      <c r="C206" t="inlineStr">
        <is>
          <t>RMA</t>
        </is>
      </c>
      <c r="D206" t="inlineStr">
        <is>
          <t>RBA</t>
        </is>
      </c>
      <c r="E206" t="inlineStr">
        <is>
          <t>PMS</t>
        </is>
      </c>
      <c r="F206" t="inlineStr">
        <is>
          <t>CNP</t>
        </is>
      </c>
      <c r="G206" t="inlineStr">
        <is>
          <t>LUS</t>
        </is>
      </c>
      <c r="H206" s="14" t="n">
        <v>44210</v>
      </c>
      <c r="I206" t="n">
        <v>300</v>
      </c>
      <c r="J206" s="16">
        <f>I206*-1</f>
        <v/>
      </c>
      <c r="K206" s="17">
        <f>F206&amp;G206</f>
        <v/>
      </c>
      <c r="L206" s="11">
        <f>VLOOKUP(K206,CAtalogo!$E:$G,2,0)</f>
        <v/>
      </c>
      <c r="M206" s="17">
        <f>VLOOKUP(K206,CAtalogo!$E:$G,3,0)</f>
        <v/>
      </c>
      <c r="N206" s="17">
        <f>DAY(H206)</f>
        <v/>
      </c>
      <c r="O206" s="18">
        <f>UPPER(TEXT(H206,"mmmm"))</f>
        <v/>
      </c>
      <c r="P206" s="11">
        <f>TEXT(H206,"dddd")</f>
        <v/>
      </c>
    </row>
    <row r="207">
      <c r="A207" t="n">
        <v>1</v>
      </c>
      <c r="B207" t="n">
        <v>2021</v>
      </c>
      <c r="C207" t="inlineStr">
        <is>
          <t>RMA</t>
        </is>
      </c>
      <c r="D207" t="inlineStr">
        <is>
          <t>RBA</t>
        </is>
      </c>
      <c r="E207" t="inlineStr">
        <is>
          <t>PMS</t>
        </is>
      </c>
      <c r="F207" t="inlineStr">
        <is>
          <t>CP</t>
        </is>
      </c>
      <c r="G207" t="inlineStr">
        <is>
          <t>CHG</t>
        </is>
      </c>
      <c r="H207" s="14" t="n">
        <v>44210</v>
      </c>
      <c r="I207" t="n">
        <v>950</v>
      </c>
      <c r="J207" s="16">
        <f>I207*-1</f>
        <v/>
      </c>
      <c r="K207" s="17">
        <f>F207&amp;G207</f>
        <v/>
      </c>
      <c r="L207" s="11">
        <f>VLOOKUP(K207,CAtalogo!$E:$G,2,0)</f>
        <v/>
      </c>
      <c r="M207" s="17">
        <f>VLOOKUP(K207,CAtalogo!$E:$G,3,0)</f>
        <v/>
      </c>
      <c r="N207" s="17">
        <f>DAY(H207)</f>
        <v/>
      </c>
      <c r="O207" s="18">
        <f>UPPER(TEXT(H207,"mmmm"))</f>
        <v/>
      </c>
      <c r="P207" s="11">
        <f>TEXT(H207,"dddd")</f>
        <v/>
      </c>
    </row>
    <row r="208">
      <c r="A208" t="n">
        <v>1</v>
      </c>
      <c r="B208" t="n">
        <v>2021</v>
      </c>
      <c r="C208" t="inlineStr">
        <is>
          <t>RMA</t>
        </is>
      </c>
      <c r="D208" t="inlineStr">
        <is>
          <t>RBA</t>
        </is>
      </c>
      <c r="E208" t="inlineStr">
        <is>
          <t>PMS</t>
        </is>
      </c>
      <c r="F208" t="inlineStr">
        <is>
          <t>CP</t>
        </is>
      </c>
      <c r="G208" t="inlineStr">
        <is>
          <t>CPM</t>
        </is>
      </c>
      <c r="H208" s="14" t="n">
        <v>44210</v>
      </c>
      <c r="I208" t="n">
        <v>58</v>
      </c>
      <c r="J208" s="16">
        <f>I208*-1</f>
        <v/>
      </c>
      <c r="K208" s="17">
        <f>F208&amp;G208</f>
        <v/>
      </c>
      <c r="L208" s="11">
        <f>VLOOKUP(K208,CAtalogo!$E:$G,2,0)</f>
        <v/>
      </c>
      <c r="M208" s="17">
        <f>VLOOKUP(K208,CAtalogo!$E:$G,3,0)</f>
        <v/>
      </c>
      <c r="N208" s="17">
        <f>DAY(H208)</f>
        <v/>
      </c>
      <c r="O208" s="18">
        <f>UPPER(TEXT(H208,"mmmm"))</f>
        <v/>
      </c>
      <c r="P208" s="11">
        <f>TEXT(H208,"dddd")</f>
        <v/>
      </c>
    </row>
    <row r="209">
      <c r="A209" t="n">
        <v>1</v>
      </c>
      <c r="B209" t="n">
        <v>2021</v>
      </c>
      <c r="C209" t="inlineStr">
        <is>
          <t>RMA</t>
        </is>
      </c>
      <c r="D209" t="inlineStr">
        <is>
          <t>RBA</t>
        </is>
      </c>
      <c r="E209" t="inlineStr">
        <is>
          <t>PMS</t>
        </is>
      </c>
      <c r="F209" t="inlineStr">
        <is>
          <t>CP</t>
        </is>
      </c>
      <c r="G209" t="inlineStr">
        <is>
          <t>EXPER</t>
        </is>
      </c>
      <c r="H209" s="14" t="n">
        <v>44210</v>
      </c>
      <c r="I209" t="n">
        <v>600</v>
      </c>
      <c r="J209" s="16">
        <f>I209*-1</f>
        <v/>
      </c>
      <c r="K209" s="17">
        <f>F209&amp;G209</f>
        <v/>
      </c>
      <c r="L209" s="11">
        <f>VLOOKUP(K209,CAtalogo!$E:$G,2,0)</f>
        <v/>
      </c>
      <c r="M209" s="17">
        <f>VLOOKUP(K209,CAtalogo!$E:$G,3,0)</f>
        <v/>
      </c>
      <c r="N209" s="17">
        <f>DAY(H209)</f>
        <v/>
      </c>
      <c r="O209" s="18">
        <f>UPPER(TEXT(H209,"mmmm"))</f>
        <v/>
      </c>
      <c r="P209" s="11">
        <f>TEXT(H209,"dddd")</f>
        <v/>
      </c>
    </row>
    <row r="210">
      <c r="A210" t="n">
        <v>1</v>
      </c>
      <c r="B210" t="n">
        <v>2021</v>
      </c>
      <c r="C210" t="inlineStr">
        <is>
          <t>RMA</t>
        </is>
      </c>
      <c r="D210" t="inlineStr">
        <is>
          <t>RBA</t>
        </is>
      </c>
      <c r="E210" t="inlineStr">
        <is>
          <t>CMS</t>
        </is>
      </c>
      <c r="F210" t="inlineStr">
        <is>
          <t>CP</t>
        </is>
      </c>
      <c r="G210" t="inlineStr">
        <is>
          <t>FLT</t>
        </is>
      </c>
      <c r="H210" s="14" t="n">
        <v>44210</v>
      </c>
      <c r="I210" t="n">
        <v>185</v>
      </c>
      <c r="J210" s="16">
        <f>I210*-1</f>
        <v/>
      </c>
      <c r="K210" s="17">
        <f>F210&amp;G210</f>
        <v/>
      </c>
      <c r="L210" s="11">
        <f>VLOOKUP(K210,CAtalogo!$E:$G,2,0)</f>
        <v/>
      </c>
      <c r="M210" s="17">
        <f>VLOOKUP(K210,CAtalogo!$E:$G,3,0)</f>
        <v/>
      </c>
      <c r="N210" s="17">
        <f>DAY(H210)</f>
        <v/>
      </c>
      <c r="O210" s="18">
        <f>UPPER(TEXT(H210,"mmmm"))</f>
        <v/>
      </c>
      <c r="P210" s="11">
        <f>TEXT(H210,"dddd")</f>
        <v/>
      </c>
    </row>
    <row r="211">
      <c r="A211" t="n">
        <v>1</v>
      </c>
      <c r="B211" t="n">
        <v>2021</v>
      </c>
      <c r="C211" t="inlineStr">
        <is>
          <t>RMA</t>
        </is>
      </c>
      <c r="D211" t="inlineStr">
        <is>
          <t>RBA</t>
        </is>
      </c>
      <c r="E211" t="inlineStr">
        <is>
          <t>PMS</t>
        </is>
      </c>
      <c r="F211" t="inlineStr">
        <is>
          <t>CP</t>
        </is>
      </c>
      <c r="G211" t="inlineStr">
        <is>
          <t>FLT</t>
        </is>
      </c>
      <c r="H211" s="14" t="n">
        <v>44210</v>
      </c>
      <c r="I211" t="n">
        <v>86</v>
      </c>
      <c r="J211" s="16">
        <f>I211*-1</f>
        <v/>
      </c>
      <c r="K211" s="17">
        <f>F211&amp;G211</f>
        <v/>
      </c>
      <c r="L211" s="11">
        <f>VLOOKUP(K211,CAtalogo!$E:$G,2,0)</f>
        <v/>
      </c>
      <c r="M211" s="17">
        <f>VLOOKUP(K211,CAtalogo!$E:$G,3,0)</f>
        <v/>
      </c>
      <c r="N211" s="17">
        <f>DAY(H211)</f>
        <v/>
      </c>
      <c r="O211" s="18">
        <f>UPPER(TEXT(H211,"mmmm"))</f>
        <v/>
      </c>
      <c r="P211" s="11">
        <f>TEXT(H211,"dddd")</f>
        <v/>
      </c>
    </row>
    <row r="212">
      <c r="A212" t="n">
        <v>1</v>
      </c>
      <c r="B212" t="n">
        <v>2021</v>
      </c>
      <c r="C212" t="inlineStr">
        <is>
          <t>RMA</t>
        </is>
      </c>
      <c r="D212" t="inlineStr">
        <is>
          <t>RBA</t>
        </is>
      </c>
      <c r="E212" t="inlineStr">
        <is>
          <t>PMS</t>
        </is>
      </c>
      <c r="F212" t="inlineStr">
        <is>
          <t>CP</t>
        </is>
      </c>
      <c r="G212" t="inlineStr">
        <is>
          <t>MCH</t>
        </is>
      </c>
      <c r="H212" s="14" t="n">
        <v>44210</v>
      </c>
      <c r="I212" t="n">
        <v>117</v>
      </c>
      <c r="J212" s="16">
        <f>I212*-1</f>
        <v/>
      </c>
      <c r="K212" s="17">
        <f>F212&amp;G212</f>
        <v/>
      </c>
      <c r="L212" s="11">
        <f>VLOOKUP(K212,CAtalogo!$E:$G,2,0)</f>
        <v/>
      </c>
      <c r="M212" s="17">
        <f>VLOOKUP(K212,CAtalogo!$E:$G,3,0)</f>
        <v/>
      </c>
      <c r="N212" s="17">
        <f>DAY(H212)</f>
        <v/>
      </c>
      <c r="O212" s="18">
        <f>UPPER(TEXT(H212,"mmmm"))</f>
        <v/>
      </c>
      <c r="P212" s="11">
        <f>TEXT(H212,"dddd")</f>
        <v/>
      </c>
    </row>
    <row r="213">
      <c r="A213" t="n">
        <v>1</v>
      </c>
      <c r="B213" t="n">
        <v>2021</v>
      </c>
      <c r="C213" t="inlineStr">
        <is>
          <t>RMA</t>
        </is>
      </c>
      <c r="D213" t="inlineStr">
        <is>
          <t>RBA</t>
        </is>
      </c>
      <c r="E213" t="inlineStr">
        <is>
          <t>PMS</t>
        </is>
      </c>
      <c r="F213" t="inlineStr">
        <is>
          <t>GDH</t>
        </is>
      </c>
      <c r="G213" t="inlineStr">
        <is>
          <t>MCH</t>
        </is>
      </c>
      <c r="H213" s="14" t="n">
        <v>44210</v>
      </c>
      <c r="I213" t="n">
        <v>156</v>
      </c>
      <c r="J213" s="16">
        <f>I213*-1</f>
        <v/>
      </c>
      <c r="K213" s="17">
        <f>F213&amp;G213</f>
        <v/>
      </c>
      <c r="L213" s="11">
        <f>VLOOKUP(K213,CAtalogo!$E:$G,2,0)</f>
        <v/>
      </c>
      <c r="M213" s="17">
        <f>VLOOKUP(K213,CAtalogo!$E:$G,3,0)</f>
        <v/>
      </c>
      <c r="N213" s="17">
        <f>DAY(H213)</f>
        <v/>
      </c>
      <c r="O213" s="18">
        <f>UPPER(TEXT(H213,"mmmm"))</f>
        <v/>
      </c>
      <c r="P213" s="11">
        <f>TEXT(H213,"dddd")</f>
        <v/>
      </c>
    </row>
    <row r="214">
      <c r="A214" t="n">
        <v>1</v>
      </c>
      <c r="B214" t="n">
        <v>2021</v>
      </c>
      <c r="C214" t="inlineStr">
        <is>
          <t>RMA</t>
        </is>
      </c>
      <c r="D214" t="inlineStr">
        <is>
          <t>RBA</t>
        </is>
      </c>
      <c r="E214" t="inlineStr">
        <is>
          <t>PMS</t>
        </is>
      </c>
      <c r="F214" t="inlineStr">
        <is>
          <t>PIN</t>
        </is>
      </c>
      <c r="G214" t="inlineStr">
        <is>
          <t>VCH</t>
        </is>
      </c>
      <c r="H214" s="14" t="n">
        <v>44210</v>
      </c>
      <c r="I214" t="n">
        <v>750</v>
      </c>
      <c r="J214" s="16">
        <f>I214*-1</f>
        <v/>
      </c>
      <c r="K214" s="17">
        <f>F214&amp;G214</f>
        <v/>
      </c>
      <c r="L214" s="11">
        <f>VLOOKUP(K214,CAtalogo!$E:$G,2,0)</f>
        <v/>
      </c>
      <c r="M214" s="17">
        <f>VLOOKUP(K214,CAtalogo!$E:$G,3,0)</f>
        <v/>
      </c>
      <c r="N214" s="17">
        <f>DAY(H214)</f>
        <v/>
      </c>
      <c r="O214" s="18">
        <f>UPPER(TEXT(H214,"mmmm"))</f>
        <v/>
      </c>
      <c r="P214" s="11">
        <f>TEXT(H214,"dddd")</f>
        <v/>
      </c>
    </row>
    <row r="215">
      <c r="A215" t="n">
        <v>1</v>
      </c>
      <c r="B215" t="n">
        <v>2021</v>
      </c>
      <c r="C215" t="inlineStr">
        <is>
          <t>RMA</t>
        </is>
      </c>
      <c r="D215" t="inlineStr">
        <is>
          <t>RBA</t>
        </is>
      </c>
      <c r="E215" t="inlineStr">
        <is>
          <t>CMS</t>
        </is>
      </c>
      <c r="F215" t="inlineStr">
        <is>
          <t>RKM</t>
        </is>
      </c>
      <c r="G215" t="inlineStr">
        <is>
          <t>REX</t>
        </is>
      </c>
      <c r="H215" s="14" t="n">
        <v>44210</v>
      </c>
      <c r="I215" t="n">
        <v>864</v>
      </c>
      <c r="J215" s="16">
        <f>I215*-1</f>
        <v/>
      </c>
      <c r="K215" s="17">
        <f>F215&amp;G215</f>
        <v/>
      </c>
      <c r="L215" s="11">
        <f>VLOOKUP(K215,CAtalogo!$E:$G,2,0)</f>
        <v/>
      </c>
      <c r="M215" s="17">
        <f>VLOOKUP(K215,CAtalogo!$E:$G,3,0)</f>
        <v/>
      </c>
      <c r="N215" s="17">
        <f>DAY(H215)</f>
        <v/>
      </c>
      <c r="O215" s="18">
        <f>UPPER(TEXT(H215,"mmmm"))</f>
        <v/>
      </c>
      <c r="P215" s="11">
        <f>TEXT(H215,"dddd")</f>
        <v/>
      </c>
    </row>
    <row r="216">
      <c r="A216" t="n">
        <v>1</v>
      </c>
      <c r="B216" t="n">
        <v>2021</v>
      </c>
      <c r="C216" t="inlineStr">
        <is>
          <t>RMA</t>
        </is>
      </c>
      <c r="D216" t="inlineStr">
        <is>
          <t>RBA</t>
        </is>
      </c>
      <c r="E216" t="inlineStr">
        <is>
          <t>PMS</t>
        </is>
      </c>
      <c r="F216" t="inlineStr">
        <is>
          <t>RKM</t>
        </is>
      </c>
      <c r="G216" t="inlineStr">
        <is>
          <t>REX</t>
        </is>
      </c>
      <c r="H216" s="14" t="n">
        <v>44210</v>
      </c>
      <c r="I216" t="n">
        <v>128</v>
      </c>
      <c r="J216" s="16">
        <f>I216*-1</f>
        <v/>
      </c>
      <c r="K216" s="17">
        <f>F216&amp;G216</f>
        <v/>
      </c>
      <c r="L216" s="11">
        <f>VLOOKUP(K216,CAtalogo!$E:$G,2,0)</f>
        <v/>
      </c>
      <c r="M216" s="17">
        <f>VLOOKUP(K216,CAtalogo!$E:$G,3,0)</f>
        <v/>
      </c>
      <c r="N216" s="17">
        <f>DAY(H216)</f>
        <v/>
      </c>
      <c r="O216" s="18">
        <f>UPPER(TEXT(H216,"mmmm"))</f>
        <v/>
      </c>
      <c r="P216" s="11">
        <f>TEXT(H216,"dddd")</f>
        <v/>
      </c>
    </row>
    <row r="217">
      <c r="A217" t="n">
        <v>1</v>
      </c>
      <c r="B217" t="n">
        <v>2021</v>
      </c>
      <c r="C217" t="inlineStr">
        <is>
          <t>RMA</t>
        </is>
      </c>
      <c r="D217" t="inlineStr">
        <is>
          <t>RBA</t>
        </is>
      </c>
      <c r="E217" t="inlineStr">
        <is>
          <t>PMS</t>
        </is>
      </c>
      <c r="F217" t="inlineStr">
        <is>
          <t>SED</t>
        </is>
      </c>
      <c r="G217" t="inlineStr">
        <is>
          <t>MCH</t>
        </is>
      </c>
      <c r="H217" s="14" t="n">
        <v>44210</v>
      </c>
      <c r="I217" t="n">
        <v>40</v>
      </c>
      <c r="J217" s="16">
        <f>I217*-1</f>
        <v/>
      </c>
      <c r="K217" s="17">
        <f>F217&amp;G217</f>
        <v/>
      </c>
      <c r="L217" s="11">
        <f>VLOOKUP(K217,CAtalogo!$E:$G,2,0)</f>
        <v/>
      </c>
      <c r="M217" s="17">
        <f>VLOOKUP(K217,CAtalogo!$E:$G,3,0)</f>
        <v/>
      </c>
      <c r="N217" s="17">
        <f>DAY(H217)</f>
        <v/>
      </c>
      <c r="O217" s="18">
        <f>UPPER(TEXT(H217,"mmmm"))</f>
        <v/>
      </c>
      <c r="P217" s="11">
        <f>TEXT(H217,"dddd")</f>
        <v/>
      </c>
    </row>
    <row r="218">
      <c r="A218" t="n">
        <v>1</v>
      </c>
      <c r="B218" t="n">
        <v>2021</v>
      </c>
      <c r="C218" t="inlineStr">
        <is>
          <t>RMA</t>
        </is>
      </c>
      <c r="D218" t="inlineStr">
        <is>
          <t>RBA</t>
        </is>
      </c>
      <c r="E218" t="inlineStr">
        <is>
          <t>PMS</t>
        </is>
      </c>
      <c r="F218" t="inlineStr">
        <is>
          <t>SKY</t>
        </is>
      </c>
      <c r="G218" t="inlineStr">
        <is>
          <t>FLT</t>
        </is>
      </c>
      <c r="H218" s="14" t="n">
        <v>44210</v>
      </c>
      <c r="I218" t="n">
        <v>512</v>
      </c>
      <c r="J218" s="16">
        <f>I218*-1</f>
        <v/>
      </c>
      <c r="K218" s="17">
        <f>F218&amp;G218</f>
        <v/>
      </c>
      <c r="L218" s="11">
        <f>VLOOKUP(K218,CAtalogo!$E:$G,2,0)</f>
        <v/>
      </c>
      <c r="M218" s="17">
        <f>VLOOKUP(K218,CAtalogo!$E:$G,3,0)</f>
        <v/>
      </c>
      <c r="N218" s="17">
        <f>DAY(H218)</f>
        <v/>
      </c>
      <c r="O218" s="18">
        <f>UPPER(TEXT(H218,"mmmm"))</f>
        <v/>
      </c>
      <c r="P218" s="11">
        <f>TEXT(H218,"dddd")</f>
        <v/>
      </c>
    </row>
    <row r="219">
      <c r="A219" t="n">
        <v>1</v>
      </c>
      <c r="B219" t="n">
        <v>2021</v>
      </c>
      <c r="C219" t="inlineStr">
        <is>
          <t>RMA</t>
        </is>
      </c>
      <c r="D219" t="inlineStr">
        <is>
          <t>RBA</t>
        </is>
      </c>
      <c r="E219" t="inlineStr">
        <is>
          <t>PMS</t>
        </is>
      </c>
      <c r="F219" t="inlineStr">
        <is>
          <t>SVI</t>
        </is>
      </c>
      <c r="G219" t="inlineStr">
        <is>
          <t>REDSEG</t>
        </is>
      </c>
      <c r="H219" s="14" t="n">
        <v>44210</v>
      </c>
      <c r="I219" t="n">
        <v>600</v>
      </c>
      <c r="J219" s="16">
        <f>I219*-1</f>
        <v/>
      </c>
      <c r="K219" s="17">
        <f>F219&amp;G219</f>
        <v/>
      </c>
      <c r="L219" s="11">
        <f>VLOOKUP(K219,CAtalogo!$E:$G,2,0)</f>
        <v/>
      </c>
      <c r="M219" s="17">
        <f>VLOOKUP(K219,CAtalogo!$E:$G,3,0)</f>
        <v/>
      </c>
      <c r="N219" s="17">
        <f>DAY(H219)</f>
        <v/>
      </c>
      <c r="O219" s="18">
        <f>UPPER(TEXT(H219,"mmmm"))</f>
        <v/>
      </c>
      <c r="P219" s="11">
        <f>TEXT(H219,"dddd")</f>
        <v/>
      </c>
    </row>
    <row r="220">
      <c r="A220" t="n">
        <v>1</v>
      </c>
      <c r="B220" t="n">
        <v>2021</v>
      </c>
      <c r="C220" t="inlineStr">
        <is>
          <t>RMA</t>
        </is>
      </c>
      <c r="D220" t="inlineStr">
        <is>
          <t>RBA</t>
        </is>
      </c>
      <c r="E220" t="inlineStr">
        <is>
          <t>PMS</t>
        </is>
      </c>
      <c r="F220" t="inlineStr">
        <is>
          <t>AC</t>
        </is>
      </c>
      <c r="G220" t="inlineStr">
        <is>
          <t>PMEM</t>
        </is>
      </c>
      <c r="H220" s="14" t="n">
        <v>44211</v>
      </c>
      <c r="I220" t="n">
        <v>730</v>
      </c>
      <c r="J220" s="16">
        <f>I220*-1</f>
        <v/>
      </c>
      <c r="K220" s="17">
        <f>F220&amp;G220</f>
        <v/>
      </c>
      <c r="L220" s="11">
        <f>VLOOKUP(K220,CAtalogo!$E:$G,2,0)</f>
        <v/>
      </c>
      <c r="M220" s="17">
        <f>VLOOKUP(K220,CAtalogo!$E:$G,3,0)</f>
        <v/>
      </c>
      <c r="N220" s="17">
        <f>DAY(H220)</f>
        <v/>
      </c>
      <c r="O220" s="18">
        <f>UPPER(TEXT(H220,"mmmm"))</f>
        <v/>
      </c>
      <c r="P220" s="11">
        <f>TEXT(H220,"dddd")</f>
        <v/>
      </c>
    </row>
    <row r="221">
      <c r="A221" t="n">
        <v>1</v>
      </c>
      <c r="B221" t="n">
        <v>2021</v>
      </c>
      <c r="C221" t="inlineStr">
        <is>
          <t>RMA</t>
        </is>
      </c>
      <c r="D221" t="inlineStr">
        <is>
          <t>RBA</t>
        </is>
      </c>
      <c r="E221" t="inlineStr">
        <is>
          <t>PMS</t>
        </is>
      </c>
      <c r="F221" t="inlineStr">
        <is>
          <t>AM</t>
        </is>
      </c>
      <c r="G221" t="inlineStr">
        <is>
          <t>CHG</t>
        </is>
      </c>
      <c r="H221" s="14" t="n">
        <v>44211</v>
      </c>
      <c r="I221" t="n">
        <v>190</v>
      </c>
      <c r="J221" s="16">
        <f>I221*-1</f>
        <v/>
      </c>
      <c r="K221" s="17">
        <f>F221&amp;G221</f>
        <v/>
      </c>
      <c r="L221" s="11">
        <f>VLOOKUP(K221,CAtalogo!$E:$G,2,0)</f>
        <v/>
      </c>
      <c r="M221" s="17">
        <f>VLOOKUP(K221,CAtalogo!$E:$G,3,0)</f>
        <v/>
      </c>
      <c r="N221" s="17">
        <f>DAY(H221)</f>
        <v/>
      </c>
      <c r="O221" s="18">
        <f>UPPER(TEXT(H221,"mmmm"))</f>
        <v/>
      </c>
      <c r="P221" s="11">
        <f>TEXT(H221,"dddd")</f>
        <v/>
      </c>
    </row>
    <row r="222">
      <c r="A222" t="n">
        <v>1</v>
      </c>
      <c r="B222" t="n">
        <v>2021</v>
      </c>
      <c r="C222" t="inlineStr">
        <is>
          <t>RMA</t>
        </is>
      </c>
      <c r="D222" t="inlineStr">
        <is>
          <t>RBA</t>
        </is>
      </c>
      <c r="E222" t="inlineStr">
        <is>
          <t>PMS</t>
        </is>
      </c>
      <c r="F222" t="inlineStr">
        <is>
          <t>AM</t>
        </is>
      </c>
      <c r="G222" t="inlineStr">
        <is>
          <t>MER</t>
        </is>
      </c>
      <c r="H222" s="14" t="n">
        <v>44211</v>
      </c>
      <c r="I222" t="n">
        <v>67</v>
      </c>
      <c r="J222" s="16">
        <f>I222*-1</f>
        <v/>
      </c>
      <c r="K222" s="17">
        <f>F222&amp;G222</f>
        <v/>
      </c>
      <c r="L222" s="11">
        <f>VLOOKUP(K222,CAtalogo!$E:$G,2,0)</f>
        <v/>
      </c>
      <c r="M222" s="17">
        <f>VLOOKUP(K222,CAtalogo!$E:$G,3,0)</f>
        <v/>
      </c>
      <c r="N222" s="17">
        <f>DAY(H222)</f>
        <v/>
      </c>
      <c r="O222" s="18">
        <f>UPPER(TEXT(H222,"mmmm"))</f>
        <v/>
      </c>
      <c r="P222" s="11">
        <f>TEXT(H222,"dddd")</f>
        <v/>
      </c>
    </row>
    <row r="223">
      <c r="A223" t="n">
        <v>1</v>
      </c>
      <c r="B223" t="n">
        <v>2021</v>
      </c>
      <c r="C223" t="inlineStr">
        <is>
          <t>RMA</t>
        </is>
      </c>
      <c r="D223" t="inlineStr">
        <is>
          <t>RBA</t>
        </is>
      </c>
      <c r="E223" t="inlineStr">
        <is>
          <t>PMS</t>
        </is>
      </c>
      <c r="F223" t="inlineStr">
        <is>
          <t>CNP</t>
        </is>
      </c>
      <c r="G223" t="inlineStr">
        <is>
          <t>MCH</t>
        </is>
      </c>
      <c r="H223" s="14" t="n">
        <v>44211</v>
      </c>
      <c r="I223" t="n">
        <v>500</v>
      </c>
      <c r="J223" s="16">
        <f>I223*-1</f>
        <v/>
      </c>
      <c r="K223" s="17">
        <f>F223&amp;G223</f>
        <v/>
      </c>
      <c r="L223" s="11">
        <f>VLOOKUP(K223,CAtalogo!$E:$G,2,0)</f>
        <v/>
      </c>
      <c r="M223" s="17">
        <f>VLOOKUP(K223,CAtalogo!$E:$G,3,0)</f>
        <v/>
      </c>
      <c r="N223" s="17">
        <f>DAY(H223)</f>
        <v/>
      </c>
      <c r="O223" s="18">
        <f>UPPER(TEXT(H223,"mmmm"))</f>
        <v/>
      </c>
      <c r="P223" s="11">
        <f>TEXT(H223,"dddd")</f>
        <v/>
      </c>
    </row>
    <row r="224">
      <c r="A224" t="n">
        <v>1</v>
      </c>
      <c r="B224" t="n">
        <v>2021</v>
      </c>
      <c r="C224" t="inlineStr">
        <is>
          <t>RMA</t>
        </is>
      </c>
      <c r="D224" t="inlineStr">
        <is>
          <t>RBA</t>
        </is>
      </c>
      <c r="E224" t="inlineStr">
        <is>
          <t>PMS</t>
        </is>
      </c>
      <c r="F224" t="inlineStr">
        <is>
          <t>CP</t>
        </is>
      </c>
      <c r="G224" t="inlineStr">
        <is>
          <t>CHG</t>
        </is>
      </c>
      <c r="H224" s="14" t="n">
        <v>44211</v>
      </c>
      <c r="I224" t="n">
        <v>430</v>
      </c>
      <c r="J224" s="16">
        <f>I224*-1</f>
        <v/>
      </c>
      <c r="K224" s="17">
        <f>F224&amp;G224</f>
        <v/>
      </c>
      <c r="L224" s="11">
        <f>VLOOKUP(K224,CAtalogo!$E:$G,2,0)</f>
        <v/>
      </c>
      <c r="M224" s="17">
        <f>VLOOKUP(K224,CAtalogo!$E:$G,3,0)</f>
        <v/>
      </c>
      <c r="N224" s="17">
        <f>DAY(H224)</f>
        <v/>
      </c>
      <c r="O224" s="18">
        <f>UPPER(TEXT(H224,"mmmm"))</f>
        <v/>
      </c>
      <c r="P224" s="11">
        <f>TEXT(H224,"dddd")</f>
        <v/>
      </c>
    </row>
    <row r="225">
      <c r="A225" t="n">
        <v>1</v>
      </c>
      <c r="B225" t="n">
        <v>2021</v>
      </c>
      <c r="C225" t="inlineStr">
        <is>
          <t>RMA</t>
        </is>
      </c>
      <c r="D225" t="inlineStr">
        <is>
          <t>RBA</t>
        </is>
      </c>
      <c r="E225" t="inlineStr">
        <is>
          <t>PMS</t>
        </is>
      </c>
      <c r="F225" t="inlineStr">
        <is>
          <t>CP</t>
        </is>
      </c>
      <c r="G225" t="inlineStr">
        <is>
          <t>CPM</t>
        </is>
      </c>
      <c r="H225" s="14" t="n">
        <v>44211</v>
      </c>
      <c r="I225" t="n">
        <v>650</v>
      </c>
      <c r="J225" s="16">
        <f>I225*-1</f>
        <v/>
      </c>
      <c r="K225" s="17">
        <f>F225&amp;G225</f>
        <v/>
      </c>
      <c r="L225" s="11">
        <f>VLOOKUP(K225,CAtalogo!$E:$G,2,0)</f>
        <v/>
      </c>
      <c r="M225" s="17">
        <f>VLOOKUP(K225,CAtalogo!$E:$G,3,0)</f>
        <v/>
      </c>
      <c r="N225" s="17">
        <f>DAY(H225)</f>
        <v/>
      </c>
      <c r="O225" s="18">
        <f>UPPER(TEXT(H225,"mmmm"))</f>
        <v/>
      </c>
      <c r="P225" s="11">
        <f>TEXT(H225,"dddd")</f>
        <v/>
      </c>
    </row>
    <row r="226">
      <c r="A226" t="n">
        <v>1</v>
      </c>
      <c r="B226" t="n">
        <v>2021</v>
      </c>
      <c r="C226" t="inlineStr">
        <is>
          <t>RMA</t>
        </is>
      </c>
      <c r="D226" t="inlineStr">
        <is>
          <t>RBA</t>
        </is>
      </c>
      <c r="E226" t="inlineStr">
        <is>
          <t>CMS</t>
        </is>
      </c>
      <c r="F226" t="inlineStr">
        <is>
          <t>CP</t>
        </is>
      </c>
      <c r="G226" t="inlineStr">
        <is>
          <t>FLT</t>
        </is>
      </c>
      <c r="H226" s="14" t="n">
        <v>44211</v>
      </c>
      <c r="I226" t="n">
        <v>128</v>
      </c>
      <c r="J226" s="16">
        <f>I226*-1</f>
        <v/>
      </c>
      <c r="K226" s="17">
        <f>F226&amp;G226</f>
        <v/>
      </c>
      <c r="L226" s="11">
        <f>VLOOKUP(K226,CAtalogo!$E:$G,2,0)</f>
        <v/>
      </c>
      <c r="M226" s="17">
        <f>VLOOKUP(K226,CAtalogo!$E:$G,3,0)</f>
        <v/>
      </c>
      <c r="N226" s="17">
        <f>DAY(H226)</f>
        <v/>
      </c>
      <c r="O226" s="18">
        <f>UPPER(TEXT(H226,"mmmm"))</f>
        <v/>
      </c>
      <c r="P226" s="11">
        <f>TEXT(H226,"dddd")</f>
        <v/>
      </c>
    </row>
    <row r="227">
      <c r="A227" t="n">
        <v>1</v>
      </c>
      <c r="B227" t="n">
        <v>2021</v>
      </c>
      <c r="C227" t="inlineStr">
        <is>
          <t>RMA</t>
        </is>
      </c>
      <c r="D227" t="inlineStr">
        <is>
          <t>RBA</t>
        </is>
      </c>
      <c r="E227" t="inlineStr">
        <is>
          <t>PMS</t>
        </is>
      </c>
      <c r="F227" t="inlineStr">
        <is>
          <t>CP</t>
        </is>
      </c>
      <c r="G227" t="inlineStr">
        <is>
          <t>FLT</t>
        </is>
      </c>
      <c r="H227" s="14" t="n">
        <v>44211</v>
      </c>
      <c r="I227" t="n">
        <v>712</v>
      </c>
      <c r="J227" s="16">
        <f>I227*-1</f>
        <v/>
      </c>
      <c r="K227" s="17">
        <f>F227&amp;G227</f>
        <v/>
      </c>
      <c r="L227" s="11">
        <f>VLOOKUP(K227,CAtalogo!$E:$G,2,0)</f>
        <v/>
      </c>
      <c r="M227" s="17">
        <f>VLOOKUP(K227,CAtalogo!$E:$G,3,0)</f>
        <v/>
      </c>
      <c r="N227" s="17">
        <f>DAY(H227)</f>
        <v/>
      </c>
      <c r="O227" s="18">
        <f>UPPER(TEXT(H227,"mmmm"))</f>
        <v/>
      </c>
      <c r="P227" s="11">
        <f>TEXT(H227,"dddd")</f>
        <v/>
      </c>
    </row>
    <row r="228">
      <c r="A228" t="n">
        <v>1</v>
      </c>
      <c r="B228" t="n">
        <v>2021</v>
      </c>
      <c r="C228" t="inlineStr">
        <is>
          <t>RMA</t>
        </is>
      </c>
      <c r="D228" t="inlineStr">
        <is>
          <t>RBA</t>
        </is>
      </c>
      <c r="E228" t="inlineStr">
        <is>
          <t>PMS</t>
        </is>
      </c>
      <c r="F228" t="inlineStr">
        <is>
          <t>CP</t>
        </is>
      </c>
      <c r="G228" t="inlineStr">
        <is>
          <t>MCH</t>
        </is>
      </c>
      <c r="H228" s="14" t="n">
        <v>44211</v>
      </c>
      <c r="I228" t="n">
        <v>368</v>
      </c>
      <c r="J228" s="16">
        <f>I228*-1</f>
        <v/>
      </c>
      <c r="K228" s="17">
        <f>F228&amp;G228</f>
        <v/>
      </c>
      <c r="L228" s="11">
        <f>VLOOKUP(K228,CAtalogo!$E:$G,2,0)</f>
        <v/>
      </c>
      <c r="M228" s="17">
        <f>VLOOKUP(K228,CAtalogo!$E:$G,3,0)</f>
        <v/>
      </c>
      <c r="N228" s="17">
        <f>DAY(H228)</f>
        <v/>
      </c>
      <c r="O228" s="18">
        <f>UPPER(TEXT(H228,"mmmm"))</f>
        <v/>
      </c>
      <c r="P228" s="11">
        <f>TEXT(H228,"dddd")</f>
        <v/>
      </c>
    </row>
    <row r="229">
      <c r="A229" t="n">
        <v>1</v>
      </c>
      <c r="B229" t="n">
        <v>2021</v>
      </c>
      <c r="C229" t="inlineStr">
        <is>
          <t>RMA</t>
        </is>
      </c>
      <c r="D229" t="inlineStr">
        <is>
          <t>RBA</t>
        </is>
      </c>
      <c r="E229" t="inlineStr">
        <is>
          <t>PMS</t>
        </is>
      </c>
      <c r="F229" t="inlineStr">
        <is>
          <t>GDH</t>
        </is>
      </c>
      <c r="G229" t="inlineStr">
        <is>
          <t>MCH</t>
        </is>
      </c>
      <c r="H229" s="14" t="n">
        <v>44211</v>
      </c>
      <c r="I229" t="n">
        <v>401</v>
      </c>
      <c r="J229" s="16">
        <f>I229*-1</f>
        <v/>
      </c>
      <c r="K229" s="17">
        <f>F229&amp;G229</f>
        <v/>
      </c>
      <c r="L229" s="11">
        <f>VLOOKUP(K229,CAtalogo!$E:$G,2,0)</f>
        <v/>
      </c>
      <c r="M229" s="17">
        <f>VLOOKUP(K229,CAtalogo!$E:$G,3,0)</f>
        <v/>
      </c>
      <c r="N229" s="17">
        <f>DAY(H229)</f>
        <v/>
      </c>
      <c r="O229" s="18">
        <f>UPPER(TEXT(H229,"mmmm"))</f>
        <v/>
      </c>
      <c r="P229" s="11">
        <f>TEXT(H229,"dddd")</f>
        <v/>
      </c>
    </row>
    <row r="230">
      <c r="A230" t="n">
        <v>1</v>
      </c>
      <c r="B230" t="n">
        <v>2021</v>
      </c>
      <c r="C230" t="inlineStr">
        <is>
          <t>RMA</t>
        </is>
      </c>
      <c r="D230" t="inlineStr">
        <is>
          <t>EBA</t>
        </is>
      </c>
      <c r="E230" t="inlineStr">
        <is>
          <t>PMS</t>
        </is>
      </c>
      <c r="F230" t="inlineStr">
        <is>
          <t>PC</t>
        </is>
      </c>
      <c r="G230" t="inlineStr">
        <is>
          <t>LYP</t>
        </is>
      </c>
      <c r="H230" s="14" t="n">
        <v>44211</v>
      </c>
      <c r="I230" t="n">
        <v>400</v>
      </c>
      <c r="J230" s="16">
        <f>I230*-1</f>
        <v/>
      </c>
      <c r="K230" s="17">
        <f>F230&amp;G230</f>
        <v/>
      </c>
      <c r="L230" s="11">
        <f>VLOOKUP(K230,CAtalogo!$E:$G,2,0)</f>
        <v/>
      </c>
      <c r="M230" s="17">
        <f>VLOOKUP(K230,CAtalogo!$E:$G,3,0)</f>
        <v/>
      </c>
      <c r="N230" s="17">
        <f>DAY(H230)</f>
        <v/>
      </c>
      <c r="O230" s="18">
        <f>UPPER(TEXT(H230,"mmmm"))</f>
        <v/>
      </c>
      <c r="P230" s="11">
        <f>TEXT(H230,"dddd")</f>
        <v/>
      </c>
    </row>
    <row r="231">
      <c r="A231" t="n">
        <v>1</v>
      </c>
      <c r="B231" t="n">
        <v>2021</v>
      </c>
      <c r="C231" t="inlineStr">
        <is>
          <t>RMA</t>
        </is>
      </c>
      <c r="D231" t="inlineStr">
        <is>
          <t>RBA</t>
        </is>
      </c>
      <c r="E231" t="inlineStr">
        <is>
          <t>PMS</t>
        </is>
      </c>
      <c r="F231" t="inlineStr">
        <is>
          <t>PIN</t>
        </is>
      </c>
      <c r="G231" t="inlineStr">
        <is>
          <t>VCH</t>
        </is>
      </c>
      <c r="H231" s="14" t="n">
        <v>44211</v>
      </c>
      <c r="I231" t="n">
        <v>980</v>
      </c>
      <c r="J231" s="16">
        <f>I231*-1</f>
        <v/>
      </c>
      <c r="K231" s="17">
        <f>F231&amp;G231</f>
        <v/>
      </c>
      <c r="L231" s="11">
        <f>VLOOKUP(K231,CAtalogo!$E:$G,2,0)</f>
        <v/>
      </c>
      <c r="M231" s="17">
        <f>VLOOKUP(K231,CAtalogo!$E:$G,3,0)</f>
        <v/>
      </c>
      <c r="N231" s="17">
        <f>DAY(H231)</f>
        <v/>
      </c>
      <c r="O231" s="18">
        <f>UPPER(TEXT(H231,"mmmm"))</f>
        <v/>
      </c>
      <c r="P231" s="11">
        <f>TEXT(H231,"dddd")</f>
        <v/>
      </c>
    </row>
    <row r="232">
      <c r="A232" t="n">
        <v>1</v>
      </c>
      <c r="B232" t="n">
        <v>2021</v>
      </c>
      <c r="C232" t="inlineStr">
        <is>
          <t>RMA</t>
        </is>
      </c>
      <c r="D232" t="inlineStr">
        <is>
          <t>RBA</t>
        </is>
      </c>
      <c r="E232" t="inlineStr">
        <is>
          <t>PMS</t>
        </is>
      </c>
      <c r="F232" t="inlineStr">
        <is>
          <t>RKM</t>
        </is>
      </c>
      <c r="G232" t="inlineStr">
        <is>
          <t>REX</t>
        </is>
      </c>
      <c r="H232" s="14" t="n">
        <v>44211</v>
      </c>
      <c r="I232" t="n">
        <v>370</v>
      </c>
      <c r="J232" s="16">
        <f>I232*-1</f>
        <v/>
      </c>
      <c r="K232" s="17">
        <f>F232&amp;G232</f>
        <v/>
      </c>
      <c r="L232" s="11">
        <f>VLOOKUP(K232,CAtalogo!$E:$G,2,0)</f>
        <v/>
      </c>
      <c r="M232" s="17">
        <f>VLOOKUP(K232,CAtalogo!$E:$G,3,0)</f>
        <v/>
      </c>
      <c r="N232" s="17">
        <f>DAY(H232)</f>
        <v/>
      </c>
      <c r="O232" s="18">
        <f>UPPER(TEXT(H232,"mmmm"))</f>
        <v/>
      </c>
      <c r="P232" s="11">
        <f>TEXT(H232,"dddd")</f>
        <v/>
      </c>
    </row>
    <row r="233">
      <c r="A233" t="n">
        <v>1</v>
      </c>
      <c r="B233" t="n">
        <v>2021</v>
      </c>
      <c r="C233" t="inlineStr">
        <is>
          <t>RMA</t>
        </is>
      </c>
      <c r="D233" t="inlineStr">
        <is>
          <t>RBA</t>
        </is>
      </c>
      <c r="E233" t="inlineStr">
        <is>
          <t>PMS</t>
        </is>
      </c>
      <c r="F233" t="inlineStr">
        <is>
          <t>SED</t>
        </is>
      </c>
      <c r="G233" t="inlineStr">
        <is>
          <t>MCH</t>
        </is>
      </c>
      <c r="H233" s="14" t="n">
        <v>44211</v>
      </c>
      <c r="I233" t="n">
        <v>729</v>
      </c>
      <c r="J233" s="16">
        <f>I233*-1</f>
        <v/>
      </c>
      <c r="K233" s="17">
        <f>F233&amp;G233</f>
        <v/>
      </c>
      <c r="L233" s="11">
        <f>VLOOKUP(K233,CAtalogo!$E:$G,2,0)</f>
        <v/>
      </c>
      <c r="M233" s="17">
        <f>VLOOKUP(K233,CAtalogo!$E:$G,3,0)</f>
        <v/>
      </c>
      <c r="N233" s="17">
        <f>DAY(H233)</f>
        <v/>
      </c>
      <c r="O233" s="18">
        <f>UPPER(TEXT(H233,"mmmm"))</f>
        <v/>
      </c>
      <c r="P233" s="11">
        <f>TEXT(H233,"dddd")</f>
        <v/>
      </c>
    </row>
    <row r="234">
      <c r="A234" t="n">
        <v>1</v>
      </c>
      <c r="B234" t="n">
        <v>2021</v>
      </c>
      <c r="C234" t="inlineStr">
        <is>
          <t>RMA</t>
        </is>
      </c>
      <c r="D234" t="inlineStr">
        <is>
          <t>RBA</t>
        </is>
      </c>
      <c r="E234" t="inlineStr">
        <is>
          <t>PMS</t>
        </is>
      </c>
      <c r="F234" t="inlineStr">
        <is>
          <t>SKY</t>
        </is>
      </c>
      <c r="G234" t="inlineStr">
        <is>
          <t>FLT</t>
        </is>
      </c>
      <c r="H234" s="14" t="n">
        <v>44211</v>
      </c>
      <c r="I234" t="n">
        <v>531</v>
      </c>
      <c r="J234" s="16">
        <f>I234*-1</f>
        <v/>
      </c>
      <c r="K234" s="17">
        <f>F234&amp;G234</f>
        <v/>
      </c>
      <c r="L234" s="11">
        <f>VLOOKUP(K234,CAtalogo!$E:$G,2,0)</f>
        <v/>
      </c>
      <c r="M234" s="17">
        <f>VLOOKUP(K234,CAtalogo!$E:$G,3,0)</f>
        <v/>
      </c>
      <c r="N234" s="17">
        <f>DAY(H234)</f>
        <v/>
      </c>
      <c r="O234" s="18">
        <f>UPPER(TEXT(H234,"mmmm"))</f>
        <v/>
      </c>
      <c r="P234" s="11">
        <f>TEXT(H234,"dddd")</f>
        <v/>
      </c>
    </row>
    <row r="235">
      <c r="A235" t="n">
        <v>1</v>
      </c>
      <c r="B235" t="n">
        <v>2021</v>
      </c>
      <c r="C235" t="inlineStr">
        <is>
          <t>RMA</t>
        </is>
      </c>
      <c r="D235" t="inlineStr">
        <is>
          <t>RBA</t>
        </is>
      </c>
      <c r="E235" t="inlineStr">
        <is>
          <t>PMS</t>
        </is>
      </c>
      <c r="F235" t="inlineStr">
        <is>
          <t>SVI</t>
        </is>
      </c>
      <c r="G235" t="inlineStr">
        <is>
          <t>REDSEG</t>
        </is>
      </c>
      <c r="H235" s="14" t="n">
        <v>44211</v>
      </c>
      <c r="I235" t="n">
        <v>400</v>
      </c>
      <c r="J235" s="16">
        <f>I235*-1</f>
        <v/>
      </c>
      <c r="K235" s="17">
        <f>F235&amp;G235</f>
        <v/>
      </c>
      <c r="L235" s="11">
        <f>VLOOKUP(K235,CAtalogo!$E:$G,2,0)</f>
        <v/>
      </c>
      <c r="M235" s="17">
        <f>VLOOKUP(K235,CAtalogo!$E:$G,3,0)</f>
        <v/>
      </c>
      <c r="N235" s="17">
        <f>DAY(H235)</f>
        <v/>
      </c>
      <c r="O235" s="18">
        <f>UPPER(TEXT(H235,"mmmm"))</f>
        <v/>
      </c>
      <c r="P235" s="11">
        <f>TEXT(H235,"dddd")</f>
        <v/>
      </c>
    </row>
    <row r="236">
      <c r="A236" t="n">
        <v>1</v>
      </c>
      <c r="B236" t="n">
        <v>2021</v>
      </c>
      <c r="C236" t="inlineStr">
        <is>
          <t>RMA</t>
        </is>
      </c>
      <c r="D236" t="inlineStr">
        <is>
          <t>RBA</t>
        </is>
      </c>
      <c r="E236" t="inlineStr">
        <is>
          <t>PMS</t>
        </is>
      </c>
      <c r="F236" t="inlineStr">
        <is>
          <t>AM</t>
        </is>
      </c>
      <c r="G236" t="inlineStr">
        <is>
          <t>CHG</t>
        </is>
      </c>
      <c r="H236" s="14" t="n">
        <v>44212</v>
      </c>
      <c r="I236" t="n">
        <v>995</v>
      </c>
      <c r="J236" s="16">
        <f>I236*-1</f>
        <v/>
      </c>
      <c r="K236" s="17">
        <f>F236&amp;G236</f>
        <v/>
      </c>
      <c r="L236" s="11">
        <f>VLOOKUP(K236,CAtalogo!$E:$G,2,0)</f>
        <v/>
      </c>
      <c r="M236" s="17">
        <f>VLOOKUP(K236,CAtalogo!$E:$G,3,0)</f>
        <v/>
      </c>
      <c r="N236" s="17">
        <f>DAY(H236)</f>
        <v/>
      </c>
      <c r="O236" s="18">
        <f>UPPER(TEXT(H236,"mmmm"))</f>
        <v/>
      </c>
      <c r="P236" s="11">
        <f>TEXT(H236,"dddd")</f>
        <v/>
      </c>
    </row>
    <row r="237">
      <c r="A237" t="n">
        <v>1</v>
      </c>
      <c r="B237" t="n">
        <v>2021</v>
      </c>
      <c r="C237" t="inlineStr">
        <is>
          <t>RMA</t>
        </is>
      </c>
      <c r="D237" t="inlineStr">
        <is>
          <t>RBA</t>
        </is>
      </c>
      <c r="E237" t="inlineStr">
        <is>
          <t>PMS</t>
        </is>
      </c>
      <c r="F237" t="inlineStr">
        <is>
          <t>AMV</t>
        </is>
      </c>
      <c r="G237" t="inlineStr">
        <is>
          <t>MRDCN</t>
        </is>
      </c>
      <c r="H237" s="14" t="n">
        <v>44212</v>
      </c>
      <c r="I237" t="n">
        <v>50</v>
      </c>
      <c r="J237" s="16">
        <f>I237*-1</f>
        <v/>
      </c>
      <c r="K237" s="17">
        <f>F237&amp;G237</f>
        <v/>
      </c>
      <c r="L237" s="11">
        <f>VLOOKUP(K237,CAtalogo!$E:$G,2,0)</f>
        <v/>
      </c>
      <c r="M237" s="17">
        <f>VLOOKUP(K237,CAtalogo!$E:$G,3,0)</f>
        <v/>
      </c>
      <c r="N237" s="17">
        <f>DAY(H237)</f>
        <v/>
      </c>
      <c r="O237" s="18">
        <f>UPPER(TEXT(H237,"mmmm"))</f>
        <v/>
      </c>
      <c r="P237" s="11">
        <f>TEXT(H237,"dddd")</f>
        <v/>
      </c>
    </row>
    <row r="238">
      <c r="A238" t="n">
        <v>1</v>
      </c>
      <c r="B238" t="n">
        <v>2021</v>
      </c>
      <c r="C238" t="inlineStr">
        <is>
          <t>RMA</t>
        </is>
      </c>
      <c r="D238" t="inlineStr">
        <is>
          <t>RBA</t>
        </is>
      </c>
      <c r="E238" t="inlineStr">
        <is>
          <t>PMS</t>
        </is>
      </c>
      <c r="F238" t="inlineStr">
        <is>
          <t>CP</t>
        </is>
      </c>
      <c r="G238" t="inlineStr">
        <is>
          <t>CHG</t>
        </is>
      </c>
      <c r="H238" s="14" t="n">
        <v>44212</v>
      </c>
      <c r="I238" t="n">
        <v>160</v>
      </c>
      <c r="J238" s="16">
        <f>I238*-1</f>
        <v/>
      </c>
      <c r="K238" s="17">
        <f>F238&amp;G238</f>
        <v/>
      </c>
      <c r="L238" s="11">
        <f>VLOOKUP(K238,CAtalogo!$E:$G,2,0)</f>
        <v/>
      </c>
      <c r="M238" s="17">
        <f>VLOOKUP(K238,CAtalogo!$E:$G,3,0)</f>
        <v/>
      </c>
      <c r="N238" s="17">
        <f>DAY(H238)</f>
        <v/>
      </c>
      <c r="O238" s="18">
        <f>UPPER(TEXT(H238,"mmmm"))</f>
        <v/>
      </c>
      <c r="P238" s="11">
        <f>TEXT(H238,"dddd")</f>
        <v/>
      </c>
    </row>
    <row r="239">
      <c r="A239" t="n">
        <v>1</v>
      </c>
      <c r="B239" t="n">
        <v>2021</v>
      </c>
      <c r="C239" t="inlineStr">
        <is>
          <t>RMA</t>
        </is>
      </c>
      <c r="D239" t="inlineStr">
        <is>
          <t>RBA</t>
        </is>
      </c>
      <c r="E239" t="inlineStr">
        <is>
          <t>PMS</t>
        </is>
      </c>
      <c r="F239" t="inlineStr">
        <is>
          <t>CP</t>
        </is>
      </c>
      <c r="G239" t="inlineStr">
        <is>
          <t>CPM</t>
        </is>
      </c>
      <c r="H239" s="14" t="n">
        <v>44212</v>
      </c>
      <c r="I239" t="n">
        <v>479</v>
      </c>
      <c r="J239" s="16">
        <f>I239*-1</f>
        <v/>
      </c>
      <c r="K239" s="17">
        <f>F239&amp;G239</f>
        <v/>
      </c>
      <c r="L239" s="11">
        <f>VLOOKUP(K239,CAtalogo!$E:$G,2,0)</f>
        <v/>
      </c>
      <c r="M239" s="17">
        <f>VLOOKUP(K239,CAtalogo!$E:$G,3,0)</f>
        <v/>
      </c>
      <c r="N239" s="17">
        <f>DAY(H239)</f>
        <v/>
      </c>
      <c r="O239" s="18">
        <f>UPPER(TEXT(H239,"mmmm"))</f>
        <v/>
      </c>
      <c r="P239" s="11">
        <f>TEXT(H239,"dddd")</f>
        <v/>
      </c>
    </row>
    <row r="240">
      <c r="A240" t="n">
        <v>1</v>
      </c>
      <c r="B240" t="n">
        <v>2021</v>
      </c>
      <c r="C240" t="inlineStr">
        <is>
          <t>RMA</t>
        </is>
      </c>
      <c r="D240" t="inlineStr">
        <is>
          <t>RBA</t>
        </is>
      </c>
      <c r="E240" t="inlineStr">
        <is>
          <t>PMS</t>
        </is>
      </c>
      <c r="F240" t="inlineStr">
        <is>
          <t>CP</t>
        </is>
      </c>
      <c r="G240" t="inlineStr">
        <is>
          <t>FLT</t>
        </is>
      </c>
      <c r="H240" s="14" t="n">
        <v>44212</v>
      </c>
      <c r="I240" t="n">
        <v>55</v>
      </c>
      <c r="J240" s="16">
        <f>I240*-1</f>
        <v/>
      </c>
      <c r="K240" s="17">
        <f>F240&amp;G240</f>
        <v/>
      </c>
      <c r="L240" s="11">
        <f>VLOOKUP(K240,CAtalogo!$E:$G,2,0)</f>
        <v/>
      </c>
      <c r="M240" s="17">
        <f>VLOOKUP(K240,CAtalogo!$E:$G,3,0)</f>
        <v/>
      </c>
      <c r="N240" s="17">
        <f>DAY(H240)</f>
        <v/>
      </c>
      <c r="O240" s="18">
        <f>UPPER(TEXT(H240,"mmmm"))</f>
        <v/>
      </c>
      <c r="P240" s="11">
        <f>TEXT(H240,"dddd")</f>
        <v/>
      </c>
    </row>
    <row r="241">
      <c r="A241" t="n">
        <v>1</v>
      </c>
      <c r="B241" t="n">
        <v>2021</v>
      </c>
      <c r="C241" t="inlineStr">
        <is>
          <t>RMA</t>
        </is>
      </c>
      <c r="D241" t="inlineStr">
        <is>
          <t>RBA</t>
        </is>
      </c>
      <c r="E241" t="inlineStr">
        <is>
          <t>PMS</t>
        </is>
      </c>
      <c r="F241" t="inlineStr">
        <is>
          <t>CP</t>
        </is>
      </c>
      <c r="G241" t="inlineStr">
        <is>
          <t>MCH</t>
        </is>
      </c>
      <c r="H241" s="14" t="n">
        <v>44212</v>
      </c>
      <c r="I241" t="n">
        <v>296</v>
      </c>
      <c r="J241" s="16">
        <f>I241*-1</f>
        <v/>
      </c>
      <c r="K241" s="17">
        <f>F241&amp;G241</f>
        <v/>
      </c>
      <c r="L241" s="11">
        <f>VLOOKUP(K241,CAtalogo!$E:$G,2,0)</f>
        <v/>
      </c>
      <c r="M241" s="17">
        <f>VLOOKUP(K241,CAtalogo!$E:$G,3,0)</f>
        <v/>
      </c>
      <c r="N241" s="17">
        <f>DAY(H241)</f>
        <v/>
      </c>
      <c r="O241" s="18">
        <f>UPPER(TEXT(H241,"mmmm"))</f>
        <v/>
      </c>
      <c r="P241" s="11">
        <f>TEXT(H241,"dddd")</f>
        <v/>
      </c>
    </row>
    <row r="242">
      <c r="A242" t="n">
        <v>1</v>
      </c>
      <c r="B242" t="n">
        <v>2021</v>
      </c>
      <c r="C242" t="inlineStr">
        <is>
          <t>RMA</t>
        </is>
      </c>
      <c r="D242" t="inlineStr">
        <is>
          <t>RBA</t>
        </is>
      </c>
      <c r="E242" t="inlineStr">
        <is>
          <t>PMS</t>
        </is>
      </c>
      <c r="F242" t="inlineStr">
        <is>
          <t>GDH</t>
        </is>
      </c>
      <c r="G242" t="inlineStr">
        <is>
          <t>MCH</t>
        </is>
      </c>
      <c r="H242" s="14" t="n">
        <v>44212</v>
      </c>
      <c r="I242" t="n">
        <v>728</v>
      </c>
      <c r="J242" s="16">
        <f>I242*-1</f>
        <v/>
      </c>
      <c r="K242" s="17">
        <f>F242&amp;G242</f>
        <v/>
      </c>
      <c r="L242" s="11">
        <f>VLOOKUP(K242,CAtalogo!$E:$G,2,0)</f>
        <v/>
      </c>
      <c r="M242" s="17">
        <f>VLOOKUP(K242,CAtalogo!$E:$G,3,0)</f>
        <v/>
      </c>
      <c r="N242" s="17">
        <f>DAY(H242)</f>
        <v/>
      </c>
      <c r="O242" s="18">
        <f>UPPER(TEXT(H242,"mmmm"))</f>
        <v/>
      </c>
      <c r="P242" s="11">
        <f>TEXT(H242,"dddd")</f>
        <v/>
      </c>
    </row>
    <row r="243">
      <c r="A243" t="n">
        <v>1</v>
      </c>
      <c r="B243" t="n">
        <v>2021</v>
      </c>
      <c r="C243" t="inlineStr">
        <is>
          <t>RMA</t>
        </is>
      </c>
      <c r="D243" t="inlineStr">
        <is>
          <t>RBA</t>
        </is>
      </c>
      <c r="E243" t="inlineStr">
        <is>
          <t>PMS</t>
        </is>
      </c>
      <c r="F243" t="inlineStr">
        <is>
          <t>PIN</t>
        </is>
      </c>
      <c r="G243" t="inlineStr">
        <is>
          <t>VCH</t>
        </is>
      </c>
      <c r="H243" s="14" t="n">
        <v>44212</v>
      </c>
      <c r="I243" t="n">
        <v>370</v>
      </c>
      <c r="J243" s="16">
        <f>I243*-1</f>
        <v/>
      </c>
      <c r="K243" s="17">
        <f>F243&amp;G243</f>
        <v/>
      </c>
      <c r="L243" s="11">
        <f>VLOOKUP(K243,CAtalogo!$E:$G,2,0)</f>
        <v/>
      </c>
      <c r="M243" s="17">
        <f>VLOOKUP(K243,CAtalogo!$E:$G,3,0)</f>
        <v/>
      </c>
      <c r="N243" s="17">
        <f>DAY(H243)</f>
        <v/>
      </c>
      <c r="O243" s="18">
        <f>UPPER(TEXT(H243,"mmmm"))</f>
        <v/>
      </c>
      <c r="P243" s="11">
        <f>TEXT(H243,"dddd")</f>
        <v/>
      </c>
    </row>
    <row r="244">
      <c r="A244" t="n">
        <v>1</v>
      </c>
      <c r="B244" t="n">
        <v>2021</v>
      </c>
      <c r="C244" t="inlineStr">
        <is>
          <t>RMA</t>
        </is>
      </c>
      <c r="D244" t="inlineStr">
        <is>
          <t>RBA</t>
        </is>
      </c>
      <c r="E244" t="inlineStr">
        <is>
          <t>CMS</t>
        </is>
      </c>
      <c r="F244" t="inlineStr">
        <is>
          <t>RKM</t>
        </is>
      </c>
      <c r="G244" t="inlineStr">
        <is>
          <t>REX</t>
        </is>
      </c>
      <c r="H244" s="14" t="n">
        <v>44212</v>
      </c>
      <c r="I244" t="n">
        <v>570</v>
      </c>
      <c r="J244" s="16">
        <f>I244*-1</f>
        <v/>
      </c>
      <c r="K244" s="17">
        <f>F244&amp;G244</f>
        <v/>
      </c>
      <c r="L244" s="11">
        <f>VLOOKUP(K244,CAtalogo!$E:$G,2,0)</f>
        <v/>
      </c>
      <c r="M244" s="17">
        <f>VLOOKUP(K244,CAtalogo!$E:$G,3,0)</f>
        <v/>
      </c>
      <c r="N244" s="17">
        <f>DAY(H244)</f>
        <v/>
      </c>
      <c r="O244" s="18">
        <f>UPPER(TEXT(H244,"mmmm"))</f>
        <v/>
      </c>
      <c r="P244" s="11">
        <f>TEXT(H244,"dddd")</f>
        <v/>
      </c>
    </row>
    <row r="245">
      <c r="A245" t="n">
        <v>1</v>
      </c>
      <c r="B245" t="n">
        <v>2021</v>
      </c>
      <c r="C245" t="inlineStr">
        <is>
          <t>RMA</t>
        </is>
      </c>
      <c r="D245" t="inlineStr">
        <is>
          <t>RBA</t>
        </is>
      </c>
      <c r="E245" t="inlineStr">
        <is>
          <t>PMS</t>
        </is>
      </c>
      <c r="F245" t="inlineStr">
        <is>
          <t>RKM</t>
        </is>
      </c>
      <c r="G245" t="inlineStr">
        <is>
          <t>REX</t>
        </is>
      </c>
      <c r="H245" s="14" t="n">
        <v>44212</v>
      </c>
      <c r="I245" t="n">
        <v>496</v>
      </c>
      <c r="J245" s="16">
        <f>I245*-1</f>
        <v/>
      </c>
      <c r="K245" s="17">
        <f>F245&amp;G245</f>
        <v/>
      </c>
      <c r="L245" s="11">
        <f>VLOOKUP(K245,CAtalogo!$E:$G,2,0)</f>
        <v/>
      </c>
      <c r="M245" s="17">
        <f>VLOOKUP(K245,CAtalogo!$E:$G,3,0)</f>
        <v/>
      </c>
      <c r="N245" s="17">
        <f>DAY(H245)</f>
        <v/>
      </c>
      <c r="O245" s="18">
        <f>UPPER(TEXT(H245,"mmmm"))</f>
        <v/>
      </c>
      <c r="P245" s="11">
        <f>TEXT(H245,"dddd")</f>
        <v/>
      </c>
    </row>
    <row r="246">
      <c r="A246" t="n">
        <v>1</v>
      </c>
      <c r="B246" t="n">
        <v>2021</v>
      </c>
      <c r="C246" t="inlineStr">
        <is>
          <t>RMA</t>
        </is>
      </c>
      <c r="D246" t="inlineStr">
        <is>
          <t>RBA</t>
        </is>
      </c>
      <c r="E246" t="inlineStr">
        <is>
          <t>PMS</t>
        </is>
      </c>
      <c r="F246" t="inlineStr">
        <is>
          <t>SKY</t>
        </is>
      </c>
      <c r="G246" t="inlineStr">
        <is>
          <t>FLT</t>
        </is>
      </c>
      <c r="H246" s="14" t="n">
        <v>44212</v>
      </c>
      <c r="I246" t="n">
        <v>503</v>
      </c>
      <c r="J246" s="16">
        <f>I246*-1</f>
        <v/>
      </c>
      <c r="K246" s="17">
        <f>F246&amp;G246</f>
        <v/>
      </c>
      <c r="L246" s="11">
        <f>VLOOKUP(K246,CAtalogo!$E:$G,2,0)</f>
        <v/>
      </c>
      <c r="M246" s="17">
        <f>VLOOKUP(K246,CAtalogo!$E:$G,3,0)</f>
        <v/>
      </c>
      <c r="N246" s="17">
        <f>DAY(H246)</f>
        <v/>
      </c>
      <c r="O246" s="18">
        <f>UPPER(TEXT(H246,"mmmm"))</f>
        <v/>
      </c>
      <c r="P246" s="11">
        <f>TEXT(H246,"dddd")</f>
        <v/>
      </c>
    </row>
    <row r="247">
      <c r="A247" t="n">
        <v>1</v>
      </c>
      <c r="B247" t="n">
        <v>2021</v>
      </c>
      <c r="C247" t="inlineStr">
        <is>
          <t>RMA</t>
        </is>
      </c>
      <c r="D247" t="inlineStr">
        <is>
          <t>RBA</t>
        </is>
      </c>
      <c r="E247" t="inlineStr">
        <is>
          <t>PMS</t>
        </is>
      </c>
      <c r="F247" t="inlineStr">
        <is>
          <t>SVI</t>
        </is>
      </c>
      <c r="G247" t="inlineStr">
        <is>
          <t>REDSEG</t>
        </is>
      </c>
      <c r="H247" s="14" t="n">
        <v>44212</v>
      </c>
      <c r="I247" t="n">
        <v>500</v>
      </c>
      <c r="J247" s="16">
        <f>I247*-1</f>
        <v/>
      </c>
      <c r="K247" s="17">
        <f>F247&amp;G247</f>
        <v/>
      </c>
      <c r="L247" s="11">
        <f>VLOOKUP(K247,CAtalogo!$E:$G,2,0)</f>
        <v/>
      </c>
      <c r="M247" s="17">
        <f>VLOOKUP(K247,CAtalogo!$E:$G,3,0)</f>
        <v/>
      </c>
      <c r="N247" s="17">
        <f>DAY(H247)</f>
        <v/>
      </c>
      <c r="O247" s="18">
        <f>UPPER(TEXT(H247,"mmmm"))</f>
        <v/>
      </c>
      <c r="P247" s="11">
        <f>TEXT(H247,"dddd")</f>
        <v/>
      </c>
    </row>
    <row r="248">
      <c r="A248" t="n">
        <v>1</v>
      </c>
      <c r="B248" t="n">
        <v>2021</v>
      </c>
      <c r="C248" t="inlineStr">
        <is>
          <t>RMA</t>
        </is>
      </c>
      <c r="D248" t="inlineStr">
        <is>
          <t>RBA</t>
        </is>
      </c>
      <c r="E248" t="inlineStr">
        <is>
          <t>PMS</t>
        </is>
      </c>
      <c r="F248" t="inlineStr">
        <is>
          <t>AM</t>
        </is>
      </c>
      <c r="G248" t="inlineStr">
        <is>
          <t>CHG</t>
        </is>
      </c>
      <c r="H248" s="14" t="n">
        <v>44213</v>
      </c>
      <c r="I248" t="n">
        <v>800</v>
      </c>
      <c r="J248" s="16">
        <f>I248*-1</f>
        <v/>
      </c>
      <c r="K248" s="17">
        <f>F248&amp;G248</f>
        <v/>
      </c>
      <c r="L248" s="11">
        <f>VLOOKUP(K248,CAtalogo!$E:$G,2,0)</f>
        <v/>
      </c>
      <c r="M248" s="17">
        <f>VLOOKUP(K248,CAtalogo!$E:$G,3,0)</f>
        <v/>
      </c>
      <c r="N248" s="17">
        <f>DAY(H248)</f>
        <v/>
      </c>
      <c r="O248" s="18">
        <f>UPPER(TEXT(H248,"mmmm"))</f>
        <v/>
      </c>
      <c r="P248" s="11">
        <f>TEXT(H248,"dddd")</f>
        <v/>
      </c>
    </row>
    <row r="249">
      <c r="A249" t="n">
        <v>1</v>
      </c>
      <c r="B249" t="n">
        <v>2021</v>
      </c>
      <c r="C249" t="inlineStr">
        <is>
          <t>RMA</t>
        </is>
      </c>
      <c r="D249" t="inlineStr">
        <is>
          <t>RBA</t>
        </is>
      </c>
      <c r="E249" t="inlineStr">
        <is>
          <t>PMS</t>
        </is>
      </c>
      <c r="F249" t="inlineStr">
        <is>
          <t>CP</t>
        </is>
      </c>
      <c r="G249" t="inlineStr">
        <is>
          <t>CHG</t>
        </is>
      </c>
      <c r="H249" s="14" t="n">
        <v>44213</v>
      </c>
      <c r="I249" t="n">
        <v>60</v>
      </c>
      <c r="J249" s="16">
        <f>I249*-1</f>
        <v/>
      </c>
      <c r="K249" s="17">
        <f>F249&amp;G249</f>
        <v/>
      </c>
      <c r="L249" s="11">
        <f>VLOOKUP(K249,CAtalogo!$E:$G,2,0)</f>
        <v/>
      </c>
      <c r="M249" s="17">
        <f>VLOOKUP(K249,CAtalogo!$E:$G,3,0)</f>
        <v/>
      </c>
      <c r="N249" s="17">
        <f>DAY(H249)</f>
        <v/>
      </c>
      <c r="O249" s="18">
        <f>UPPER(TEXT(H249,"mmmm"))</f>
        <v/>
      </c>
      <c r="P249" s="11">
        <f>TEXT(H249,"dddd")</f>
        <v/>
      </c>
    </row>
    <row r="250">
      <c r="A250" t="n">
        <v>1</v>
      </c>
      <c r="B250" t="n">
        <v>2021</v>
      </c>
      <c r="C250" t="inlineStr">
        <is>
          <t>RMA</t>
        </is>
      </c>
      <c r="D250" t="inlineStr">
        <is>
          <t>RBA</t>
        </is>
      </c>
      <c r="E250" t="inlineStr">
        <is>
          <t>PMS</t>
        </is>
      </c>
      <c r="F250" t="inlineStr">
        <is>
          <t>CP</t>
        </is>
      </c>
      <c r="G250" t="inlineStr">
        <is>
          <t>CPM</t>
        </is>
      </c>
      <c r="H250" s="14" t="n">
        <v>44213</v>
      </c>
      <c r="I250" t="n">
        <v>361</v>
      </c>
      <c r="J250" s="16">
        <f>I250*-1</f>
        <v/>
      </c>
      <c r="K250" s="17">
        <f>F250&amp;G250</f>
        <v/>
      </c>
      <c r="L250" s="11">
        <f>VLOOKUP(K250,CAtalogo!$E:$G,2,0)</f>
        <v/>
      </c>
      <c r="M250" s="17">
        <f>VLOOKUP(K250,CAtalogo!$E:$G,3,0)</f>
        <v/>
      </c>
      <c r="N250" s="17">
        <f>DAY(H250)</f>
        <v/>
      </c>
      <c r="O250" s="18">
        <f>UPPER(TEXT(H250,"mmmm"))</f>
        <v/>
      </c>
      <c r="P250" s="11">
        <f>TEXT(H250,"dddd")</f>
        <v/>
      </c>
    </row>
    <row r="251">
      <c r="A251" t="n">
        <v>1</v>
      </c>
      <c r="B251" t="n">
        <v>2021</v>
      </c>
      <c r="C251" t="inlineStr">
        <is>
          <t>RMA</t>
        </is>
      </c>
      <c r="D251" t="inlineStr">
        <is>
          <t>RBA</t>
        </is>
      </c>
      <c r="E251" t="inlineStr">
        <is>
          <t>PMS</t>
        </is>
      </c>
      <c r="F251" t="inlineStr">
        <is>
          <t>CP</t>
        </is>
      </c>
      <c r="G251" t="inlineStr">
        <is>
          <t>FLT</t>
        </is>
      </c>
      <c r="H251" s="14" t="n">
        <v>44213</v>
      </c>
      <c r="I251" t="n">
        <v>306</v>
      </c>
      <c r="J251" s="16">
        <f>I251*-1</f>
        <v/>
      </c>
      <c r="K251" s="17">
        <f>F251&amp;G251</f>
        <v/>
      </c>
      <c r="L251" s="11">
        <f>VLOOKUP(K251,CAtalogo!$E:$G,2,0)</f>
        <v/>
      </c>
      <c r="M251" s="17">
        <f>VLOOKUP(K251,CAtalogo!$E:$G,3,0)</f>
        <v/>
      </c>
      <c r="N251" s="17">
        <f>DAY(H251)</f>
        <v/>
      </c>
      <c r="O251" s="18">
        <f>UPPER(TEXT(H251,"mmmm"))</f>
        <v/>
      </c>
      <c r="P251" s="11">
        <f>TEXT(H251,"dddd")</f>
        <v/>
      </c>
    </row>
    <row r="252">
      <c r="A252" t="n">
        <v>1</v>
      </c>
      <c r="B252" t="n">
        <v>2021</v>
      </c>
      <c r="C252" t="inlineStr">
        <is>
          <t>RMA</t>
        </is>
      </c>
      <c r="D252" t="inlineStr">
        <is>
          <t>RBA</t>
        </is>
      </c>
      <c r="E252" t="inlineStr">
        <is>
          <t>PMS</t>
        </is>
      </c>
      <c r="F252" t="inlineStr">
        <is>
          <t>CP</t>
        </is>
      </c>
      <c r="G252" t="inlineStr">
        <is>
          <t>MCH</t>
        </is>
      </c>
      <c r="H252" s="14" t="n">
        <v>44213</v>
      </c>
      <c r="I252" t="n">
        <v>286</v>
      </c>
      <c r="J252" s="16">
        <f>I252*-1</f>
        <v/>
      </c>
      <c r="K252" s="17">
        <f>F252&amp;G252</f>
        <v/>
      </c>
      <c r="L252" s="11">
        <f>VLOOKUP(K252,CAtalogo!$E:$G,2,0)</f>
        <v/>
      </c>
      <c r="M252" s="17">
        <f>VLOOKUP(K252,CAtalogo!$E:$G,3,0)</f>
        <v/>
      </c>
      <c r="N252" s="17">
        <f>DAY(H252)</f>
        <v/>
      </c>
      <c r="O252" s="18">
        <f>UPPER(TEXT(H252,"mmmm"))</f>
        <v/>
      </c>
      <c r="P252" s="11">
        <f>TEXT(H252,"dddd")</f>
        <v/>
      </c>
    </row>
    <row r="253">
      <c r="A253" t="n">
        <v>1</v>
      </c>
      <c r="B253" t="n">
        <v>2021</v>
      </c>
      <c r="C253" t="inlineStr">
        <is>
          <t>RMA</t>
        </is>
      </c>
      <c r="D253" t="inlineStr">
        <is>
          <t>RBA</t>
        </is>
      </c>
      <c r="E253" t="inlineStr">
        <is>
          <t>PMS</t>
        </is>
      </c>
      <c r="F253" t="inlineStr">
        <is>
          <t>GDH</t>
        </is>
      </c>
      <c r="G253" t="inlineStr">
        <is>
          <t>MCH</t>
        </is>
      </c>
      <c r="H253" s="14" t="n">
        <v>44213</v>
      </c>
      <c r="I253" t="n">
        <v>334</v>
      </c>
      <c r="J253" s="16">
        <f>I253*-1</f>
        <v/>
      </c>
      <c r="K253" s="17">
        <f>F253&amp;G253</f>
        <v/>
      </c>
      <c r="L253" s="11">
        <f>VLOOKUP(K253,CAtalogo!$E:$G,2,0)</f>
        <v/>
      </c>
      <c r="M253" s="17">
        <f>VLOOKUP(K253,CAtalogo!$E:$G,3,0)</f>
        <v/>
      </c>
      <c r="N253" s="17">
        <f>DAY(H253)</f>
        <v/>
      </c>
      <c r="O253" s="18">
        <f>UPPER(TEXT(H253,"mmmm"))</f>
        <v/>
      </c>
      <c r="P253" s="11">
        <f>TEXT(H253,"dddd")</f>
        <v/>
      </c>
    </row>
    <row r="254">
      <c r="A254" t="n">
        <v>1</v>
      </c>
      <c r="B254" t="n">
        <v>2021</v>
      </c>
      <c r="C254" t="inlineStr">
        <is>
          <t>RMA</t>
        </is>
      </c>
      <c r="D254" t="inlineStr">
        <is>
          <t>RBA</t>
        </is>
      </c>
      <c r="E254" t="inlineStr">
        <is>
          <t>PMS</t>
        </is>
      </c>
      <c r="F254" t="inlineStr">
        <is>
          <t>LA</t>
        </is>
      </c>
      <c r="G254" t="inlineStr">
        <is>
          <t>FLT</t>
        </is>
      </c>
      <c r="H254" s="14" t="n">
        <v>44213</v>
      </c>
      <c r="I254" t="n">
        <v>960</v>
      </c>
      <c r="J254" s="16">
        <f>I254*-1</f>
        <v/>
      </c>
      <c r="K254" s="17">
        <f>F254&amp;G254</f>
        <v/>
      </c>
      <c r="L254" s="11">
        <f>VLOOKUP(K254,CAtalogo!$E:$G,2,0)</f>
        <v/>
      </c>
      <c r="M254" s="17">
        <f>VLOOKUP(K254,CAtalogo!$E:$G,3,0)</f>
        <v/>
      </c>
      <c r="N254" s="17">
        <f>DAY(H254)</f>
        <v/>
      </c>
      <c r="O254" s="18">
        <f>UPPER(TEXT(H254,"mmmm"))</f>
        <v/>
      </c>
      <c r="P254" s="11">
        <f>TEXT(H254,"dddd")</f>
        <v/>
      </c>
    </row>
    <row r="255">
      <c r="A255" t="n">
        <v>1</v>
      </c>
      <c r="B255" t="n">
        <v>2021</v>
      </c>
      <c r="C255" t="inlineStr">
        <is>
          <t>RMA</t>
        </is>
      </c>
      <c r="D255" t="inlineStr">
        <is>
          <t>RBA</t>
        </is>
      </c>
      <c r="E255" t="inlineStr">
        <is>
          <t>PMS</t>
        </is>
      </c>
      <c r="F255" t="inlineStr">
        <is>
          <t>PIN</t>
        </is>
      </c>
      <c r="G255" t="inlineStr">
        <is>
          <t>VCH</t>
        </is>
      </c>
      <c r="H255" s="14" t="n">
        <v>44213</v>
      </c>
      <c r="I255" t="n">
        <v>470</v>
      </c>
      <c r="J255" s="16">
        <f>I255*-1</f>
        <v/>
      </c>
      <c r="K255" s="17">
        <f>F255&amp;G255</f>
        <v/>
      </c>
      <c r="L255" s="11">
        <f>VLOOKUP(K255,CAtalogo!$E:$G,2,0)</f>
        <v/>
      </c>
      <c r="M255" s="17">
        <f>VLOOKUP(K255,CAtalogo!$E:$G,3,0)</f>
        <v/>
      </c>
      <c r="N255" s="17">
        <f>DAY(H255)</f>
        <v/>
      </c>
      <c r="O255" s="18">
        <f>UPPER(TEXT(H255,"mmmm"))</f>
        <v/>
      </c>
      <c r="P255" s="11">
        <f>TEXT(H255,"dddd")</f>
        <v/>
      </c>
    </row>
    <row r="256">
      <c r="A256" t="n">
        <v>1</v>
      </c>
      <c r="B256" t="n">
        <v>2021</v>
      </c>
      <c r="C256" t="inlineStr">
        <is>
          <t>RMA</t>
        </is>
      </c>
      <c r="D256" t="inlineStr">
        <is>
          <t>RBA</t>
        </is>
      </c>
      <c r="E256" t="inlineStr">
        <is>
          <t>PMS</t>
        </is>
      </c>
      <c r="F256" t="inlineStr">
        <is>
          <t>RKM</t>
        </is>
      </c>
      <c r="G256" t="inlineStr">
        <is>
          <t>REX</t>
        </is>
      </c>
      <c r="H256" s="14" t="n">
        <v>44213</v>
      </c>
      <c r="I256" t="n">
        <v>250</v>
      </c>
      <c r="J256" s="16">
        <f>I256*-1</f>
        <v/>
      </c>
      <c r="K256" s="17">
        <f>F256&amp;G256</f>
        <v/>
      </c>
      <c r="L256" s="11">
        <f>VLOOKUP(K256,CAtalogo!$E:$G,2,0)</f>
        <v/>
      </c>
      <c r="M256" s="17">
        <f>VLOOKUP(K256,CAtalogo!$E:$G,3,0)</f>
        <v/>
      </c>
      <c r="N256" s="17">
        <f>DAY(H256)</f>
        <v/>
      </c>
      <c r="O256" s="18">
        <f>UPPER(TEXT(H256,"mmmm"))</f>
        <v/>
      </c>
      <c r="P256" s="11">
        <f>TEXT(H256,"dddd")</f>
        <v/>
      </c>
    </row>
    <row r="257">
      <c r="A257" t="n">
        <v>1</v>
      </c>
      <c r="B257" t="n">
        <v>2021</v>
      </c>
      <c r="C257" t="inlineStr">
        <is>
          <t>RMA</t>
        </is>
      </c>
      <c r="D257" t="inlineStr">
        <is>
          <t>RBA</t>
        </is>
      </c>
      <c r="E257" t="inlineStr">
        <is>
          <t>PMS</t>
        </is>
      </c>
      <c r="F257" t="inlineStr">
        <is>
          <t>SED</t>
        </is>
      </c>
      <c r="G257" t="inlineStr">
        <is>
          <t>MCH</t>
        </is>
      </c>
      <c r="H257" s="14" t="n">
        <v>44213</v>
      </c>
      <c r="I257" t="n">
        <v>263</v>
      </c>
      <c r="J257" s="16">
        <f>I257*-1</f>
        <v/>
      </c>
      <c r="K257" s="17">
        <f>F257&amp;G257</f>
        <v/>
      </c>
      <c r="L257" s="11">
        <f>VLOOKUP(K257,CAtalogo!$E:$G,2,0)</f>
        <v/>
      </c>
      <c r="M257" s="17">
        <f>VLOOKUP(K257,CAtalogo!$E:$G,3,0)</f>
        <v/>
      </c>
      <c r="N257" s="17">
        <f>DAY(H257)</f>
        <v/>
      </c>
      <c r="O257" s="18">
        <f>UPPER(TEXT(H257,"mmmm"))</f>
        <v/>
      </c>
      <c r="P257" s="11">
        <f>TEXT(H257,"dddd")</f>
        <v/>
      </c>
    </row>
    <row r="258">
      <c r="A258" t="n">
        <v>1</v>
      </c>
      <c r="B258" t="n">
        <v>2021</v>
      </c>
      <c r="C258" t="inlineStr">
        <is>
          <t>RMA</t>
        </is>
      </c>
      <c r="D258" t="inlineStr">
        <is>
          <t>RBA</t>
        </is>
      </c>
      <c r="E258" t="inlineStr">
        <is>
          <t>PMS</t>
        </is>
      </c>
      <c r="F258" t="inlineStr">
        <is>
          <t>SKY</t>
        </is>
      </c>
      <c r="G258" t="inlineStr">
        <is>
          <t>FLT</t>
        </is>
      </c>
      <c r="H258" s="14" t="n">
        <v>44213</v>
      </c>
      <c r="I258" t="n">
        <v>355</v>
      </c>
      <c r="J258" s="16">
        <f>I258*-1</f>
        <v/>
      </c>
      <c r="K258" s="17">
        <f>F258&amp;G258</f>
        <v/>
      </c>
      <c r="L258" s="11">
        <f>VLOOKUP(K258,CAtalogo!$E:$G,2,0)</f>
        <v/>
      </c>
      <c r="M258" s="17">
        <f>VLOOKUP(K258,CAtalogo!$E:$G,3,0)</f>
        <v/>
      </c>
      <c r="N258" s="17">
        <f>DAY(H258)</f>
        <v/>
      </c>
      <c r="O258" s="18">
        <f>UPPER(TEXT(H258,"mmmm"))</f>
        <v/>
      </c>
      <c r="P258" s="11">
        <f>TEXT(H258,"dddd")</f>
        <v/>
      </c>
    </row>
    <row r="259">
      <c r="A259" t="n">
        <v>1</v>
      </c>
      <c r="B259" t="n">
        <v>2021</v>
      </c>
      <c r="C259" t="inlineStr">
        <is>
          <t>RMA</t>
        </is>
      </c>
      <c r="D259" t="inlineStr">
        <is>
          <t>RBA</t>
        </is>
      </c>
      <c r="E259" t="inlineStr">
        <is>
          <t>PMS</t>
        </is>
      </c>
      <c r="F259" t="inlineStr">
        <is>
          <t>SVI</t>
        </is>
      </c>
      <c r="G259" t="inlineStr">
        <is>
          <t>REDSEG</t>
        </is>
      </c>
      <c r="H259" s="14" t="n">
        <v>44213</v>
      </c>
      <c r="I259" t="n">
        <v>200</v>
      </c>
      <c r="J259" s="16">
        <f>I259*-1</f>
        <v/>
      </c>
      <c r="K259" s="17">
        <f>F259&amp;G259</f>
        <v/>
      </c>
      <c r="L259" s="11">
        <f>VLOOKUP(K259,CAtalogo!$E:$G,2,0)</f>
        <v/>
      </c>
      <c r="M259" s="17">
        <f>VLOOKUP(K259,CAtalogo!$E:$G,3,0)</f>
        <v/>
      </c>
      <c r="N259" s="17">
        <f>DAY(H259)</f>
        <v/>
      </c>
      <c r="O259" s="18">
        <f>UPPER(TEXT(H259,"mmmm"))</f>
        <v/>
      </c>
      <c r="P259" s="11">
        <f>TEXT(H259,"dddd")</f>
        <v/>
      </c>
    </row>
    <row r="260">
      <c r="A260" t="n">
        <v>1</v>
      </c>
      <c r="B260" t="n">
        <v>2021</v>
      </c>
      <c r="C260" t="inlineStr">
        <is>
          <t>RMA</t>
        </is>
      </c>
      <c r="D260" t="inlineStr">
        <is>
          <t>RBA</t>
        </is>
      </c>
      <c r="E260" t="inlineStr">
        <is>
          <t>PMS</t>
        </is>
      </c>
      <c r="F260" t="inlineStr">
        <is>
          <t>AM</t>
        </is>
      </c>
      <c r="G260" t="inlineStr">
        <is>
          <t>CHG</t>
        </is>
      </c>
      <c r="H260" s="14" t="n">
        <v>44214</v>
      </c>
      <c r="I260" t="n">
        <v>530</v>
      </c>
      <c r="J260" s="16">
        <f>I260*-1</f>
        <v/>
      </c>
      <c r="K260" s="17">
        <f>F260&amp;G260</f>
        <v/>
      </c>
      <c r="L260" s="11">
        <f>VLOOKUP(K260,CAtalogo!$E:$G,2,0)</f>
        <v/>
      </c>
      <c r="M260" s="17">
        <f>VLOOKUP(K260,CAtalogo!$E:$G,3,0)</f>
        <v/>
      </c>
      <c r="N260" s="17">
        <f>DAY(H260)</f>
        <v/>
      </c>
      <c r="O260" s="18">
        <f>UPPER(TEXT(H260,"mmmm"))</f>
        <v/>
      </c>
      <c r="P260" s="11">
        <f>TEXT(H260,"dddd")</f>
        <v/>
      </c>
    </row>
    <row r="261">
      <c r="A261" t="n">
        <v>1</v>
      </c>
      <c r="B261" t="n">
        <v>2021</v>
      </c>
      <c r="C261" t="inlineStr">
        <is>
          <t>RMA</t>
        </is>
      </c>
      <c r="D261" t="inlineStr">
        <is>
          <t>RBA</t>
        </is>
      </c>
      <c r="E261" t="inlineStr">
        <is>
          <t>PMS</t>
        </is>
      </c>
      <c r="F261" t="inlineStr">
        <is>
          <t>AM</t>
        </is>
      </c>
      <c r="G261" t="inlineStr">
        <is>
          <t>MER</t>
        </is>
      </c>
      <c r="H261" s="14" t="n">
        <v>44214</v>
      </c>
      <c r="I261" t="n">
        <v>815</v>
      </c>
      <c r="J261" s="16">
        <f>I261*-1</f>
        <v/>
      </c>
      <c r="K261" s="17">
        <f>F261&amp;G261</f>
        <v/>
      </c>
      <c r="L261" s="11">
        <f>VLOOKUP(K261,CAtalogo!$E:$G,2,0)</f>
        <v/>
      </c>
      <c r="M261" s="17">
        <f>VLOOKUP(K261,CAtalogo!$E:$G,3,0)</f>
        <v/>
      </c>
      <c r="N261" s="17">
        <f>DAY(H261)</f>
        <v/>
      </c>
      <c r="O261" s="18">
        <f>UPPER(TEXT(H261,"mmmm"))</f>
        <v/>
      </c>
      <c r="P261" s="11">
        <f>TEXT(H261,"dddd")</f>
        <v/>
      </c>
    </row>
    <row r="262">
      <c r="A262" t="n">
        <v>1</v>
      </c>
      <c r="B262" t="n">
        <v>2021</v>
      </c>
      <c r="C262" t="inlineStr">
        <is>
          <t>RMA</t>
        </is>
      </c>
      <c r="D262" t="inlineStr">
        <is>
          <t>RBA</t>
        </is>
      </c>
      <c r="E262" t="inlineStr">
        <is>
          <t>PMS</t>
        </is>
      </c>
      <c r="F262" t="inlineStr">
        <is>
          <t>CP</t>
        </is>
      </c>
      <c r="G262" t="inlineStr">
        <is>
          <t>CHG</t>
        </is>
      </c>
      <c r="H262" s="14" t="n">
        <v>44214</v>
      </c>
      <c r="I262" t="n">
        <v>230</v>
      </c>
      <c r="J262" s="16">
        <f>I262*-1</f>
        <v/>
      </c>
      <c r="K262" s="17">
        <f>F262&amp;G262</f>
        <v/>
      </c>
      <c r="L262" s="11">
        <f>VLOOKUP(K262,CAtalogo!$E:$G,2,0)</f>
        <v/>
      </c>
      <c r="M262" s="17">
        <f>VLOOKUP(K262,CAtalogo!$E:$G,3,0)</f>
        <v/>
      </c>
      <c r="N262" s="17">
        <f>DAY(H262)</f>
        <v/>
      </c>
      <c r="O262" s="18">
        <f>UPPER(TEXT(H262,"mmmm"))</f>
        <v/>
      </c>
      <c r="P262" s="11">
        <f>TEXT(H262,"dddd")</f>
        <v/>
      </c>
    </row>
    <row r="263">
      <c r="A263" t="n">
        <v>1</v>
      </c>
      <c r="B263" t="n">
        <v>2021</v>
      </c>
      <c r="C263" t="inlineStr">
        <is>
          <t>RMA</t>
        </is>
      </c>
      <c r="D263" t="inlineStr">
        <is>
          <t>RBA</t>
        </is>
      </c>
      <c r="E263" t="inlineStr">
        <is>
          <t>PMS</t>
        </is>
      </c>
      <c r="F263" t="inlineStr">
        <is>
          <t>CP</t>
        </is>
      </c>
      <c r="G263" t="inlineStr">
        <is>
          <t>CPM</t>
        </is>
      </c>
      <c r="H263" s="14" t="n">
        <v>44214</v>
      </c>
      <c r="I263" t="n">
        <v>712</v>
      </c>
      <c r="J263" s="16">
        <f>I263*-1</f>
        <v/>
      </c>
      <c r="K263" s="17">
        <f>F263&amp;G263</f>
        <v/>
      </c>
      <c r="L263" s="11">
        <f>VLOOKUP(K263,CAtalogo!$E:$G,2,0)</f>
        <v/>
      </c>
      <c r="M263" s="17">
        <f>VLOOKUP(K263,CAtalogo!$E:$G,3,0)</f>
        <v/>
      </c>
      <c r="N263" s="17">
        <f>DAY(H263)</f>
        <v/>
      </c>
      <c r="O263" s="18">
        <f>UPPER(TEXT(H263,"mmmm"))</f>
        <v/>
      </c>
      <c r="P263" s="11">
        <f>TEXT(H263,"dddd")</f>
        <v/>
      </c>
    </row>
    <row r="264">
      <c r="A264" t="n">
        <v>1</v>
      </c>
      <c r="B264" t="n">
        <v>2021</v>
      </c>
      <c r="C264" t="inlineStr">
        <is>
          <t>RMA</t>
        </is>
      </c>
      <c r="D264" t="inlineStr">
        <is>
          <t>RBA</t>
        </is>
      </c>
      <c r="E264" t="inlineStr">
        <is>
          <t>CMS</t>
        </is>
      </c>
      <c r="F264" t="inlineStr">
        <is>
          <t>CP</t>
        </is>
      </c>
      <c r="G264" t="inlineStr">
        <is>
          <t>FLT</t>
        </is>
      </c>
      <c r="H264" s="14" t="n">
        <v>44214</v>
      </c>
      <c r="I264" t="n">
        <v>569</v>
      </c>
      <c r="J264" s="16">
        <f>I264*-1</f>
        <v/>
      </c>
      <c r="K264" s="17">
        <f>F264&amp;G264</f>
        <v/>
      </c>
      <c r="L264" s="11">
        <f>VLOOKUP(K264,CAtalogo!$E:$G,2,0)</f>
        <v/>
      </c>
      <c r="M264" s="17">
        <f>VLOOKUP(K264,CAtalogo!$E:$G,3,0)</f>
        <v/>
      </c>
      <c r="N264" s="17">
        <f>DAY(H264)</f>
        <v/>
      </c>
      <c r="O264" s="18">
        <f>UPPER(TEXT(H264,"mmmm"))</f>
        <v/>
      </c>
      <c r="P264" s="11">
        <f>TEXT(H264,"dddd")</f>
        <v/>
      </c>
    </row>
    <row r="265">
      <c r="A265" t="n">
        <v>1</v>
      </c>
      <c r="B265" t="n">
        <v>2021</v>
      </c>
      <c r="C265" t="inlineStr">
        <is>
          <t>RMA</t>
        </is>
      </c>
      <c r="D265" t="inlineStr">
        <is>
          <t>RBA</t>
        </is>
      </c>
      <c r="E265" t="inlineStr">
        <is>
          <t>PMS</t>
        </is>
      </c>
      <c r="F265" t="inlineStr">
        <is>
          <t>CP</t>
        </is>
      </c>
      <c r="G265" t="inlineStr">
        <is>
          <t>FLT</t>
        </is>
      </c>
      <c r="H265" s="14" t="n">
        <v>44214</v>
      </c>
      <c r="I265" t="n">
        <v>250</v>
      </c>
      <c r="J265" s="16">
        <f>I265*-1</f>
        <v/>
      </c>
      <c r="K265" s="17">
        <f>F265&amp;G265</f>
        <v/>
      </c>
      <c r="L265" s="11">
        <f>VLOOKUP(K265,CAtalogo!$E:$G,2,0)</f>
        <v/>
      </c>
      <c r="M265" s="17">
        <f>VLOOKUP(K265,CAtalogo!$E:$G,3,0)</f>
        <v/>
      </c>
      <c r="N265" s="17">
        <f>DAY(H265)</f>
        <v/>
      </c>
      <c r="O265" s="18">
        <f>UPPER(TEXT(H265,"mmmm"))</f>
        <v/>
      </c>
      <c r="P265" s="11">
        <f>TEXT(H265,"dddd")</f>
        <v/>
      </c>
    </row>
    <row r="266">
      <c r="A266" t="n">
        <v>1</v>
      </c>
      <c r="B266" t="n">
        <v>2021</v>
      </c>
      <c r="C266" t="inlineStr">
        <is>
          <t>RMA</t>
        </is>
      </c>
      <c r="D266" t="inlineStr">
        <is>
          <t>RBA</t>
        </is>
      </c>
      <c r="E266" t="inlineStr">
        <is>
          <t>PMS</t>
        </is>
      </c>
      <c r="F266" t="inlineStr">
        <is>
          <t>CP</t>
        </is>
      </c>
      <c r="G266" t="inlineStr">
        <is>
          <t>MCH</t>
        </is>
      </c>
      <c r="H266" s="14" t="n">
        <v>44214</v>
      </c>
      <c r="I266" t="n">
        <v>541</v>
      </c>
      <c r="J266" s="16">
        <f>I266*-1</f>
        <v/>
      </c>
      <c r="K266" s="17">
        <f>F266&amp;G266</f>
        <v/>
      </c>
      <c r="L266" s="11">
        <f>VLOOKUP(K266,CAtalogo!$E:$G,2,0)</f>
        <v/>
      </c>
      <c r="M266" s="17">
        <f>VLOOKUP(K266,CAtalogo!$E:$G,3,0)</f>
        <v/>
      </c>
      <c r="N266" s="17">
        <f>DAY(H266)</f>
        <v/>
      </c>
      <c r="O266" s="18">
        <f>UPPER(TEXT(H266,"mmmm"))</f>
        <v/>
      </c>
      <c r="P266" s="11">
        <f>TEXT(H266,"dddd")</f>
        <v/>
      </c>
    </row>
    <row r="267">
      <c r="A267" t="n">
        <v>1</v>
      </c>
      <c r="B267" t="n">
        <v>2021</v>
      </c>
      <c r="C267" t="inlineStr">
        <is>
          <t>RMA</t>
        </is>
      </c>
      <c r="D267" t="inlineStr">
        <is>
          <t>RBA</t>
        </is>
      </c>
      <c r="E267" t="inlineStr">
        <is>
          <t>PMS</t>
        </is>
      </c>
      <c r="F267" t="inlineStr">
        <is>
          <t>GDH</t>
        </is>
      </c>
      <c r="G267" t="inlineStr">
        <is>
          <t>MCH</t>
        </is>
      </c>
      <c r="H267" s="14" t="n">
        <v>44214</v>
      </c>
      <c r="I267" t="n">
        <v>292</v>
      </c>
      <c r="J267" s="16">
        <f>I267*-1</f>
        <v/>
      </c>
      <c r="K267" s="17">
        <f>F267&amp;G267</f>
        <v/>
      </c>
      <c r="L267" s="11">
        <f>VLOOKUP(K267,CAtalogo!$E:$G,2,0)</f>
        <v/>
      </c>
      <c r="M267" s="17">
        <f>VLOOKUP(K267,CAtalogo!$E:$G,3,0)</f>
        <v/>
      </c>
      <c r="N267" s="17">
        <f>DAY(H267)</f>
        <v/>
      </c>
      <c r="O267" s="18">
        <f>UPPER(TEXT(H267,"mmmm"))</f>
        <v/>
      </c>
      <c r="P267" s="11">
        <f>TEXT(H267,"dddd")</f>
        <v/>
      </c>
    </row>
    <row r="268">
      <c r="A268" t="n">
        <v>1</v>
      </c>
      <c r="B268" t="n">
        <v>2021</v>
      </c>
      <c r="C268" t="inlineStr">
        <is>
          <t>RMA</t>
        </is>
      </c>
      <c r="D268" t="inlineStr">
        <is>
          <t>RBA</t>
        </is>
      </c>
      <c r="E268" t="inlineStr">
        <is>
          <t>PMS</t>
        </is>
      </c>
      <c r="F268" t="inlineStr">
        <is>
          <t>LA</t>
        </is>
      </c>
      <c r="G268" t="inlineStr">
        <is>
          <t>FLT</t>
        </is>
      </c>
      <c r="H268" s="14" t="n">
        <v>44214</v>
      </c>
      <c r="I268" t="n">
        <v>800</v>
      </c>
      <c r="J268" s="16">
        <f>I268*-1</f>
        <v/>
      </c>
      <c r="K268" s="17">
        <f>F268&amp;G268</f>
        <v/>
      </c>
      <c r="L268" s="11">
        <f>VLOOKUP(K268,CAtalogo!$E:$G,2,0)</f>
        <v/>
      </c>
      <c r="M268" s="17">
        <f>VLOOKUP(K268,CAtalogo!$E:$G,3,0)</f>
        <v/>
      </c>
      <c r="N268" s="17">
        <f>DAY(H268)</f>
        <v/>
      </c>
      <c r="O268" s="18">
        <f>UPPER(TEXT(H268,"mmmm"))</f>
        <v/>
      </c>
      <c r="P268" s="11">
        <f>TEXT(H268,"dddd")</f>
        <v/>
      </c>
    </row>
    <row r="269">
      <c r="A269" t="n">
        <v>1</v>
      </c>
      <c r="B269" t="n">
        <v>2021</v>
      </c>
      <c r="C269" t="inlineStr">
        <is>
          <t>RMA</t>
        </is>
      </c>
      <c r="D269" t="inlineStr">
        <is>
          <t>RBA</t>
        </is>
      </c>
      <c r="E269" t="inlineStr">
        <is>
          <t>PMS</t>
        </is>
      </c>
      <c r="F269" t="inlineStr">
        <is>
          <t>PIN</t>
        </is>
      </c>
      <c r="G269" t="inlineStr">
        <is>
          <t>VCH</t>
        </is>
      </c>
      <c r="H269" s="14" t="n">
        <v>44214</v>
      </c>
      <c r="I269" t="n">
        <v>110</v>
      </c>
      <c r="J269" s="16">
        <f>I269*-1</f>
        <v/>
      </c>
      <c r="K269" s="17">
        <f>F269&amp;G269</f>
        <v/>
      </c>
      <c r="L269" s="11">
        <f>VLOOKUP(K269,CAtalogo!$E:$G,2,0)</f>
        <v/>
      </c>
      <c r="M269" s="17">
        <f>VLOOKUP(K269,CAtalogo!$E:$G,3,0)</f>
        <v/>
      </c>
      <c r="N269" s="17">
        <f>DAY(H269)</f>
        <v/>
      </c>
      <c r="O269" s="18">
        <f>UPPER(TEXT(H269,"mmmm"))</f>
        <v/>
      </c>
      <c r="P269" s="11">
        <f>TEXT(H269,"dddd")</f>
        <v/>
      </c>
    </row>
    <row r="270">
      <c r="A270" t="n">
        <v>1</v>
      </c>
      <c r="B270" t="n">
        <v>2021</v>
      </c>
      <c r="C270" t="inlineStr">
        <is>
          <t>RMA</t>
        </is>
      </c>
      <c r="D270" t="inlineStr">
        <is>
          <t>RBA</t>
        </is>
      </c>
      <c r="E270" t="inlineStr">
        <is>
          <t>CMS</t>
        </is>
      </c>
      <c r="F270" t="inlineStr">
        <is>
          <t>RKM</t>
        </is>
      </c>
      <c r="G270" t="inlineStr">
        <is>
          <t>REX</t>
        </is>
      </c>
      <c r="H270" s="14" t="n">
        <v>44214</v>
      </c>
      <c r="I270" t="n">
        <v>220</v>
      </c>
      <c r="J270" s="16">
        <f>I270*-1</f>
        <v/>
      </c>
      <c r="K270" s="17">
        <f>F270&amp;G270</f>
        <v/>
      </c>
      <c r="L270" s="11">
        <f>VLOOKUP(K270,CAtalogo!$E:$G,2,0)</f>
        <v/>
      </c>
      <c r="M270" s="17">
        <f>VLOOKUP(K270,CAtalogo!$E:$G,3,0)</f>
        <v/>
      </c>
      <c r="N270" s="17">
        <f>DAY(H270)</f>
        <v/>
      </c>
      <c r="O270" s="18">
        <f>UPPER(TEXT(H270,"mmmm"))</f>
        <v/>
      </c>
      <c r="P270" s="11">
        <f>TEXT(H270,"dddd")</f>
        <v/>
      </c>
    </row>
    <row r="271">
      <c r="A271" t="n">
        <v>1</v>
      </c>
      <c r="B271" t="n">
        <v>2021</v>
      </c>
      <c r="C271" t="inlineStr">
        <is>
          <t>RMA</t>
        </is>
      </c>
      <c r="D271" t="inlineStr">
        <is>
          <t>RBA</t>
        </is>
      </c>
      <c r="E271" t="inlineStr">
        <is>
          <t>PMS</t>
        </is>
      </c>
      <c r="F271" t="inlineStr">
        <is>
          <t>RKM</t>
        </is>
      </c>
      <c r="G271" t="inlineStr">
        <is>
          <t>REX</t>
        </is>
      </c>
      <c r="H271" s="14" t="n">
        <v>44214</v>
      </c>
      <c r="I271" t="n">
        <v>175</v>
      </c>
      <c r="J271" s="16">
        <f>I271*-1</f>
        <v/>
      </c>
      <c r="K271" s="17">
        <f>F271&amp;G271</f>
        <v/>
      </c>
      <c r="L271" s="11">
        <f>VLOOKUP(K271,CAtalogo!$E:$G,2,0)</f>
        <v/>
      </c>
      <c r="M271" s="17">
        <f>VLOOKUP(K271,CAtalogo!$E:$G,3,0)</f>
        <v/>
      </c>
      <c r="N271" s="17">
        <f>DAY(H271)</f>
        <v/>
      </c>
      <c r="O271" s="18">
        <f>UPPER(TEXT(H271,"mmmm"))</f>
        <v/>
      </c>
      <c r="P271" s="11">
        <f>TEXT(H271,"dddd")</f>
        <v/>
      </c>
    </row>
    <row r="272">
      <c r="A272" t="n">
        <v>1</v>
      </c>
      <c r="B272" t="n">
        <v>2021</v>
      </c>
      <c r="C272" t="inlineStr">
        <is>
          <t>RMA</t>
        </is>
      </c>
      <c r="D272" t="inlineStr">
        <is>
          <t>RBA</t>
        </is>
      </c>
      <c r="E272" t="inlineStr">
        <is>
          <t>PMS</t>
        </is>
      </c>
      <c r="F272" t="inlineStr">
        <is>
          <t>SED</t>
        </is>
      </c>
      <c r="G272" t="inlineStr">
        <is>
          <t>MCH</t>
        </is>
      </c>
      <c r="H272" s="14" t="n">
        <v>44214</v>
      </c>
      <c r="I272" t="n">
        <v>946</v>
      </c>
      <c r="J272" s="16">
        <f>I272*-1</f>
        <v/>
      </c>
      <c r="K272" s="17">
        <f>F272&amp;G272</f>
        <v/>
      </c>
      <c r="L272" s="11">
        <f>VLOOKUP(K272,CAtalogo!$E:$G,2,0)</f>
        <v/>
      </c>
      <c r="M272" s="17">
        <f>VLOOKUP(K272,CAtalogo!$E:$G,3,0)</f>
        <v/>
      </c>
      <c r="N272" s="17">
        <f>DAY(H272)</f>
        <v/>
      </c>
      <c r="O272" s="18">
        <f>UPPER(TEXT(H272,"mmmm"))</f>
        <v/>
      </c>
      <c r="P272" s="11">
        <f>TEXT(H272,"dddd")</f>
        <v/>
      </c>
    </row>
    <row r="273">
      <c r="A273" t="n">
        <v>1</v>
      </c>
      <c r="B273" t="n">
        <v>2021</v>
      </c>
      <c r="C273" t="inlineStr">
        <is>
          <t>RMA</t>
        </is>
      </c>
      <c r="D273" t="inlineStr">
        <is>
          <t>RBA</t>
        </is>
      </c>
      <c r="E273" t="inlineStr">
        <is>
          <t>PMS</t>
        </is>
      </c>
      <c r="F273" t="inlineStr">
        <is>
          <t>SKY</t>
        </is>
      </c>
      <c r="G273" t="inlineStr">
        <is>
          <t>FLT</t>
        </is>
      </c>
      <c r="H273" s="14" t="n">
        <v>44214</v>
      </c>
      <c r="I273" t="n">
        <v>933</v>
      </c>
      <c r="J273" s="16">
        <f>I273*-1</f>
        <v/>
      </c>
      <c r="K273" s="17">
        <f>F273&amp;G273</f>
        <v/>
      </c>
      <c r="L273" s="11">
        <f>VLOOKUP(K273,CAtalogo!$E:$G,2,0)</f>
        <v/>
      </c>
      <c r="M273" s="17">
        <f>VLOOKUP(K273,CAtalogo!$E:$G,3,0)</f>
        <v/>
      </c>
      <c r="N273" s="17">
        <f>DAY(H273)</f>
        <v/>
      </c>
      <c r="O273" s="18">
        <f>UPPER(TEXT(H273,"mmmm"))</f>
        <v/>
      </c>
      <c r="P273" s="11">
        <f>TEXT(H273,"dddd")</f>
        <v/>
      </c>
    </row>
    <row r="274">
      <c r="A274" t="n">
        <v>1</v>
      </c>
      <c r="B274" t="n">
        <v>2021</v>
      </c>
      <c r="C274" t="inlineStr">
        <is>
          <t>RMA</t>
        </is>
      </c>
      <c r="D274" t="inlineStr">
        <is>
          <t>RBA</t>
        </is>
      </c>
      <c r="E274" t="inlineStr">
        <is>
          <t>PMS</t>
        </is>
      </c>
      <c r="F274" t="inlineStr">
        <is>
          <t>SVI</t>
        </is>
      </c>
      <c r="G274" t="inlineStr">
        <is>
          <t>REDSEG</t>
        </is>
      </c>
      <c r="H274" s="14" t="n">
        <v>44214</v>
      </c>
      <c r="I274" t="n">
        <v>900</v>
      </c>
      <c r="J274" s="16">
        <f>I274*-1</f>
        <v/>
      </c>
      <c r="K274" s="17">
        <f>F274&amp;G274</f>
        <v/>
      </c>
      <c r="L274" s="11">
        <f>VLOOKUP(K274,CAtalogo!$E:$G,2,0)</f>
        <v/>
      </c>
      <c r="M274" s="17">
        <f>VLOOKUP(K274,CAtalogo!$E:$G,3,0)</f>
        <v/>
      </c>
      <c r="N274" s="17">
        <f>DAY(H274)</f>
        <v/>
      </c>
      <c r="O274" s="18">
        <f>UPPER(TEXT(H274,"mmmm"))</f>
        <v/>
      </c>
      <c r="P274" s="11">
        <f>TEXT(H274,"dddd")</f>
        <v/>
      </c>
    </row>
    <row r="275">
      <c r="A275" t="n">
        <v>1</v>
      </c>
      <c r="B275" t="n">
        <v>2021</v>
      </c>
      <c r="C275" t="inlineStr">
        <is>
          <t>RMA</t>
        </is>
      </c>
      <c r="D275" t="inlineStr">
        <is>
          <t>RBA</t>
        </is>
      </c>
      <c r="E275" t="inlineStr">
        <is>
          <t>PMS</t>
        </is>
      </c>
      <c r="F275" t="inlineStr">
        <is>
          <t>AC</t>
        </is>
      </c>
      <c r="G275" t="inlineStr">
        <is>
          <t>PMEM</t>
        </is>
      </c>
      <c r="H275" s="14" t="n">
        <v>44215</v>
      </c>
      <c r="I275" t="n">
        <v>164</v>
      </c>
      <c r="J275" s="16">
        <f>I275*-1</f>
        <v/>
      </c>
      <c r="K275" s="17">
        <f>F275&amp;G275</f>
        <v/>
      </c>
      <c r="L275" s="11">
        <f>VLOOKUP(K275,CAtalogo!$E:$G,2,0)</f>
        <v/>
      </c>
      <c r="M275" s="17">
        <f>VLOOKUP(K275,CAtalogo!$E:$G,3,0)</f>
        <v/>
      </c>
      <c r="N275" s="17">
        <f>DAY(H275)</f>
        <v/>
      </c>
      <c r="O275" s="18">
        <f>UPPER(TEXT(H275,"mmmm"))</f>
        <v/>
      </c>
      <c r="P275" s="11">
        <f>TEXT(H275,"dddd")</f>
        <v/>
      </c>
    </row>
    <row r="276">
      <c r="A276" t="n">
        <v>1</v>
      </c>
      <c r="B276" t="n">
        <v>2021</v>
      </c>
      <c r="C276" t="inlineStr">
        <is>
          <t>RMA</t>
        </is>
      </c>
      <c r="D276" t="inlineStr">
        <is>
          <t>RBA</t>
        </is>
      </c>
      <c r="E276" t="inlineStr">
        <is>
          <t>PMS</t>
        </is>
      </c>
      <c r="F276" t="inlineStr">
        <is>
          <t>AM</t>
        </is>
      </c>
      <c r="G276" t="inlineStr">
        <is>
          <t>CHG</t>
        </is>
      </c>
      <c r="H276" s="14" t="n">
        <v>44215</v>
      </c>
      <c r="I276" t="n">
        <v>580</v>
      </c>
      <c r="J276" s="16">
        <f>I276*-1</f>
        <v/>
      </c>
      <c r="K276" s="17">
        <f>F276&amp;G276</f>
        <v/>
      </c>
      <c r="L276" s="11">
        <f>VLOOKUP(K276,CAtalogo!$E:$G,2,0)</f>
        <v/>
      </c>
      <c r="M276" s="17">
        <f>VLOOKUP(K276,CAtalogo!$E:$G,3,0)</f>
        <v/>
      </c>
      <c r="N276" s="17">
        <f>DAY(H276)</f>
        <v/>
      </c>
      <c r="O276" s="18">
        <f>UPPER(TEXT(H276,"mmmm"))</f>
        <v/>
      </c>
      <c r="P276" s="11">
        <f>TEXT(H276,"dddd")</f>
        <v/>
      </c>
    </row>
    <row r="277">
      <c r="A277" t="n">
        <v>1</v>
      </c>
      <c r="B277" t="n">
        <v>2021</v>
      </c>
      <c r="C277" t="inlineStr">
        <is>
          <t>RMA</t>
        </is>
      </c>
      <c r="D277" t="inlineStr">
        <is>
          <t>RBA</t>
        </is>
      </c>
      <c r="E277" t="inlineStr">
        <is>
          <t>PMS</t>
        </is>
      </c>
      <c r="F277" t="inlineStr">
        <is>
          <t>AM</t>
        </is>
      </c>
      <c r="G277" t="inlineStr">
        <is>
          <t>MER</t>
        </is>
      </c>
      <c r="H277" s="14" t="n">
        <v>44215</v>
      </c>
      <c r="I277" t="n">
        <v>75</v>
      </c>
      <c r="J277" s="16">
        <f>I277*-1</f>
        <v/>
      </c>
      <c r="K277" s="17">
        <f>F277&amp;G277</f>
        <v/>
      </c>
      <c r="L277" s="11">
        <f>VLOOKUP(K277,CAtalogo!$E:$G,2,0)</f>
        <v/>
      </c>
      <c r="M277" s="17">
        <f>VLOOKUP(K277,CAtalogo!$E:$G,3,0)</f>
        <v/>
      </c>
      <c r="N277" s="17">
        <f>DAY(H277)</f>
        <v/>
      </c>
      <c r="O277" s="18">
        <f>UPPER(TEXT(H277,"mmmm"))</f>
        <v/>
      </c>
      <c r="P277" s="11">
        <f>TEXT(H277,"dddd")</f>
        <v/>
      </c>
    </row>
    <row r="278">
      <c r="A278" t="n">
        <v>1</v>
      </c>
      <c r="B278" t="n">
        <v>2021</v>
      </c>
      <c r="C278" t="inlineStr">
        <is>
          <t>RMA</t>
        </is>
      </c>
      <c r="D278" t="inlineStr">
        <is>
          <t>RBA</t>
        </is>
      </c>
      <c r="E278" t="inlineStr">
        <is>
          <t>PMS</t>
        </is>
      </c>
      <c r="F278" t="inlineStr">
        <is>
          <t>CNP</t>
        </is>
      </c>
      <c r="G278" t="inlineStr">
        <is>
          <t>MCH</t>
        </is>
      </c>
      <c r="H278" s="14" t="n">
        <v>44215</v>
      </c>
      <c r="I278" t="n">
        <v>800</v>
      </c>
      <c r="J278" s="16">
        <f>I278*-1</f>
        <v/>
      </c>
      <c r="K278" s="17">
        <f>F278&amp;G278</f>
        <v/>
      </c>
      <c r="L278" s="11">
        <f>VLOOKUP(K278,CAtalogo!$E:$G,2,0)</f>
        <v/>
      </c>
      <c r="M278" s="17">
        <f>VLOOKUP(K278,CAtalogo!$E:$G,3,0)</f>
        <v/>
      </c>
      <c r="N278" s="17">
        <f>DAY(H278)</f>
        <v/>
      </c>
      <c r="O278" s="18">
        <f>UPPER(TEXT(H278,"mmmm"))</f>
        <v/>
      </c>
      <c r="P278" s="11">
        <f>TEXT(H278,"dddd")</f>
        <v/>
      </c>
    </row>
    <row r="279">
      <c r="A279" t="n">
        <v>1</v>
      </c>
      <c r="B279" t="n">
        <v>2021</v>
      </c>
      <c r="C279" t="inlineStr">
        <is>
          <t>RMA</t>
        </is>
      </c>
      <c r="D279" t="inlineStr">
        <is>
          <t>RBA</t>
        </is>
      </c>
      <c r="E279" t="inlineStr">
        <is>
          <t>PMS</t>
        </is>
      </c>
      <c r="F279" t="inlineStr">
        <is>
          <t>CP</t>
        </is>
      </c>
      <c r="G279" t="inlineStr">
        <is>
          <t>CHG</t>
        </is>
      </c>
      <c r="H279" s="14" t="n">
        <v>44215</v>
      </c>
      <c r="I279" t="n">
        <v>550</v>
      </c>
      <c r="J279" s="16">
        <f>I279*-1</f>
        <v/>
      </c>
      <c r="K279" s="17">
        <f>F279&amp;G279</f>
        <v/>
      </c>
      <c r="L279" s="11">
        <f>VLOOKUP(K279,CAtalogo!$E:$G,2,0)</f>
        <v/>
      </c>
      <c r="M279" s="17">
        <f>VLOOKUP(K279,CAtalogo!$E:$G,3,0)</f>
        <v/>
      </c>
      <c r="N279" s="17">
        <f>DAY(H279)</f>
        <v/>
      </c>
      <c r="O279" s="18">
        <f>UPPER(TEXT(H279,"mmmm"))</f>
        <v/>
      </c>
      <c r="P279" s="11">
        <f>TEXT(H279,"dddd")</f>
        <v/>
      </c>
    </row>
    <row r="280">
      <c r="A280" t="n">
        <v>1</v>
      </c>
      <c r="B280" t="n">
        <v>2021</v>
      </c>
      <c r="C280" t="inlineStr">
        <is>
          <t>RMA</t>
        </is>
      </c>
      <c r="D280" t="inlineStr">
        <is>
          <t>RBA</t>
        </is>
      </c>
      <c r="E280" t="inlineStr">
        <is>
          <t>PMS</t>
        </is>
      </c>
      <c r="F280" t="inlineStr">
        <is>
          <t>CP</t>
        </is>
      </c>
      <c r="G280" t="inlineStr">
        <is>
          <t>CPM</t>
        </is>
      </c>
      <c r="H280" s="14" t="n">
        <v>44215</v>
      </c>
      <c r="I280" t="n">
        <v>55</v>
      </c>
      <c r="J280" s="16">
        <f>I280*-1</f>
        <v/>
      </c>
      <c r="K280" s="17">
        <f>F280&amp;G280</f>
        <v/>
      </c>
      <c r="L280" s="11">
        <f>VLOOKUP(K280,CAtalogo!$E:$G,2,0)</f>
        <v/>
      </c>
      <c r="M280" s="17">
        <f>VLOOKUP(K280,CAtalogo!$E:$G,3,0)</f>
        <v/>
      </c>
      <c r="N280" s="17">
        <f>DAY(H280)</f>
        <v/>
      </c>
      <c r="O280" s="18">
        <f>UPPER(TEXT(H280,"mmmm"))</f>
        <v/>
      </c>
      <c r="P280" s="11">
        <f>TEXT(H280,"dddd")</f>
        <v/>
      </c>
    </row>
    <row r="281">
      <c r="A281" t="n">
        <v>1</v>
      </c>
      <c r="B281" t="n">
        <v>2021</v>
      </c>
      <c r="C281" t="inlineStr">
        <is>
          <t>RMA</t>
        </is>
      </c>
      <c r="D281" t="inlineStr">
        <is>
          <t>RBA</t>
        </is>
      </c>
      <c r="E281" t="inlineStr">
        <is>
          <t>CMS</t>
        </is>
      </c>
      <c r="F281" t="inlineStr">
        <is>
          <t>CP</t>
        </is>
      </c>
      <c r="G281" t="inlineStr">
        <is>
          <t>FLT</t>
        </is>
      </c>
      <c r="H281" s="14" t="n">
        <v>44215</v>
      </c>
      <c r="I281" t="n">
        <v>90</v>
      </c>
      <c r="J281" s="16">
        <f>I281*-1</f>
        <v/>
      </c>
      <c r="K281" s="17">
        <f>F281&amp;G281</f>
        <v/>
      </c>
      <c r="L281" s="11">
        <f>VLOOKUP(K281,CAtalogo!$E:$G,2,0)</f>
        <v/>
      </c>
      <c r="M281" s="17">
        <f>VLOOKUP(K281,CAtalogo!$E:$G,3,0)</f>
        <v/>
      </c>
      <c r="N281" s="17">
        <f>DAY(H281)</f>
        <v/>
      </c>
      <c r="O281" s="18">
        <f>UPPER(TEXT(H281,"mmmm"))</f>
        <v/>
      </c>
      <c r="P281" s="11">
        <f>TEXT(H281,"dddd")</f>
        <v/>
      </c>
    </row>
    <row r="282">
      <c r="A282" t="n">
        <v>1</v>
      </c>
      <c r="B282" t="n">
        <v>2021</v>
      </c>
      <c r="C282" t="inlineStr">
        <is>
          <t>RMA</t>
        </is>
      </c>
      <c r="D282" t="inlineStr">
        <is>
          <t>RBA</t>
        </is>
      </c>
      <c r="E282" t="inlineStr">
        <is>
          <t>PMS</t>
        </is>
      </c>
      <c r="F282" t="inlineStr">
        <is>
          <t>CP</t>
        </is>
      </c>
      <c r="G282" t="inlineStr">
        <is>
          <t>FLT</t>
        </is>
      </c>
      <c r="H282" s="14" t="n">
        <v>44215</v>
      </c>
      <c r="I282" t="n">
        <v>72</v>
      </c>
      <c r="J282" s="16">
        <f>I282*-1</f>
        <v/>
      </c>
      <c r="K282" s="17">
        <f>F282&amp;G282</f>
        <v/>
      </c>
      <c r="L282" s="11">
        <f>VLOOKUP(K282,CAtalogo!$E:$G,2,0)</f>
        <v/>
      </c>
      <c r="M282" s="17">
        <f>VLOOKUP(K282,CAtalogo!$E:$G,3,0)</f>
        <v/>
      </c>
      <c r="N282" s="17">
        <f>DAY(H282)</f>
        <v/>
      </c>
      <c r="O282" s="18">
        <f>UPPER(TEXT(H282,"mmmm"))</f>
        <v/>
      </c>
      <c r="P282" s="11">
        <f>TEXT(H282,"dddd")</f>
        <v/>
      </c>
    </row>
    <row r="283">
      <c r="A283" t="n">
        <v>1</v>
      </c>
      <c r="B283" t="n">
        <v>2021</v>
      </c>
      <c r="C283" t="inlineStr">
        <is>
          <t>RMA</t>
        </is>
      </c>
      <c r="D283" t="inlineStr">
        <is>
          <t>RBA</t>
        </is>
      </c>
      <c r="E283" t="inlineStr">
        <is>
          <t>PMS</t>
        </is>
      </c>
      <c r="F283" t="inlineStr">
        <is>
          <t>CP</t>
        </is>
      </c>
      <c r="G283" t="inlineStr">
        <is>
          <t>MCH</t>
        </is>
      </c>
      <c r="H283" s="14" t="n">
        <v>44215</v>
      </c>
      <c r="I283" t="n">
        <v>297</v>
      </c>
      <c r="J283" s="16">
        <f>I283*-1</f>
        <v/>
      </c>
      <c r="K283" s="17">
        <f>F283&amp;G283</f>
        <v/>
      </c>
      <c r="L283" s="11">
        <f>VLOOKUP(K283,CAtalogo!$E:$G,2,0)</f>
        <v/>
      </c>
      <c r="M283" s="17">
        <f>VLOOKUP(K283,CAtalogo!$E:$G,3,0)</f>
        <v/>
      </c>
      <c r="N283" s="17">
        <f>DAY(H283)</f>
        <v/>
      </c>
      <c r="O283" s="18">
        <f>UPPER(TEXT(H283,"mmmm"))</f>
        <v/>
      </c>
      <c r="P283" s="11">
        <f>TEXT(H283,"dddd")</f>
        <v/>
      </c>
    </row>
    <row r="284">
      <c r="A284" t="n">
        <v>1</v>
      </c>
      <c r="B284" t="n">
        <v>2021</v>
      </c>
      <c r="C284" t="inlineStr">
        <is>
          <t>RMA</t>
        </is>
      </c>
      <c r="D284" t="inlineStr">
        <is>
          <t>RBA</t>
        </is>
      </c>
      <c r="E284" t="inlineStr">
        <is>
          <t>PMS</t>
        </is>
      </c>
      <c r="F284" t="inlineStr">
        <is>
          <t>LA</t>
        </is>
      </c>
      <c r="G284" t="inlineStr">
        <is>
          <t>FLT</t>
        </is>
      </c>
      <c r="H284" s="14" t="n">
        <v>44215</v>
      </c>
      <c r="I284" t="n">
        <v>250</v>
      </c>
      <c r="J284" s="16">
        <f>I284*-1</f>
        <v/>
      </c>
      <c r="K284" s="17">
        <f>F284&amp;G284</f>
        <v/>
      </c>
      <c r="L284" s="11">
        <f>VLOOKUP(K284,CAtalogo!$E:$G,2,0)</f>
        <v/>
      </c>
      <c r="M284" s="17">
        <f>VLOOKUP(K284,CAtalogo!$E:$G,3,0)</f>
        <v/>
      </c>
      <c r="N284" s="17">
        <f>DAY(H284)</f>
        <v/>
      </c>
      <c r="O284" s="18">
        <f>UPPER(TEXT(H284,"mmmm"))</f>
        <v/>
      </c>
      <c r="P284" s="11">
        <f>TEXT(H284,"dddd")</f>
        <v/>
      </c>
    </row>
    <row r="285">
      <c r="A285" t="n">
        <v>1</v>
      </c>
      <c r="B285" t="n">
        <v>2021</v>
      </c>
      <c r="C285" t="inlineStr">
        <is>
          <t>RMA</t>
        </is>
      </c>
      <c r="D285" t="inlineStr">
        <is>
          <t>EBA</t>
        </is>
      </c>
      <c r="E285" t="inlineStr">
        <is>
          <t>PMS</t>
        </is>
      </c>
      <c r="F285" t="inlineStr">
        <is>
          <t>PC</t>
        </is>
      </c>
      <c r="G285" t="inlineStr">
        <is>
          <t>LYP</t>
        </is>
      </c>
      <c r="H285" s="14" t="n">
        <v>44215</v>
      </c>
      <c r="I285" t="n">
        <v>50</v>
      </c>
      <c r="J285" s="16">
        <f>I285*-1</f>
        <v/>
      </c>
      <c r="K285" s="17">
        <f>F285&amp;G285</f>
        <v/>
      </c>
      <c r="L285" s="11">
        <f>VLOOKUP(K285,CAtalogo!$E:$G,2,0)</f>
        <v/>
      </c>
      <c r="M285" s="17">
        <f>VLOOKUP(K285,CAtalogo!$E:$G,3,0)</f>
        <v/>
      </c>
      <c r="N285" s="17">
        <f>DAY(H285)</f>
        <v/>
      </c>
      <c r="O285" s="18">
        <f>UPPER(TEXT(H285,"mmmm"))</f>
        <v/>
      </c>
      <c r="P285" s="11">
        <f>TEXT(H285,"dddd")</f>
        <v/>
      </c>
    </row>
    <row r="286">
      <c r="A286" t="n">
        <v>1</v>
      </c>
      <c r="B286" t="n">
        <v>2021</v>
      </c>
      <c r="C286" t="inlineStr">
        <is>
          <t>RMA</t>
        </is>
      </c>
      <c r="D286" t="inlineStr">
        <is>
          <t>RBA</t>
        </is>
      </c>
      <c r="E286" t="inlineStr">
        <is>
          <t>PMS</t>
        </is>
      </c>
      <c r="F286" t="inlineStr">
        <is>
          <t>PIN</t>
        </is>
      </c>
      <c r="G286" t="inlineStr">
        <is>
          <t>VCH</t>
        </is>
      </c>
      <c r="H286" s="14" t="n">
        <v>44215</v>
      </c>
      <c r="I286" t="n">
        <v>540</v>
      </c>
      <c r="J286" s="16">
        <f>I286*-1</f>
        <v/>
      </c>
      <c r="K286" s="17">
        <f>F286&amp;G286</f>
        <v/>
      </c>
      <c r="L286" s="11">
        <f>VLOOKUP(K286,CAtalogo!$E:$G,2,0)</f>
        <v/>
      </c>
      <c r="M286" s="17">
        <f>VLOOKUP(K286,CAtalogo!$E:$G,3,0)</f>
        <v/>
      </c>
      <c r="N286" s="17">
        <f>DAY(H286)</f>
        <v/>
      </c>
      <c r="O286" s="18">
        <f>UPPER(TEXT(H286,"mmmm"))</f>
        <v/>
      </c>
      <c r="P286" s="11">
        <f>TEXT(H286,"dddd")</f>
        <v/>
      </c>
    </row>
    <row r="287">
      <c r="A287" t="n">
        <v>1</v>
      </c>
      <c r="B287" t="n">
        <v>2021</v>
      </c>
      <c r="C287" t="inlineStr">
        <is>
          <t>RMA</t>
        </is>
      </c>
      <c r="D287" t="inlineStr">
        <is>
          <t>RBA</t>
        </is>
      </c>
      <c r="E287" t="inlineStr">
        <is>
          <t>CMS</t>
        </is>
      </c>
      <c r="F287" t="inlineStr">
        <is>
          <t>RKM</t>
        </is>
      </c>
      <c r="G287" t="inlineStr">
        <is>
          <t>REX</t>
        </is>
      </c>
      <c r="H287" s="14" t="n">
        <v>44215</v>
      </c>
      <c r="I287" t="n">
        <v>810</v>
      </c>
      <c r="J287" s="16">
        <f>I287*-1</f>
        <v/>
      </c>
      <c r="K287" s="17">
        <f>F287&amp;G287</f>
        <v/>
      </c>
      <c r="L287" s="11">
        <f>VLOOKUP(K287,CAtalogo!$E:$G,2,0)</f>
        <v/>
      </c>
      <c r="M287" s="17">
        <f>VLOOKUP(K287,CAtalogo!$E:$G,3,0)</f>
        <v/>
      </c>
      <c r="N287" s="17">
        <f>DAY(H287)</f>
        <v/>
      </c>
      <c r="O287" s="18">
        <f>UPPER(TEXT(H287,"mmmm"))</f>
        <v/>
      </c>
      <c r="P287" s="11">
        <f>TEXT(H287,"dddd")</f>
        <v/>
      </c>
    </row>
    <row r="288">
      <c r="A288" t="n">
        <v>1</v>
      </c>
      <c r="B288" t="n">
        <v>2021</v>
      </c>
      <c r="C288" t="inlineStr">
        <is>
          <t>RMA</t>
        </is>
      </c>
      <c r="D288" t="inlineStr">
        <is>
          <t>RBA</t>
        </is>
      </c>
      <c r="E288" t="inlineStr">
        <is>
          <t>PMS</t>
        </is>
      </c>
      <c r="F288" t="inlineStr">
        <is>
          <t>RKM</t>
        </is>
      </c>
      <c r="G288" t="inlineStr">
        <is>
          <t>REX</t>
        </is>
      </c>
      <c r="H288" s="14" t="n">
        <v>44215</v>
      </c>
      <c r="I288" t="n">
        <v>130</v>
      </c>
      <c r="J288" s="16">
        <f>I288*-1</f>
        <v/>
      </c>
      <c r="K288" s="17">
        <f>F288&amp;G288</f>
        <v/>
      </c>
      <c r="L288" s="11">
        <f>VLOOKUP(K288,CAtalogo!$E:$G,2,0)</f>
        <v/>
      </c>
      <c r="M288" s="17">
        <f>VLOOKUP(K288,CAtalogo!$E:$G,3,0)</f>
        <v/>
      </c>
      <c r="N288" s="17">
        <f>DAY(H288)</f>
        <v/>
      </c>
      <c r="O288" s="18">
        <f>UPPER(TEXT(H288,"mmmm"))</f>
        <v/>
      </c>
      <c r="P288" s="11">
        <f>TEXT(H288,"dddd")</f>
        <v/>
      </c>
    </row>
    <row r="289">
      <c r="A289" t="n">
        <v>1</v>
      </c>
      <c r="B289" t="n">
        <v>2021</v>
      </c>
      <c r="C289" t="inlineStr">
        <is>
          <t>RMA</t>
        </is>
      </c>
      <c r="D289" t="inlineStr">
        <is>
          <t>RBA</t>
        </is>
      </c>
      <c r="E289" t="inlineStr">
        <is>
          <t>PMS</t>
        </is>
      </c>
      <c r="F289" t="inlineStr">
        <is>
          <t>SKY</t>
        </is>
      </c>
      <c r="G289" t="inlineStr">
        <is>
          <t>FLT</t>
        </is>
      </c>
      <c r="H289" s="14" t="n">
        <v>44215</v>
      </c>
      <c r="I289" t="n">
        <v>270</v>
      </c>
      <c r="J289" s="16">
        <f>I289*-1</f>
        <v/>
      </c>
      <c r="K289" s="17">
        <f>F289&amp;G289</f>
        <v/>
      </c>
      <c r="L289" s="11">
        <f>VLOOKUP(K289,CAtalogo!$E:$G,2,0)</f>
        <v/>
      </c>
      <c r="M289" s="17">
        <f>VLOOKUP(K289,CAtalogo!$E:$G,3,0)</f>
        <v/>
      </c>
      <c r="N289" s="17">
        <f>DAY(H289)</f>
        <v/>
      </c>
      <c r="O289" s="18">
        <f>UPPER(TEXT(H289,"mmmm"))</f>
        <v/>
      </c>
      <c r="P289" s="11">
        <f>TEXT(H289,"dddd")</f>
        <v/>
      </c>
    </row>
    <row r="290">
      <c r="A290" t="n">
        <v>1</v>
      </c>
      <c r="B290" t="n">
        <v>2021</v>
      </c>
      <c r="C290" t="inlineStr">
        <is>
          <t>RMA</t>
        </is>
      </c>
      <c r="D290" t="inlineStr">
        <is>
          <t>RBA</t>
        </is>
      </c>
      <c r="E290" t="inlineStr">
        <is>
          <t>PMS</t>
        </is>
      </c>
      <c r="F290" t="inlineStr">
        <is>
          <t>SVI</t>
        </is>
      </c>
      <c r="G290" t="inlineStr">
        <is>
          <t>REDSEG</t>
        </is>
      </c>
      <c r="H290" s="14" t="n">
        <v>44215</v>
      </c>
      <c r="I290" t="n">
        <v>800</v>
      </c>
      <c r="J290" s="16">
        <f>I290*-1</f>
        <v/>
      </c>
      <c r="K290" s="17">
        <f>F290&amp;G290</f>
        <v/>
      </c>
      <c r="L290" s="11">
        <f>VLOOKUP(K290,CAtalogo!$E:$G,2,0)</f>
        <v/>
      </c>
      <c r="M290" s="17">
        <f>VLOOKUP(K290,CAtalogo!$E:$G,3,0)</f>
        <v/>
      </c>
      <c r="N290" s="17">
        <f>DAY(H290)</f>
        <v/>
      </c>
      <c r="O290" s="18">
        <f>UPPER(TEXT(H290,"mmmm"))</f>
        <v/>
      </c>
      <c r="P290" s="11">
        <f>TEXT(H290,"dddd")</f>
        <v/>
      </c>
    </row>
    <row r="291">
      <c r="A291" t="n">
        <v>1</v>
      </c>
      <c r="B291" t="n">
        <v>2021</v>
      </c>
      <c r="C291" t="inlineStr">
        <is>
          <t>RMA</t>
        </is>
      </c>
      <c r="D291" t="inlineStr">
        <is>
          <t>RBA</t>
        </is>
      </c>
      <c r="E291" t="inlineStr">
        <is>
          <t>PMS</t>
        </is>
      </c>
      <c r="F291" t="inlineStr">
        <is>
          <t>AC</t>
        </is>
      </c>
      <c r="G291" t="inlineStr">
        <is>
          <t>PMEM</t>
        </is>
      </c>
      <c r="H291" s="14" t="n">
        <v>44216</v>
      </c>
      <c r="I291" t="n">
        <v>910</v>
      </c>
      <c r="J291" s="16">
        <f>I291*-1</f>
        <v/>
      </c>
      <c r="K291" s="17">
        <f>F291&amp;G291</f>
        <v/>
      </c>
      <c r="L291" s="11">
        <f>VLOOKUP(K291,CAtalogo!$E:$G,2,0)</f>
        <v/>
      </c>
      <c r="M291" s="17">
        <f>VLOOKUP(K291,CAtalogo!$E:$G,3,0)</f>
        <v/>
      </c>
      <c r="N291" s="17">
        <f>DAY(H291)</f>
        <v/>
      </c>
      <c r="O291" s="18">
        <f>UPPER(TEXT(H291,"mmmm"))</f>
        <v/>
      </c>
      <c r="P291" s="11">
        <f>TEXT(H291,"dddd")</f>
        <v/>
      </c>
    </row>
    <row r="292">
      <c r="A292" t="n">
        <v>1</v>
      </c>
      <c r="B292" t="n">
        <v>2021</v>
      </c>
      <c r="C292" t="inlineStr">
        <is>
          <t>RMA</t>
        </is>
      </c>
      <c r="D292" t="inlineStr">
        <is>
          <t>RBA</t>
        </is>
      </c>
      <c r="E292" t="inlineStr">
        <is>
          <t>PMS</t>
        </is>
      </c>
      <c r="F292" t="inlineStr">
        <is>
          <t>AM</t>
        </is>
      </c>
      <c r="G292" t="inlineStr">
        <is>
          <t>CHG</t>
        </is>
      </c>
      <c r="H292" s="14" t="n">
        <v>44216</v>
      </c>
      <c r="I292" t="n">
        <v>900</v>
      </c>
      <c r="J292" s="16">
        <f>I292*-1</f>
        <v/>
      </c>
      <c r="K292" s="17">
        <f>F292&amp;G292</f>
        <v/>
      </c>
      <c r="L292" s="11">
        <f>VLOOKUP(K292,CAtalogo!$E:$G,2,0)</f>
        <v/>
      </c>
      <c r="M292" s="17">
        <f>VLOOKUP(K292,CAtalogo!$E:$G,3,0)</f>
        <v/>
      </c>
      <c r="N292" s="17">
        <f>DAY(H292)</f>
        <v/>
      </c>
      <c r="O292" s="18">
        <f>UPPER(TEXT(H292,"mmmm"))</f>
        <v/>
      </c>
      <c r="P292" s="11">
        <f>TEXT(H292,"dddd")</f>
        <v/>
      </c>
    </row>
    <row r="293">
      <c r="A293" t="n">
        <v>1</v>
      </c>
      <c r="B293" t="n">
        <v>2021</v>
      </c>
      <c r="C293" t="inlineStr">
        <is>
          <t>RMA</t>
        </is>
      </c>
      <c r="D293" t="inlineStr">
        <is>
          <t>RBA</t>
        </is>
      </c>
      <c r="E293" t="inlineStr">
        <is>
          <t>PMS</t>
        </is>
      </c>
      <c r="F293" t="inlineStr">
        <is>
          <t>AM</t>
        </is>
      </c>
      <c r="G293" t="inlineStr">
        <is>
          <t>MER</t>
        </is>
      </c>
      <c r="H293" s="14" t="n">
        <v>44216</v>
      </c>
      <c r="I293" t="n">
        <v>819</v>
      </c>
      <c r="J293" s="16">
        <f>I293*-1</f>
        <v/>
      </c>
      <c r="K293" s="17">
        <f>F293&amp;G293</f>
        <v/>
      </c>
      <c r="L293" s="11">
        <f>VLOOKUP(K293,CAtalogo!$E:$G,2,0)</f>
        <v/>
      </c>
      <c r="M293" s="17">
        <f>VLOOKUP(K293,CAtalogo!$E:$G,3,0)</f>
        <v/>
      </c>
      <c r="N293" s="17">
        <f>DAY(H293)</f>
        <v/>
      </c>
      <c r="O293" s="18">
        <f>UPPER(TEXT(H293,"mmmm"))</f>
        <v/>
      </c>
      <c r="P293" s="11">
        <f>TEXT(H293,"dddd")</f>
        <v/>
      </c>
    </row>
    <row r="294">
      <c r="A294" t="n">
        <v>1</v>
      </c>
      <c r="B294" t="n">
        <v>2021</v>
      </c>
      <c r="C294" t="inlineStr">
        <is>
          <t>RMA</t>
        </is>
      </c>
      <c r="D294" t="inlineStr">
        <is>
          <t>RBA</t>
        </is>
      </c>
      <c r="E294" t="inlineStr">
        <is>
          <t>CMS</t>
        </is>
      </c>
      <c r="F294" t="inlineStr">
        <is>
          <t>CP</t>
        </is>
      </c>
      <c r="G294" t="inlineStr">
        <is>
          <t>CHG</t>
        </is>
      </c>
      <c r="H294" s="14" t="n">
        <v>44216</v>
      </c>
      <c r="I294" t="n">
        <v>800</v>
      </c>
      <c r="J294" s="16">
        <f>I294*-1</f>
        <v/>
      </c>
      <c r="K294" s="17">
        <f>F294&amp;G294</f>
        <v/>
      </c>
      <c r="L294" s="11">
        <f>VLOOKUP(K294,CAtalogo!$E:$G,2,0)</f>
        <v/>
      </c>
      <c r="M294" s="17">
        <f>VLOOKUP(K294,CAtalogo!$E:$G,3,0)</f>
        <v/>
      </c>
      <c r="N294" s="17">
        <f>DAY(H294)</f>
        <v/>
      </c>
      <c r="O294" s="18">
        <f>UPPER(TEXT(H294,"mmmm"))</f>
        <v/>
      </c>
      <c r="P294" s="11">
        <f>TEXT(H294,"dddd")</f>
        <v/>
      </c>
    </row>
    <row r="295">
      <c r="A295" t="n">
        <v>1</v>
      </c>
      <c r="B295" t="n">
        <v>2021</v>
      </c>
      <c r="C295" t="inlineStr">
        <is>
          <t>RMA</t>
        </is>
      </c>
      <c r="D295" t="inlineStr">
        <is>
          <t>RBA</t>
        </is>
      </c>
      <c r="E295" t="inlineStr">
        <is>
          <t>PMS</t>
        </is>
      </c>
      <c r="F295" t="inlineStr">
        <is>
          <t>CP</t>
        </is>
      </c>
      <c r="G295" t="inlineStr">
        <is>
          <t>CHG</t>
        </is>
      </c>
      <c r="H295" s="14" t="n">
        <v>44216</v>
      </c>
      <c r="I295" t="n">
        <v>590</v>
      </c>
      <c r="J295" s="16">
        <f>I295*-1</f>
        <v/>
      </c>
      <c r="K295" s="17">
        <f>F295&amp;G295</f>
        <v/>
      </c>
      <c r="L295" s="11">
        <f>VLOOKUP(K295,CAtalogo!$E:$G,2,0)</f>
        <v/>
      </c>
      <c r="M295" s="17">
        <f>VLOOKUP(K295,CAtalogo!$E:$G,3,0)</f>
        <v/>
      </c>
      <c r="N295" s="17">
        <f>DAY(H295)</f>
        <v/>
      </c>
      <c r="O295" s="18">
        <f>UPPER(TEXT(H295,"mmmm"))</f>
        <v/>
      </c>
      <c r="P295" s="11">
        <f>TEXT(H295,"dddd")</f>
        <v/>
      </c>
    </row>
    <row r="296">
      <c r="A296" t="n">
        <v>1</v>
      </c>
      <c r="B296" t="n">
        <v>2021</v>
      </c>
      <c r="C296" t="inlineStr">
        <is>
          <t>RMA</t>
        </is>
      </c>
      <c r="D296" t="inlineStr">
        <is>
          <t>RBA</t>
        </is>
      </c>
      <c r="E296" t="inlineStr">
        <is>
          <t>PMS</t>
        </is>
      </c>
      <c r="F296" t="inlineStr">
        <is>
          <t>CP</t>
        </is>
      </c>
      <c r="G296" t="inlineStr">
        <is>
          <t>CPM</t>
        </is>
      </c>
      <c r="H296" s="14" t="n">
        <v>44216</v>
      </c>
      <c r="I296" t="n">
        <v>580</v>
      </c>
      <c r="J296" s="16">
        <f>I296*-1</f>
        <v/>
      </c>
      <c r="K296" s="17">
        <f>F296&amp;G296</f>
        <v/>
      </c>
      <c r="L296" s="11">
        <f>VLOOKUP(K296,CAtalogo!$E:$G,2,0)</f>
        <v/>
      </c>
      <c r="M296" s="17">
        <f>VLOOKUP(K296,CAtalogo!$E:$G,3,0)</f>
        <v/>
      </c>
      <c r="N296" s="17">
        <f>DAY(H296)</f>
        <v/>
      </c>
      <c r="O296" s="18">
        <f>UPPER(TEXT(H296,"mmmm"))</f>
        <v/>
      </c>
      <c r="P296" s="11">
        <f>TEXT(H296,"dddd")</f>
        <v/>
      </c>
    </row>
    <row r="297">
      <c r="A297" t="n">
        <v>1</v>
      </c>
      <c r="B297" t="n">
        <v>2021</v>
      </c>
      <c r="C297" t="inlineStr">
        <is>
          <t>RMA</t>
        </is>
      </c>
      <c r="D297" t="inlineStr">
        <is>
          <t>RBA</t>
        </is>
      </c>
      <c r="E297" t="inlineStr">
        <is>
          <t>CMS</t>
        </is>
      </c>
      <c r="F297" t="inlineStr">
        <is>
          <t>CP</t>
        </is>
      </c>
      <c r="G297" t="inlineStr">
        <is>
          <t>FLT</t>
        </is>
      </c>
      <c r="H297" s="14" t="n">
        <v>44216</v>
      </c>
      <c r="I297" t="n">
        <v>102</v>
      </c>
      <c r="J297" s="16">
        <f>I297*-1</f>
        <v/>
      </c>
      <c r="K297" s="17">
        <f>F297&amp;G297</f>
        <v/>
      </c>
      <c r="L297" s="11">
        <f>VLOOKUP(K297,CAtalogo!$E:$G,2,0)</f>
        <v/>
      </c>
      <c r="M297" s="17">
        <f>VLOOKUP(K297,CAtalogo!$E:$G,3,0)</f>
        <v/>
      </c>
      <c r="N297" s="17">
        <f>DAY(H297)</f>
        <v/>
      </c>
      <c r="O297" s="18">
        <f>UPPER(TEXT(H297,"mmmm"))</f>
        <v/>
      </c>
      <c r="P297" s="11">
        <f>TEXT(H297,"dddd")</f>
        <v/>
      </c>
    </row>
    <row r="298">
      <c r="A298" t="n">
        <v>1</v>
      </c>
      <c r="B298" t="n">
        <v>2021</v>
      </c>
      <c r="C298" t="inlineStr">
        <is>
          <t>RMA</t>
        </is>
      </c>
      <c r="D298" t="inlineStr">
        <is>
          <t>RBA</t>
        </is>
      </c>
      <c r="E298" t="inlineStr">
        <is>
          <t>PMS</t>
        </is>
      </c>
      <c r="F298" t="inlineStr">
        <is>
          <t>CP</t>
        </is>
      </c>
      <c r="G298" t="inlineStr">
        <is>
          <t>FLT</t>
        </is>
      </c>
      <c r="H298" s="14" t="n">
        <v>44216</v>
      </c>
      <c r="I298" t="n">
        <v>214</v>
      </c>
      <c r="J298" s="16">
        <f>I298*-1</f>
        <v/>
      </c>
      <c r="K298" s="17">
        <f>F298&amp;G298</f>
        <v/>
      </c>
      <c r="L298" s="11">
        <f>VLOOKUP(K298,CAtalogo!$E:$G,2,0)</f>
        <v/>
      </c>
      <c r="M298" s="17">
        <f>VLOOKUP(K298,CAtalogo!$E:$G,3,0)</f>
        <v/>
      </c>
      <c r="N298" s="17">
        <f>DAY(H298)</f>
        <v/>
      </c>
      <c r="O298" s="18">
        <f>UPPER(TEXT(H298,"mmmm"))</f>
        <v/>
      </c>
      <c r="P298" s="11">
        <f>TEXT(H298,"dddd")</f>
        <v/>
      </c>
    </row>
    <row r="299">
      <c r="A299" t="n">
        <v>1</v>
      </c>
      <c r="B299" t="n">
        <v>2021</v>
      </c>
      <c r="C299" t="inlineStr">
        <is>
          <t>RMA</t>
        </is>
      </c>
      <c r="D299" t="inlineStr">
        <is>
          <t>RBA</t>
        </is>
      </c>
      <c r="E299" t="inlineStr">
        <is>
          <t>PMS</t>
        </is>
      </c>
      <c r="F299" t="inlineStr">
        <is>
          <t>CP</t>
        </is>
      </c>
      <c r="G299" t="inlineStr">
        <is>
          <t>MCH</t>
        </is>
      </c>
      <c r="H299" s="14" t="n">
        <v>44216</v>
      </c>
      <c r="I299" t="n">
        <v>723</v>
      </c>
      <c r="J299" s="16">
        <f>I299*-1</f>
        <v/>
      </c>
      <c r="K299" s="17">
        <f>F299&amp;G299</f>
        <v/>
      </c>
      <c r="L299" s="11">
        <f>VLOOKUP(K299,CAtalogo!$E:$G,2,0)</f>
        <v/>
      </c>
      <c r="M299" s="17">
        <f>VLOOKUP(K299,CAtalogo!$E:$G,3,0)</f>
        <v/>
      </c>
      <c r="N299" s="17">
        <f>DAY(H299)</f>
        <v/>
      </c>
      <c r="O299" s="18">
        <f>UPPER(TEXT(H299,"mmmm"))</f>
        <v/>
      </c>
      <c r="P299" s="11">
        <f>TEXT(H299,"dddd")</f>
        <v/>
      </c>
    </row>
    <row r="300">
      <c r="A300" t="n">
        <v>1</v>
      </c>
      <c r="B300" t="n">
        <v>2021</v>
      </c>
      <c r="C300" t="inlineStr">
        <is>
          <t>RMA</t>
        </is>
      </c>
      <c r="D300" t="inlineStr">
        <is>
          <t>RBA</t>
        </is>
      </c>
      <c r="E300" t="inlineStr">
        <is>
          <t>CMS</t>
        </is>
      </c>
      <c r="F300" t="inlineStr">
        <is>
          <t>CP</t>
        </is>
      </c>
      <c r="G300" t="inlineStr">
        <is>
          <t>REX</t>
        </is>
      </c>
      <c r="H300" s="14" t="n">
        <v>44216</v>
      </c>
      <c r="I300" t="n">
        <v>990</v>
      </c>
      <c r="J300" s="16">
        <f>I300*-1</f>
        <v/>
      </c>
      <c r="K300" s="17">
        <f>F300&amp;G300</f>
        <v/>
      </c>
      <c r="L300" s="11">
        <f>VLOOKUP(K300,CAtalogo!$E:$G,2,0)</f>
        <v/>
      </c>
      <c r="M300" s="17">
        <f>VLOOKUP(K300,CAtalogo!$E:$G,3,0)</f>
        <v/>
      </c>
      <c r="N300" s="17">
        <f>DAY(H300)</f>
        <v/>
      </c>
      <c r="O300" s="18">
        <f>UPPER(TEXT(H300,"mmmm"))</f>
        <v/>
      </c>
      <c r="P300" s="11">
        <f>TEXT(H300,"dddd")</f>
        <v/>
      </c>
    </row>
    <row r="301">
      <c r="A301" t="n">
        <v>1</v>
      </c>
      <c r="B301" t="n">
        <v>2021</v>
      </c>
      <c r="C301" t="inlineStr">
        <is>
          <t>RMA</t>
        </is>
      </c>
      <c r="D301" t="inlineStr">
        <is>
          <t>RBA</t>
        </is>
      </c>
      <c r="E301" t="inlineStr">
        <is>
          <t>PMS</t>
        </is>
      </c>
      <c r="F301" t="inlineStr">
        <is>
          <t>CP</t>
        </is>
      </c>
      <c r="G301" t="inlineStr">
        <is>
          <t>REX</t>
        </is>
      </c>
      <c r="H301" s="14" t="n">
        <v>44216</v>
      </c>
      <c r="I301" t="n">
        <v>70</v>
      </c>
      <c r="J301" s="16">
        <f>I301*-1</f>
        <v/>
      </c>
      <c r="K301" s="17">
        <f>F301&amp;G301</f>
        <v/>
      </c>
      <c r="L301" s="11">
        <f>VLOOKUP(K301,CAtalogo!$E:$G,2,0)</f>
        <v/>
      </c>
      <c r="M301" s="17">
        <f>VLOOKUP(K301,CAtalogo!$E:$G,3,0)</f>
        <v/>
      </c>
      <c r="N301" s="17">
        <f>DAY(H301)</f>
        <v/>
      </c>
      <c r="O301" s="18">
        <f>UPPER(TEXT(H301,"mmmm"))</f>
        <v/>
      </c>
      <c r="P301" s="11">
        <f>TEXT(H301,"dddd")</f>
        <v/>
      </c>
    </row>
    <row r="302">
      <c r="A302" t="n">
        <v>1</v>
      </c>
      <c r="B302" t="n">
        <v>2021</v>
      </c>
      <c r="C302" t="inlineStr">
        <is>
          <t>RMA</t>
        </is>
      </c>
      <c r="D302" t="inlineStr">
        <is>
          <t>RBA</t>
        </is>
      </c>
      <c r="E302" t="inlineStr">
        <is>
          <t>PMS</t>
        </is>
      </c>
      <c r="F302" t="inlineStr">
        <is>
          <t>LA</t>
        </is>
      </c>
      <c r="G302" t="inlineStr">
        <is>
          <t>FLT</t>
        </is>
      </c>
      <c r="H302" s="14" t="n">
        <v>44216</v>
      </c>
      <c r="I302" t="n">
        <v>200</v>
      </c>
      <c r="J302" s="16">
        <f>I302*-1</f>
        <v/>
      </c>
      <c r="K302" s="17">
        <f>F302&amp;G302</f>
        <v/>
      </c>
      <c r="L302" s="11">
        <f>VLOOKUP(K302,CAtalogo!$E:$G,2,0)</f>
        <v/>
      </c>
      <c r="M302" s="17">
        <f>VLOOKUP(K302,CAtalogo!$E:$G,3,0)</f>
        <v/>
      </c>
      <c r="N302" s="17">
        <f>DAY(H302)</f>
        <v/>
      </c>
      <c r="O302" s="18">
        <f>UPPER(TEXT(H302,"mmmm"))</f>
        <v/>
      </c>
      <c r="P302" s="11">
        <f>TEXT(H302,"dddd")</f>
        <v/>
      </c>
    </row>
    <row r="303">
      <c r="A303" t="n">
        <v>1</v>
      </c>
      <c r="B303" t="n">
        <v>2021</v>
      </c>
      <c r="C303" t="inlineStr">
        <is>
          <t>RMA</t>
        </is>
      </c>
      <c r="D303" t="inlineStr">
        <is>
          <t>EBA</t>
        </is>
      </c>
      <c r="E303" t="inlineStr">
        <is>
          <t>PMS</t>
        </is>
      </c>
      <c r="F303" t="inlineStr">
        <is>
          <t>PC</t>
        </is>
      </c>
      <c r="G303" t="inlineStr">
        <is>
          <t>LYP</t>
        </is>
      </c>
      <c r="H303" s="14" t="n">
        <v>44216</v>
      </c>
      <c r="I303" t="n">
        <v>100</v>
      </c>
      <c r="J303" s="16">
        <f>I303*-1</f>
        <v/>
      </c>
      <c r="K303" s="17">
        <f>F303&amp;G303</f>
        <v/>
      </c>
      <c r="L303" s="11">
        <f>VLOOKUP(K303,CAtalogo!$E:$G,2,0)</f>
        <v/>
      </c>
      <c r="M303" s="17">
        <f>VLOOKUP(K303,CAtalogo!$E:$G,3,0)</f>
        <v/>
      </c>
      <c r="N303" s="17">
        <f>DAY(H303)</f>
        <v/>
      </c>
      <c r="O303" s="18">
        <f>UPPER(TEXT(H303,"mmmm"))</f>
        <v/>
      </c>
      <c r="P303" s="11">
        <f>TEXT(H303,"dddd")</f>
        <v/>
      </c>
    </row>
    <row r="304">
      <c r="A304" t="n">
        <v>1</v>
      </c>
      <c r="B304" t="n">
        <v>2021</v>
      </c>
      <c r="C304" t="inlineStr">
        <is>
          <t>RMA</t>
        </is>
      </c>
      <c r="D304" t="inlineStr">
        <is>
          <t>RBA</t>
        </is>
      </c>
      <c r="E304" t="inlineStr">
        <is>
          <t>PMS</t>
        </is>
      </c>
      <c r="F304" t="inlineStr">
        <is>
          <t>PIN</t>
        </is>
      </c>
      <c r="G304" t="inlineStr">
        <is>
          <t>VCH</t>
        </is>
      </c>
      <c r="H304" s="14" t="n">
        <v>44216</v>
      </c>
      <c r="I304" t="n">
        <v>290</v>
      </c>
      <c r="J304" s="16">
        <f>I304*-1</f>
        <v/>
      </c>
      <c r="K304" s="17">
        <f>F304&amp;G304</f>
        <v/>
      </c>
      <c r="L304" s="11">
        <f>VLOOKUP(K304,CAtalogo!$E:$G,2,0)</f>
        <v/>
      </c>
      <c r="M304" s="17">
        <f>VLOOKUP(K304,CAtalogo!$E:$G,3,0)</f>
        <v/>
      </c>
      <c r="N304" s="17">
        <f>DAY(H304)</f>
        <v/>
      </c>
      <c r="O304" s="18">
        <f>UPPER(TEXT(H304,"mmmm"))</f>
        <v/>
      </c>
      <c r="P304" s="11">
        <f>TEXT(H304,"dddd")</f>
        <v/>
      </c>
    </row>
    <row r="305">
      <c r="A305" t="n">
        <v>1</v>
      </c>
      <c r="B305" t="n">
        <v>2021</v>
      </c>
      <c r="C305" t="inlineStr">
        <is>
          <t>RMA</t>
        </is>
      </c>
      <c r="D305" t="inlineStr">
        <is>
          <t>RBA</t>
        </is>
      </c>
      <c r="E305" t="inlineStr">
        <is>
          <t>CMS</t>
        </is>
      </c>
      <c r="F305" t="inlineStr">
        <is>
          <t>RKM</t>
        </is>
      </c>
      <c r="G305" t="inlineStr">
        <is>
          <t>REX</t>
        </is>
      </c>
      <c r="H305" s="14" t="n">
        <v>44216</v>
      </c>
      <c r="I305" t="n">
        <v>890</v>
      </c>
      <c r="J305" s="16">
        <f>I305*-1</f>
        <v/>
      </c>
      <c r="K305" s="17">
        <f>F305&amp;G305</f>
        <v/>
      </c>
      <c r="L305" s="11">
        <f>VLOOKUP(K305,CAtalogo!$E:$G,2,0)</f>
        <v/>
      </c>
      <c r="M305" s="17">
        <f>VLOOKUP(K305,CAtalogo!$E:$G,3,0)</f>
        <v/>
      </c>
      <c r="N305" s="17">
        <f>DAY(H305)</f>
        <v/>
      </c>
      <c r="O305" s="18">
        <f>UPPER(TEXT(H305,"mmmm"))</f>
        <v/>
      </c>
      <c r="P305" s="11">
        <f>TEXT(H305,"dddd")</f>
        <v/>
      </c>
    </row>
    <row r="306">
      <c r="A306" t="n">
        <v>1</v>
      </c>
      <c r="B306" t="n">
        <v>2021</v>
      </c>
      <c r="C306" t="inlineStr">
        <is>
          <t>RMA</t>
        </is>
      </c>
      <c r="D306" t="inlineStr">
        <is>
          <t>RBA</t>
        </is>
      </c>
      <c r="E306" t="inlineStr">
        <is>
          <t>PMS</t>
        </is>
      </c>
      <c r="F306" t="inlineStr">
        <is>
          <t>RKM</t>
        </is>
      </c>
      <c r="G306" t="inlineStr">
        <is>
          <t>REX</t>
        </is>
      </c>
      <c r="H306" s="14" t="n">
        <v>44216</v>
      </c>
      <c r="I306" t="n">
        <v>166</v>
      </c>
      <c r="J306" s="16">
        <f>I306*-1</f>
        <v/>
      </c>
      <c r="K306" s="17">
        <f>F306&amp;G306</f>
        <v/>
      </c>
      <c r="L306" s="11">
        <f>VLOOKUP(K306,CAtalogo!$E:$G,2,0)</f>
        <v/>
      </c>
      <c r="M306" s="17">
        <f>VLOOKUP(K306,CAtalogo!$E:$G,3,0)</f>
        <v/>
      </c>
      <c r="N306" s="17">
        <f>DAY(H306)</f>
        <v/>
      </c>
      <c r="O306" s="18">
        <f>UPPER(TEXT(H306,"mmmm"))</f>
        <v/>
      </c>
      <c r="P306" s="11">
        <f>TEXT(H306,"dddd")</f>
        <v/>
      </c>
    </row>
    <row r="307">
      <c r="A307" t="n">
        <v>1</v>
      </c>
      <c r="B307" t="n">
        <v>2021</v>
      </c>
      <c r="C307" t="inlineStr">
        <is>
          <t>RMA</t>
        </is>
      </c>
      <c r="D307" t="inlineStr">
        <is>
          <t>RBA</t>
        </is>
      </c>
      <c r="E307" t="inlineStr">
        <is>
          <t>PMS</t>
        </is>
      </c>
      <c r="F307" t="inlineStr">
        <is>
          <t>SKY</t>
        </is>
      </c>
      <c r="G307" t="inlineStr">
        <is>
          <t>FLT</t>
        </is>
      </c>
      <c r="H307" s="14" t="n">
        <v>44216</v>
      </c>
      <c r="I307" t="n">
        <v>381</v>
      </c>
      <c r="J307" s="16">
        <f>I307*-1</f>
        <v/>
      </c>
      <c r="K307" s="17">
        <f>F307&amp;G307</f>
        <v/>
      </c>
      <c r="L307" s="11">
        <f>VLOOKUP(K307,CAtalogo!$E:$G,2,0)</f>
        <v/>
      </c>
      <c r="M307" s="17">
        <f>VLOOKUP(K307,CAtalogo!$E:$G,3,0)</f>
        <v/>
      </c>
      <c r="N307" s="17">
        <f>DAY(H307)</f>
        <v/>
      </c>
      <c r="O307" s="18">
        <f>UPPER(TEXT(H307,"mmmm"))</f>
        <v/>
      </c>
      <c r="P307" s="11">
        <f>TEXT(H307,"dddd")</f>
        <v/>
      </c>
    </row>
    <row r="308">
      <c r="A308" t="n">
        <v>1</v>
      </c>
      <c r="B308" t="n">
        <v>2021</v>
      </c>
      <c r="C308" t="inlineStr">
        <is>
          <t>RMA</t>
        </is>
      </c>
      <c r="D308" t="inlineStr">
        <is>
          <t>RBA</t>
        </is>
      </c>
      <c r="E308" t="inlineStr">
        <is>
          <t>PMS</t>
        </is>
      </c>
      <c r="F308" t="inlineStr">
        <is>
          <t>SVI</t>
        </is>
      </c>
      <c r="G308" t="inlineStr">
        <is>
          <t>REDSEG</t>
        </is>
      </c>
      <c r="H308" s="14" t="n">
        <v>44216</v>
      </c>
      <c r="I308" t="n">
        <v>100</v>
      </c>
      <c r="J308" s="16">
        <f>I308*-1</f>
        <v/>
      </c>
      <c r="K308" s="17">
        <f>F308&amp;G308</f>
        <v/>
      </c>
      <c r="L308" s="11">
        <f>VLOOKUP(K308,CAtalogo!$E:$G,2,0)</f>
        <v/>
      </c>
      <c r="M308" s="17">
        <f>VLOOKUP(K308,CAtalogo!$E:$G,3,0)</f>
        <v/>
      </c>
      <c r="N308" s="17">
        <f>DAY(H308)</f>
        <v/>
      </c>
      <c r="O308" s="18">
        <f>UPPER(TEXT(H308,"mmmm"))</f>
        <v/>
      </c>
      <c r="P308" s="11">
        <f>TEXT(H308,"dddd")</f>
        <v/>
      </c>
    </row>
    <row r="309">
      <c r="A309" t="n">
        <v>1</v>
      </c>
      <c r="B309" t="n">
        <v>2021</v>
      </c>
      <c r="C309" t="inlineStr">
        <is>
          <t>RMA</t>
        </is>
      </c>
      <c r="D309" t="inlineStr">
        <is>
          <t>RBA</t>
        </is>
      </c>
      <c r="E309" t="inlineStr">
        <is>
          <t>CMS</t>
        </is>
      </c>
      <c r="F309" t="inlineStr">
        <is>
          <t>CP</t>
        </is>
      </c>
      <c r="G309" t="inlineStr">
        <is>
          <t>FLT</t>
        </is>
      </c>
      <c r="H309" s="14" t="n">
        <v>44216</v>
      </c>
      <c r="I309" t="n">
        <v>405</v>
      </c>
      <c r="J309" s="16">
        <f>I309*-1</f>
        <v/>
      </c>
      <c r="K309" s="17">
        <f>F309&amp;G309</f>
        <v/>
      </c>
      <c r="L309" s="11">
        <f>VLOOKUP(K309,CAtalogo!$E:$G,2,0)</f>
        <v/>
      </c>
      <c r="M309" s="17">
        <f>VLOOKUP(K309,CAtalogo!$E:$G,3,0)</f>
        <v/>
      </c>
      <c r="N309" s="17">
        <f>DAY(H309)</f>
        <v/>
      </c>
      <c r="O309" s="18">
        <f>UPPER(TEXT(H309,"mmmm"))</f>
        <v/>
      </c>
      <c r="P309" s="11">
        <f>TEXT(H309,"dddd")</f>
        <v/>
      </c>
    </row>
  </sheetData>
  <autoFilter ref="A4:Q308"/>
  <mergeCells count="2">
    <mergeCell ref="A2:D2"/>
    <mergeCell ref="A3:I3"/>
  </mergeCells>
  <conditionalFormatting sqref="J4:J152">
    <cfRule type="cellIs" priority="11" operator="greaterThan" dxfId="0">
      <formula>41133296</formula>
    </cfRule>
  </conditionalFormatting>
  <conditionalFormatting sqref="J152:J171">
    <cfRule type="cellIs" priority="5" operator="greaterThan" dxfId="0">
      <formula>41133296</formula>
    </cfRule>
  </conditionalFormatting>
  <conditionalFormatting sqref="J171:J184">
    <cfRule type="cellIs" priority="4" operator="greaterThan" dxfId="0">
      <formula>41133296</formula>
    </cfRule>
  </conditionalFormatting>
  <conditionalFormatting sqref="J184:J203">
    <cfRule type="cellIs" priority="3" operator="greaterThan" dxfId="0">
      <formula>41133296</formula>
    </cfRule>
  </conditionalFormatting>
  <conditionalFormatting sqref="J203:J308">
    <cfRule type="cellIs" priority="2" operator="greaterThan" dxfId="0">
      <formula>41133296</formula>
    </cfRule>
  </conditionalFormatting>
  <conditionalFormatting sqref="J309">
    <cfRule type="cellIs" priority="1" operator="greaterThan" dxfId="0">
      <formula>41133296</formula>
    </cfRule>
  </conditionalFormatting>
  <pageMargins left="0.7" right="0.7" top="0.75" bottom="0.75" header="0.3" footer="0.3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topLeftCell="A13" workbookViewId="0">
      <selection activeCell="G32" sqref="G32"/>
    </sheetView>
  </sheetViews>
  <sheetFormatPr baseColWidth="10" defaultRowHeight="15"/>
  <sheetData>
    <row r="1" ht="34" customHeight="1" s="13">
      <c r="A1" s="10" t="inlineStr">
        <is>
          <t>Vertical</t>
        </is>
      </c>
      <c r="B1" s="10" t="inlineStr">
        <is>
          <t>PTNR Code</t>
        </is>
      </c>
      <c r="C1" s="10" t="inlineStr">
        <is>
          <t>ATP Code</t>
        </is>
      </c>
      <c r="D1" s="10" t="inlineStr">
        <is>
          <t>Nombre del Partner</t>
        </is>
      </c>
      <c r="E1" s="10" t="inlineStr">
        <is>
          <t>Concatenado</t>
        </is>
      </c>
      <c r="F1" s="10" t="inlineStr">
        <is>
          <t>Partner</t>
        </is>
      </c>
      <c r="G1" s="10" t="inlineStr">
        <is>
          <t>Vertical</t>
        </is>
      </c>
    </row>
    <row r="2" ht="32" customHeight="1" s="13">
      <c r="A2" s="9" t="inlineStr">
        <is>
          <t>Tienda en Linea</t>
        </is>
      </c>
      <c r="B2" s="8" t="inlineStr">
        <is>
          <t>CP</t>
        </is>
      </c>
      <c r="C2" s="8" t="inlineStr">
        <is>
          <t>MCH</t>
        </is>
      </c>
      <c r="D2" s="9" t="inlineStr">
        <is>
          <t>Linio</t>
        </is>
      </c>
      <c r="E2">
        <f>B2&amp;C2</f>
        <v/>
      </c>
      <c r="F2">
        <f>D2</f>
        <v/>
      </c>
      <c r="G2" t="inlineStr">
        <is>
          <t>Retail</t>
        </is>
      </c>
    </row>
    <row r="3" ht="16" customHeight="1" s="13">
      <c r="A3" s="9" t="n"/>
      <c r="B3" s="8" t="inlineStr">
        <is>
          <t>CP</t>
        </is>
      </c>
      <c r="C3" s="8" t="inlineStr">
        <is>
          <t>CPM</t>
        </is>
      </c>
      <c r="D3" s="9" t="inlineStr">
        <is>
          <t>CPM</t>
        </is>
      </c>
      <c r="E3">
        <f>B3&amp;C3</f>
        <v/>
      </c>
      <c r="F3">
        <f>D3</f>
        <v/>
      </c>
      <c r="G3" t="inlineStr">
        <is>
          <t>Retail</t>
        </is>
      </c>
    </row>
    <row r="4" ht="16" customHeight="1" s="13">
      <c r="A4" s="9" t="inlineStr">
        <is>
          <t>Aereo</t>
        </is>
      </c>
      <c r="B4" s="8" t="inlineStr">
        <is>
          <t>CP</t>
        </is>
      </c>
      <c r="C4" s="9" t="inlineStr">
        <is>
          <t>FLT</t>
        </is>
      </c>
      <c r="D4" s="8" t="inlineStr">
        <is>
          <t>Aeromexico</t>
        </is>
      </c>
      <c r="E4">
        <f>B4&amp;C4</f>
        <v/>
      </c>
      <c r="F4">
        <f>D4</f>
        <v/>
      </c>
      <c r="G4" t="inlineStr">
        <is>
          <t>Aereo</t>
        </is>
      </c>
    </row>
    <row r="5" ht="16" customHeight="1" s="13">
      <c r="A5" s="9" t="n"/>
      <c r="B5" s="8" t="inlineStr">
        <is>
          <t>SKY</t>
        </is>
      </c>
      <c r="C5" s="9" t="inlineStr">
        <is>
          <t>FLT</t>
        </is>
      </c>
      <c r="D5" s="8" t="inlineStr">
        <is>
          <t>Oals</t>
        </is>
      </c>
      <c r="E5">
        <f>B5&amp;C5</f>
        <v/>
      </c>
      <c r="F5">
        <f>D5</f>
        <v/>
      </c>
      <c r="G5" t="inlineStr">
        <is>
          <t>Aereo</t>
        </is>
      </c>
    </row>
    <row r="6" ht="16" customHeight="1" s="13">
      <c r="A6" s="9" t="n"/>
      <c r="B6" s="8" t="inlineStr">
        <is>
          <t>LA</t>
        </is>
      </c>
      <c r="C6" s="9" t="inlineStr">
        <is>
          <t>FLT</t>
        </is>
      </c>
      <c r="D6" s="8" t="inlineStr">
        <is>
          <t>Oals</t>
        </is>
      </c>
      <c r="E6">
        <f>B6&amp;C6</f>
        <v/>
      </c>
      <c r="F6">
        <f>D6</f>
        <v/>
      </c>
      <c r="G6" t="inlineStr">
        <is>
          <t>Aereo</t>
        </is>
      </c>
    </row>
    <row r="7" ht="16" customHeight="1" s="13">
      <c r="A7" s="8" t="inlineStr">
        <is>
          <t>Experiencias</t>
        </is>
      </c>
      <c r="B7" s="8" t="inlineStr">
        <is>
          <t>CP</t>
        </is>
      </c>
      <c r="C7" s="8" t="inlineStr">
        <is>
          <t>EXPER</t>
        </is>
      </c>
      <c r="D7" s="8" t="inlineStr">
        <is>
          <t>EXM</t>
        </is>
      </c>
      <c r="E7">
        <f>B7&amp;C7</f>
        <v/>
      </c>
      <c r="F7">
        <f>D7</f>
        <v/>
      </c>
      <c r="G7" s="8" t="inlineStr">
        <is>
          <t>Experiencias</t>
        </is>
      </c>
    </row>
    <row r="8" ht="16" customHeight="1" s="13">
      <c r="A8" s="9" t="inlineStr">
        <is>
          <t>Retail</t>
        </is>
      </c>
      <c r="B8" s="8" t="inlineStr">
        <is>
          <t>SED</t>
        </is>
      </c>
      <c r="C8" s="9" t="inlineStr">
        <is>
          <t>MCH</t>
        </is>
      </c>
      <c r="D8" s="8" t="inlineStr">
        <is>
          <t>Compudabo</t>
        </is>
      </c>
      <c r="E8">
        <f>B8&amp;C8</f>
        <v/>
      </c>
      <c r="F8">
        <f>D8</f>
        <v/>
      </c>
      <c r="G8" t="inlineStr">
        <is>
          <t>Retail</t>
        </is>
      </c>
    </row>
    <row r="9" ht="16" customHeight="1" s="13">
      <c r="A9" s="9" t="n"/>
      <c r="B9" s="8" t="inlineStr">
        <is>
          <t>GDH</t>
        </is>
      </c>
      <c r="C9" s="9" t="inlineStr">
        <is>
          <t>MCH</t>
        </is>
      </c>
      <c r="D9" s="8" t="inlineStr">
        <is>
          <t>Gandhi</t>
        </is>
      </c>
      <c r="E9">
        <f>B9&amp;C9</f>
        <v/>
      </c>
      <c r="F9">
        <f>D9</f>
        <v/>
      </c>
      <c r="G9" t="inlineStr">
        <is>
          <t>Retail</t>
        </is>
      </c>
    </row>
    <row r="10" ht="16" customHeight="1" s="13">
      <c r="A10" s="9" t="n"/>
      <c r="B10" s="8" t="inlineStr">
        <is>
          <t>CNP</t>
        </is>
      </c>
      <c r="C10" s="9" t="inlineStr">
        <is>
          <t>MCH</t>
        </is>
      </c>
      <c r="D10" s="8" t="inlineStr">
        <is>
          <t>Cinepolis</t>
        </is>
      </c>
      <c r="E10">
        <f>B10&amp;C10</f>
        <v/>
      </c>
      <c r="F10">
        <f>D10</f>
        <v/>
      </c>
      <c r="G10" t="inlineStr">
        <is>
          <t>Retail</t>
        </is>
      </c>
    </row>
    <row r="11" ht="16" customHeight="1" s="13">
      <c r="A11" s="9" t="n"/>
      <c r="B11" s="8" t="inlineStr">
        <is>
          <t>IPK</t>
        </is>
      </c>
      <c r="C11" s="9" t="inlineStr">
        <is>
          <t>MCH</t>
        </is>
      </c>
      <c r="D11" s="8" t="inlineStr">
        <is>
          <t>Inspark</t>
        </is>
      </c>
      <c r="E11">
        <f>B11&amp;C11</f>
        <v/>
      </c>
      <c r="F11">
        <f>D11</f>
        <v/>
      </c>
      <c r="G11" t="inlineStr">
        <is>
          <t>Retail</t>
        </is>
      </c>
    </row>
    <row r="12" ht="16" customHeight="1" s="13">
      <c r="A12" s="9" t="n"/>
      <c r="B12" s="8" t="inlineStr">
        <is>
          <t>OCS</t>
        </is>
      </c>
      <c r="C12" s="9" t="inlineStr">
        <is>
          <t>MCH</t>
        </is>
      </c>
      <c r="D12" s="8" t="inlineStr">
        <is>
          <t>Ocesa</t>
        </is>
      </c>
      <c r="E12">
        <f>B12&amp;C12</f>
        <v/>
      </c>
      <c r="F12">
        <f>D12</f>
        <v/>
      </c>
      <c r="G12" t="inlineStr">
        <is>
          <t>Retail</t>
        </is>
      </c>
    </row>
    <row r="13" ht="16" customHeight="1" s="13">
      <c r="A13" s="9" t="n"/>
      <c r="B13" s="8" t="inlineStr">
        <is>
          <t>CNP</t>
        </is>
      </c>
      <c r="C13" s="8" t="inlineStr">
        <is>
          <t>LUS</t>
        </is>
      </c>
      <c r="D13" s="8" t="inlineStr">
        <is>
          <t>Cinepolis</t>
        </is>
      </c>
      <c r="E13">
        <f>B13&amp;C13</f>
        <v/>
      </c>
      <c r="F13">
        <f>D13</f>
        <v/>
      </c>
      <c r="G13" s="8" t="inlineStr">
        <is>
          <t>Retail</t>
        </is>
      </c>
    </row>
    <row r="14" ht="16" customHeight="1" s="13">
      <c r="A14" s="9" t="inlineStr">
        <is>
          <t>Salones</t>
        </is>
      </c>
      <c r="B14" s="8" t="inlineStr">
        <is>
          <t>AM</t>
        </is>
      </c>
      <c r="C14" s="9" t="inlineStr">
        <is>
          <t>CHG</t>
        </is>
      </c>
      <c r="E14">
        <f>B14&amp;C14</f>
        <v/>
      </c>
      <c r="F14">
        <f>D28</f>
        <v/>
      </c>
      <c r="G14" t="inlineStr">
        <is>
          <t>Aereo</t>
        </is>
      </c>
    </row>
    <row r="15" ht="64" customHeight="1" s="13">
      <c r="A15" s="9" t="n"/>
      <c r="B15" s="8" t="inlineStr">
        <is>
          <t>CP</t>
        </is>
      </c>
      <c r="C15" s="9" t="inlineStr">
        <is>
          <t>CHG</t>
        </is>
      </c>
      <c r="D15" s="9" t="inlineStr">
        <is>
          <t>Cargos Salones/memembrecias/ ancillaries</t>
        </is>
      </c>
      <c r="E15">
        <f>B15&amp;C15</f>
        <v/>
      </c>
      <c r="F15">
        <f>D15</f>
        <v/>
      </c>
      <c r="G15" t="inlineStr">
        <is>
          <t>Aereo</t>
        </is>
      </c>
    </row>
    <row r="16" ht="16" customHeight="1" s="13">
      <c r="A16" s="8" t="inlineStr">
        <is>
          <t>Seguros</t>
        </is>
      </c>
      <c r="B16" s="8" t="inlineStr">
        <is>
          <t>SVI</t>
        </is>
      </c>
      <c r="C16" s="8" t="inlineStr">
        <is>
          <t>REDSEG</t>
        </is>
      </c>
      <c r="D16" s="8" t="inlineStr">
        <is>
          <t>Assist Card</t>
        </is>
      </c>
      <c r="E16">
        <f>B16&amp;C16</f>
        <v/>
      </c>
      <c r="F16">
        <f>D16</f>
        <v/>
      </c>
      <c r="G16" s="8" t="inlineStr">
        <is>
          <t>Seguros</t>
        </is>
      </c>
    </row>
    <row r="17" ht="32" customHeight="1" s="13">
      <c r="A17" s="9" t="inlineStr">
        <is>
          <t>Travel</t>
        </is>
      </c>
      <c r="B17" s="8" t="inlineStr">
        <is>
          <t>PC</t>
        </is>
      </c>
      <c r="C17" s="8" t="inlineStr">
        <is>
          <t>LYP</t>
        </is>
      </c>
      <c r="D17" s="8" t="inlineStr">
        <is>
          <t>Fiesta Rewards</t>
        </is>
      </c>
      <c r="E17">
        <f>B17&amp;C17</f>
        <v/>
      </c>
      <c r="F17">
        <f>D17</f>
        <v/>
      </c>
      <c r="G17" s="8" t="inlineStr">
        <is>
          <t>Travel</t>
        </is>
      </c>
    </row>
    <row r="18" ht="16" customHeight="1" s="13">
      <c r="A18" s="9" t="n"/>
      <c r="B18" s="8" t="inlineStr">
        <is>
          <t>RKM</t>
        </is>
      </c>
      <c r="C18" s="9" t="inlineStr">
        <is>
          <t>REX</t>
        </is>
      </c>
      <c r="D18" s="8" t="inlineStr">
        <is>
          <t>Hoteles</t>
        </is>
      </c>
      <c r="E18">
        <f>B18&amp;C18</f>
        <v/>
      </c>
      <c r="F18">
        <f>D18</f>
        <v/>
      </c>
      <c r="G18" s="8" t="inlineStr">
        <is>
          <t>Travel</t>
        </is>
      </c>
    </row>
    <row r="19" ht="32" customHeight="1" s="13">
      <c r="A19" s="9" t="n"/>
      <c r="B19" s="8" t="inlineStr">
        <is>
          <t>CP</t>
        </is>
      </c>
      <c r="C19" s="9" t="inlineStr">
        <is>
          <t>REX</t>
        </is>
      </c>
      <c r="D19" s="8" t="inlineStr">
        <is>
          <t>Auto y Actividad</t>
        </is>
      </c>
      <c r="E19">
        <f>B19&amp;C19</f>
        <v/>
      </c>
      <c r="F19">
        <f>D19</f>
        <v/>
      </c>
      <c r="G19" s="8" t="inlineStr">
        <is>
          <t>Travel</t>
        </is>
      </c>
    </row>
    <row r="20" ht="16" customHeight="1" s="13">
      <c r="A20" s="9" t="n"/>
      <c r="B20" s="8" t="inlineStr">
        <is>
          <t>ICE</t>
        </is>
      </c>
      <c r="C20" s="9" t="inlineStr">
        <is>
          <t>REX</t>
        </is>
      </c>
      <c r="D20" s="8" t="inlineStr">
        <is>
          <t>Cruceros</t>
        </is>
      </c>
      <c r="E20">
        <f>B20&amp;C20</f>
        <v/>
      </c>
      <c r="F20">
        <f>D20</f>
        <v/>
      </c>
      <c r="G20" s="8" t="inlineStr">
        <is>
          <t>Travel</t>
        </is>
      </c>
    </row>
    <row r="21" ht="16" customHeight="1" s="13">
      <c r="A21" s="9" t="n"/>
      <c r="B21" s="8" t="inlineStr">
        <is>
          <t>PIN</t>
        </is>
      </c>
      <c r="C21" s="8" t="inlineStr">
        <is>
          <t>VCH</t>
        </is>
      </c>
      <c r="D21" s="8" t="inlineStr">
        <is>
          <t>Uber</t>
        </is>
      </c>
      <c r="E21">
        <f>B21&amp;C21</f>
        <v/>
      </c>
      <c r="F21">
        <f>D21</f>
        <v/>
      </c>
      <c r="G21" s="8" t="inlineStr">
        <is>
          <t>Travel</t>
        </is>
      </c>
    </row>
    <row r="22">
      <c r="E22" t="inlineStr">
        <is>
          <t>AMMER</t>
        </is>
      </c>
      <c r="F22" t="inlineStr">
        <is>
          <t>No consideara</t>
        </is>
      </c>
    </row>
    <row r="23">
      <c r="E23" t="inlineStr">
        <is>
          <t>CPSORTEO</t>
        </is>
      </c>
      <c r="F23" t="inlineStr">
        <is>
          <t>Sorteo</t>
        </is>
      </c>
      <c r="G23" t="inlineStr">
        <is>
          <t>Experiencias</t>
        </is>
      </c>
    </row>
    <row r="24" ht="16" customHeight="1" s="13">
      <c r="E24" t="inlineStr">
        <is>
          <t>OCSLUS</t>
        </is>
      </c>
      <c r="F24" t="inlineStr">
        <is>
          <t>Ocesa</t>
        </is>
      </c>
      <c r="G24" s="8" t="inlineStr">
        <is>
          <t>Retail</t>
        </is>
      </c>
    </row>
    <row r="25">
      <c r="E25" t="inlineStr">
        <is>
          <t>CPBOLSA_PT</t>
        </is>
      </c>
      <c r="F25" t="inlineStr">
        <is>
          <t>No consideara</t>
        </is>
      </c>
    </row>
    <row r="26">
      <c r="E26" t="inlineStr">
        <is>
          <t>ACPMEM</t>
        </is>
      </c>
      <c r="F26" t="inlineStr">
        <is>
          <t>AMEX</t>
        </is>
      </c>
      <c r="G26" t="inlineStr">
        <is>
          <t>Bancos</t>
        </is>
      </c>
    </row>
    <row r="27">
      <c r="E27" t="inlineStr">
        <is>
          <t>SEPMEM</t>
        </is>
      </c>
      <c r="F27" t="inlineStr">
        <is>
          <t>Santander</t>
        </is>
      </c>
      <c r="G27" t="inlineStr">
        <is>
          <t>Bancos</t>
        </is>
      </c>
    </row>
    <row r="28" ht="64" customHeight="1" s="13">
      <c r="D28" s="9" t="inlineStr">
        <is>
          <t>Cargos Salones/memembrecias/ ancillaries</t>
        </is>
      </c>
      <c r="E28" t="inlineStr">
        <is>
          <t>CPPROACT</t>
        </is>
      </c>
      <c r="F28" s="9" t="inlineStr">
        <is>
          <t>Cargos Salones/memembrecias/ ancillaries</t>
        </is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21" sqref="L21"/>
    </sheetView>
  </sheetViews>
  <sheetFormatPr baseColWidth="10" defaultRowHeight="1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Vertical</t>
        </is>
      </c>
      <c r="B1" s="28" t="inlineStr">
        <is>
          <t>Partner</t>
        </is>
      </c>
      <c r="C1" s="28" t="n">
        <v>1</v>
      </c>
      <c r="D1" s="28" t="n">
        <v>2</v>
      </c>
      <c r="E1" s="28" t="n">
        <v>3</v>
      </c>
      <c r="F1" s="28" t="n">
        <v>4</v>
      </c>
      <c r="G1" s="28" t="n">
        <v>5</v>
      </c>
      <c r="H1" s="28" t="n">
        <v>6</v>
      </c>
      <c r="I1" s="28" t="n">
        <v>7</v>
      </c>
      <c r="J1" s="28" t="n">
        <v>8</v>
      </c>
      <c r="K1" s="28" t="n">
        <v>9</v>
      </c>
      <c r="L1" s="28" t="n">
        <v>10</v>
      </c>
      <c r="M1" s="28" t="n">
        <v>11</v>
      </c>
      <c r="N1" s="28" t="n">
        <v>12</v>
      </c>
      <c r="O1" s="28" t="n">
        <v>13</v>
      </c>
      <c r="P1" s="28" t="n">
        <v>14</v>
      </c>
      <c r="Q1" s="28" t="n">
        <v>15</v>
      </c>
      <c r="R1" s="28" t="n">
        <v>16</v>
      </c>
      <c r="S1" s="28" t="n">
        <v>17</v>
      </c>
      <c r="T1" s="28" t="n">
        <v>18</v>
      </c>
      <c r="U1" s="28" t="n">
        <v>19</v>
      </c>
      <c r="V1" s="28" t="n">
        <v>20</v>
      </c>
    </row>
    <row r="2">
      <c r="A2" t="n">
        <v>0</v>
      </c>
      <c r="B2" t="inlineStr">
        <is>
          <t>No consideara</t>
        </is>
      </c>
      <c r="C2" t="n">
        <v>0</v>
      </c>
      <c r="D2" t="n">
        <v>0</v>
      </c>
      <c r="E2" t="n">
        <v>0</v>
      </c>
      <c r="F2" t="n">
        <v>961</v>
      </c>
      <c r="G2" t="n">
        <v>685</v>
      </c>
      <c r="H2" t="n">
        <v>627</v>
      </c>
      <c r="I2" t="n">
        <v>14</v>
      </c>
      <c r="J2" t="n">
        <v>262</v>
      </c>
      <c r="K2" t="n">
        <v>828</v>
      </c>
      <c r="L2" t="n">
        <v>0</v>
      </c>
      <c r="M2" t="n">
        <v>43</v>
      </c>
      <c r="N2" t="n">
        <v>441</v>
      </c>
      <c r="O2" t="n">
        <v>114</v>
      </c>
      <c r="P2" t="n">
        <v>147</v>
      </c>
      <c r="Q2" t="n">
        <v>67</v>
      </c>
      <c r="R2" t="n">
        <v>0</v>
      </c>
      <c r="S2" t="n">
        <v>0</v>
      </c>
      <c r="T2" t="n">
        <v>815</v>
      </c>
      <c r="U2" t="n">
        <v>75</v>
      </c>
      <c r="V2" t="n">
        <v>819</v>
      </c>
    </row>
    <row r="3">
      <c r="A3" t="inlineStr">
        <is>
          <t>Aereo</t>
        </is>
      </c>
      <c r="B3" t="inlineStr">
        <is>
          <t>Aeromexico</t>
        </is>
      </c>
      <c r="C3" t="n">
        <v>1187</v>
      </c>
      <c r="D3" t="n">
        <v>745</v>
      </c>
      <c r="E3" t="n">
        <v>1214</v>
      </c>
      <c r="F3" t="n">
        <v>581</v>
      </c>
      <c r="G3" t="n">
        <v>590</v>
      </c>
      <c r="H3" t="n">
        <v>591</v>
      </c>
      <c r="I3" t="n">
        <v>518</v>
      </c>
      <c r="J3" t="n">
        <v>1403</v>
      </c>
      <c r="K3" t="n">
        <v>921</v>
      </c>
      <c r="L3" t="n">
        <v>863</v>
      </c>
      <c r="M3" t="n">
        <v>492</v>
      </c>
      <c r="N3" t="n">
        <v>342</v>
      </c>
      <c r="O3" t="n">
        <v>985</v>
      </c>
      <c r="P3" t="n">
        <v>271</v>
      </c>
      <c r="Q3" t="n">
        <v>840</v>
      </c>
      <c r="R3" t="n">
        <v>55</v>
      </c>
      <c r="S3" t="n">
        <v>306</v>
      </c>
      <c r="T3" t="n">
        <v>819</v>
      </c>
      <c r="U3" t="n">
        <v>162</v>
      </c>
      <c r="V3" t="n">
        <v>721</v>
      </c>
    </row>
    <row r="4">
      <c r="A4" t="inlineStr">
        <is>
          <t>Aereo</t>
        </is>
      </c>
      <c r="B4" t="inlineStr">
        <is>
          <t>Cargos Salones/memembrecias/ ancillaries</t>
        </is>
      </c>
      <c r="C4" t="n">
        <v>871</v>
      </c>
      <c r="D4" t="n">
        <v>1009</v>
      </c>
      <c r="E4" t="n">
        <v>515</v>
      </c>
      <c r="F4" t="n">
        <v>650</v>
      </c>
      <c r="G4" t="n">
        <v>1130</v>
      </c>
      <c r="H4" t="n">
        <v>570</v>
      </c>
      <c r="I4" t="n">
        <v>565</v>
      </c>
      <c r="J4" t="n">
        <v>1210</v>
      </c>
      <c r="K4" t="n">
        <v>1035</v>
      </c>
      <c r="L4" t="n">
        <v>2308</v>
      </c>
      <c r="M4" t="n">
        <v>1058</v>
      </c>
      <c r="N4" t="n">
        <v>1110</v>
      </c>
      <c r="O4" t="n">
        <v>625</v>
      </c>
      <c r="P4" t="n">
        <v>1895</v>
      </c>
      <c r="Q4" t="n">
        <v>620</v>
      </c>
      <c r="R4" t="n">
        <v>1155</v>
      </c>
      <c r="S4" t="n">
        <v>860</v>
      </c>
      <c r="T4" t="n">
        <v>760</v>
      </c>
      <c r="U4" t="n">
        <v>1130</v>
      </c>
      <c r="V4" t="n">
        <v>2290</v>
      </c>
    </row>
    <row r="5">
      <c r="A5" t="inlineStr">
        <is>
          <t>Aereo</t>
        </is>
      </c>
      <c r="B5" t="inlineStr">
        <is>
          <t>Oals</t>
        </is>
      </c>
      <c r="C5" t="n">
        <v>890</v>
      </c>
      <c r="D5" t="n">
        <v>1334</v>
      </c>
      <c r="E5" t="n">
        <v>23</v>
      </c>
      <c r="F5" t="n">
        <v>745</v>
      </c>
      <c r="G5" t="n">
        <v>796</v>
      </c>
      <c r="H5" t="n">
        <v>175</v>
      </c>
      <c r="I5" t="n">
        <v>352</v>
      </c>
      <c r="J5" t="n">
        <v>564</v>
      </c>
      <c r="K5" t="n">
        <v>890</v>
      </c>
      <c r="L5" t="n">
        <v>778</v>
      </c>
      <c r="M5" t="n">
        <v>1032</v>
      </c>
      <c r="N5" t="n">
        <v>508</v>
      </c>
      <c r="O5" t="n">
        <v>560</v>
      </c>
      <c r="P5" t="n">
        <v>512</v>
      </c>
      <c r="Q5" t="n">
        <v>531</v>
      </c>
      <c r="R5" t="n">
        <v>503</v>
      </c>
      <c r="S5" t="n">
        <v>1315</v>
      </c>
      <c r="T5" t="n">
        <v>1733</v>
      </c>
      <c r="U5" t="n">
        <v>520</v>
      </c>
      <c r="V5" t="n">
        <v>581</v>
      </c>
    </row>
    <row r="6">
      <c r="A6" t="inlineStr">
        <is>
          <t>Bancos</t>
        </is>
      </c>
      <c r="B6" t="inlineStr">
        <is>
          <t>AMEX</t>
        </is>
      </c>
      <c r="C6" t="n">
        <v>0</v>
      </c>
      <c r="D6" t="n">
        <v>730</v>
      </c>
      <c r="E6" t="n">
        <v>910</v>
      </c>
      <c r="F6" t="n">
        <v>293</v>
      </c>
      <c r="G6" t="n">
        <v>730</v>
      </c>
      <c r="H6" t="n">
        <v>815</v>
      </c>
      <c r="I6" t="n">
        <v>586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730</v>
      </c>
      <c r="R6" t="n">
        <v>0</v>
      </c>
      <c r="S6" t="n">
        <v>0</v>
      </c>
      <c r="T6" t="n">
        <v>0</v>
      </c>
      <c r="U6" t="n">
        <v>164</v>
      </c>
      <c r="V6" t="n">
        <v>910</v>
      </c>
    </row>
    <row r="7">
      <c r="A7" t="inlineStr">
        <is>
          <t>Bancos</t>
        </is>
      </c>
      <c r="B7" t="inlineStr">
        <is>
          <t>No consideara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940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Experiencias</t>
        </is>
      </c>
      <c r="B8" t="inlineStr">
        <is>
          <t>EXM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300</v>
      </c>
      <c r="N8" t="n">
        <v>200</v>
      </c>
      <c r="O8" t="n">
        <v>0</v>
      </c>
      <c r="P8" t="n">
        <v>600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Retail</t>
        </is>
      </c>
      <c r="B9" t="inlineStr">
        <is>
          <t>CPM</t>
        </is>
      </c>
      <c r="C9" t="n">
        <v>95</v>
      </c>
      <c r="D9" t="n">
        <v>78</v>
      </c>
      <c r="E9" t="n">
        <v>420</v>
      </c>
      <c r="F9" t="n">
        <v>560</v>
      </c>
      <c r="G9" t="n">
        <v>663</v>
      </c>
      <c r="H9" t="n">
        <v>271</v>
      </c>
      <c r="I9" t="n">
        <v>653</v>
      </c>
      <c r="J9" t="n">
        <v>799</v>
      </c>
      <c r="K9" t="n">
        <v>256</v>
      </c>
      <c r="L9" t="n">
        <v>752</v>
      </c>
      <c r="M9" t="n">
        <v>390</v>
      </c>
      <c r="N9" t="n">
        <v>659</v>
      </c>
      <c r="O9" t="n">
        <v>675</v>
      </c>
      <c r="P9" t="n">
        <v>58</v>
      </c>
      <c r="Q9" t="n">
        <v>650</v>
      </c>
      <c r="R9" t="n">
        <v>479</v>
      </c>
      <c r="S9" t="n">
        <v>361</v>
      </c>
      <c r="T9" t="n">
        <v>712</v>
      </c>
      <c r="U9" t="n">
        <v>55</v>
      </c>
      <c r="V9" t="n">
        <v>580</v>
      </c>
    </row>
    <row r="10">
      <c r="A10" t="inlineStr">
        <is>
          <t>Retail</t>
        </is>
      </c>
      <c r="B10" t="inlineStr">
        <is>
          <t>Cinepolis</t>
        </is>
      </c>
      <c r="C10" t="n">
        <v>0</v>
      </c>
      <c r="D10" t="n">
        <v>0</v>
      </c>
      <c r="E10" t="n">
        <v>0</v>
      </c>
      <c r="F10" t="n">
        <v>0</v>
      </c>
      <c r="G10" t="n">
        <v>300</v>
      </c>
      <c r="H10" t="n">
        <v>100</v>
      </c>
      <c r="I10" t="n">
        <v>0</v>
      </c>
      <c r="J10" t="n">
        <v>250</v>
      </c>
      <c r="K10" t="n">
        <v>100</v>
      </c>
      <c r="L10" t="n">
        <v>600</v>
      </c>
      <c r="M10" t="n">
        <v>100</v>
      </c>
      <c r="N10" t="n">
        <v>0</v>
      </c>
      <c r="O10" t="n">
        <v>0</v>
      </c>
      <c r="P10" t="n">
        <v>300</v>
      </c>
      <c r="Q10" t="n">
        <v>500</v>
      </c>
      <c r="R10" t="n">
        <v>0</v>
      </c>
      <c r="S10" t="n">
        <v>0</v>
      </c>
      <c r="T10" t="n">
        <v>0</v>
      </c>
      <c r="U10" t="n">
        <v>800</v>
      </c>
      <c r="V10" t="n">
        <v>0</v>
      </c>
    </row>
    <row r="11">
      <c r="A11" t="inlineStr">
        <is>
          <t>Retail</t>
        </is>
      </c>
      <c r="B11" t="inlineStr">
        <is>
          <t>Compudabo</t>
        </is>
      </c>
      <c r="C11" t="n">
        <v>0</v>
      </c>
      <c r="D11" t="n">
        <v>567</v>
      </c>
      <c r="E11" t="n">
        <v>396</v>
      </c>
      <c r="F11" t="n">
        <v>0</v>
      </c>
      <c r="G11" t="n">
        <v>0</v>
      </c>
      <c r="H11" t="n">
        <v>170</v>
      </c>
      <c r="I11" t="n">
        <v>0</v>
      </c>
      <c r="J11" t="n">
        <v>801</v>
      </c>
      <c r="K11" t="n">
        <v>0</v>
      </c>
      <c r="L11" t="n">
        <v>369</v>
      </c>
      <c r="M11" t="n">
        <v>621</v>
      </c>
      <c r="N11" t="n">
        <v>0</v>
      </c>
      <c r="O11" t="n">
        <v>805</v>
      </c>
      <c r="P11" t="n">
        <v>40</v>
      </c>
      <c r="Q11" t="n">
        <v>729</v>
      </c>
      <c r="R11" t="n">
        <v>0</v>
      </c>
      <c r="S11" t="n">
        <v>263</v>
      </c>
      <c r="T11" t="n">
        <v>946</v>
      </c>
      <c r="U11" t="n">
        <v>0</v>
      </c>
      <c r="V11" t="n">
        <v>0</v>
      </c>
    </row>
    <row r="12">
      <c r="A12" t="inlineStr">
        <is>
          <t>Retail</t>
        </is>
      </c>
      <c r="B12" t="inlineStr">
        <is>
          <t>Gandhi</t>
        </is>
      </c>
      <c r="C12" t="n">
        <v>0</v>
      </c>
      <c r="D12" t="n">
        <v>459</v>
      </c>
      <c r="E12" t="n">
        <v>635</v>
      </c>
      <c r="F12" t="n">
        <v>125</v>
      </c>
      <c r="G12" t="n">
        <v>333</v>
      </c>
      <c r="H12" t="n">
        <v>0</v>
      </c>
      <c r="I12" t="n">
        <v>677</v>
      </c>
      <c r="J12" t="n">
        <v>0</v>
      </c>
      <c r="K12" t="n">
        <v>0</v>
      </c>
      <c r="L12" t="n">
        <v>40</v>
      </c>
      <c r="M12" t="n">
        <v>93</v>
      </c>
      <c r="N12" t="n">
        <v>0</v>
      </c>
      <c r="O12" t="n">
        <v>0</v>
      </c>
      <c r="P12" t="n">
        <v>156</v>
      </c>
      <c r="Q12" t="n">
        <v>401</v>
      </c>
      <c r="R12" t="n">
        <v>728</v>
      </c>
      <c r="S12" t="n">
        <v>334</v>
      </c>
      <c r="T12" t="n">
        <v>292</v>
      </c>
      <c r="U12" t="n">
        <v>0</v>
      </c>
      <c r="V12" t="n">
        <v>0</v>
      </c>
    </row>
    <row r="13">
      <c r="A13" t="inlineStr">
        <is>
          <t>Retail</t>
        </is>
      </c>
      <c r="B13" t="inlineStr">
        <is>
          <t>Inspark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Retail</t>
        </is>
      </c>
      <c r="B14" t="inlineStr">
        <is>
          <t>Linio</t>
        </is>
      </c>
      <c r="C14" t="n">
        <v>375</v>
      </c>
      <c r="D14" t="n">
        <v>34</v>
      </c>
      <c r="E14" t="n">
        <v>781</v>
      </c>
      <c r="F14" t="n">
        <v>999</v>
      </c>
      <c r="G14" t="n">
        <v>870</v>
      </c>
      <c r="H14" t="n">
        <v>40</v>
      </c>
      <c r="I14" t="n">
        <v>643</v>
      </c>
      <c r="J14" t="n">
        <v>611</v>
      </c>
      <c r="K14" t="n">
        <v>340</v>
      </c>
      <c r="L14" t="n">
        <v>721</v>
      </c>
      <c r="M14" t="n">
        <v>268</v>
      </c>
      <c r="N14" t="n">
        <v>9</v>
      </c>
      <c r="O14" t="n">
        <v>988</v>
      </c>
      <c r="P14" t="n">
        <v>117</v>
      </c>
      <c r="Q14" t="n">
        <v>368</v>
      </c>
      <c r="R14" t="n">
        <v>296</v>
      </c>
      <c r="S14" t="n">
        <v>286</v>
      </c>
      <c r="T14" t="n">
        <v>541</v>
      </c>
      <c r="U14" t="n">
        <v>297</v>
      </c>
      <c r="V14" t="n">
        <v>723</v>
      </c>
    </row>
    <row r="15">
      <c r="A15" t="inlineStr">
        <is>
          <t>Seguros</t>
        </is>
      </c>
      <c r="B15" t="inlineStr">
        <is>
          <t>Assist Card</t>
        </is>
      </c>
      <c r="C15" t="n">
        <v>0</v>
      </c>
      <c r="D15" t="n">
        <v>400</v>
      </c>
      <c r="E15" t="n">
        <v>0</v>
      </c>
      <c r="F15" t="n">
        <v>600</v>
      </c>
      <c r="G15" t="n">
        <v>500</v>
      </c>
      <c r="H15" t="n">
        <v>400</v>
      </c>
      <c r="I15" t="n">
        <v>700</v>
      </c>
      <c r="J15" t="n">
        <v>0</v>
      </c>
      <c r="K15" t="n">
        <v>0</v>
      </c>
      <c r="L15" t="n">
        <v>0</v>
      </c>
      <c r="M15" t="n">
        <v>200</v>
      </c>
      <c r="N15" t="n">
        <v>0</v>
      </c>
      <c r="O15" t="n">
        <v>600</v>
      </c>
      <c r="P15" t="n">
        <v>600</v>
      </c>
      <c r="Q15" t="n">
        <v>400</v>
      </c>
      <c r="R15" t="n">
        <v>500</v>
      </c>
      <c r="S15" t="n">
        <v>200</v>
      </c>
      <c r="T15" t="n">
        <v>900</v>
      </c>
      <c r="U15" t="n">
        <v>800</v>
      </c>
      <c r="V15" t="n">
        <v>100</v>
      </c>
    </row>
    <row r="16">
      <c r="A16" t="inlineStr">
        <is>
          <t>Travel</t>
        </is>
      </c>
      <c r="B16" t="inlineStr">
        <is>
          <t>Auto y Actividad</t>
        </is>
      </c>
      <c r="C16" t="n">
        <v>160</v>
      </c>
      <c r="D16" t="n">
        <v>0</v>
      </c>
      <c r="E16" t="n">
        <v>0</v>
      </c>
      <c r="F16" t="n">
        <v>420</v>
      </c>
      <c r="G16" t="n">
        <v>0</v>
      </c>
      <c r="H16" t="n">
        <v>0</v>
      </c>
      <c r="I16" t="n">
        <v>610</v>
      </c>
      <c r="J16" t="n">
        <v>0</v>
      </c>
      <c r="K16" t="n">
        <v>0</v>
      </c>
      <c r="L16" t="n">
        <v>170</v>
      </c>
      <c r="M16" t="n">
        <v>450</v>
      </c>
      <c r="N16" t="n">
        <v>305</v>
      </c>
      <c r="O16" t="n">
        <v>40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1060</v>
      </c>
    </row>
    <row r="17">
      <c r="A17" t="inlineStr">
        <is>
          <t>Travel</t>
        </is>
      </c>
      <c r="B17" t="inlineStr">
        <is>
          <t>Fiesta Rewards</t>
        </is>
      </c>
      <c r="C17" t="n">
        <v>0</v>
      </c>
      <c r="D17" t="n">
        <v>0</v>
      </c>
      <c r="E17" t="n">
        <v>0</v>
      </c>
      <c r="F17" t="n">
        <v>700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800</v>
      </c>
      <c r="M17" t="n">
        <v>0</v>
      </c>
      <c r="N17" t="n">
        <v>400</v>
      </c>
      <c r="O17" t="n">
        <v>0</v>
      </c>
      <c r="P17" t="n">
        <v>0</v>
      </c>
      <c r="Q17" t="n">
        <v>400</v>
      </c>
      <c r="R17" t="n">
        <v>0</v>
      </c>
      <c r="S17" t="n">
        <v>0</v>
      </c>
      <c r="T17" t="n">
        <v>0</v>
      </c>
      <c r="U17" t="n">
        <v>50</v>
      </c>
      <c r="V17" t="n">
        <v>100</v>
      </c>
    </row>
    <row r="18">
      <c r="A18" t="inlineStr">
        <is>
          <t>Travel</t>
        </is>
      </c>
      <c r="B18" t="inlineStr">
        <is>
          <t>Hoteles</t>
        </is>
      </c>
      <c r="C18" t="n">
        <v>505</v>
      </c>
      <c r="D18" t="n">
        <v>1428</v>
      </c>
      <c r="E18" t="n">
        <v>850</v>
      </c>
      <c r="F18" t="n">
        <v>666</v>
      </c>
      <c r="G18" t="n">
        <v>1427</v>
      </c>
      <c r="H18" t="n">
        <v>330</v>
      </c>
      <c r="I18" t="n">
        <v>496</v>
      </c>
      <c r="J18" t="n">
        <v>799</v>
      </c>
      <c r="K18" t="n">
        <v>321</v>
      </c>
      <c r="L18" t="n">
        <v>1508</v>
      </c>
      <c r="M18" t="n">
        <v>1828</v>
      </c>
      <c r="N18" t="n">
        <v>704</v>
      </c>
      <c r="O18" t="n">
        <v>1112</v>
      </c>
      <c r="P18" t="n">
        <v>992</v>
      </c>
      <c r="Q18" t="n">
        <v>370</v>
      </c>
      <c r="R18" t="n">
        <v>1066</v>
      </c>
      <c r="S18" t="n">
        <v>250</v>
      </c>
      <c r="T18" t="n">
        <v>395</v>
      </c>
      <c r="U18" t="n">
        <v>940</v>
      </c>
      <c r="V18" t="n">
        <v>1056</v>
      </c>
    </row>
    <row r="19">
      <c r="A19" t="inlineStr">
        <is>
          <t>Travel</t>
        </is>
      </c>
      <c r="B19" t="inlineStr">
        <is>
          <t>Uber</t>
        </is>
      </c>
      <c r="C19" t="n">
        <v>0</v>
      </c>
      <c r="D19" t="n">
        <v>380</v>
      </c>
      <c r="E19" t="n">
        <v>270</v>
      </c>
      <c r="F19" t="n">
        <v>970</v>
      </c>
      <c r="G19" t="n">
        <v>550</v>
      </c>
      <c r="H19" t="n">
        <v>460</v>
      </c>
      <c r="I19" t="n">
        <v>610</v>
      </c>
      <c r="J19" t="n">
        <v>780</v>
      </c>
      <c r="K19" t="n">
        <v>660</v>
      </c>
      <c r="L19" t="n">
        <v>170</v>
      </c>
      <c r="M19" t="n">
        <v>770</v>
      </c>
      <c r="N19" t="n">
        <v>790</v>
      </c>
      <c r="O19" t="n">
        <v>20</v>
      </c>
      <c r="P19" t="n">
        <v>750</v>
      </c>
      <c r="Q19" t="n">
        <v>980</v>
      </c>
      <c r="R19" t="n">
        <v>370</v>
      </c>
      <c r="S19" t="n">
        <v>470</v>
      </c>
      <c r="T19" t="n">
        <v>110</v>
      </c>
      <c r="U19" t="n">
        <v>540</v>
      </c>
      <c r="V19" t="n">
        <v>290</v>
      </c>
    </row>
    <row r="20">
      <c r="A20" t="n">
        <v>0</v>
      </c>
      <c r="B20" t="n">
        <v>0</v>
      </c>
      <c r="C20" t="n">
        <v>4083</v>
      </c>
      <c r="D20" t="n">
        <v>7164</v>
      </c>
      <c r="E20" t="n">
        <v>6014</v>
      </c>
      <c r="F20" t="n">
        <v>8270</v>
      </c>
      <c r="G20" t="n">
        <v>8574</v>
      </c>
      <c r="H20" t="n">
        <v>4549</v>
      </c>
      <c r="I20" t="n">
        <v>6424</v>
      </c>
      <c r="J20" t="n">
        <v>7719</v>
      </c>
      <c r="K20" t="n">
        <v>5351</v>
      </c>
      <c r="L20" t="n">
        <v>9079</v>
      </c>
      <c r="M20" t="n">
        <v>7645</v>
      </c>
      <c r="N20" t="n">
        <v>5468</v>
      </c>
      <c r="O20" t="n">
        <v>7464</v>
      </c>
      <c r="P20" t="n">
        <v>6438</v>
      </c>
      <c r="Q20" t="n">
        <v>7586</v>
      </c>
      <c r="R20" t="n">
        <v>5152</v>
      </c>
      <c r="S20" t="n">
        <v>4645</v>
      </c>
      <c r="T20" t="n">
        <v>8023</v>
      </c>
      <c r="U20" t="n">
        <v>5533</v>
      </c>
      <c r="V20" t="n">
        <v>9230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Vertical</t>
        </is>
      </c>
      <c r="B1" s="28" t="inlineStr">
        <is>
          <t>Partner</t>
        </is>
      </c>
      <c r="C1" s="28" t="n">
        <v>1</v>
      </c>
      <c r="D1" s="28" t="n">
        <v>2</v>
      </c>
      <c r="E1" s="28" t="n">
        <v>3</v>
      </c>
      <c r="F1" s="28" t="n">
        <v>4</v>
      </c>
      <c r="G1" s="28" t="n">
        <v>5</v>
      </c>
      <c r="H1" s="28" t="n">
        <v>6</v>
      </c>
      <c r="I1" s="28" t="n">
        <v>7</v>
      </c>
      <c r="J1" s="28" t="n">
        <v>8</v>
      </c>
      <c r="K1" s="28" t="n">
        <v>9</v>
      </c>
      <c r="L1" s="28" t="n">
        <v>10</v>
      </c>
      <c r="M1" s="28" t="n">
        <v>11</v>
      </c>
      <c r="N1" s="28" t="n">
        <v>12</v>
      </c>
      <c r="O1" s="28" t="n">
        <v>13</v>
      </c>
      <c r="P1" s="28" t="n">
        <v>14</v>
      </c>
      <c r="Q1" s="28" t="n">
        <v>15</v>
      </c>
      <c r="R1" s="28" t="n">
        <v>16</v>
      </c>
      <c r="S1" s="28" t="n">
        <v>17</v>
      </c>
      <c r="T1" s="28" t="n">
        <v>18</v>
      </c>
      <c r="U1" s="28" t="n">
        <v>19</v>
      </c>
      <c r="V1" s="28" t="n">
        <v>20</v>
      </c>
    </row>
    <row r="2">
      <c r="A2" t="n">
        <v>0</v>
      </c>
      <c r="B2" t="inlineStr">
        <is>
          <t>No consideara</t>
        </is>
      </c>
      <c r="C2" t="n">
        <v>0</v>
      </c>
      <c r="D2" t="n">
        <v>0</v>
      </c>
      <c r="E2" t="n">
        <v>0</v>
      </c>
      <c r="F2" t="n">
        <v>0.96</v>
      </c>
      <c r="G2" t="n">
        <v>0.68</v>
      </c>
      <c r="H2" t="n">
        <v>0.63</v>
      </c>
      <c r="I2" t="n">
        <v>0.01</v>
      </c>
      <c r="J2" t="n">
        <v>0.26</v>
      </c>
      <c r="K2" t="n">
        <v>0.83</v>
      </c>
      <c r="L2" t="n">
        <v>0</v>
      </c>
      <c r="M2" t="n">
        <v>0.04</v>
      </c>
      <c r="N2" t="n">
        <v>0.44</v>
      </c>
      <c r="O2" t="n">
        <v>0.11</v>
      </c>
      <c r="P2" t="n">
        <v>0.15</v>
      </c>
      <c r="Q2" t="n">
        <v>0.07000000000000001</v>
      </c>
      <c r="R2" t="n">
        <v>0</v>
      </c>
      <c r="S2" t="n">
        <v>0</v>
      </c>
      <c r="T2" t="n">
        <v>0.82</v>
      </c>
      <c r="U2" t="n">
        <v>0.08</v>
      </c>
      <c r="V2" t="n">
        <v>0.82</v>
      </c>
    </row>
    <row r="3">
      <c r="A3" t="inlineStr">
        <is>
          <t>Aereo</t>
        </is>
      </c>
      <c r="B3" t="inlineStr">
        <is>
          <t>Aeromexico &amp; OALs</t>
        </is>
      </c>
      <c r="C3" t="n">
        <v>2.16</v>
      </c>
      <c r="D3" t="n">
        <v>2.16</v>
      </c>
      <c r="E3" t="n">
        <v>1.49</v>
      </c>
      <c r="F3" t="n">
        <v>1.65</v>
      </c>
      <c r="G3" t="n">
        <v>1.79</v>
      </c>
      <c r="H3" t="n">
        <v>1.02</v>
      </c>
      <c r="I3" t="n">
        <v>1.25</v>
      </c>
      <c r="J3" t="n">
        <v>2.57</v>
      </c>
      <c r="K3" t="n">
        <v>2.03</v>
      </c>
      <c r="L3" t="n">
        <v>2.16</v>
      </c>
      <c r="M3" t="n">
        <v>1.86</v>
      </c>
      <c r="N3" t="n">
        <v>1.5</v>
      </c>
      <c r="O3" t="n">
        <v>1.96</v>
      </c>
      <c r="P3" t="n">
        <v>0.83</v>
      </c>
      <c r="Q3" t="n">
        <v>1.88</v>
      </c>
      <c r="R3" t="n">
        <v>0.87</v>
      </c>
      <c r="S3" t="n">
        <v>1.93</v>
      </c>
      <c r="T3" t="n">
        <v>3.14</v>
      </c>
      <c r="U3" t="n">
        <v>0.72</v>
      </c>
      <c r="V3" t="n">
        <v>1.67</v>
      </c>
    </row>
    <row r="4">
      <c r="A4" t="inlineStr">
        <is>
          <t>Aereo</t>
        </is>
      </c>
      <c r="B4" t="inlineStr">
        <is>
          <t>Cargos Salones/memembrecias/ ancillaries</t>
        </is>
      </c>
      <c r="C4" t="n">
        <v>0.87</v>
      </c>
      <c r="D4" t="n">
        <v>1.01</v>
      </c>
      <c r="E4" t="n">
        <v>0.52</v>
      </c>
      <c r="F4" t="n">
        <v>0.65</v>
      </c>
      <c r="G4" t="n">
        <v>1.13</v>
      </c>
      <c r="H4" t="n">
        <v>0.57</v>
      </c>
      <c r="I4" t="n">
        <v>0.5600000000000001</v>
      </c>
      <c r="J4" t="n">
        <v>1.21</v>
      </c>
      <c r="K4" t="n">
        <v>1.03</v>
      </c>
      <c r="L4" t="n">
        <v>2.31</v>
      </c>
      <c r="M4" t="n">
        <v>1.06</v>
      </c>
      <c r="N4" t="n">
        <v>1.11</v>
      </c>
      <c r="O4" t="n">
        <v>0.62</v>
      </c>
      <c r="P4" t="n">
        <v>1.9</v>
      </c>
      <c r="Q4" t="n">
        <v>0.62</v>
      </c>
      <c r="R4" t="n">
        <v>1.16</v>
      </c>
      <c r="S4" t="n">
        <v>0.86</v>
      </c>
      <c r="T4" t="n">
        <v>0.76</v>
      </c>
      <c r="U4" t="n">
        <v>1.13</v>
      </c>
      <c r="V4" t="n">
        <v>2.29</v>
      </c>
    </row>
    <row r="5">
      <c r="A5" t="inlineStr">
        <is>
          <t>Aereo</t>
        </is>
      </c>
      <c r="B5" t="inlineStr">
        <is>
          <t>Oals</t>
        </is>
      </c>
      <c r="C5" t="n">
        <v>0.89</v>
      </c>
      <c r="D5" t="n">
        <v>1.33</v>
      </c>
      <c r="E5" t="n">
        <v>0.02</v>
      </c>
      <c r="F5" t="n">
        <v>0.74</v>
      </c>
      <c r="G5" t="n">
        <v>0.8</v>
      </c>
      <c r="H5" t="n">
        <v>0.18</v>
      </c>
      <c r="I5" t="n">
        <v>0.35</v>
      </c>
      <c r="J5" t="n">
        <v>0.5600000000000001</v>
      </c>
      <c r="K5" t="n">
        <v>0.89</v>
      </c>
      <c r="L5" t="n">
        <v>0.78</v>
      </c>
      <c r="M5" t="n">
        <v>1.03</v>
      </c>
      <c r="N5" t="n">
        <v>0.51</v>
      </c>
      <c r="O5" t="n">
        <v>0.5600000000000001</v>
      </c>
      <c r="P5" t="n">
        <v>0.51</v>
      </c>
      <c r="Q5" t="n">
        <v>0.53</v>
      </c>
      <c r="R5" t="n">
        <v>0.5</v>
      </c>
      <c r="S5" t="n">
        <v>1.32</v>
      </c>
      <c r="T5" t="n">
        <v>1.73</v>
      </c>
      <c r="U5" t="n">
        <v>0.52</v>
      </c>
      <c r="V5" t="n">
        <v>0.58</v>
      </c>
    </row>
    <row r="6">
      <c r="A6" t="inlineStr">
        <is>
          <t>Bancos</t>
        </is>
      </c>
      <c r="B6" t="inlineStr">
        <is>
          <t>AMEX</t>
        </is>
      </c>
      <c r="C6" t="n">
        <v>0</v>
      </c>
      <c r="D6" t="n">
        <v>0.73</v>
      </c>
      <c r="E6" t="n">
        <v>0.91</v>
      </c>
      <c r="F6" t="n">
        <v>0.29</v>
      </c>
      <c r="G6" t="n">
        <v>0.73</v>
      </c>
      <c r="H6" t="n">
        <v>0.82</v>
      </c>
      <c r="I6" t="n">
        <v>0.59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0.73</v>
      </c>
      <c r="R6" t="n">
        <v>0</v>
      </c>
      <c r="S6" t="n">
        <v>0</v>
      </c>
      <c r="T6" t="n">
        <v>0</v>
      </c>
      <c r="U6" t="n">
        <v>0.16</v>
      </c>
      <c r="V6" t="n">
        <v>0.91</v>
      </c>
    </row>
    <row r="7">
      <c r="A7" t="inlineStr">
        <is>
          <t>Bancos</t>
        </is>
      </c>
      <c r="B7" t="inlineStr">
        <is>
          <t>No consideara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0.9399999999999999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Experiencias</t>
        </is>
      </c>
      <c r="B8" t="inlineStr">
        <is>
          <t>EXM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</v>
      </c>
      <c r="N8" t="n">
        <v>0.2</v>
      </c>
      <c r="O8" t="n">
        <v>0</v>
      </c>
      <c r="P8" t="n">
        <v>0.6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Retail</t>
        </is>
      </c>
      <c r="B9" t="inlineStr">
        <is>
          <t>CPM</t>
        </is>
      </c>
      <c r="C9" t="n">
        <v>0.1</v>
      </c>
      <c r="D9" t="n">
        <v>0.08</v>
      </c>
      <c r="E9" t="n">
        <v>0.42</v>
      </c>
      <c r="F9" t="n">
        <v>0.5600000000000001</v>
      </c>
      <c r="G9" t="n">
        <v>0.66</v>
      </c>
      <c r="H9" t="n">
        <v>0.27</v>
      </c>
      <c r="I9" t="n">
        <v>0.65</v>
      </c>
      <c r="J9" t="n">
        <v>0.8</v>
      </c>
      <c r="K9" t="n">
        <v>0.26</v>
      </c>
      <c r="L9" t="n">
        <v>0.75</v>
      </c>
      <c r="M9" t="n">
        <v>0.39</v>
      </c>
      <c r="N9" t="n">
        <v>0.66</v>
      </c>
      <c r="O9" t="n">
        <v>0.68</v>
      </c>
      <c r="P9" t="n">
        <v>0.06</v>
      </c>
      <c r="Q9" t="n">
        <v>0.65</v>
      </c>
      <c r="R9" t="n">
        <v>0.48</v>
      </c>
      <c r="S9" t="n">
        <v>0.36</v>
      </c>
      <c r="T9" t="n">
        <v>0.71</v>
      </c>
      <c r="U9" t="n">
        <v>0.06</v>
      </c>
      <c r="V9" t="n">
        <v>0.58</v>
      </c>
    </row>
    <row r="10">
      <c r="A10" t="inlineStr">
        <is>
          <t>Retail</t>
        </is>
      </c>
      <c r="B10" t="inlineStr">
        <is>
          <t>Cinepolis</t>
        </is>
      </c>
      <c r="C10" t="n">
        <v>0</v>
      </c>
      <c r="D10" t="n">
        <v>0</v>
      </c>
      <c r="E10" t="n">
        <v>0</v>
      </c>
      <c r="F10" t="n">
        <v>0</v>
      </c>
      <c r="G10" t="n">
        <v>0.3</v>
      </c>
      <c r="H10" t="n">
        <v>0.1</v>
      </c>
      <c r="I10" t="n">
        <v>0</v>
      </c>
      <c r="J10" t="n">
        <v>0.25</v>
      </c>
      <c r="K10" t="n">
        <v>0.1</v>
      </c>
      <c r="L10" t="n">
        <v>0.6</v>
      </c>
      <c r="M10" t="n">
        <v>0.1</v>
      </c>
      <c r="N10" t="n">
        <v>0</v>
      </c>
      <c r="O10" t="n">
        <v>0</v>
      </c>
      <c r="P10" t="n">
        <v>0.3</v>
      </c>
      <c r="Q10" t="n">
        <v>0.5</v>
      </c>
      <c r="R10" t="n">
        <v>0</v>
      </c>
      <c r="S10" t="n">
        <v>0</v>
      </c>
      <c r="T10" t="n">
        <v>0</v>
      </c>
      <c r="U10" t="n">
        <v>0.8</v>
      </c>
      <c r="V10" t="n">
        <v>0</v>
      </c>
    </row>
    <row r="11">
      <c r="A11" t="inlineStr">
        <is>
          <t>Retail</t>
        </is>
      </c>
      <c r="B11" t="inlineStr">
        <is>
          <t>Compudabo</t>
        </is>
      </c>
      <c r="C11" t="n">
        <v>0</v>
      </c>
      <c r="D11" t="n">
        <v>0.57</v>
      </c>
      <c r="E11" t="n">
        <v>0.4</v>
      </c>
      <c r="F11" t="n">
        <v>0</v>
      </c>
      <c r="G11" t="n">
        <v>0</v>
      </c>
      <c r="H11" t="n">
        <v>0.17</v>
      </c>
      <c r="I11" t="n">
        <v>0</v>
      </c>
      <c r="J11" t="n">
        <v>0.8</v>
      </c>
      <c r="K11" t="n">
        <v>0</v>
      </c>
      <c r="L11" t="n">
        <v>0.37</v>
      </c>
      <c r="M11" t="n">
        <v>0.62</v>
      </c>
      <c r="N11" t="n">
        <v>0</v>
      </c>
      <c r="O11" t="n">
        <v>0.8</v>
      </c>
      <c r="P11" t="n">
        <v>0.04</v>
      </c>
      <c r="Q11" t="n">
        <v>0.73</v>
      </c>
      <c r="R11" t="n">
        <v>0</v>
      </c>
      <c r="S11" t="n">
        <v>0.26</v>
      </c>
      <c r="T11" t="n">
        <v>0.95</v>
      </c>
      <c r="U11" t="n">
        <v>0</v>
      </c>
      <c r="V11" t="n">
        <v>0</v>
      </c>
    </row>
    <row r="12">
      <c r="A12" t="inlineStr">
        <is>
          <t>Retail</t>
        </is>
      </c>
      <c r="B12" t="inlineStr">
        <is>
          <t>Gandhi</t>
        </is>
      </c>
      <c r="C12" t="n">
        <v>0</v>
      </c>
      <c r="D12" t="n">
        <v>0.46</v>
      </c>
      <c r="E12" t="n">
        <v>0.64</v>
      </c>
      <c r="F12" t="n">
        <v>0.12</v>
      </c>
      <c r="G12" t="n">
        <v>0.33</v>
      </c>
      <c r="H12" t="n">
        <v>0</v>
      </c>
      <c r="I12" t="n">
        <v>0.68</v>
      </c>
      <c r="J12" t="n">
        <v>0</v>
      </c>
      <c r="K12" t="n">
        <v>0</v>
      </c>
      <c r="L12" t="n">
        <v>0.04</v>
      </c>
      <c r="M12" t="n">
        <v>0.09</v>
      </c>
      <c r="N12" t="n">
        <v>0</v>
      </c>
      <c r="O12" t="n">
        <v>0</v>
      </c>
      <c r="P12" t="n">
        <v>0.16</v>
      </c>
      <c r="Q12" t="n">
        <v>0.4</v>
      </c>
      <c r="R12" t="n">
        <v>0.73</v>
      </c>
      <c r="S12" t="n">
        <v>0.33</v>
      </c>
      <c r="T12" t="n">
        <v>0.29</v>
      </c>
      <c r="U12" t="n">
        <v>0</v>
      </c>
      <c r="V12" t="n">
        <v>0</v>
      </c>
    </row>
    <row r="13">
      <c r="A13" t="inlineStr">
        <is>
          <t>Retail</t>
        </is>
      </c>
      <c r="B13" t="inlineStr">
        <is>
          <t>Inspark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Retail</t>
        </is>
      </c>
      <c r="B14" t="inlineStr">
        <is>
          <t>Linio</t>
        </is>
      </c>
      <c r="C14" t="n">
        <v>0.39</v>
      </c>
      <c r="D14" t="n">
        <v>0.04</v>
      </c>
      <c r="E14" t="n">
        <v>0.9399999999999999</v>
      </c>
      <c r="F14" t="n">
        <v>1.24</v>
      </c>
      <c r="G14" t="n">
        <v>1.13</v>
      </c>
      <c r="H14" t="n">
        <v>0.05</v>
      </c>
      <c r="I14" t="n">
        <v>0.92</v>
      </c>
      <c r="J14" t="n">
        <v>0.8</v>
      </c>
      <c r="K14" t="n">
        <v>0.38</v>
      </c>
      <c r="L14" t="n">
        <v>0.95</v>
      </c>
      <c r="M14" t="n">
        <v>0.33</v>
      </c>
      <c r="N14" t="n">
        <v>0.02</v>
      </c>
      <c r="O14" t="n">
        <v>1.25</v>
      </c>
      <c r="P14" t="n">
        <v>0.12</v>
      </c>
      <c r="Q14" t="n">
        <v>0.5</v>
      </c>
      <c r="R14" t="n">
        <v>0.46</v>
      </c>
      <c r="S14" t="n">
        <v>0.34</v>
      </c>
      <c r="T14" t="n">
        <v>0.66</v>
      </c>
      <c r="U14" t="n">
        <v>0.31</v>
      </c>
      <c r="V14" t="n">
        <v>0.93</v>
      </c>
    </row>
    <row r="15">
      <c r="A15" t="inlineStr">
        <is>
          <t>Seguros</t>
        </is>
      </c>
      <c r="B15" t="inlineStr">
        <is>
          <t>Assist Card</t>
        </is>
      </c>
      <c r="C15" t="n">
        <v>0</v>
      </c>
      <c r="D15" t="n">
        <v>0.4</v>
      </c>
      <c r="E15" t="n">
        <v>0</v>
      </c>
      <c r="F15" t="n">
        <v>0.6</v>
      </c>
      <c r="G15" t="n">
        <v>0.5</v>
      </c>
      <c r="H15" t="n">
        <v>0.4</v>
      </c>
      <c r="I15" t="n">
        <v>0.7</v>
      </c>
      <c r="J15" t="n">
        <v>0</v>
      </c>
      <c r="K15" t="n">
        <v>0</v>
      </c>
      <c r="L15" t="n">
        <v>0</v>
      </c>
      <c r="M15" t="n">
        <v>0.2</v>
      </c>
      <c r="N15" t="n">
        <v>0</v>
      </c>
      <c r="O15" t="n">
        <v>0.6</v>
      </c>
      <c r="P15" t="n">
        <v>0.6</v>
      </c>
      <c r="Q15" t="n">
        <v>0.4</v>
      </c>
      <c r="R15" t="n">
        <v>0.5</v>
      </c>
      <c r="S15" t="n">
        <v>0.2</v>
      </c>
      <c r="T15" t="n">
        <v>0.9</v>
      </c>
      <c r="U15" t="n">
        <v>0.8</v>
      </c>
      <c r="V15" t="n">
        <v>0.1</v>
      </c>
    </row>
    <row r="16">
      <c r="A16" t="inlineStr">
        <is>
          <t>Travel</t>
        </is>
      </c>
      <c r="B16" t="inlineStr">
        <is>
          <t>Auto y Actividad</t>
        </is>
      </c>
      <c r="C16" t="n">
        <v>0.16</v>
      </c>
      <c r="D16" t="n">
        <v>0</v>
      </c>
      <c r="E16" t="n">
        <v>0</v>
      </c>
      <c r="F16" t="n">
        <v>0.42</v>
      </c>
      <c r="G16" t="n">
        <v>0</v>
      </c>
      <c r="H16" t="n">
        <v>0</v>
      </c>
      <c r="I16" t="n">
        <v>0.61</v>
      </c>
      <c r="J16" t="n">
        <v>0</v>
      </c>
      <c r="K16" t="n">
        <v>0</v>
      </c>
      <c r="L16" t="n">
        <v>0.17</v>
      </c>
      <c r="M16" t="n">
        <v>0.45</v>
      </c>
      <c r="N16" t="n">
        <v>0.3</v>
      </c>
      <c r="O16" t="n">
        <v>0.04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1.06</v>
      </c>
    </row>
    <row r="17">
      <c r="A17" t="inlineStr">
        <is>
          <t>Travel</t>
        </is>
      </c>
      <c r="B17" t="inlineStr">
        <is>
          <t>Fiesta Rewards</t>
        </is>
      </c>
      <c r="C17" t="n">
        <v>0</v>
      </c>
      <c r="D17" t="n">
        <v>0</v>
      </c>
      <c r="E17" t="n">
        <v>0</v>
      </c>
      <c r="F17" t="n">
        <v>0.7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0.8</v>
      </c>
      <c r="M17" t="n">
        <v>0</v>
      </c>
      <c r="N17" t="n">
        <v>0.4</v>
      </c>
      <c r="O17" t="n">
        <v>0</v>
      </c>
      <c r="P17" t="n">
        <v>0</v>
      </c>
      <c r="Q17" t="n">
        <v>0.4</v>
      </c>
      <c r="R17" t="n">
        <v>0</v>
      </c>
      <c r="S17" t="n">
        <v>0</v>
      </c>
      <c r="T17" t="n">
        <v>0</v>
      </c>
      <c r="U17" t="n">
        <v>0.05</v>
      </c>
      <c r="V17" t="n">
        <v>0.1</v>
      </c>
    </row>
    <row r="18">
      <c r="A18" t="inlineStr">
        <is>
          <t>Travel</t>
        </is>
      </c>
      <c r="B18" t="inlineStr">
        <is>
          <t>Hoteles</t>
        </is>
      </c>
      <c r="C18" t="n">
        <v>0.5</v>
      </c>
      <c r="D18" t="n">
        <v>1.43</v>
      </c>
      <c r="E18" t="n">
        <v>0.85</v>
      </c>
      <c r="F18" t="n">
        <v>0.67</v>
      </c>
      <c r="G18" t="n">
        <v>1.43</v>
      </c>
      <c r="H18" t="n">
        <v>0.33</v>
      </c>
      <c r="I18" t="n">
        <v>0.5</v>
      </c>
      <c r="J18" t="n">
        <v>0.8</v>
      </c>
      <c r="K18" t="n">
        <v>0.32</v>
      </c>
      <c r="L18" t="n">
        <v>1.51</v>
      </c>
      <c r="M18" t="n">
        <v>1.83</v>
      </c>
      <c r="N18" t="n">
        <v>0.7</v>
      </c>
      <c r="O18" t="n">
        <v>1.11</v>
      </c>
      <c r="P18" t="n">
        <v>0.99</v>
      </c>
      <c r="Q18" t="n">
        <v>0.37</v>
      </c>
      <c r="R18" t="n">
        <v>1.07</v>
      </c>
      <c r="S18" t="n">
        <v>0.25</v>
      </c>
      <c r="T18" t="n">
        <v>0.4</v>
      </c>
      <c r="U18" t="n">
        <v>0.9399999999999999</v>
      </c>
      <c r="V18" t="n">
        <v>1.06</v>
      </c>
    </row>
    <row r="19">
      <c r="A19" t="inlineStr">
        <is>
          <t>Travel</t>
        </is>
      </c>
      <c r="B19" t="inlineStr">
        <is>
          <t>Uber</t>
        </is>
      </c>
      <c r="C19" t="n">
        <v>0</v>
      </c>
      <c r="D19" t="n">
        <v>0.38</v>
      </c>
      <c r="E19" t="n">
        <v>0.27</v>
      </c>
      <c r="F19" t="n">
        <v>0.97</v>
      </c>
      <c r="G19" t="n">
        <v>0.55</v>
      </c>
      <c r="H19" t="n">
        <v>0.46</v>
      </c>
      <c r="I19" t="n">
        <v>0.61</v>
      </c>
      <c r="J19" t="n">
        <v>0.78</v>
      </c>
      <c r="K19" t="n">
        <v>0.66</v>
      </c>
      <c r="L19" t="n">
        <v>0.17</v>
      </c>
      <c r="M19" t="n">
        <v>0.77</v>
      </c>
      <c r="N19" t="n">
        <v>0.79</v>
      </c>
      <c r="O19" t="n">
        <v>0.02</v>
      </c>
      <c r="P19" t="n">
        <v>0.75</v>
      </c>
      <c r="Q19" t="n">
        <v>0.98</v>
      </c>
      <c r="R19" t="n">
        <v>0.37</v>
      </c>
      <c r="S19" t="n">
        <v>0.47</v>
      </c>
      <c r="T19" t="n">
        <v>0.11</v>
      </c>
      <c r="U19" t="n">
        <v>0.54</v>
      </c>
      <c r="V19" t="n">
        <v>0.29</v>
      </c>
    </row>
    <row r="20">
      <c r="A20" t="n">
        <v>0</v>
      </c>
      <c r="B20" t="n">
        <v>0</v>
      </c>
      <c r="C20" t="n">
        <v>4.08</v>
      </c>
      <c r="D20" t="n">
        <v>7.16</v>
      </c>
      <c r="E20" t="n">
        <v>6.01</v>
      </c>
      <c r="F20" t="n">
        <v>8.27</v>
      </c>
      <c r="G20" t="n">
        <v>8.57</v>
      </c>
      <c r="H20" t="n">
        <v>4.55</v>
      </c>
      <c r="I20" t="n">
        <v>6.42</v>
      </c>
      <c r="J20" t="n">
        <v>7.72</v>
      </c>
      <c r="K20" t="n">
        <v>5.35</v>
      </c>
      <c r="L20" t="n">
        <v>9.08</v>
      </c>
      <c r="M20" t="n">
        <v>7.64</v>
      </c>
      <c r="N20" t="n">
        <v>5.47</v>
      </c>
      <c r="O20" t="n">
        <v>7.46</v>
      </c>
      <c r="P20" t="n">
        <v>6.44</v>
      </c>
      <c r="Q20" t="n">
        <v>7.59</v>
      </c>
      <c r="R20" t="n">
        <v>5.15</v>
      </c>
      <c r="S20" t="n">
        <v>4.64</v>
      </c>
      <c r="T20" t="n">
        <v>8.02</v>
      </c>
      <c r="U20" t="n">
        <v>5.53</v>
      </c>
      <c r="V20" t="n">
        <v>9.23</v>
      </c>
    </row>
    <row r="22">
      <c r="B22" s="28" t="inlineStr"/>
      <c r="C22" s="28" t="inlineStr">
        <is>
          <t>Rates</t>
        </is>
      </c>
      <c r="D22" s="28" t="n">
        <v>2</v>
      </c>
      <c r="E22" s="28" t="n">
        <v>3</v>
      </c>
      <c r="F22" s="28" t="n">
        <v>4</v>
      </c>
      <c r="G22" s="28" t="n">
        <v>5</v>
      </c>
      <c r="H22" s="28" t="n">
        <v>6</v>
      </c>
      <c r="I22" s="28" t="n">
        <v>7</v>
      </c>
      <c r="J22" s="28" t="n">
        <v>8</v>
      </c>
      <c r="K22" s="28" t="n">
        <v>9</v>
      </c>
      <c r="L22" s="28" t="n">
        <v>10</v>
      </c>
      <c r="M22" s="28" t="n">
        <v>11</v>
      </c>
      <c r="N22" s="28" t="n">
        <v>12</v>
      </c>
      <c r="O22" s="28" t="n">
        <v>13</v>
      </c>
      <c r="P22" s="28" t="n">
        <v>14</v>
      </c>
      <c r="Q22" s="28" t="n">
        <v>15</v>
      </c>
      <c r="R22" s="28" t="n">
        <v>16</v>
      </c>
      <c r="S22" s="28" t="n">
        <v>17</v>
      </c>
      <c r="T22" s="28" t="n">
        <v>18</v>
      </c>
      <c r="U22" s="28" t="n">
        <v>19</v>
      </c>
      <c r="V22" s="28" t="n">
        <v>20</v>
      </c>
    </row>
    <row r="24">
      <c r="B24" s="28" t="n">
        <v>0</v>
      </c>
      <c r="C24" t="inlineStr">
        <is>
          <t>Rate total</t>
        </is>
      </c>
      <c r="D24" t="n">
        <v>0.75</v>
      </c>
      <c r="E24" t="n">
        <v>-0.16</v>
      </c>
      <c r="F24" t="n">
        <v>0.38</v>
      </c>
      <c r="G24" t="n">
        <v>0.04</v>
      </c>
      <c r="H24" t="n">
        <v>-0.47</v>
      </c>
      <c r="I24" t="n">
        <v>0.41</v>
      </c>
      <c r="J24" t="n">
        <v>0.2</v>
      </c>
      <c r="K24" t="n">
        <v>-0.31</v>
      </c>
      <c r="L24" t="n">
        <v>0.7</v>
      </c>
      <c r="M24" t="n">
        <v>-0.16</v>
      </c>
      <c r="N24" t="n">
        <v>-0.28</v>
      </c>
      <c r="O24" t="n">
        <v>0.36</v>
      </c>
      <c r="P24" t="n">
        <v>-0.14</v>
      </c>
      <c r="Q24" t="n">
        <v>0.18</v>
      </c>
      <c r="R24" t="n">
        <v>-0.32</v>
      </c>
      <c r="S24" t="n">
        <v>-0.1</v>
      </c>
      <c r="T24" t="n">
        <v>0.73</v>
      </c>
      <c r="U24" t="n">
        <v>-0.31</v>
      </c>
      <c r="V24" t="n">
        <v>0.67</v>
      </c>
    </row>
    <row r="25">
      <c r="B25" s="28" t="n">
        <v>1</v>
      </c>
      <c r="C25" t="inlineStr">
        <is>
          <t>Rate online</t>
        </is>
      </c>
      <c r="D25" t="n">
        <v>-0.9</v>
      </c>
      <c r="E25" t="n">
        <v>22.5</v>
      </c>
      <c r="F25" t="n">
        <v>0.32</v>
      </c>
      <c r="G25" t="n">
        <v>-0.09</v>
      </c>
      <c r="H25" t="n">
        <v>-0.96</v>
      </c>
      <c r="I25" t="n">
        <v>17.4</v>
      </c>
      <c r="J25" t="n">
        <v>-0.13</v>
      </c>
      <c r="K25" t="n">
        <v>-0.52</v>
      </c>
      <c r="L25" t="n">
        <v>1.5</v>
      </c>
      <c r="M25" t="n">
        <v>-0.65</v>
      </c>
      <c r="N25" t="n">
        <v>-0.9399999999999999</v>
      </c>
      <c r="O25" t="n">
        <v>61.5</v>
      </c>
      <c r="P25" t="n">
        <v>-0.9</v>
      </c>
      <c r="Q25" t="n">
        <v>3.17</v>
      </c>
      <c r="R25" t="n">
        <v>-0.08</v>
      </c>
      <c r="S25" t="n">
        <v>-0.26</v>
      </c>
      <c r="T25" t="n">
        <v>0.9399999999999999</v>
      </c>
      <c r="U25" t="n">
        <v>-0.53</v>
      </c>
      <c r="V25" t="n">
        <v>2</v>
      </c>
    </row>
    <row r="26">
      <c r="B26" s="28" t="n">
        <v>2</v>
      </c>
      <c r="C26" t="inlineStr">
        <is>
          <t>Rate aereo</t>
        </is>
      </c>
      <c r="D26" t="n">
        <v>0</v>
      </c>
      <c r="E26" t="n">
        <v>-0.31</v>
      </c>
      <c r="F26" t="n">
        <v>0.11</v>
      </c>
      <c r="G26" t="n">
        <v>0.08</v>
      </c>
      <c r="H26" t="n">
        <v>-0.43</v>
      </c>
      <c r="I26" t="n">
        <v>0.23</v>
      </c>
      <c r="J26" t="n">
        <v>1.06</v>
      </c>
      <c r="K26" t="n">
        <v>-0.21</v>
      </c>
      <c r="L26" t="n">
        <v>0.06</v>
      </c>
      <c r="M26" t="n">
        <v>-0.14</v>
      </c>
      <c r="N26" t="n">
        <v>-0.19</v>
      </c>
      <c r="O26" t="n">
        <v>0.31</v>
      </c>
      <c r="P26" t="n">
        <v>-0.58</v>
      </c>
      <c r="Q26" t="n">
        <v>1.27</v>
      </c>
      <c r="R26" t="n">
        <v>-0.54</v>
      </c>
      <c r="S26" t="n">
        <v>1.22</v>
      </c>
      <c r="T26" t="n">
        <v>0.63</v>
      </c>
      <c r="U26" t="n">
        <v>-0.77</v>
      </c>
      <c r="V2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Monica González Morales</dc:creator>
  <dcterms:created xmlns:dcterms="http://purl.org/dc/terms/" xmlns:xsi="http://www.w3.org/2001/XMLSchema-instance" xsi:type="dcterms:W3CDTF">2020-07-14T17:50:30Z</dcterms:created>
  <dcterms:modified xmlns:dcterms="http://purl.org/dc/terms/" xmlns:xsi="http://www.w3.org/2001/XMLSchema-instance" xsi:type="dcterms:W3CDTF">2022-04-06T18:46:17Z</dcterms:modified>
  <cp:lastModifiedBy>Microsoft Office User</cp:lastModifiedBy>
</cp:coreProperties>
</file>