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ample 6-5"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<sst xmlns="http://schemas.openxmlformats.org/spreadsheetml/2006/main" count="25" uniqueCount="23">
  <si>
    <t xml:space="preserve">MARR = </t>
  </si>
  <si>
    <t xml:space="preserve">Useful Life =</t>
  </si>
  <si>
    <t xml:space="preserve">D1</t>
  </si>
  <si>
    <t xml:space="preserve">D2</t>
  </si>
  <si>
    <t xml:space="preserve">D3</t>
  </si>
  <si>
    <t xml:space="preserve">D4</t>
  </si>
  <si>
    <t xml:space="preserve">Capital Investment =</t>
  </si>
  <si>
    <t xml:space="preserve">Annual Expenses =</t>
  </si>
  <si>
    <t xml:space="preserve">Market Value =</t>
  </si>
  <si>
    <t xml:space="preserve">Ranking</t>
  </si>
  <si>
    <t xml:space="preserve">Solution using incremental analysis using IRR and NPV functions</t>
  </si>
  <si>
    <t xml:space="preserve">EOY</t>
  </si>
  <si>
    <t xml:space="preserve">Δ(D4 – D1)</t>
  </si>
  <si>
    <t xml:space="preserve">Δ(D2 – D4)</t>
  </si>
  <si>
    <t xml:space="preserve">Δ(D3 – D4)</t>
  </si>
  <si>
    <r>
      <rPr>
        <b val="true"/>
        <sz val="14"/>
        <color rgb="FF000000"/>
        <rFont val="Calibri"/>
        <family val="2"/>
        <charset val="1"/>
      </rPr>
      <t xml:space="preserve">∆</t>
    </r>
    <r>
      <rPr>
        <b val="true"/>
        <sz val="14"/>
        <color rgb="FF000000"/>
        <rFont val="Arial"/>
        <family val="2"/>
        <charset val="1"/>
      </rPr>
      <t xml:space="preserve">IRR</t>
    </r>
  </si>
  <si>
    <r>
      <rPr>
        <b val="true"/>
        <sz val="14"/>
        <color rgb="FF000000"/>
        <rFont val="Calibri"/>
        <family val="2"/>
        <charset val="1"/>
      </rPr>
      <t xml:space="preserve">∆</t>
    </r>
    <r>
      <rPr>
        <b val="true"/>
        <sz val="14"/>
        <color rgb="FF000000"/>
        <rFont val="Arial"/>
        <family val="2"/>
        <charset val="1"/>
      </rPr>
      <t xml:space="preserve">PW</t>
    </r>
  </si>
  <si>
    <t xml:space="preserve">Decision</t>
  </si>
  <si>
    <t xml:space="preserve">D4 is better than D1</t>
  </si>
  <si>
    <t xml:space="preserve">D2 is not better than D4</t>
  </si>
  <si>
    <t xml:space="preserve">D3 is better than D4</t>
  </si>
  <si>
    <t xml:space="preserve">D3 is the best overall</t>
  </si>
  <si>
    <t xml:space="preserve">Solution using incremental analysis using RATE and PV Functions</t>
  </si>
</sst>
</file>

<file path=xl/styles.xml><?xml version="1.0" encoding="utf-8"?>
<styleSheet xmlns="http://schemas.openxmlformats.org/spreadsheetml/2006/main">
  <numFmts count="10">
    <numFmt numFmtId="164" formatCode="General"/>
    <numFmt numFmtId="165" formatCode="0%"/>
    <numFmt numFmtId="166" formatCode="_(* #,##0.00_);_(* \(#,##0.00\);_(* \-??_);_(@_)"/>
    <numFmt numFmtId="167" formatCode="#,##0"/>
    <numFmt numFmtId="168" formatCode="\$#,##0.000_);[RED]&quot;($&quot;#,##0.000\)"/>
    <numFmt numFmtId="169" formatCode="\$#,##0_);&quot;($&quot;#,##0\)"/>
    <numFmt numFmtId="170" formatCode="_([$$-409]* #,##0_);_([$$-409]* \(#,##0\);_([$$-409]* \-_);_(@_)"/>
    <numFmt numFmtId="171" formatCode="0.00%"/>
    <numFmt numFmtId="172" formatCode="\$#,##0.00_);&quot;($&quot;#,##0.00\)"/>
    <numFmt numFmtId="173" formatCode="[$$-409]#,##0.00;[RED]\-[$$-409]#,##0.00"/>
  </numFmts>
  <fonts count="10">
    <font>
      <sz val="11"/>
      <color rgb="FF000000"/>
      <name val="Calibri"/>
      <family val="2"/>
      <charset val="1"/>
    </font>
    <font>
      <sz val="10"/>
      <name val="Arial"/>
      <family val="0"/>
    </font>
    <font>
      <sz val="10"/>
      <name val="Arial"/>
      <family val="0"/>
    </font>
    <font>
      <sz val="10"/>
      <name val="Arial"/>
      <family val="0"/>
    </font>
    <font>
      <sz val="14"/>
      <color rgb="FF000000"/>
      <name val="Arial"/>
      <family val="2"/>
      <charset val="1"/>
    </font>
    <font>
      <b val="true"/>
      <sz val="14"/>
      <color rgb="FF000000"/>
      <name val="Arial"/>
      <family val="2"/>
      <charset val="1"/>
    </font>
    <font>
      <b val="true"/>
      <sz val="14"/>
      <color rgb="FF000000"/>
      <name val="Arial"/>
      <family val="0"/>
      <charset val="1"/>
    </font>
    <font>
      <b val="true"/>
      <sz val="14"/>
      <color rgb="FF000000"/>
      <name val="Calibri"/>
      <family val="2"/>
      <charset val="1"/>
    </font>
    <font>
      <sz val="24"/>
      <color rgb="FF0D0D0D"/>
      <name val="Verdana"/>
      <family val="2"/>
      <charset val="1"/>
    </font>
    <font>
      <sz val="18"/>
      <color rgb="FF000000"/>
      <name val="Arial"/>
      <family val="2"/>
    </font>
  </fonts>
  <fills count="4">
    <fill>
      <patternFill patternType="none"/>
    </fill>
    <fill>
      <patternFill patternType="gray125"/>
    </fill>
    <fill>
      <patternFill patternType="solid">
        <fgColor rgb="FFFFFF00"/>
        <bgColor rgb="FFFFFF00"/>
      </patternFill>
    </fill>
    <fill>
      <patternFill patternType="solid">
        <fgColor rgb="FFFFC000"/>
        <bgColor rgb="FFFF99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general" vertical="center" textRotation="0" wrapText="false" indent="0" shrinkToFit="false"/>
      <protection locked="true" hidden="false"/>
    </xf>
    <xf numFmtId="165" fontId="4" fillId="0" borderId="0" xfId="19" applyFont="true" applyBorder="true" applyAlignment="true" applyProtection="true">
      <alignment horizontal="general" vertical="center" textRotation="0" wrapText="false" indent="0" shrinkToFit="false"/>
      <protection locked="true" hidden="false"/>
    </xf>
    <xf numFmtId="164" fontId="4" fillId="0" borderId="0" xfId="0" applyFont="true" applyBorder="true" applyAlignment="true" applyProtection="true">
      <alignment horizontal="general" vertical="center" textRotation="0" wrapText="true" indent="0" shrinkToFit="false"/>
      <protection locked="true" hidden="false"/>
    </xf>
    <xf numFmtId="167" fontId="4" fillId="0" borderId="0" xfId="15" applyFont="true" applyBorder="true" applyAlignment="true" applyProtection="true">
      <alignment horizontal="general" vertical="center" textRotation="0" wrapText="false" indent="0" shrinkToFit="false"/>
      <protection locked="true" hidden="false"/>
    </xf>
    <xf numFmtId="164" fontId="4" fillId="0" borderId="0" xfId="0" applyFont="true" applyBorder="true" applyAlignment="true" applyProtection="true">
      <alignment horizontal="general" vertical="center" textRotation="0" wrapText="false" indent="0" shrinkToFit="false"/>
      <protection locked="true" hidden="false"/>
    </xf>
    <xf numFmtId="168" fontId="4" fillId="0" borderId="0" xfId="0" applyFont="true" applyBorder="true" applyAlignment="true" applyProtection="true">
      <alignment horizontal="general" vertical="center" textRotation="0" wrapText="false" indent="0" shrinkToFit="false"/>
      <protection locked="true" hidden="false"/>
    </xf>
    <xf numFmtId="164" fontId="5" fillId="0" borderId="0"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9" fontId="4" fillId="0" borderId="0" xfId="0" applyFont="true" applyBorder="true" applyAlignment="true" applyProtection="true">
      <alignment horizontal="general" vertical="center" textRotation="0" wrapText="false" indent="0" shrinkToFit="false"/>
      <protection locked="true" hidden="false"/>
    </xf>
    <xf numFmtId="170" fontId="4" fillId="0" borderId="0"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true" applyAlignment="true" applyProtection="true">
      <alignment horizontal="left" vertical="center" textRotation="0" wrapText="false" indent="0" shrinkToFit="false"/>
      <protection locked="true" hidden="false"/>
    </xf>
    <xf numFmtId="164" fontId="5" fillId="2" borderId="0"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true" applyAlignment="true" applyProtection="true">
      <alignment horizontal="center" vertical="center" textRotation="0" wrapText="false" indent="0" shrinkToFit="false"/>
      <protection locked="true" hidden="false"/>
    </xf>
    <xf numFmtId="164" fontId="7" fillId="0" borderId="0" xfId="0" applyFont="true" applyBorder="false" applyAlignment="true" applyProtection="true">
      <alignment horizontal="center" vertical="center" textRotation="0" wrapText="false" indent="0" shrinkToFit="false"/>
      <protection locked="true" hidden="false"/>
    </xf>
    <xf numFmtId="171" fontId="4" fillId="0" borderId="0" xfId="0" applyFont="true" applyBorder="false" applyAlignment="true" applyProtection="true">
      <alignment horizontal="general" vertical="center" textRotation="0" wrapText="false" indent="0" shrinkToFit="false"/>
      <protection locked="true" hidden="false"/>
    </xf>
    <xf numFmtId="172" fontId="4" fillId="0" borderId="0" xfId="0" applyFont="true" applyBorder="false" applyAlignment="true" applyProtection="true">
      <alignment horizontal="general" vertical="center" textRotation="0" wrapText="false" indent="0" shrinkToFit="false"/>
      <protection locked="true" hidden="false"/>
    </xf>
    <xf numFmtId="164" fontId="5" fillId="0" borderId="0" xfId="0" applyFont="true" applyBorder="fals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true" indent="0" shrinkToFit="false"/>
      <protection locked="true" hidden="false"/>
    </xf>
    <xf numFmtId="164" fontId="4" fillId="0" borderId="0" xfId="0" applyFont="true" applyBorder="false" applyAlignment="true" applyProtection="true">
      <alignment horizontal="general" vertical="center" textRotation="0" wrapText="true" indent="0" shrinkToFit="false"/>
      <protection locked="true" hidden="false"/>
    </xf>
    <xf numFmtId="164" fontId="4" fillId="3" borderId="0" xfId="0" applyFont="true" applyBorder="true" applyAlignment="true" applyProtection="true">
      <alignment horizontal="center" vertical="center" textRotation="0" wrapText="false" indent="0" shrinkToFit="false"/>
      <protection locked="true" hidden="false"/>
    </xf>
    <xf numFmtId="173" fontId="4" fillId="0" borderId="0" xfId="0" applyFont="true" applyBorder="false" applyAlignment="true" applyProtection="true">
      <alignment horizontal="general" vertical="center" textRotation="0" wrapText="false" indent="0" shrinkToFit="false"/>
      <protection locked="true" hidden="false"/>
    </xf>
    <xf numFmtId="171" fontId="8"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D0D0D"/>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9360</xdr:colOff>
      <xdr:row>0</xdr:row>
      <xdr:rowOff>152280</xdr:rowOff>
    </xdr:from>
    <xdr:to>
      <xdr:col>14</xdr:col>
      <xdr:colOff>532800</xdr:colOff>
      <xdr:row>14</xdr:row>
      <xdr:rowOff>81000</xdr:rowOff>
    </xdr:to>
    <xdr:sp>
      <xdr:nvSpPr>
        <xdr:cNvPr id="0" name="TextBox 1"/>
        <xdr:cNvSpPr/>
      </xdr:nvSpPr>
      <xdr:spPr>
        <a:xfrm>
          <a:off x="7824240" y="152280"/>
          <a:ext cx="8886600" cy="3412440"/>
        </a:xfrm>
        <a:prstGeom prst="rect">
          <a:avLst/>
        </a:prstGeom>
        <a:solidFill>
          <a:srgbClr val="ffff00"/>
        </a:solidFill>
        <a:ln w="0">
          <a:noFill/>
        </a:ln>
      </xdr:spPr>
      <xdr:style>
        <a:lnRef idx="0"/>
        <a:fillRef idx="0"/>
        <a:effectRef idx="0"/>
        <a:fontRef idx="minor"/>
      </xdr:style>
      <xdr:txBody>
        <a:bodyPr horzOverflow="clip" vertOverflow="clip" lIns="90000" rIns="90000" tIns="45000" bIns="45000" anchor="t">
          <a:spAutoFit/>
        </a:bodyPr>
        <a:p>
          <a:pPr>
            <a:lnSpc>
              <a:spcPct val="100000"/>
            </a:lnSpc>
          </a:pPr>
          <a:r>
            <a:rPr b="0" lang="en-US" sz="1800" spc="-1" strike="noStrike">
              <a:solidFill>
                <a:srgbClr val="000000"/>
              </a:solidFill>
              <a:latin typeface="Arial"/>
            </a:rPr>
            <a:t>The estimated capital investment and the annual expenses (based on 1,500 hours of operation per year) for four alternative designs of a diesel-powered air compressor are shown, as well as the estimated market value for each design at the end of the common five-year useful life. The perspective (Principle 3, Chapter 1) of these cost estimates is that of the typical user (construction company, plant facilities department, government highway department, and so on). The study period is five years, and the MARR is 20% per year. One of the designs must be selected for the compressor, and each design provides the same level of service. On the basis of this information, </a:t>
          </a:r>
          <a:endParaRPr b="0" lang="en-US" sz="1800" spc="-1" strike="noStrike">
            <a:latin typeface="Times New Roman"/>
          </a:endParaRPr>
        </a:p>
        <a:p>
          <a:pPr>
            <a:lnSpc>
              <a:spcPct val="100000"/>
            </a:lnSpc>
          </a:pPr>
          <a:endParaRPr b="0" lang="en-US" sz="1800" spc="-1" strike="noStrike">
            <a:latin typeface="Times New Roman"/>
          </a:endParaRPr>
        </a:p>
        <a:p>
          <a:pPr>
            <a:lnSpc>
              <a:spcPct val="100000"/>
            </a:lnSpc>
          </a:pPr>
          <a:r>
            <a:rPr b="0" lang="en-US" sz="1800" spc="-1" strike="noStrike">
              <a:solidFill>
                <a:srgbClr val="000000"/>
              </a:solidFill>
              <a:latin typeface="Arial"/>
            </a:rPr>
            <a:t>a) Determine the preferred design  alternative, using the IRR  method </a:t>
          </a:r>
          <a:endParaRPr b="0" lang="en-US" sz="1800" spc="-1" strike="noStrike">
            <a:latin typeface="Times New Roman"/>
          </a:endParaRPr>
        </a:p>
        <a:p>
          <a:pPr>
            <a:lnSpc>
              <a:spcPct val="100000"/>
            </a:lnSpc>
          </a:pPr>
          <a:r>
            <a:rPr b="0" lang="en-US" sz="1800" spc="-1" strike="noStrike">
              <a:solidFill>
                <a:srgbClr val="000000"/>
              </a:solidFill>
              <a:latin typeface="Arial"/>
            </a:rPr>
            <a:t>b) Show that the PW method  (i = MARR), using the  incremental analysis procedure,  results in the same decision.</a:t>
          </a:r>
          <a:endParaRPr b="0" lang="en-US" sz="1800" spc="-1" strike="noStrike">
            <a:latin typeface="Times New Roman"/>
          </a:endParaRPr>
        </a:p>
        <a:p>
          <a:pPr>
            <a:lnSpc>
              <a:spcPct val="100000"/>
            </a:lnSpc>
          </a:pPr>
          <a:endParaRPr b="0" lang="en-US" sz="1800" spc="-1" strike="noStrike">
            <a:latin typeface="Times New Roman"/>
          </a:endParaRPr>
        </a:p>
      </xdr:txBody>
    </xdr:sp>
    <xdr:clientData/>
  </xdr:twoCellAnchor>
  <xdr:twoCellAnchor editAs="oneCell">
    <xdr:from>
      <xdr:col>6</xdr:col>
      <xdr:colOff>14400</xdr:colOff>
      <xdr:row>15</xdr:row>
      <xdr:rowOff>133200</xdr:rowOff>
    </xdr:from>
    <xdr:to>
      <xdr:col>11</xdr:col>
      <xdr:colOff>806760</xdr:colOff>
      <xdr:row>25</xdr:row>
      <xdr:rowOff>90720</xdr:rowOff>
    </xdr:to>
    <xdr:pic>
      <xdr:nvPicPr>
        <xdr:cNvPr id="1" name="Picture 2" descr=""/>
        <xdr:cNvPicPr/>
      </xdr:nvPicPr>
      <xdr:blipFill>
        <a:blip r:embed="rId1"/>
        <a:stretch/>
      </xdr:blipFill>
      <xdr:spPr>
        <a:xfrm>
          <a:off x="7829280" y="3835800"/>
          <a:ext cx="6970320" cy="237888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2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27" activeCellId="0" sqref="E27"/>
    </sheetView>
  </sheetViews>
  <sheetFormatPr defaultColWidth="9.13671875" defaultRowHeight="17.25" zeroHeight="false" outlineLevelRow="0" outlineLevelCol="0"/>
  <cols>
    <col collapsed="false" customWidth="true" hidden="false" outlineLevel="0" max="5" min="1" style="1" width="21.13"/>
    <col collapsed="false" customWidth="true" hidden="false" outlineLevel="0" max="6" min="6" style="1" width="5.2"/>
    <col collapsed="false" customWidth="true" hidden="false" outlineLevel="0" max="9" min="7" style="1" width="20.73"/>
    <col collapsed="false" customWidth="true" hidden="false" outlineLevel="0" max="12" min="10" style="1" width="12.73"/>
    <col collapsed="false" customWidth="false" hidden="false" outlineLevel="0" max="16384" min="13" style="2" width="9.14"/>
  </cols>
  <sheetData>
    <row r="1" customFormat="false" ht="17.25" hidden="false" customHeight="false" outlineLevel="0" collapsed="false">
      <c r="A1" s="3" t="s">
        <v>0</v>
      </c>
      <c r="B1" s="4" t="n">
        <v>0.2</v>
      </c>
      <c r="C1" s="3"/>
      <c r="D1" s="5"/>
      <c r="E1" s="6"/>
      <c r="F1" s="3"/>
    </row>
    <row r="2" customFormat="false" ht="17.25" hidden="false" customHeight="false" outlineLevel="0" collapsed="false">
      <c r="A2" s="3" t="s">
        <v>1</v>
      </c>
      <c r="B2" s="7" t="n">
        <v>5</v>
      </c>
      <c r="C2" s="3"/>
      <c r="D2" s="3"/>
      <c r="E2" s="8"/>
      <c r="F2" s="3"/>
    </row>
    <row r="3" customFormat="false" ht="17.25" hidden="false" customHeight="false" outlineLevel="0" collapsed="false">
      <c r="A3" s="3"/>
      <c r="B3" s="3"/>
      <c r="C3" s="3"/>
      <c r="D3" s="3"/>
      <c r="E3" s="3"/>
      <c r="F3" s="3"/>
    </row>
    <row r="4" s="12" customFormat="true" ht="17.25" hidden="false" customHeight="false" outlineLevel="0" collapsed="false">
      <c r="A4" s="9"/>
      <c r="B4" s="9" t="s">
        <v>2</v>
      </c>
      <c r="C4" s="9" t="s">
        <v>3</v>
      </c>
      <c r="D4" s="9" t="s">
        <v>4</v>
      </c>
      <c r="E4" s="9" t="s">
        <v>5</v>
      </c>
      <c r="F4" s="10"/>
      <c r="G4" s="11"/>
      <c r="H4" s="11"/>
      <c r="I4" s="11"/>
      <c r="J4" s="11"/>
      <c r="K4" s="11"/>
      <c r="L4" s="11"/>
    </row>
    <row r="5" customFormat="false" ht="34.5" hidden="false" customHeight="false" outlineLevel="0" collapsed="false">
      <c r="A5" s="5" t="s">
        <v>6</v>
      </c>
      <c r="B5" s="13" t="n">
        <v>-100000</v>
      </c>
      <c r="C5" s="13" t="n">
        <v>-140600</v>
      </c>
      <c r="D5" s="13" t="n">
        <v>-148200</v>
      </c>
      <c r="E5" s="13" t="n">
        <v>-122000</v>
      </c>
      <c r="F5" s="3"/>
    </row>
    <row r="6" customFormat="false" ht="32.8" hidden="false" customHeight="false" outlineLevel="0" collapsed="false">
      <c r="A6" s="5" t="s">
        <v>7</v>
      </c>
      <c r="B6" s="13" t="n">
        <v>-29000</v>
      </c>
      <c r="C6" s="13" t="n">
        <v>-16900</v>
      </c>
      <c r="D6" s="13" t="n">
        <v>-14800</v>
      </c>
      <c r="E6" s="13" t="n">
        <v>-22100</v>
      </c>
      <c r="F6" s="3"/>
    </row>
    <row r="7" customFormat="false" ht="17.25" hidden="false" customHeight="false" outlineLevel="0" collapsed="false">
      <c r="A7" s="5" t="s">
        <v>8</v>
      </c>
      <c r="B7" s="14" t="n">
        <v>10000</v>
      </c>
      <c r="C7" s="14" t="n">
        <v>14000</v>
      </c>
      <c r="D7" s="14" t="n">
        <v>25600</v>
      </c>
      <c r="E7" s="14" t="n">
        <v>14000</v>
      </c>
      <c r="F7" s="3"/>
    </row>
    <row r="8" s="12" customFormat="true" ht="17.25" hidden="false" customHeight="false" outlineLevel="0" collapsed="false">
      <c r="A8" s="15" t="s">
        <v>9</v>
      </c>
      <c r="B8" s="9" t="n">
        <v>1</v>
      </c>
      <c r="C8" s="9" t="n">
        <v>3</v>
      </c>
      <c r="D8" s="9" t="n">
        <v>4</v>
      </c>
      <c r="E8" s="9" t="n">
        <v>2</v>
      </c>
      <c r="F8" s="10"/>
      <c r="G8" s="11"/>
      <c r="H8" s="11"/>
      <c r="I8" s="11"/>
      <c r="J8" s="11"/>
      <c r="K8" s="11"/>
      <c r="L8" s="11"/>
    </row>
    <row r="9" customFormat="false" ht="17.25" hidden="false" customHeight="false" outlineLevel="0" collapsed="false">
      <c r="A9" s="16" t="s">
        <v>10</v>
      </c>
      <c r="B9" s="16"/>
      <c r="C9" s="16"/>
      <c r="D9" s="16"/>
      <c r="E9" s="16"/>
      <c r="F9" s="3"/>
    </row>
    <row r="10" customFormat="false" ht="17.25" hidden="false" customHeight="false" outlineLevel="0" collapsed="false">
      <c r="A10" s="9" t="s">
        <v>11</v>
      </c>
      <c r="B10" s="17" t="s">
        <v>12</v>
      </c>
      <c r="C10" s="17" t="s">
        <v>13</v>
      </c>
      <c r="D10" s="17" t="s">
        <v>14</v>
      </c>
      <c r="E10" s="9"/>
      <c r="F10" s="3"/>
    </row>
    <row r="11" customFormat="false" ht="17.25" hidden="false" customHeight="false" outlineLevel="0" collapsed="false">
      <c r="A11" s="10" t="n">
        <v>0</v>
      </c>
      <c r="B11" s="13" t="n">
        <f aca="false">E5 - B5</f>
        <v>-22000</v>
      </c>
      <c r="C11" s="13" t="n">
        <f aca="false">C5-E5</f>
        <v>-18600</v>
      </c>
      <c r="D11" s="13" t="n">
        <f aca="false">D5-E5</f>
        <v>-26200</v>
      </c>
      <c r="E11" s="7"/>
      <c r="F11" s="3"/>
    </row>
    <row r="12" customFormat="false" ht="17.25" hidden="false" customHeight="false" outlineLevel="0" collapsed="false">
      <c r="A12" s="10" t="n">
        <v>1</v>
      </c>
      <c r="B12" s="13" t="n">
        <f aca="false">E$6 - B$6</f>
        <v>6900</v>
      </c>
      <c r="C12" s="13" t="n">
        <f aca="false">$C$6-$E$6</f>
        <v>5200</v>
      </c>
      <c r="D12" s="13" t="n">
        <f aca="false">$D$6-$E$6</f>
        <v>7300</v>
      </c>
      <c r="E12" s="7"/>
      <c r="F12" s="3"/>
    </row>
    <row r="13" customFormat="false" ht="17.25" hidden="false" customHeight="false" outlineLevel="0" collapsed="false">
      <c r="A13" s="10" t="n">
        <v>2</v>
      </c>
      <c r="B13" s="13" t="n">
        <f aca="false">E$6 - B$6</f>
        <v>6900</v>
      </c>
      <c r="C13" s="13" t="n">
        <f aca="false">$C$6-$E$6</f>
        <v>5200</v>
      </c>
      <c r="D13" s="13" t="n">
        <f aca="false">$D$6-$E$6</f>
        <v>7300</v>
      </c>
      <c r="E13" s="7"/>
      <c r="F13" s="3"/>
    </row>
    <row r="14" customFormat="false" ht="17.25" hidden="false" customHeight="false" outlineLevel="0" collapsed="false">
      <c r="A14" s="10" t="n">
        <v>3</v>
      </c>
      <c r="B14" s="13" t="n">
        <f aca="false">E$6 - B$6</f>
        <v>6900</v>
      </c>
      <c r="C14" s="13" t="n">
        <f aca="false">$C$6-$E$6</f>
        <v>5200</v>
      </c>
      <c r="D14" s="13" t="n">
        <f aca="false">$D$6-$E$6</f>
        <v>7300</v>
      </c>
      <c r="E14" s="7"/>
      <c r="F14" s="3"/>
    </row>
    <row r="15" customFormat="false" ht="17.25" hidden="false" customHeight="false" outlineLevel="0" collapsed="false">
      <c r="A15" s="10" t="n">
        <v>4</v>
      </c>
      <c r="B15" s="13" t="n">
        <f aca="false">E$6 - B$6</f>
        <v>6900</v>
      </c>
      <c r="C15" s="13" t="n">
        <f aca="false">$C$6-$E$6</f>
        <v>5200</v>
      </c>
      <c r="D15" s="13" t="n">
        <f aca="false">$D$6-$E$6</f>
        <v>7300</v>
      </c>
      <c r="E15" s="7"/>
      <c r="F15" s="3"/>
    </row>
    <row r="16" s="1" customFormat="true" ht="17.25" hidden="false" customHeight="false" outlineLevel="0" collapsed="false">
      <c r="A16" s="10" t="n">
        <v>5</v>
      </c>
      <c r="B16" s="13" t="n">
        <f aca="false">E$6 - B$6 + (E7 - B7)</f>
        <v>10900</v>
      </c>
      <c r="C16" s="13" t="n">
        <f aca="false">$C$6-$E$6+(C7-E7)</f>
        <v>5200</v>
      </c>
      <c r="D16" s="13" t="n">
        <f aca="false">$D$6-$E$6 + (D7-E7)</f>
        <v>18900</v>
      </c>
      <c r="E16" s="7"/>
      <c r="F16" s="3"/>
    </row>
    <row r="17" s="1" customFormat="true" ht="17.25" hidden="false" customHeight="false" outlineLevel="0" collapsed="false">
      <c r="A17" s="10"/>
      <c r="B17" s="3"/>
      <c r="C17" s="3"/>
      <c r="D17" s="3"/>
      <c r="E17" s="3"/>
      <c r="F17" s="3"/>
    </row>
    <row r="18" customFormat="false" ht="17.9" hidden="false" customHeight="false" outlineLevel="0" collapsed="false">
      <c r="A18" s="18" t="s">
        <v>15</v>
      </c>
      <c r="B18" s="19" t="n">
        <f aca="false">IRR(B11:B16)</f>
        <v>0.204700431840086</v>
      </c>
      <c r="C18" s="19" t="n">
        <f aca="false">IRR(C11:C16)</f>
        <v>0.123138600909013</v>
      </c>
      <c r="D18" s="19" t="n">
        <f aca="false">IRR(D11:D16)</f>
        <v>0.204385298032041</v>
      </c>
    </row>
    <row r="19" customFormat="false" ht="17.9" hidden="false" customHeight="false" outlineLevel="0" collapsed="false">
      <c r="A19" s="18" t="s">
        <v>16</v>
      </c>
      <c r="B19" s="20" t="n">
        <f aca="false">NPV($B$1, B12:B16)+B11</f>
        <v>242.734053497945</v>
      </c>
      <c r="C19" s="20" t="n">
        <f aca="false">NPV($B$1, C12:C16)+C11</f>
        <v>-3048.81687242798</v>
      </c>
      <c r="D19" s="20" t="n">
        <f aca="false">NPV($B$1, D12:D16)+D11</f>
        <v>293.248456790127</v>
      </c>
    </row>
    <row r="21" customFormat="false" ht="32.8" hidden="false" customHeight="false" outlineLevel="0" collapsed="false">
      <c r="A21" s="21" t="s">
        <v>17</v>
      </c>
      <c r="B21" s="22" t="s">
        <v>18</v>
      </c>
      <c r="C21" s="22" t="s">
        <v>19</v>
      </c>
      <c r="D21" s="22" t="s">
        <v>20</v>
      </c>
      <c r="E21" s="23" t="s">
        <v>21</v>
      </c>
    </row>
    <row r="22" customFormat="false" ht="17.25" hidden="false" customHeight="false" outlineLevel="0" collapsed="false">
      <c r="A22" s="21"/>
      <c r="B22" s="22"/>
      <c r="C22" s="22"/>
      <c r="D22" s="22"/>
      <c r="E22" s="23"/>
    </row>
    <row r="23" customFormat="false" ht="17.25" hidden="false" customHeight="false" outlineLevel="0" collapsed="false">
      <c r="A23" s="24" t="s">
        <v>22</v>
      </c>
      <c r="B23" s="24"/>
      <c r="C23" s="24"/>
      <c r="D23" s="24"/>
      <c r="E23" s="24"/>
    </row>
    <row r="24" customFormat="false" ht="17.9" hidden="false" customHeight="false" outlineLevel="0" collapsed="false">
      <c r="A24" s="18" t="s">
        <v>15</v>
      </c>
      <c r="B24" s="19" t="n">
        <f aca="false">RATE($B$2,(E6-B6), (E5-B5),(E7-B7))</f>
        <v>0.204700431840086</v>
      </c>
      <c r="C24" s="19" t="n">
        <f aca="false">RATE($B$2,(C6-E6),(C5-E5),(C7-E7))</f>
        <v>0.123138600909013</v>
      </c>
      <c r="D24" s="19" t="n">
        <f aca="false">RATE(B2,(D6-E6),(D5-E5),(D7-E7))</f>
        <v>0.204385298032041</v>
      </c>
    </row>
    <row r="25" customFormat="false" ht="17.9" hidden="false" customHeight="false" outlineLevel="0" collapsed="false">
      <c r="A25" s="18" t="s">
        <v>16</v>
      </c>
      <c r="B25" s="20" t="n">
        <f aca="false">PV(B1,B2,-(E6-B6),-(E7-B7)) + (E5-B5)</f>
        <v>242.734053497941</v>
      </c>
      <c r="C25" s="20" t="n">
        <f aca="false">PV(B1,B2,-(C6-E6),-(C7-E7)) + (C5-E5)</f>
        <v>-3048.81687242798</v>
      </c>
      <c r="D25" s="25" t="n">
        <f aca="false">PV(B1,B2,-(D6-E6),-(D7-E7)) + (D5-E5)</f>
        <v>293.248456790119</v>
      </c>
    </row>
    <row r="26" customFormat="false" ht="17.25" hidden="false" customHeight="true" outlineLevel="0" collapsed="false">
      <c r="G26" s="26"/>
    </row>
  </sheetData>
  <mergeCells count="2">
    <mergeCell ref="A9:E9"/>
    <mergeCell ref="A23:E23"/>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29</TotalTime>
  <Application>LibreOffice/7.4.5.1$Linux_X86_64 LibreOffice_project/40$Build-1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2021-02-22T06:22:40Z</dcterms:created>
  <dc:creator>Shafae, Mohammed - (shafae1)</dc:creator>
  <dc:description/>
  <dc:language>en-US</dc:language>
  <cp:lastModifiedBy/>
  <dcterms:modified xsi:type="dcterms:W3CDTF">2023-02-27T09:41:59Z</dcterms:modified>
  <cp:revision>22</cp:revision>
  <dc:subject/>
  <dc:title/>
</cp:coreProperties>
</file>

<file path=docProps/custom.xml><?xml version="1.0" encoding="utf-8"?>
<Properties xmlns="http://schemas.openxmlformats.org/officeDocument/2006/custom-properties" xmlns:vt="http://schemas.openxmlformats.org/officeDocument/2006/docPropsVTypes"/>
</file>