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fo" sheetId="1" state="visible" r:id="rId2"/>
    <sheet name="Sales Sheet" sheetId="2" state="visible" r:id="rId3"/>
    <sheet name="Income Statement" sheetId="3" state="visible" r:id="rId4"/>
    <sheet name="Cash Flow Statement" sheetId="4" state="visible" r:id="rId5"/>
    <sheet name="Balance Sheet" sheetId="5" state="visible" r:id="rId6"/>
    <sheet name="Debt" sheetId="6" state="visible" r:id="rId7"/>
  </sheets>
  <externalReferences>
    <externalReference r:id="rId8"/>
  </externalReferences>
  <definedNames>
    <definedName function="false" hidden="false" localSheetId="5" name="_xlnm.Print_Area" vbProcedure="false">Debt!$A$1:$N$20</definedName>
    <definedName function="false" hidden="false" name="CF" vbProcedure="false">#REF!</definedName>
    <definedName function="false" hidden="false" name="CPU" vbProcedure="false">#REF!</definedName>
    <definedName function="false" hidden="false" name="OE" vbProcedure="false">#REF!</definedName>
    <definedName function="false" hidden="false" name="OEGR" vbProcedure="false">#REF!</definedName>
    <definedName function="false" hidden="false" name="PPU" vbProcedure="false">#REF!</definedName>
    <definedName function="false" hidden="false" name="Sales" vbProcedure="false">#REF!</definedName>
    <definedName function="false" hidden="false" name="SGF" vbProcedure="false">#REF!</definedName>
    <definedName function="false" hidden="false" name="Starting_Sales" vbProcedure="false">'Sales Sheet'!$B$3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<sst xmlns="http://schemas.openxmlformats.org/spreadsheetml/2006/main" count="133" uniqueCount="113">
  <si>
    <t xml:space="preserve">fall 20</t>
  </si>
  <si>
    <t xml:space="preserve">Spring 23</t>
  </si>
  <si>
    <t xml:space="preserve">Sales / Manufacturing / Inventory Forecast</t>
  </si>
  <si>
    <t xml:space="preserve">Starting Sales:</t>
  </si>
  <si>
    <t xml:space="preserve">Starting Month:</t>
  </si>
  <si>
    <t xml:space="preserve">Month</t>
  </si>
  <si>
    <t xml:space="preserve">Sales Forecast</t>
  </si>
  <si>
    <t xml:space="preserve">  New Product (units)</t>
  </si>
  <si>
    <t xml:space="preserve">  Revenue New Product ($s)</t>
  </si>
  <si>
    <t xml:space="preserve">  Cost New Product ($s)</t>
  </si>
  <si>
    <t xml:space="preserve">Manufacturing Forecast</t>
  </si>
  <si>
    <t xml:space="preserve">  New Product (Units)</t>
  </si>
  <si>
    <t xml:space="preserve">Inventory</t>
  </si>
  <si>
    <t xml:space="preserve">  New Product ($s)</t>
  </si>
  <si>
    <t xml:space="preserve">Sales Price per unit</t>
  </si>
  <si>
    <t xml:space="preserve">PPU</t>
  </si>
  <si>
    <t xml:space="preserve">Cost per unit</t>
  </si>
  <si>
    <t xml:space="preserve">CPU</t>
  </si>
  <si>
    <t xml:space="preserve">Sales Growth Rate</t>
  </si>
  <si>
    <t xml:space="preserve">SGF</t>
  </si>
  <si>
    <t xml:space="preserve">Operating expense Growth Rate</t>
  </si>
  <si>
    <t xml:space="preserve">OEGR</t>
  </si>
  <si>
    <t xml:space="preserve">Operating Expenses</t>
  </si>
  <si>
    <t xml:space="preserve">OE</t>
  </si>
  <si>
    <t xml:space="preserve">Company Funds</t>
  </si>
  <si>
    <t xml:space="preserve">CF</t>
  </si>
  <si>
    <t xml:space="preserve">% of Receivables collected in 30 days:</t>
  </si>
  <si>
    <t xml:space="preserve">PREC</t>
  </si>
  <si>
    <t xml:space="preserve">% of Payables paid in 30 days:</t>
  </si>
  <si>
    <t xml:space="preserve">PPAY</t>
  </si>
  <si>
    <t xml:space="preserve">Spring 22</t>
  </si>
  <si>
    <t xml:space="preserve">Wildcat Co. Project</t>
  </si>
  <si>
    <t xml:space="preserve">Income Statement ($s)</t>
  </si>
  <si>
    <t xml:space="preserve">Total</t>
  </si>
  <si>
    <t xml:space="preserve">Revenues</t>
  </si>
  <si>
    <t xml:space="preserve">   New Product</t>
  </si>
  <si>
    <t xml:space="preserve">Total Revenues</t>
  </si>
  <si>
    <t xml:space="preserve">less: Cost of goods sold</t>
  </si>
  <si>
    <t xml:space="preserve">Gross Profit</t>
  </si>
  <si>
    <t xml:space="preserve">Operating expenses</t>
  </si>
  <si>
    <t xml:space="preserve">Interest Expense</t>
  </si>
  <si>
    <t xml:space="preserve">Depreciation</t>
  </si>
  <si>
    <t xml:space="preserve">Investment Income</t>
  </si>
  <si>
    <t xml:space="preserve">Income Before Taxes</t>
  </si>
  <si>
    <t xml:space="preserve">Tax Expense</t>
  </si>
  <si>
    <t xml:space="preserve">Net Income (Profit)</t>
  </si>
  <si>
    <t xml:space="preserve">Gross Profit %</t>
  </si>
  <si>
    <t xml:space="preserve">Net Profit %</t>
  </si>
  <si>
    <t xml:space="preserve">Statement of Cash Flows ($s)</t>
  </si>
  <si>
    <t xml:space="preserve">Operations</t>
  </si>
  <si>
    <t xml:space="preserve"> Net Income (Loss)</t>
  </si>
  <si>
    <t xml:space="preserve"> Adjustments to net income</t>
  </si>
  <si>
    <t xml:space="preserve">  Accounts Payable</t>
  </si>
  <si>
    <t xml:space="preserve">  Depreciation/Amortization</t>
  </si>
  <si>
    <t xml:space="preserve">  Inventory</t>
  </si>
  <si>
    <t xml:space="preserve">  Accounts Receivable</t>
  </si>
  <si>
    <t xml:space="preserve">  Investment Income</t>
  </si>
  <si>
    <t xml:space="preserve">Cash Flow from Operations</t>
  </si>
  <si>
    <t xml:space="preserve">Investments</t>
  </si>
  <si>
    <t xml:space="preserve">    Property &amp; Equipment</t>
  </si>
  <si>
    <t xml:space="preserve">Cash Flow from Investing-</t>
  </si>
  <si>
    <t xml:space="preserve">Cash Flow before Financing</t>
  </si>
  <si>
    <t xml:space="preserve">Financing</t>
  </si>
  <si>
    <t xml:space="preserve">    Company Funds/Stocks</t>
  </si>
  <si>
    <t xml:space="preserve">    Proceeds of Debt</t>
  </si>
  <si>
    <t xml:space="preserve">    Reductions to Debt-</t>
  </si>
  <si>
    <t xml:space="preserve">Cash Flow from Financing</t>
  </si>
  <si>
    <t xml:space="preserve">Before Equity Cash Flow</t>
  </si>
  <si>
    <t xml:space="preserve">Beginning Cash Balance</t>
  </si>
  <si>
    <t xml:space="preserve">Net Cash Flow</t>
  </si>
  <si>
    <t xml:space="preserve">Ending Cash Balance</t>
  </si>
  <si>
    <t xml:space="preserve">Balance Sheet ($s)</t>
  </si>
  <si>
    <t xml:space="preserve">Assets</t>
  </si>
  <si>
    <t xml:space="preserve">  Current Assets</t>
  </si>
  <si>
    <t xml:space="preserve">   Cash</t>
  </si>
  <si>
    <t xml:space="preserve">   Accounts Receivable</t>
  </si>
  <si>
    <t xml:space="preserve">   Inventory</t>
  </si>
  <si>
    <t xml:space="preserve">  Total Current Assets</t>
  </si>
  <si>
    <t xml:space="preserve">  LongTerm Assets</t>
  </si>
  <si>
    <t xml:space="preserve">   Property &amp; Equipment</t>
  </si>
  <si>
    <t xml:space="preserve">   Accumulated Depreciation</t>
  </si>
  <si>
    <t xml:space="preserve">  Total Long Term Assets</t>
  </si>
  <si>
    <t xml:space="preserve">Total Assets</t>
  </si>
  <si>
    <t xml:space="preserve">Liabilities</t>
  </si>
  <si>
    <t xml:space="preserve">  Current Liabilities</t>
  </si>
  <si>
    <t xml:space="preserve">    Accounts Payable</t>
  </si>
  <si>
    <t xml:space="preserve">    Loan 1</t>
  </si>
  <si>
    <t xml:space="preserve">    Current Portion of LTD</t>
  </si>
  <si>
    <t xml:space="preserve">  Total Current Liabilities</t>
  </si>
  <si>
    <t xml:space="preserve">  Long-Term Liabilities</t>
  </si>
  <si>
    <t xml:space="preserve">    Long Term Debt</t>
  </si>
  <si>
    <t xml:space="preserve">  Total LT Liabilities</t>
  </si>
  <si>
    <t xml:space="preserve">Total Liabilities</t>
  </si>
  <si>
    <t xml:space="preserve">  Company Funds (Stock Sold)</t>
  </si>
  <si>
    <t xml:space="preserve">  Retained Earnings</t>
  </si>
  <si>
    <t xml:space="preserve">  Owner's Equity</t>
  </si>
  <si>
    <t xml:space="preserve"> Total Liabilities &amp; Equity</t>
  </si>
  <si>
    <t xml:space="preserve">Working Capital</t>
  </si>
  <si>
    <t xml:space="preserve">Check</t>
  </si>
  <si>
    <t xml:space="preserve">Debt Worksheet</t>
  </si>
  <si>
    <t xml:space="preserve">Spring23</t>
  </si>
  <si>
    <t xml:space="preserve">Loan #1 - Equal Payment</t>
  </si>
  <si>
    <t xml:space="preserve">Term (months)</t>
  </si>
  <si>
    <t xml:space="preserve">Interest rate APR</t>
  </si>
  <si>
    <t xml:space="preserve">Effective Rate per month</t>
  </si>
  <si>
    <t xml:space="preserve">Loan amount:</t>
  </si>
  <si>
    <t xml:space="preserve">Payment per month</t>
  </si>
  <si>
    <t xml:space="preserve">Beginning Balance:</t>
  </si>
  <si>
    <t xml:space="preserve">Interest</t>
  </si>
  <si>
    <t xml:space="preserve">Principal</t>
  </si>
  <si>
    <t xml:space="preserve">Ending Balance:</t>
  </si>
  <si>
    <t xml:space="preserve">Current Portion of LT Debt</t>
  </si>
  <si>
    <t xml:space="preserve">Long Term Debt</t>
  </si>
</sst>
</file>

<file path=xl/styles.xml><?xml version="1.0" encoding="utf-8"?>
<styleSheet xmlns="http://schemas.openxmlformats.org/spreadsheetml/2006/main">
  <numFmts count="12">
    <numFmt numFmtId="164" formatCode="General"/>
    <numFmt numFmtId="165" formatCode="_(#._);\(#.#0\);\-_)_);_(@_)"/>
    <numFmt numFmtId="166" formatCode="mm/dd/yy"/>
    <numFmt numFmtId="167" formatCode="[$-409]mmm\-yy;@"/>
    <numFmt numFmtId="168" formatCode="_(#.##0_);\(#.##0\);\-_)_);_(@_)"/>
    <numFmt numFmtId="169" formatCode="\$#,##0"/>
    <numFmt numFmtId="170" formatCode="_(#.#0_);\(#.#0\);\-_)_);_(@_)"/>
    <numFmt numFmtId="171" formatCode="0.00%"/>
    <numFmt numFmtId="172" formatCode="0.0%"/>
    <numFmt numFmtId="173" formatCode="_(* #,##0_);_(* \(#,##0\);_(* \-_);_(@_)"/>
    <numFmt numFmtId="174" formatCode="\$#,##0.00_);[RED]&quot;($&quot;#,##0.00\)"/>
    <numFmt numFmtId="175" formatCode="\$#,##0.00"/>
  </numFmts>
  <fonts count="21">
    <font>
      <sz val="10"/>
      <name val="Arial"/>
      <family val="0"/>
      <charset val="1"/>
    </font>
    <font>
      <sz val="10"/>
      <name val="Arial"/>
      <family val="0"/>
    </font>
    <font>
      <sz val="10"/>
      <name val="Arial"/>
      <family val="0"/>
    </font>
    <font>
      <sz val="10"/>
      <name val="Arial"/>
      <family val="0"/>
    </font>
    <font>
      <sz val="11"/>
      <color rgb="FFFFFFFF"/>
      <name val="Calibri"/>
      <family val="2"/>
      <charset val="1"/>
    </font>
    <font>
      <b val="true"/>
      <sz val="12"/>
      <color rgb="FF000000"/>
      <name val="Calibri"/>
      <family val="2"/>
      <charset val="1"/>
    </font>
    <font>
      <b val="true"/>
      <u val="single"/>
      <sz val="12"/>
      <color rgb="FF000000"/>
      <name val="Calibri"/>
      <family val="2"/>
      <charset val="1"/>
    </font>
    <font>
      <b val="true"/>
      <sz val="14"/>
      <name val="Calibri"/>
      <family val="0"/>
    </font>
    <font>
      <sz val="11"/>
      <name val="Times New Roman"/>
      <family val="0"/>
    </font>
    <font>
      <b val="true"/>
      <u val="single"/>
      <sz val="11"/>
      <name val="Calibri"/>
      <family val="0"/>
    </font>
    <font>
      <sz val="11"/>
      <name val="Calibri"/>
      <family val="0"/>
    </font>
    <font>
      <b val="true"/>
      <sz val="14"/>
      <name val="Arial"/>
      <family val="2"/>
      <charset val="1"/>
    </font>
    <font>
      <b val="true"/>
      <sz val="11"/>
      <name val="Calibri"/>
      <family val="2"/>
      <charset val="1"/>
    </font>
    <font>
      <sz val="10"/>
      <name val="Arial"/>
      <family val="2"/>
      <charset val="1"/>
    </font>
    <font>
      <b val="true"/>
      <sz val="11"/>
      <color rgb="FF000000"/>
      <name val="Calibri"/>
      <family val="2"/>
      <charset val="1"/>
    </font>
    <font>
      <b val="true"/>
      <sz val="10"/>
      <name val="Arial"/>
      <family val="2"/>
      <charset val="1"/>
    </font>
    <font>
      <b val="true"/>
      <sz val="10"/>
      <color rgb="FF0000FF"/>
      <name val="Arial"/>
      <family val="2"/>
      <charset val="1"/>
    </font>
    <font>
      <sz val="14"/>
      <name val="Arial"/>
      <family val="2"/>
      <charset val="1"/>
    </font>
    <font>
      <b val="true"/>
      <sz val="10"/>
      <color rgb="FFFFFFFF"/>
      <name val="Arial"/>
      <family val="2"/>
      <charset val="1"/>
    </font>
    <font>
      <sz val="10"/>
      <color rgb="FFFFFFFF"/>
      <name val="Arial"/>
      <family val="2"/>
      <charset val="1"/>
    </font>
    <font>
      <b val="true"/>
      <sz val="11"/>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right" vertical="bottom" textRotation="0" wrapText="false" indent="0" shrinkToFit="false"/>
      <protection locked="true" hidden="false"/>
    </xf>
    <xf numFmtId="165" fontId="11"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6" fontId="11" fillId="0" borderId="0" xfId="0" applyFont="true" applyBorder="false" applyAlignment="true" applyProtection="tru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center" vertical="bottom" textRotation="0" wrapText="false" indent="0" shrinkToFit="false"/>
      <protection locked="true" hidden="false"/>
    </xf>
    <xf numFmtId="167" fontId="15" fillId="0" borderId="0" xfId="0" applyFont="true" applyBorder="fals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9" fontId="15" fillId="0" borderId="0" xfId="0" applyFont="true" applyBorder="false" applyAlignment="true" applyProtection="true">
      <alignment horizontal="general" vertical="bottom" textRotation="0" wrapText="false" indent="0" shrinkToFit="false"/>
      <protection locked="true" hidden="false"/>
    </xf>
    <xf numFmtId="170" fontId="0" fillId="0" borderId="0" xfId="0" applyFont="fals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71" fontId="0" fillId="0" borderId="0" xfId="0" applyFont="fals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center" vertical="bottom" textRotation="0" wrapText="false" indent="0" shrinkToFit="false"/>
      <protection locked="true" hidden="false"/>
    </xf>
    <xf numFmtId="172" fontId="15"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73" fontId="15"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right" vertical="bottom" textRotation="0" wrapText="false" indent="0" shrinkToFit="false"/>
      <protection locked="true" hidden="false"/>
    </xf>
    <xf numFmtId="164" fontId="20" fillId="0" borderId="0" xfId="0" applyFont="true" applyBorder="false" applyAlignment="true" applyProtection="true">
      <alignment horizontal="right" vertical="bottom" textRotation="0" wrapText="false" indent="0" shrinkToFit="false"/>
      <protection locked="true" hidden="false"/>
    </xf>
    <xf numFmtId="171" fontId="15" fillId="0" borderId="0" xfId="0" applyFont="true" applyBorder="false" applyAlignment="true" applyProtection="true">
      <alignment horizontal="general" vertical="bottom" textRotation="0" wrapText="false" indent="0" shrinkToFit="false"/>
      <protection locked="true" hidden="false"/>
    </xf>
    <xf numFmtId="174" fontId="15" fillId="0" borderId="0" xfId="0" applyFont="true" applyBorder="false" applyAlignment="true" applyProtection="true">
      <alignment horizontal="general" vertical="bottom" textRotation="0" wrapText="false" indent="0" shrinkToFit="false"/>
      <protection locked="true" hidden="false"/>
    </xf>
    <xf numFmtId="175" fontId="20" fillId="0" borderId="0" xfId="0" applyFont="true" applyBorder="false" applyAlignment="true" applyProtection="true">
      <alignment horizontal="right" vertical="bottom" textRotation="0" wrapText="false" indent="0" shrinkToFit="false"/>
      <protection locked="true" hidden="false"/>
    </xf>
    <xf numFmtId="175" fontId="15" fillId="0" borderId="0" xfId="0" applyFont="true" applyBorder="false" applyAlignment="true" applyProtection="true">
      <alignment horizontal="general" vertical="bottom" textRotation="0" wrapText="false" indent="0" shrinkToFit="false"/>
      <protection locked="true" hidden="false"/>
    </xf>
    <xf numFmtId="175" fontId="0" fillId="0" borderId="0" xfId="0" applyFont="false" applyBorder="false" applyAlignment="true" applyProtection="true">
      <alignment horizontal="general" vertical="bottom" textRotation="0" wrapText="false" indent="0" shrinkToFit="false"/>
      <protection locked="true" hidden="false"/>
    </xf>
    <xf numFmtId="175" fontId="20" fillId="0" borderId="0" xfId="0" applyFont="true" applyBorder="false" applyAlignment="true" applyProtection="true">
      <alignment horizontal="left"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71" fontId="20" fillId="0" borderId="0" xfId="0" applyFont="true" applyBorder="false" applyAlignment="true" applyProtection="true">
      <alignment horizontal="general" vertical="bottom" textRotation="0" wrapText="false" indent="0" shrinkToFit="false"/>
      <protection locked="true" hidden="false"/>
    </xf>
    <xf numFmtId="174" fontId="2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externalLink" Target="externalLinks/externalLink1.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510480</xdr:colOff>
      <xdr:row>1</xdr:row>
      <xdr:rowOff>38160</xdr:rowOff>
    </xdr:from>
    <xdr:to>
      <xdr:col>12</xdr:col>
      <xdr:colOff>531360</xdr:colOff>
      <xdr:row>32</xdr:row>
      <xdr:rowOff>96840</xdr:rowOff>
    </xdr:to>
    <xdr:sp>
      <xdr:nvSpPr>
        <xdr:cNvPr id="0" name="TextBox 1"/>
        <xdr:cNvSpPr/>
      </xdr:nvSpPr>
      <xdr:spPr>
        <a:xfrm>
          <a:off x="1122480" y="219240"/>
          <a:ext cx="6754680" cy="5707080"/>
        </a:xfrm>
        <a:prstGeom prst="rect">
          <a:avLst/>
        </a:prstGeom>
        <a:solidFill>
          <a:srgbClr val="ffffff"/>
        </a:solidFill>
        <a:ln w="9525">
          <a:solidFill>
            <a:srgbClr val="bcbcbc"/>
          </a:solidFill>
          <a:round/>
        </a:ln>
        <a:effectLst>
          <a:outerShdw algn="tl" blurRad="50760" dir="2700000" dist="37674" rotWithShape="0">
            <a:srgbClr val="000000">
              <a:alpha val="40000"/>
            </a:srgbClr>
          </a:outerShdw>
        </a:effectLst>
        <a:scene3d>
          <a:camera prst="orthographicFront"/>
          <a:lightRig dir="t" rig="threePt"/>
        </a:scene3d>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latin typeface="Calibri"/>
            </a:rPr>
            <a:t>SIE 265 Projects- grading:</a:t>
          </a:r>
          <a:endParaRPr b="0" lang="en-US" sz="14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Flexibility of the Model</a:t>
          </a:r>
          <a:r>
            <a:rPr b="0" lang="en-US" sz="1100" spc="-1" strike="noStrike">
              <a:latin typeface="Calibri"/>
            </a:rPr>
            <a:t> – Flexibility means that when you change one parameter, or cell value, it will ripple through the Excel model, i.e. linked cells.  This is important for making parameter changes simple and accurate, and for success in later projects.  Your Sales Sheet is one of the main input parameter locations for the model, so make sure it is built to be dynamic/flexible.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Formulas</a:t>
          </a:r>
          <a:r>
            <a:rPr b="0" lang="en-US" sz="1100" spc="-1" strike="noStrike">
              <a:latin typeface="Calibri"/>
            </a:rPr>
            <a:t> – You will find that Excel has many useful pre-existing formulas for your model [=sum(), =pmt(), =nominal(), =max(), etc…].  It is recommended that you become familiar with these as the semester progresses, they are very useful shortcuts/timesavers.  In many cases you won’t use pre-existing formulas, you will make your own [e.g. =f4*(1-$b$2)].  These different formula types are how you show your work.  The correct value is important, but it has to come from a formula of some sort, with the exception of input parameters/cells.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Correctness/accuracy</a:t>
          </a:r>
          <a:r>
            <a:rPr b="0" lang="en-US" sz="1100" spc="-1" strike="noStrike">
              <a:latin typeface="Calibri"/>
            </a:rPr>
            <a:t> – Correctness/accuracy is important however you will find throughout the entire project that one small mistake can ripple through your entire model (e.g. inputting an incorrect interest rate), making all the values incorrect.  This is one reason that we look at the formulas in addition to the values.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Cell Format</a:t>
          </a:r>
          <a:r>
            <a:rPr b="0" lang="en-US" sz="1100" spc="-1" strike="noStrike">
              <a:latin typeface="Calibri"/>
            </a:rPr>
            <a:t> – As you will find in your instructions for this project, you must use the accounting format for every cell that has dollars as its unit, and the percentage format for all unitless cells.  Additionally, all dollar cells should be rounded to the nearest whole dollar, with the exception of rates (e.g. cost per unit sold), these should be shown to the hundredths, or nearest cent. Lastly, do not show the dollar symbol in your cells.  You can change this option when you have the ‘format cell’ window open.</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Organization/neatness</a:t>
          </a:r>
          <a:r>
            <a:rPr b="0" lang="en-US" sz="1100" spc="-1" strike="noStrike">
              <a:latin typeface="Calibri"/>
            </a:rPr>
            <a:t> – This will be pretty simple for the first few projects if you use the provided Wildcat Project Template.  As you add more sheets to your model you will have to create and organize its appearance.  This will be part of the grade for that given sheet.  It is expected to be easy to read and follow, as though you were going to present it to your boss.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Balance Sheet Check Row</a:t>
          </a:r>
          <a:r>
            <a:rPr b="0" lang="en-US" sz="1100" spc="-1" strike="noStrike">
              <a:latin typeface="Calibri"/>
            </a:rPr>
            <a:t> – You must have this as of the completion of the second project.  This will become very important for later projects, it is an indicator that your model is in, or out of balance.  This will be graded by the correctness of the formula (accounting equation), and if it indicates a balanced model (all zero values).    </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wildcat-project-loreto-cornidez-alan-manuel.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Info"/>
      <sheetName val="Sales Sheet"/>
      <sheetName val="Income Statement"/>
      <sheetName val="Cash Flow Statement"/>
      <sheetName val="Balance Sheet"/>
    </sheetNames>
    <sheetDataSet>
      <sheetData sheetId="0"/>
      <sheetData sheetId="1">
        <row r="11">
          <cell r="B11">
            <v>0</v>
          </cell>
          <cell r="C11">
            <v>0</v>
          </cell>
          <cell r="D11">
            <v>49797</v>
          </cell>
          <cell r="E11">
            <v>52087.662</v>
          </cell>
          <cell r="F11">
            <v>54483.694452</v>
          </cell>
          <cell r="G11">
            <v>56989.944396792</v>
          </cell>
          <cell r="H11">
            <v>59611.4818390444</v>
          </cell>
          <cell r="I11">
            <v>62353.6100036405</v>
          </cell>
          <cell r="J11">
            <v>65221.876063808</v>
          </cell>
          <cell r="K11">
            <v>68222.0823627431</v>
          </cell>
          <cell r="L11">
            <v>71360.2981514293</v>
          </cell>
          <cell r="M11">
            <v>74642.8718663951</v>
          </cell>
        </row>
        <row r="12">
          <cell r="B12">
            <v>0</v>
          </cell>
          <cell r="C12">
            <v>0</v>
          </cell>
          <cell r="D12">
            <v>22095</v>
          </cell>
          <cell r="E12">
            <v>23111.37</v>
          </cell>
          <cell r="F12">
            <v>24174.49302</v>
          </cell>
          <cell r="G12">
            <v>25286.51969892</v>
          </cell>
          <cell r="H12">
            <v>26449.6996050703</v>
          </cell>
          <cell r="I12">
            <v>27666.3857869036</v>
          </cell>
          <cell r="J12">
            <v>28939.0395331011</v>
          </cell>
          <cell r="K12">
            <v>30270.2353516238</v>
          </cell>
          <cell r="L12">
            <v>31662.6661777985</v>
          </cell>
          <cell r="M12">
            <v>33119.1488219772</v>
          </cell>
        </row>
        <row r="25">
          <cell r="C25">
            <v>9100</v>
          </cell>
        </row>
        <row r="26">
          <cell r="C26">
            <v>40000</v>
          </cell>
        </row>
        <row r="28">
          <cell r="C28">
            <v>1</v>
          </cell>
        </row>
      </sheetData>
      <sheetData sheetId="2"/>
      <sheetData sheetId="3">
        <row r="23">
          <cell r="B23">
            <v>0</v>
          </cell>
          <cell r="C23">
            <v>0</v>
          </cell>
          <cell r="D23">
            <v>0</v>
          </cell>
          <cell r="E23">
            <v>0</v>
          </cell>
          <cell r="F23">
            <v>0</v>
          </cell>
          <cell r="G23">
            <v>0</v>
          </cell>
          <cell r="H23">
            <v>0</v>
          </cell>
          <cell r="I23">
            <v>0</v>
          </cell>
          <cell r="J23">
            <v>0</v>
          </cell>
          <cell r="K23">
            <v>0</v>
          </cell>
          <cell r="L23">
            <v>0</v>
          </cell>
          <cell r="M23">
            <v>0</v>
          </cell>
        </row>
      </sheetData>
      <sheetData sheetId="4"/>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25" zeroHeight="false" outlineLevelRow="0" outlineLevelCol="0"/>
  <sheetData>
    <row r="1" customFormat="false" ht="14.25" hidden="false" customHeight="false" outlineLevel="0" collapsed="false">
      <c r="A1" s="1" t="s">
        <v>0</v>
      </c>
    </row>
    <row r="2" customFormat="false" ht="15.75" hidden="false" customHeight="false" outlineLevel="0" collapsed="false">
      <c r="B2" s="2"/>
    </row>
    <row r="4" customFormat="false" ht="15.75" hidden="false" customHeight="false" outlineLevel="0" collapsed="false">
      <c r="B4" s="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ColWidth="8.6875" defaultRowHeight="14.25" zeroHeight="false" outlineLevelRow="0" outlineLevelCol="0"/>
  <cols>
    <col collapsed="false" customWidth="true" hidden="false" outlineLevel="0" max="1" min="1" style="4" width="36.73"/>
    <col collapsed="false" customWidth="true" hidden="false" outlineLevel="0" max="2" min="2" style="4" width="12.15"/>
    <col collapsed="false" customWidth="true" hidden="false" outlineLevel="0" max="3" min="3" style="4" width="9.92"/>
    <col collapsed="false" customWidth="true" hidden="false" outlineLevel="0" max="13" min="4" style="4" width="10.28"/>
  </cols>
  <sheetData>
    <row r="1" customFormat="false" ht="14.25" hidden="false" customHeight="false" outlineLevel="0" collapsed="false">
      <c r="B1" s="1" t="s">
        <v>1</v>
      </c>
    </row>
    <row r="2" customFormat="false" ht="17.25" hidden="false" customHeight="false" outlineLevel="0" collapsed="false">
      <c r="B2" s="5" t="s">
        <v>2</v>
      </c>
      <c r="C2" s="5"/>
      <c r="D2" s="5"/>
      <c r="E2" s="5"/>
      <c r="F2" s="5"/>
      <c r="G2" s="5"/>
      <c r="H2" s="5"/>
      <c r="I2" s="5"/>
      <c r="J2" s="5"/>
      <c r="K2" s="5"/>
      <c r="L2" s="5"/>
      <c r="M2" s="5"/>
    </row>
    <row r="3" customFormat="false" ht="17.25" hidden="false" customHeight="false" outlineLevel="0" collapsed="false">
      <c r="A3" s="6" t="s">
        <v>3</v>
      </c>
      <c r="B3" s="7" t="n">
        <f aca="false">B10</f>
        <v>0</v>
      </c>
      <c r="C3" s="8"/>
      <c r="D3" s="8"/>
      <c r="E3" s="8"/>
      <c r="F3" s="8"/>
      <c r="G3" s="8"/>
      <c r="H3" s="8"/>
      <c r="I3" s="8"/>
      <c r="J3" s="8"/>
      <c r="K3" s="8"/>
      <c r="L3" s="8"/>
      <c r="M3" s="8"/>
    </row>
    <row r="4" customFormat="false" ht="17.25" hidden="false" customHeight="false" outlineLevel="0" collapsed="false">
      <c r="A4" s="6" t="s">
        <v>4</v>
      </c>
      <c r="B4" s="9" t="n">
        <f aca="false">B8</f>
        <v>45222</v>
      </c>
      <c r="C4" s="8"/>
      <c r="D4" s="8"/>
      <c r="E4" s="8"/>
      <c r="F4" s="8"/>
      <c r="G4" s="8"/>
      <c r="H4" s="8"/>
      <c r="I4" s="8"/>
      <c r="J4" s="8"/>
      <c r="K4" s="8"/>
      <c r="L4" s="8"/>
      <c r="M4" s="8"/>
    </row>
    <row r="5" customFormat="false" ht="17.25" hidden="false" customHeight="false" outlineLevel="0" collapsed="false">
      <c r="A5" s="1"/>
      <c r="B5" s="8"/>
      <c r="C5" s="8"/>
      <c r="D5" s="8"/>
      <c r="E5" s="8"/>
      <c r="F5" s="8"/>
      <c r="G5" s="8"/>
      <c r="H5" s="8"/>
      <c r="I5" s="8"/>
      <c r="J5" s="8"/>
      <c r="K5" s="8"/>
      <c r="L5" s="8"/>
      <c r="M5" s="8"/>
    </row>
    <row r="6" customFormat="false" ht="17.25" hidden="false" customHeight="false" outlineLevel="0" collapsed="false">
      <c r="A6" s="1"/>
      <c r="B6" s="8"/>
      <c r="C6" s="8"/>
      <c r="D6" s="8"/>
      <c r="E6" s="8"/>
      <c r="F6" s="8"/>
      <c r="G6" s="8"/>
      <c r="H6" s="8"/>
      <c r="I6" s="8"/>
      <c r="J6" s="8"/>
      <c r="K6" s="8"/>
      <c r="L6" s="8"/>
      <c r="M6" s="8"/>
    </row>
    <row r="7" customFormat="false" ht="14.25" hidden="false" customHeight="false" outlineLevel="0" collapsed="false">
      <c r="A7" s="10"/>
      <c r="B7" s="11" t="n">
        <v>1</v>
      </c>
      <c r="C7" s="11" t="n">
        <v>2</v>
      </c>
      <c r="D7" s="11" t="n">
        <v>3</v>
      </c>
      <c r="E7" s="11" t="n">
        <v>4</v>
      </c>
      <c r="F7" s="11" t="n">
        <v>5</v>
      </c>
      <c r="G7" s="11" t="n">
        <v>6</v>
      </c>
      <c r="H7" s="11" t="n">
        <v>7</v>
      </c>
      <c r="I7" s="11" t="n">
        <v>8</v>
      </c>
      <c r="J7" s="11" t="n">
        <v>9</v>
      </c>
      <c r="K7" s="11" t="n">
        <v>10</v>
      </c>
      <c r="L7" s="11" t="n">
        <v>11</v>
      </c>
      <c r="M7" s="11" t="n">
        <v>12</v>
      </c>
    </row>
    <row r="8" customFormat="false" ht="13.8" hidden="false" customHeight="false" outlineLevel="0" collapsed="false">
      <c r="A8" s="12" t="s">
        <v>5</v>
      </c>
      <c r="B8" s="13" t="n">
        <v>45222</v>
      </c>
      <c r="C8" s="13" t="n">
        <f aca="false">EDATE(B8,1)</f>
        <v>45253</v>
      </c>
      <c r="D8" s="13" t="n">
        <f aca="false">EDATE(C8,1)</f>
        <v>45283</v>
      </c>
      <c r="E8" s="13" t="n">
        <f aca="false">EDATE(D8,1)</f>
        <v>45314</v>
      </c>
      <c r="F8" s="13" t="n">
        <f aca="false">EDATE(E8,1)</f>
        <v>45345</v>
      </c>
      <c r="G8" s="13" t="n">
        <f aca="false">EDATE(F8,1)</f>
        <v>45374</v>
      </c>
      <c r="H8" s="13" t="n">
        <f aca="false">EDATE(G8,1)</f>
        <v>45405</v>
      </c>
      <c r="I8" s="13" t="n">
        <f aca="false">EDATE(H8,1)</f>
        <v>45435</v>
      </c>
      <c r="J8" s="13" t="n">
        <f aca="false">EDATE(I8,1)</f>
        <v>45466</v>
      </c>
      <c r="K8" s="13" t="n">
        <f aca="false">EDATE(J8,1)</f>
        <v>45496</v>
      </c>
      <c r="L8" s="13" t="n">
        <f aca="false">EDATE(K8,1)</f>
        <v>45527</v>
      </c>
      <c r="M8" s="13" t="n">
        <f aca="false">EDATE(L8,1)</f>
        <v>45558</v>
      </c>
    </row>
    <row r="9" customFormat="false" ht="13.8" hidden="false" customHeight="false" outlineLevel="0" collapsed="false">
      <c r="A9" s="14" t="s">
        <v>6</v>
      </c>
      <c r="B9" s="15"/>
      <c r="C9" s="15"/>
      <c r="D9" s="15"/>
      <c r="E9" s="15"/>
      <c r="F9" s="15"/>
      <c r="G9" s="15"/>
      <c r="H9" s="15"/>
      <c r="I9" s="15"/>
      <c r="J9" s="15"/>
      <c r="K9" s="15"/>
      <c r="L9" s="15"/>
      <c r="M9" s="15"/>
      <c r="N9" s="15"/>
    </row>
    <row r="10" customFormat="false" ht="13.8" hidden="false" customHeight="false" outlineLevel="0" collapsed="false">
      <c r="A10" s="16" t="s">
        <v>7</v>
      </c>
      <c r="B10" s="17" t="n">
        <v>0</v>
      </c>
      <c r="C10" s="17" t="n">
        <v>0</v>
      </c>
      <c r="D10" s="17" t="n">
        <v>300</v>
      </c>
      <c r="E10" s="17" t="n">
        <v>300</v>
      </c>
      <c r="F10" s="17" t="n">
        <v>300</v>
      </c>
      <c r="G10" s="17" t="n">
        <v>300</v>
      </c>
      <c r="H10" s="17" t="n">
        <v>300</v>
      </c>
      <c r="I10" s="17" t="n">
        <v>300</v>
      </c>
      <c r="J10" s="17" t="n">
        <v>300</v>
      </c>
      <c r="K10" s="17" t="n">
        <v>300</v>
      </c>
      <c r="L10" s="17" t="n">
        <v>300</v>
      </c>
      <c r="M10" s="17" t="n">
        <v>300</v>
      </c>
      <c r="N10" s="15"/>
    </row>
    <row r="11" customFormat="false" ht="13.8" hidden="false" customHeight="false" outlineLevel="0" collapsed="false">
      <c r="A11" s="16" t="s">
        <v>8</v>
      </c>
      <c r="B11" s="17" t="n">
        <f aca="false">$C$21*B10</f>
        <v>0</v>
      </c>
      <c r="C11" s="17" t="n">
        <f aca="false">$C$21*C10</f>
        <v>0</v>
      </c>
      <c r="D11" s="17" t="n">
        <f aca="false">$C$21*D10</f>
        <v>47997</v>
      </c>
      <c r="E11" s="17" t="n">
        <f aca="false">$C$21*E10</f>
        <v>47997</v>
      </c>
      <c r="F11" s="17" t="n">
        <f aca="false">$C$21*F10</f>
        <v>47997</v>
      </c>
      <c r="G11" s="17" t="n">
        <f aca="false">$C$21*G10</f>
        <v>47997</v>
      </c>
      <c r="H11" s="17" t="n">
        <f aca="false">$C$21*H10</f>
        <v>47997</v>
      </c>
      <c r="I11" s="17" t="n">
        <f aca="false">$C$21*I10</f>
        <v>47997</v>
      </c>
      <c r="J11" s="17" t="n">
        <f aca="false">$C$21*J10</f>
        <v>47997</v>
      </c>
      <c r="K11" s="17" t="n">
        <f aca="false">$C$21*K10</f>
        <v>47997</v>
      </c>
      <c r="L11" s="17" t="n">
        <f aca="false">$C$21*L10</f>
        <v>47997</v>
      </c>
      <c r="M11" s="17" t="n">
        <f aca="false">$C$21*M10</f>
        <v>47997</v>
      </c>
      <c r="N11" s="15"/>
    </row>
    <row r="12" customFormat="false" ht="13.8" hidden="false" customHeight="false" outlineLevel="0" collapsed="false">
      <c r="A12" s="16" t="s">
        <v>9</v>
      </c>
      <c r="B12" s="17" t="n">
        <f aca="false">$C$22*B10</f>
        <v>0</v>
      </c>
      <c r="C12" s="17" t="n">
        <f aca="false">$C$22*C10</f>
        <v>0</v>
      </c>
      <c r="D12" s="17" t="n">
        <f aca="false">$C$22*D10</f>
        <v>21450</v>
      </c>
      <c r="E12" s="17" t="n">
        <f aca="false">$C$22*E10</f>
        <v>21450</v>
      </c>
      <c r="F12" s="17" t="n">
        <f aca="false">$C$22*F10</f>
        <v>21450</v>
      </c>
      <c r="G12" s="17" t="n">
        <f aca="false">$C$22*G10</f>
        <v>21450</v>
      </c>
      <c r="H12" s="17" t="n">
        <f aca="false">$C$22*H10</f>
        <v>21450</v>
      </c>
      <c r="I12" s="17" t="n">
        <f aca="false">$C$22*I10</f>
        <v>21450</v>
      </c>
      <c r="J12" s="17" t="n">
        <f aca="false">$C$22*J10</f>
        <v>21450</v>
      </c>
      <c r="K12" s="17" t="n">
        <f aca="false">$C$22*K10</f>
        <v>21450</v>
      </c>
      <c r="L12" s="17" t="n">
        <f aca="false">$C$22*L10</f>
        <v>21450</v>
      </c>
      <c r="M12" s="17" t="n">
        <f aca="false">$C$22*M10</f>
        <v>21450</v>
      </c>
      <c r="N12" s="15"/>
    </row>
    <row r="13" customFormat="false" ht="13.8" hidden="false" customHeight="false" outlineLevel="0" collapsed="false">
      <c r="A13" s="10"/>
      <c r="B13" s="17"/>
      <c r="C13" s="17"/>
      <c r="D13" s="17"/>
      <c r="E13" s="17"/>
      <c r="F13" s="17"/>
      <c r="G13" s="17"/>
      <c r="H13" s="17"/>
      <c r="I13" s="17"/>
      <c r="J13" s="17"/>
      <c r="K13" s="17"/>
      <c r="L13" s="17"/>
      <c r="M13" s="17"/>
      <c r="N13" s="15"/>
    </row>
    <row r="14" customFormat="false" ht="13.8" hidden="false" customHeight="false" outlineLevel="0" collapsed="false">
      <c r="A14" s="14" t="s">
        <v>10</v>
      </c>
      <c r="B14" s="17"/>
      <c r="C14" s="17"/>
      <c r="D14" s="17"/>
      <c r="E14" s="17"/>
      <c r="F14" s="17"/>
      <c r="G14" s="17"/>
      <c r="H14" s="17"/>
      <c r="I14" s="17"/>
      <c r="J14" s="17"/>
      <c r="K14" s="17"/>
      <c r="L14" s="17"/>
      <c r="M14" s="17"/>
      <c r="N14" s="15"/>
    </row>
    <row r="15" customFormat="false" ht="13.8" hidden="false" customHeight="false" outlineLevel="0" collapsed="false">
      <c r="A15" s="16" t="s">
        <v>11</v>
      </c>
      <c r="B15" s="17"/>
      <c r="C15" s="17"/>
      <c r="D15" s="17"/>
      <c r="E15" s="17"/>
      <c r="F15" s="17"/>
      <c r="G15" s="17"/>
      <c r="H15" s="17"/>
      <c r="I15" s="17"/>
      <c r="J15" s="17"/>
      <c r="K15" s="17"/>
      <c r="L15" s="17"/>
      <c r="M15" s="17"/>
      <c r="N15" s="15"/>
    </row>
    <row r="16" customFormat="false" ht="13.8" hidden="false" customHeight="false" outlineLevel="0" collapsed="false">
      <c r="A16" s="10"/>
      <c r="B16" s="17"/>
      <c r="C16" s="17"/>
      <c r="D16" s="17"/>
      <c r="E16" s="17"/>
      <c r="F16" s="17"/>
      <c r="G16" s="17"/>
      <c r="H16" s="17"/>
      <c r="I16" s="17"/>
      <c r="J16" s="17"/>
      <c r="K16" s="17"/>
      <c r="L16" s="17"/>
      <c r="M16" s="17"/>
      <c r="N16" s="15"/>
    </row>
    <row r="17" customFormat="false" ht="13.8" hidden="false" customHeight="false" outlineLevel="0" collapsed="false">
      <c r="A17" s="14" t="s">
        <v>12</v>
      </c>
      <c r="B17" s="17"/>
      <c r="C17" s="17"/>
      <c r="D17" s="17"/>
      <c r="E17" s="17"/>
      <c r="F17" s="17"/>
      <c r="G17" s="17"/>
      <c r="H17" s="17"/>
      <c r="I17" s="17"/>
      <c r="J17" s="17"/>
      <c r="K17" s="17"/>
      <c r="L17" s="17"/>
      <c r="M17" s="17"/>
      <c r="N17" s="15"/>
    </row>
    <row r="18" customFormat="false" ht="13.8" hidden="false" customHeight="false" outlineLevel="0" collapsed="false">
      <c r="A18" s="16" t="s">
        <v>11</v>
      </c>
      <c r="B18" s="17"/>
      <c r="C18" s="17"/>
      <c r="D18" s="17"/>
      <c r="E18" s="17"/>
      <c r="F18" s="17"/>
      <c r="G18" s="17"/>
      <c r="H18" s="17"/>
      <c r="I18" s="17"/>
      <c r="J18" s="17"/>
      <c r="K18" s="17"/>
      <c r="L18" s="17"/>
      <c r="M18" s="17"/>
      <c r="N18" s="15"/>
    </row>
    <row r="19" customFormat="false" ht="13.8" hidden="false" customHeight="false" outlineLevel="0" collapsed="false">
      <c r="A19" s="18" t="s">
        <v>13</v>
      </c>
      <c r="B19" s="17"/>
      <c r="C19" s="17"/>
      <c r="D19" s="17"/>
      <c r="E19" s="17"/>
      <c r="F19" s="17"/>
      <c r="G19" s="17"/>
      <c r="H19" s="17"/>
      <c r="I19" s="17"/>
      <c r="J19" s="17"/>
      <c r="K19" s="17"/>
      <c r="L19" s="17"/>
      <c r="M19" s="17"/>
      <c r="N19" s="15"/>
    </row>
    <row r="21" customFormat="false" ht="13.8" hidden="false" customHeight="false" outlineLevel="0" collapsed="false">
      <c r="A21" s="16" t="s">
        <v>14</v>
      </c>
      <c r="B21" s="16" t="s">
        <v>15</v>
      </c>
      <c r="C21" s="17" t="n">
        <v>159.99</v>
      </c>
    </row>
    <row r="22" customFormat="false" ht="13.8" hidden="false" customHeight="false" outlineLevel="0" collapsed="false">
      <c r="A22" s="16" t="s">
        <v>16</v>
      </c>
      <c r="B22" s="16" t="s">
        <v>17</v>
      </c>
      <c r="C22" s="19" t="n">
        <v>71.5</v>
      </c>
    </row>
    <row r="23" customFormat="false" ht="13.8" hidden="false" customHeight="false" outlineLevel="0" collapsed="false">
      <c r="A23" s="16" t="s">
        <v>18</v>
      </c>
      <c r="B23" s="20" t="s">
        <v>19</v>
      </c>
      <c r="C23" s="21" t="n">
        <v>0.04</v>
      </c>
    </row>
    <row r="24" customFormat="false" ht="13.8" hidden="false" customHeight="false" outlineLevel="0" collapsed="false">
      <c r="A24" s="16" t="s">
        <v>20</v>
      </c>
      <c r="B24" s="16" t="s">
        <v>21</v>
      </c>
      <c r="C24" s="21" t="n">
        <v>0.018</v>
      </c>
    </row>
    <row r="25" customFormat="false" ht="13.8" hidden="false" customHeight="false" outlineLevel="0" collapsed="false">
      <c r="A25" s="16" t="s">
        <v>22</v>
      </c>
      <c r="B25" s="20" t="s">
        <v>23</v>
      </c>
      <c r="C25" s="17" t="n">
        <v>7000</v>
      </c>
    </row>
    <row r="26" customFormat="false" ht="13.8" hidden="false" customHeight="false" outlineLevel="0" collapsed="false">
      <c r="A26" s="16" t="s">
        <v>24</v>
      </c>
      <c r="B26" s="16" t="s">
        <v>25</v>
      </c>
      <c r="C26" s="17" t="n">
        <v>30000</v>
      </c>
    </row>
    <row r="27" customFormat="false" ht="13.8" hidden="false" customHeight="false" outlineLevel="0" collapsed="false">
      <c r="A27" s="22" t="s">
        <v>26</v>
      </c>
      <c r="B27" s="20" t="s">
        <v>27</v>
      </c>
      <c r="C27" s="21" t="n">
        <v>1</v>
      </c>
    </row>
    <row r="28" customFormat="false" ht="13.8" hidden="false" customHeight="false" outlineLevel="0" collapsed="false">
      <c r="A28" s="22" t="s">
        <v>28</v>
      </c>
      <c r="B28" s="16" t="s">
        <v>29</v>
      </c>
      <c r="C28" s="21" t="n">
        <v>1</v>
      </c>
    </row>
    <row r="35" customFormat="false" ht="14.25" hidden="false" customHeight="false" outlineLevel="0" collapsed="false">
      <c r="A35" s="1" t="s">
        <v>1</v>
      </c>
    </row>
    <row r="50" customFormat="false" ht="14.25" hidden="false" customHeight="false" outlineLevel="0" collapsed="false">
      <c r="A50" s="1" t="s">
        <v>30</v>
      </c>
    </row>
  </sheetData>
  <mergeCells count="1">
    <mergeCell ref="B2:M2"/>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25" zeroHeight="false" outlineLevelRow="0" outlineLevelCol="0"/>
  <cols>
    <col collapsed="false" customWidth="true" hidden="false" outlineLevel="0" max="1" min="1" style="4" width="22.26"/>
    <col collapsed="false" customWidth="true" hidden="false" outlineLevel="0" max="3" min="2" style="4" width="10.19"/>
    <col collapsed="false" customWidth="true" hidden="false" outlineLevel="0" max="13" min="4" style="4" width="9.92"/>
    <col collapsed="false" customWidth="true" hidden="false" outlineLevel="0" max="14" min="14" style="4" width="10.28"/>
  </cols>
  <sheetData>
    <row r="1" customFormat="false" ht="14.25" hidden="false" customHeight="false" outlineLevel="0" collapsed="false">
      <c r="C1" s="1" t="s">
        <v>1</v>
      </c>
    </row>
    <row r="2" customFormat="false" ht="17.25" hidden="false" customHeight="false" outlineLevel="0" collapsed="false">
      <c r="B2" s="5" t="s">
        <v>31</v>
      </c>
      <c r="C2" s="5"/>
      <c r="D2" s="5"/>
      <c r="E2" s="5"/>
      <c r="F2" s="5"/>
      <c r="G2" s="5"/>
      <c r="H2" s="5"/>
      <c r="I2" s="5"/>
      <c r="J2" s="5"/>
      <c r="K2" s="5"/>
      <c r="L2" s="5"/>
      <c r="M2" s="5"/>
      <c r="N2" s="23"/>
      <c r="O2" s="23"/>
    </row>
    <row r="3" customFormat="false" ht="17.25" hidden="false" customHeight="false" outlineLevel="0" collapsed="false">
      <c r="B3" s="24" t="s">
        <v>32</v>
      </c>
      <c r="C3" s="24"/>
      <c r="D3" s="24"/>
      <c r="E3" s="24"/>
      <c r="F3" s="24"/>
      <c r="G3" s="24"/>
      <c r="H3" s="24"/>
      <c r="I3" s="24"/>
      <c r="J3" s="24"/>
      <c r="K3" s="24"/>
      <c r="L3" s="24"/>
      <c r="M3" s="24"/>
      <c r="N3" s="23"/>
      <c r="O3" s="23"/>
    </row>
    <row r="4" customFormat="false" ht="14.25" hidden="false" customHeight="false" outlineLevel="0" collapsed="false">
      <c r="A4" s="16"/>
      <c r="B4" s="11" t="n">
        <v>1</v>
      </c>
      <c r="C4" s="11" t="n">
        <v>2</v>
      </c>
      <c r="D4" s="11" t="n">
        <v>3</v>
      </c>
      <c r="E4" s="11" t="n">
        <v>4</v>
      </c>
      <c r="F4" s="11" t="n">
        <v>5</v>
      </c>
      <c r="G4" s="11" t="n">
        <v>6</v>
      </c>
      <c r="H4" s="11" t="n">
        <v>7</v>
      </c>
      <c r="I4" s="11" t="n">
        <v>8</v>
      </c>
      <c r="J4" s="11" t="n">
        <v>9</v>
      </c>
      <c r="K4" s="11" t="n">
        <v>10</v>
      </c>
      <c r="L4" s="11" t="n">
        <v>11</v>
      </c>
      <c r="M4" s="11" t="n">
        <v>12</v>
      </c>
      <c r="N4" s="11" t="s">
        <v>33</v>
      </c>
    </row>
    <row r="5" customFormat="false" ht="13.8" hidden="false" customHeight="false" outlineLevel="0" collapsed="false">
      <c r="A5" s="12" t="s">
        <v>5</v>
      </c>
      <c r="B5" s="13" t="n">
        <v>45222</v>
      </c>
      <c r="C5" s="13" t="n">
        <f aca="false">EDATE(B5,1)</f>
        <v>45253</v>
      </c>
      <c r="D5" s="13" t="n">
        <f aca="false">EDATE(C5,1)</f>
        <v>45283</v>
      </c>
      <c r="E5" s="13" t="n">
        <f aca="false">EDATE(D5,1)</f>
        <v>45314</v>
      </c>
      <c r="F5" s="13" t="n">
        <f aca="false">EDATE(E5,1)</f>
        <v>45345</v>
      </c>
      <c r="G5" s="13" t="n">
        <f aca="false">EDATE(F5,1)</f>
        <v>45374</v>
      </c>
      <c r="H5" s="13" t="n">
        <f aca="false">EDATE(G5,1)</f>
        <v>45405</v>
      </c>
      <c r="I5" s="13" t="n">
        <f aca="false">EDATE(H5,1)</f>
        <v>45435</v>
      </c>
      <c r="J5" s="13" t="n">
        <f aca="false">EDATE(I5,1)</f>
        <v>45466</v>
      </c>
      <c r="K5" s="13" t="n">
        <f aca="false">EDATE(J5,1)</f>
        <v>45496</v>
      </c>
      <c r="L5" s="13" t="n">
        <f aca="false">EDATE(K5,1)</f>
        <v>45527</v>
      </c>
      <c r="M5" s="13" t="n">
        <f aca="false">EDATE(L5,1)</f>
        <v>45558</v>
      </c>
    </row>
    <row r="6" customFormat="false" ht="14.25" hidden="false" customHeight="false" outlineLevel="0" collapsed="false">
      <c r="A6" s="14" t="s">
        <v>34</v>
      </c>
    </row>
    <row r="7" customFormat="false" ht="13.8" hidden="false" customHeight="false" outlineLevel="0" collapsed="false">
      <c r="A7" s="16" t="s">
        <v>35</v>
      </c>
      <c r="B7" s="17" t="n">
        <f aca="false">'[1]Sales Sheet'!B11</f>
        <v>0</v>
      </c>
      <c r="C7" s="17" t="n">
        <f aca="false">'[1]Sales Sheet'!C11</f>
        <v>0</v>
      </c>
      <c r="D7" s="17" t="n">
        <f aca="false">'[1]Sales Sheet'!D11</f>
        <v>47997</v>
      </c>
      <c r="E7" s="17" t="n">
        <f aca="false">'[1]Sales Sheet'!E11</f>
        <v>47997</v>
      </c>
      <c r="F7" s="17" t="n">
        <f aca="false">'[1]Sales Sheet'!F11</f>
        <v>47997</v>
      </c>
      <c r="G7" s="17" t="n">
        <f aca="false">'[1]Sales Sheet'!G11</f>
        <v>47997</v>
      </c>
      <c r="H7" s="17" t="n">
        <f aca="false">'[1]Sales Sheet'!H11</f>
        <v>47997</v>
      </c>
      <c r="I7" s="17" t="n">
        <f aca="false">'[1]Sales Sheet'!I11</f>
        <v>47997</v>
      </c>
      <c r="J7" s="17" t="n">
        <f aca="false">'[1]Sales Sheet'!J11</f>
        <v>47997</v>
      </c>
      <c r="K7" s="17" t="n">
        <f aca="false">'[1]Sales Sheet'!K11</f>
        <v>47997</v>
      </c>
      <c r="L7" s="17" t="n">
        <f aca="false">'[1]Sales Sheet'!L11</f>
        <v>47997</v>
      </c>
      <c r="M7" s="17" t="n">
        <f aca="false">'[1]Sales Sheet'!M11</f>
        <v>47997</v>
      </c>
      <c r="N7" s="17" t="n">
        <f aca="false">SUM(B7:M7)</f>
        <v>479970</v>
      </c>
    </row>
    <row r="8" customFormat="false" ht="13.8" hidden="false" customHeight="false" outlineLevel="0" collapsed="false">
      <c r="A8" s="16" t="s">
        <v>36</v>
      </c>
      <c r="B8" s="17" t="n">
        <f aca="false">B7</f>
        <v>0</v>
      </c>
      <c r="C8" s="17" t="n">
        <f aca="false">C7</f>
        <v>0</v>
      </c>
      <c r="D8" s="17" t="n">
        <f aca="false">D7</f>
        <v>47997</v>
      </c>
      <c r="E8" s="17" t="n">
        <f aca="false">E7</f>
        <v>47997</v>
      </c>
      <c r="F8" s="17" t="n">
        <f aca="false">F7</f>
        <v>47997</v>
      </c>
      <c r="G8" s="17" t="n">
        <f aca="false">G7</f>
        <v>47997</v>
      </c>
      <c r="H8" s="17" t="n">
        <f aca="false">H7</f>
        <v>47997</v>
      </c>
      <c r="I8" s="17" t="n">
        <f aca="false">I7</f>
        <v>47997</v>
      </c>
      <c r="J8" s="17" t="n">
        <f aca="false">J7</f>
        <v>47997</v>
      </c>
      <c r="K8" s="17" t="n">
        <f aca="false">K7</f>
        <v>47997</v>
      </c>
      <c r="L8" s="17" t="n">
        <f aca="false">L7</f>
        <v>47997</v>
      </c>
      <c r="M8" s="17" t="n">
        <f aca="false">M7</f>
        <v>47997</v>
      </c>
      <c r="N8" s="17" t="n">
        <f aca="false">SUM(B8:M8)</f>
        <v>479970</v>
      </c>
    </row>
    <row r="9" customFormat="false" ht="13.8" hidden="false" customHeight="false" outlineLevel="0" collapsed="false">
      <c r="A9" s="16" t="s">
        <v>37</v>
      </c>
      <c r="B9" s="17" t="n">
        <f aca="false">'[1]Sales Sheet'!B12</f>
        <v>0</v>
      </c>
      <c r="C9" s="17" t="n">
        <f aca="false">'[1]Sales Sheet'!C12</f>
        <v>0</v>
      </c>
      <c r="D9" s="17" t="n">
        <f aca="false">'[1]Sales Sheet'!D12</f>
        <v>21450</v>
      </c>
      <c r="E9" s="17" t="n">
        <f aca="false">'[1]Sales Sheet'!E12</f>
        <v>21450</v>
      </c>
      <c r="F9" s="17" t="n">
        <f aca="false">'[1]Sales Sheet'!F12</f>
        <v>21450</v>
      </c>
      <c r="G9" s="17" t="n">
        <f aca="false">'[1]Sales Sheet'!G12</f>
        <v>21450</v>
      </c>
      <c r="H9" s="17" t="n">
        <f aca="false">'[1]Sales Sheet'!H12</f>
        <v>21450</v>
      </c>
      <c r="I9" s="17" t="n">
        <f aca="false">'[1]Sales Sheet'!I12</f>
        <v>21450</v>
      </c>
      <c r="J9" s="17" t="n">
        <f aca="false">'[1]Sales Sheet'!J12</f>
        <v>21450</v>
      </c>
      <c r="K9" s="17" t="n">
        <f aca="false">'[1]Sales Sheet'!K12</f>
        <v>21450</v>
      </c>
      <c r="L9" s="17" t="n">
        <f aca="false">'[1]Sales Sheet'!L12</f>
        <v>21450</v>
      </c>
      <c r="M9" s="17" t="n">
        <f aca="false">'[1]Sales Sheet'!M12</f>
        <v>21450</v>
      </c>
      <c r="N9" s="17" t="n">
        <f aca="false">SUM(B9:M9)</f>
        <v>214500</v>
      </c>
    </row>
    <row r="10" customFormat="false" ht="13.8" hidden="false" customHeight="false" outlineLevel="0" collapsed="false">
      <c r="A10" s="16" t="s">
        <v>38</v>
      </c>
      <c r="B10" s="17" t="n">
        <f aca="false">B8-B9</f>
        <v>0</v>
      </c>
      <c r="C10" s="17" t="n">
        <f aca="false">C8-C9</f>
        <v>0</v>
      </c>
      <c r="D10" s="17" t="n">
        <f aca="false">D8-D9</f>
        <v>26547</v>
      </c>
      <c r="E10" s="17" t="n">
        <f aca="false">E8-E9</f>
        <v>26547</v>
      </c>
      <c r="F10" s="17" t="n">
        <f aca="false">F8-F9</f>
        <v>26547</v>
      </c>
      <c r="G10" s="17" t="n">
        <f aca="false">G8-G9</f>
        <v>26547</v>
      </c>
      <c r="H10" s="17" t="n">
        <f aca="false">H8-H9</f>
        <v>26547</v>
      </c>
      <c r="I10" s="17" t="n">
        <f aca="false">I8-I9</f>
        <v>26547</v>
      </c>
      <c r="J10" s="17" t="n">
        <f aca="false">J8-J9</f>
        <v>26547</v>
      </c>
      <c r="K10" s="17" t="n">
        <f aca="false">K8-K9</f>
        <v>26547</v>
      </c>
      <c r="L10" s="17" t="n">
        <f aca="false">L8-L9</f>
        <v>26547</v>
      </c>
      <c r="M10" s="17" t="n">
        <f aca="false">M8-M9</f>
        <v>26547</v>
      </c>
      <c r="N10" s="17" t="n">
        <f aca="false">N8-N9</f>
        <v>265470</v>
      </c>
    </row>
    <row r="11" customFormat="false" ht="13.8" hidden="false" customHeight="false" outlineLevel="0" collapsed="false">
      <c r="A11" s="16"/>
      <c r="B11" s="17"/>
      <c r="C11" s="17"/>
      <c r="D11" s="17"/>
      <c r="E11" s="17"/>
      <c r="F11" s="17"/>
      <c r="G11" s="17"/>
      <c r="H11" s="17"/>
      <c r="I11" s="17"/>
      <c r="J11" s="17"/>
      <c r="K11" s="17"/>
      <c r="L11" s="17"/>
      <c r="M11" s="17"/>
      <c r="N11" s="17"/>
    </row>
    <row r="12" customFormat="false" ht="13.8" hidden="false" customHeight="false" outlineLevel="0" collapsed="false">
      <c r="A12" s="16" t="s">
        <v>39</v>
      </c>
      <c r="B12" s="17" t="n">
        <f aca="false">'[1]Sales Sheet'!$C25</f>
        <v>7000</v>
      </c>
      <c r="C12" s="17" t="n">
        <f aca="false">'[1]Sales Sheet'!$C25</f>
        <v>7000</v>
      </c>
      <c r="D12" s="17" t="n">
        <f aca="false">'[1]Sales Sheet'!$C25</f>
        <v>7000</v>
      </c>
      <c r="E12" s="17" t="n">
        <f aca="false">'[1]Sales Sheet'!$C25</f>
        <v>7000</v>
      </c>
      <c r="F12" s="17" t="n">
        <f aca="false">'[1]Sales Sheet'!$C25</f>
        <v>7000</v>
      </c>
      <c r="G12" s="17" t="n">
        <f aca="false">'[1]Sales Sheet'!$C25</f>
        <v>7000</v>
      </c>
      <c r="H12" s="17" t="n">
        <f aca="false">'[1]Sales Sheet'!$C25</f>
        <v>7000</v>
      </c>
      <c r="I12" s="17" t="n">
        <f aca="false">'[1]Sales Sheet'!$C25</f>
        <v>7000</v>
      </c>
      <c r="J12" s="17" t="n">
        <f aca="false">'[1]Sales Sheet'!$C25</f>
        <v>7000</v>
      </c>
      <c r="K12" s="17" t="n">
        <f aca="false">'[1]Sales Sheet'!$C25</f>
        <v>7000</v>
      </c>
      <c r="L12" s="17" t="n">
        <f aca="false">'[1]Sales Sheet'!$C25</f>
        <v>7000</v>
      </c>
      <c r="M12" s="17" t="n">
        <f aca="false">'[1]Sales Sheet'!$C25</f>
        <v>7000</v>
      </c>
      <c r="N12" s="17" t="n">
        <f aca="false">SUM(B12:M12)</f>
        <v>84000</v>
      </c>
    </row>
    <row r="13" customFormat="false" ht="13.8" hidden="false" customHeight="false" outlineLevel="0" collapsed="false">
      <c r="A13" s="16"/>
      <c r="B13" s="17"/>
      <c r="C13" s="17"/>
      <c r="D13" s="17"/>
      <c r="E13" s="17"/>
      <c r="F13" s="17"/>
      <c r="G13" s="17"/>
      <c r="H13" s="17"/>
      <c r="I13" s="17"/>
      <c r="J13" s="17"/>
      <c r="K13" s="17"/>
      <c r="L13" s="17"/>
      <c r="M13" s="17"/>
      <c r="N13" s="17"/>
    </row>
    <row r="14" customFormat="false" ht="13.8" hidden="false" customHeight="false" outlineLevel="0" collapsed="false">
      <c r="A14" s="16" t="s">
        <v>40</v>
      </c>
      <c r="B14" s="17"/>
      <c r="C14" s="17"/>
      <c r="D14" s="17"/>
      <c r="E14" s="17"/>
      <c r="F14" s="17"/>
      <c r="G14" s="17"/>
      <c r="H14" s="17"/>
      <c r="I14" s="17"/>
      <c r="J14" s="17"/>
      <c r="K14" s="17"/>
      <c r="L14" s="17"/>
      <c r="M14" s="17"/>
      <c r="N14" s="17"/>
    </row>
    <row r="15" customFormat="false" ht="13.8" hidden="false" customHeight="false" outlineLevel="0" collapsed="false">
      <c r="A15" s="16" t="s">
        <v>41</v>
      </c>
      <c r="B15" s="17"/>
      <c r="C15" s="17"/>
      <c r="D15" s="17"/>
      <c r="E15" s="17"/>
      <c r="F15" s="17"/>
      <c r="G15" s="17"/>
      <c r="H15" s="17"/>
      <c r="I15" s="17"/>
      <c r="J15" s="17"/>
      <c r="K15" s="17"/>
      <c r="L15" s="17"/>
      <c r="M15" s="17"/>
      <c r="N15" s="17"/>
    </row>
    <row r="16" customFormat="false" ht="13.8" hidden="false" customHeight="false" outlineLevel="0" collapsed="false">
      <c r="A16" s="16" t="s">
        <v>42</v>
      </c>
      <c r="B16" s="17"/>
      <c r="C16" s="17"/>
      <c r="D16" s="17"/>
      <c r="E16" s="17"/>
      <c r="F16" s="17"/>
      <c r="G16" s="17"/>
      <c r="H16" s="17"/>
      <c r="I16" s="17"/>
      <c r="J16" s="17"/>
      <c r="K16" s="17"/>
      <c r="L16" s="17"/>
      <c r="M16" s="17"/>
      <c r="N16" s="17"/>
    </row>
    <row r="17" customFormat="false" ht="13.8" hidden="false" customHeight="false" outlineLevel="0" collapsed="false">
      <c r="A17" s="16"/>
      <c r="B17" s="17"/>
      <c r="C17" s="17"/>
      <c r="D17" s="17"/>
      <c r="E17" s="17"/>
      <c r="F17" s="17"/>
      <c r="G17" s="17"/>
      <c r="H17" s="17"/>
      <c r="I17" s="17"/>
      <c r="J17" s="17"/>
      <c r="K17" s="17"/>
      <c r="L17" s="17"/>
      <c r="M17" s="17"/>
      <c r="N17" s="17"/>
    </row>
    <row r="18" customFormat="false" ht="13.8" hidden="false" customHeight="false" outlineLevel="0" collapsed="false">
      <c r="A18" s="16" t="s">
        <v>43</v>
      </c>
      <c r="B18" s="17" t="n">
        <f aca="false">B10-B12-B14-B15</f>
        <v>-7000</v>
      </c>
      <c r="C18" s="17" t="n">
        <f aca="false">C10-C12-C14-C15</f>
        <v>-7000</v>
      </c>
      <c r="D18" s="17" t="n">
        <f aca="false">D10-D12-D14-D15</f>
        <v>19547</v>
      </c>
      <c r="E18" s="17" t="n">
        <f aca="false">E10-E12-E14-E15</f>
        <v>19547</v>
      </c>
      <c r="F18" s="17" t="n">
        <f aca="false">F10-F12-F14-F15</f>
        <v>19547</v>
      </c>
      <c r="G18" s="17" t="n">
        <f aca="false">G10-G12-G14-G15</f>
        <v>19547</v>
      </c>
      <c r="H18" s="17" t="n">
        <f aca="false">H10-H12-H14-H15</f>
        <v>19547</v>
      </c>
      <c r="I18" s="17" t="n">
        <f aca="false">I10-I12-I14-I15</f>
        <v>19547</v>
      </c>
      <c r="J18" s="17" t="n">
        <f aca="false">J10-J12-J14-J15</f>
        <v>19547</v>
      </c>
      <c r="K18" s="17" t="n">
        <f aca="false">K10-K12-K14-K15</f>
        <v>19547</v>
      </c>
      <c r="L18" s="17" t="n">
        <f aca="false">L10-L12-L14-L15</f>
        <v>19547</v>
      </c>
      <c r="M18" s="17" t="n">
        <f aca="false">M10-M12-M14-M15</f>
        <v>19547</v>
      </c>
      <c r="N18" s="17" t="n">
        <f aca="false">N10-N12-N14-N15</f>
        <v>181470</v>
      </c>
    </row>
    <row r="19" customFormat="false" ht="13.8" hidden="false" customHeight="false" outlineLevel="0" collapsed="false">
      <c r="A19" s="16" t="s">
        <v>44</v>
      </c>
      <c r="B19" s="17"/>
      <c r="C19" s="17"/>
      <c r="D19" s="17"/>
      <c r="E19" s="17"/>
      <c r="F19" s="17"/>
      <c r="G19" s="17"/>
      <c r="H19" s="17"/>
      <c r="I19" s="17"/>
      <c r="J19" s="17"/>
      <c r="K19" s="17"/>
      <c r="L19" s="17"/>
      <c r="M19" s="17"/>
      <c r="N19" s="17"/>
    </row>
    <row r="20" customFormat="false" ht="13.8" hidden="false" customHeight="false" outlineLevel="0" collapsed="false">
      <c r="A20" s="16" t="s">
        <v>45</v>
      </c>
      <c r="B20" s="17" t="n">
        <f aca="false">B18-B19</f>
        <v>-7000</v>
      </c>
      <c r="C20" s="17" t="n">
        <f aca="false">C18-C19</f>
        <v>-7000</v>
      </c>
      <c r="D20" s="17" t="n">
        <f aca="false">D18-D19</f>
        <v>19547</v>
      </c>
      <c r="E20" s="17" t="n">
        <f aca="false">E18-E19</f>
        <v>19547</v>
      </c>
      <c r="F20" s="17" t="n">
        <f aca="false">F18-F19</f>
        <v>19547</v>
      </c>
      <c r="G20" s="17" t="n">
        <f aca="false">G18-G19</f>
        <v>19547</v>
      </c>
      <c r="H20" s="17" t="n">
        <f aca="false">H18-H19</f>
        <v>19547</v>
      </c>
      <c r="I20" s="17" t="n">
        <f aca="false">I18-I19</f>
        <v>19547</v>
      </c>
      <c r="J20" s="17" t="n">
        <f aca="false">J18-J19</f>
        <v>19547</v>
      </c>
      <c r="K20" s="17" t="n">
        <f aca="false">K18-K19</f>
        <v>19547</v>
      </c>
      <c r="L20" s="17" t="n">
        <f aca="false">L18-L19</f>
        <v>19547</v>
      </c>
      <c r="M20" s="17" t="n">
        <f aca="false">M18-M19</f>
        <v>19547</v>
      </c>
      <c r="N20" s="17" t="n">
        <f aca="false">N18-N19</f>
        <v>181470</v>
      </c>
    </row>
    <row r="23" customFormat="false" ht="14.25" hidden="false" customHeight="false" outlineLevel="0" collapsed="false">
      <c r="A23" s="25" t="s">
        <v>46</v>
      </c>
    </row>
    <row r="24" customFormat="false" ht="14.25" hidden="false" customHeight="false" outlineLevel="0" collapsed="false">
      <c r="A24" s="25" t="s">
        <v>47</v>
      </c>
    </row>
    <row r="25" customFormat="false" ht="14.25" hidden="false" customHeight="false" outlineLevel="0" collapsed="false">
      <c r="A25" s="25"/>
    </row>
    <row r="26" customFormat="false" ht="14.25" hidden="false" customHeight="false" outlineLevel="0" collapsed="false">
      <c r="A26" s="16"/>
    </row>
    <row r="27" customFormat="false" ht="14.25" hidden="false" customHeight="false" outlineLevel="0" collapsed="false">
      <c r="A27" s="16"/>
    </row>
    <row r="35" customFormat="false" ht="14.25" hidden="false" customHeight="false" outlineLevel="0" collapsed="false">
      <c r="A35" s="1" t="s">
        <v>1</v>
      </c>
    </row>
    <row r="50" customFormat="false" ht="14.25" hidden="false" customHeight="false" outlineLevel="0" collapsed="false">
      <c r="B50" s="1" t="s">
        <v>30</v>
      </c>
    </row>
  </sheetData>
  <mergeCells count="2">
    <mergeCell ref="B2:M2"/>
    <mergeCell ref="B3:M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25" zeroHeight="false" outlineLevelRow="0" outlineLevelCol="0"/>
  <cols>
    <col collapsed="false" customWidth="true" hidden="false" outlineLevel="0" max="1" min="1" style="4" width="28.14"/>
    <col collapsed="false" customWidth="true" hidden="false" outlineLevel="0" max="7" min="2" style="4" width="10.28"/>
    <col collapsed="false" customWidth="true" hidden="false" outlineLevel="0" max="14" min="8" style="4" width="11.24"/>
  </cols>
  <sheetData>
    <row r="1" customFormat="false" ht="14.25" hidden="false" customHeight="false" outlineLevel="0" collapsed="false">
      <c r="D1" s="1" t="s">
        <v>1</v>
      </c>
    </row>
    <row r="2" customFormat="false" ht="17.25" hidden="false" customHeight="false" outlineLevel="0" collapsed="false">
      <c r="B2" s="5" t="s">
        <v>31</v>
      </c>
      <c r="C2" s="5"/>
      <c r="D2" s="5"/>
      <c r="E2" s="5"/>
      <c r="F2" s="5"/>
      <c r="G2" s="5"/>
      <c r="H2" s="5"/>
      <c r="I2" s="5"/>
      <c r="J2" s="5"/>
      <c r="K2" s="5"/>
      <c r="L2" s="5"/>
      <c r="M2" s="5"/>
      <c r="N2" s="23"/>
    </row>
    <row r="3" customFormat="false" ht="17.25" hidden="false" customHeight="false" outlineLevel="0" collapsed="false">
      <c r="B3" s="24" t="s">
        <v>48</v>
      </c>
      <c r="C3" s="24"/>
      <c r="D3" s="24"/>
      <c r="E3" s="24"/>
      <c r="F3" s="24"/>
      <c r="G3" s="24"/>
      <c r="H3" s="24"/>
      <c r="I3" s="24"/>
      <c r="J3" s="24"/>
      <c r="K3" s="24"/>
      <c r="L3" s="24"/>
      <c r="M3" s="24"/>
      <c r="N3" s="26"/>
    </row>
    <row r="4" customFormat="false" ht="14.25" hidden="false" customHeight="false" outlineLevel="0" collapsed="false">
      <c r="B4" s="11" t="n">
        <v>1</v>
      </c>
      <c r="C4" s="11" t="n">
        <v>2</v>
      </c>
      <c r="D4" s="11" t="n">
        <v>3</v>
      </c>
      <c r="E4" s="11" t="n">
        <v>4</v>
      </c>
      <c r="F4" s="11" t="n">
        <v>5</v>
      </c>
      <c r="G4" s="11" t="n">
        <v>6</v>
      </c>
      <c r="H4" s="11" t="n">
        <v>7</v>
      </c>
      <c r="I4" s="11" t="n">
        <v>8</v>
      </c>
      <c r="J4" s="11" t="n">
        <v>9</v>
      </c>
      <c r="K4" s="11" t="n">
        <v>10</v>
      </c>
      <c r="L4" s="11" t="n">
        <v>11</v>
      </c>
      <c r="M4" s="11" t="n">
        <v>12</v>
      </c>
      <c r="N4" s="11" t="s">
        <v>33</v>
      </c>
    </row>
    <row r="5" customFormat="false" ht="13.8" hidden="false" customHeight="false" outlineLevel="0" collapsed="false">
      <c r="A5" s="27" t="s">
        <v>5</v>
      </c>
      <c r="B5" s="13" t="n">
        <v>45222</v>
      </c>
      <c r="C5" s="13" t="n">
        <f aca="false">EDATE(B5,1)</f>
        <v>45253</v>
      </c>
      <c r="D5" s="13" t="n">
        <f aca="false">EDATE(C5,1)</f>
        <v>45283</v>
      </c>
      <c r="E5" s="13" t="n">
        <f aca="false">EDATE(D5,1)</f>
        <v>45314</v>
      </c>
      <c r="F5" s="13" t="n">
        <f aca="false">EDATE(E5,1)</f>
        <v>45345</v>
      </c>
      <c r="G5" s="13" t="n">
        <f aca="false">EDATE(F5,1)</f>
        <v>45374</v>
      </c>
      <c r="H5" s="13" t="n">
        <f aca="false">EDATE(G5,1)</f>
        <v>45405</v>
      </c>
      <c r="I5" s="13" t="n">
        <f aca="false">EDATE(H5,1)</f>
        <v>45435</v>
      </c>
      <c r="J5" s="13" t="n">
        <f aca="false">EDATE(I5,1)</f>
        <v>45466</v>
      </c>
      <c r="K5" s="13" t="n">
        <f aca="false">EDATE(J5,1)</f>
        <v>45496</v>
      </c>
      <c r="L5" s="13" t="n">
        <f aca="false">EDATE(K5,1)</f>
        <v>45527</v>
      </c>
      <c r="M5" s="13" t="n">
        <f aca="false">EDATE(L5,1)</f>
        <v>45558</v>
      </c>
    </row>
    <row r="6" customFormat="false" ht="14.25" hidden="false" customHeight="false" outlineLevel="0" collapsed="false">
      <c r="A6" s="14" t="s">
        <v>49</v>
      </c>
    </row>
    <row r="7" customFormat="false" ht="13.8" hidden="false" customHeight="false" outlineLevel="0" collapsed="false">
      <c r="A7" s="16" t="s">
        <v>50</v>
      </c>
      <c r="B7" s="19" t="n">
        <f aca="false">'[1]Income Statement'!B20</f>
        <v>-7000</v>
      </c>
      <c r="C7" s="19" t="n">
        <f aca="false">'[1]Income Statement'!C20</f>
        <v>-7000</v>
      </c>
      <c r="D7" s="19" t="n">
        <f aca="false">'[1]Income Statement'!D20</f>
        <v>19547</v>
      </c>
      <c r="E7" s="19" t="n">
        <f aca="false">'[1]Income Statement'!E20</f>
        <v>19547</v>
      </c>
      <c r="F7" s="19" t="n">
        <f aca="false">'[1]Income Statement'!F20</f>
        <v>19547</v>
      </c>
      <c r="G7" s="19" t="n">
        <f aca="false">'[1]Income Statement'!G20</f>
        <v>19547</v>
      </c>
      <c r="H7" s="19" t="n">
        <f aca="false">'[1]Income Statement'!H20</f>
        <v>19547</v>
      </c>
      <c r="I7" s="19" t="n">
        <f aca="false">'[1]Income Statement'!I20</f>
        <v>19547</v>
      </c>
      <c r="J7" s="19" t="n">
        <f aca="false">'[1]Income Statement'!J20</f>
        <v>19547</v>
      </c>
      <c r="K7" s="19" t="n">
        <f aca="false">'[1]Income Statement'!K20</f>
        <v>19547</v>
      </c>
      <c r="L7" s="19" t="n">
        <f aca="false">'[1]Income Statement'!L20</f>
        <v>19547</v>
      </c>
      <c r="M7" s="19" t="n">
        <f aca="false">'[1]Income Statement'!M20</f>
        <v>19547</v>
      </c>
      <c r="N7" s="19" t="n">
        <f aca="false">'[1]Income Statement'!N20</f>
        <v>181470</v>
      </c>
    </row>
    <row r="8" customFormat="false" ht="13.8" hidden="false" customHeight="false" outlineLevel="0" collapsed="false">
      <c r="A8" s="14" t="s">
        <v>51</v>
      </c>
      <c r="B8" s="19"/>
      <c r="C8" s="19"/>
      <c r="D8" s="19"/>
      <c r="E8" s="19"/>
      <c r="F8" s="19"/>
      <c r="G8" s="19"/>
      <c r="H8" s="19"/>
      <c r="I8" s="19"/>
      <c r="J8" s="19"/>
      <c r="K8" s="19"/>
      <c r="L8" s="19"/>
      <c r="M8" s="19"/>
      <c r="N8" s="19"/>
    </row>
    <row r="9" customFormat="false" ht="13.8" hidden="false" customHeight="false" outlineLevel="0" collapsed="false">
      <c r="A9" s="16" t="s">
        <v>52</v>
      </c>
      <c r="B9" s="19" t="n">
        <v>0</v>
      </c>
      <c r="C9" s="19" t="n">
        <v>0</v>
      </c>
      <c r="D9" s="19" t="n">
        <v>0</v>
      </c>
      <c r="E9" s="19" t="n">
        <v>0</v>
      </c>
      <c r="F9" s="19" t="n">
        <v>0</v>
      </c>
      <c r="G9" s="19" t="n">
        <v>0</v>
      </c>
      <c r="H9" s="19" t="n">
        <v>0</v>
      </c>
      <c r="I9" s="19" t="n">
        <v>0</v>
      </c>
      <c r="J9" s="19" t="n">
        <v>0</v>
      </c>
      <c r="K9" s="19" t="n">
        <v>0</v>
      </c>
      <c r="L9" s="19" t="n">
        <v>0</v>
      </c>
      <c r="M9" s="19" t="n">
        <v>0</v>
      </c>
      <c r="N9" s="19" t="n">
        <f aca="false">SUM(B9:M9)</f>
        <v>0</v>
      </c>
    </row>
    <row r="10" customFormat="false" ht="13.8" hidden="false" customHeight="false" outlineLevel="0" collapsed="false">
      <c r="A10" s="16" t="s">
        <v>53</v>
      </c>
      <c r="B10" s="19" t="n">
        <v>0</v>
      </c>
      <c r="C10" s="19" t="n">
        <v>0</v>
      </c>
      <c r="D10" s="19" t="n">
        <v>0</v>
      </c>
      <c r="E10" s="19" t="n">
        <v>0</v>
      </c>
      <c r="F10" s="19" t="n">
        <v>0</v>
      </c>
      <c r="G10" s="19" t="n">
        <v>0</v>
      </c>
      <c r="H10" s="19" t="n">
        <v>0</v>
      </c>
      <c r="I10" s="19" t="n">
        <v>0</v>
      </c>
      <c r="J10" s="19" t="n">
        <v>0</v>
      </c>
      <c r="K10" s="19" t="n">
        <v>0</v>
      </c>
      <c r="L10" s="19" t="n">
        <v>0</v>
      </c>
      <c r="M10" s="19" t="n">
        <v>0</v>
      </c>
      <c r="N10" s="19" t="n">
        <f aca="false">SUM(B10:M10)</f>
        <v>0</v>
      </c>
    </row>
    <row r="11" customFormat="false" ht="13.8" hidden="false" customHeight="false" outlineLevel="0" collapsed="false">
      <c r="A11" s="16" t="s">
        <v>54</v>
      </c>
      <c r="B11" s="19" t="n">
        <v>0</v>
      </c>
      <c r="C11" s="19" t="n">
        <v>0</v>
      </c>
      <c r="D11" s="19" t="n">
        <v>0</v>
      </c>
      <c r="E11" s="19" t="n">
        <v>0</v>
      </c>
      <c r="F11" s="19" t="n">
        <v>0</v>
      </c>
      <c r="G11" s="19" t="n">
        <v>0</v>
      </c>
      <c r="H11" s="19" t="n">
        <v>0</v>
      </c>
      <c r="I11" s="19" t="n">
        <v>0</v>
      </c>
      <c r="J11" s="19" t="n">
        <v>0</v>
      </c>
      <c r="K11" s="19" t="n">
        <v>0</v>
      </c>
      <c r="L11" s="19" t="n">
        <v>0</v>
      </c>
      <c r="M11" s="19" t="n">
        <v>0</v>
      </c>
      <c r="N11" s="19" t="n">
        <f aca="false">SUM(B11:M11)</f>
        <v>0</v>
      </c>
    </row>
    <row r="12" customFormat="false" ht="13.8" hidden="false" customHeight="false" outlineLevel="0" collapsed="false">
      <c r="A12" s="16" t="s">
        <v>55</v>
      </c>
      <c r="B12" s="19" t="n">
        <v>0</v>
      </c>
      <c r="C12" s="19" t="n">
        <v>0</v>
      </c>
      <c r="D12" s="19" t="n">
        <v>0</v>
      </c>
      <c r="E12" s="19" t="n">
        <v>0</v>
      </c>
      <c r="F12" s="19" t="n">
        <v>0</v>
      </c>
      <c r="G12" s="19" t="n">
        <v>0</v>
      </c>
      <c r="H12" s="19" t="n">
        <v>0</v>
      </c>
      <c r="I12" s="19" t="n">
        <v>0</v>
      </c>
      <c r="J12" s="19" t="n">
        <v>0</v>
      </c>
      <c r="K12" s="19" t="n">
        <v>0</v>
      </c>
      <c r="L12" s="19" t="n">
        <v>0</v>
      </c>
      <c r="M12" s="19" t="n">
        <v>0</v>
      </c>
      <c r="N12" s="19" t="n">
        <f aca="false">SUM(B12:M12)</f>
        <v>0</v>
      </c>
    </row>
    <row r="13" customFormat="false" ht="13.8" hidden="false" customHeight="false" outlineLevel="0" collapsed="false">
      <c r="A13" s="16" t="s">
        <v>56</v>
      </c>
      <c r="B13" s="19" t="n">
        <v>0</v>
      </c>
      <c r="C13" s="19" t="n">
        <v>0</v>
      </c>
      <c r="D13" s="19" t="n">
        <v>0</v>
      </c>
      <c r="E13" s="19" t="n">
        <v>0</v>
      </c>
      <c r="F13" s="19" t="n">
        <v>0</v>
      </c>
      <c r="G13" s="19" t="n">
        <v>0</v>
      </c>
      <c r="H13" s="19" t="n">
        <v>0</v>
      </c>
      <c r="I13" s="19" t="n">
        <v>0</v>
      </c>
      <c r="J13" s="19" t="n">
        <v>0</v>
      </c>
      <c r="K13" s="19" t="n">
        <v>0</v>
      </c>
      <c r="L13" s="19" t="n">
        <v>0</v>
      </c>
      <c r="M13" s="19" t="n">
        <v>0</v>
      </c>
      <c r="N13" s="19" t="n">
        <f aca="false">SUM(B13:M13)</f>
        <v>0</v>
      </c>
    </row>
    <row r="14" customFormat="false" ht="13.8" hidden="false" customHeight="false" outlineLevel="0" collapsed="false">
      <c r="A14" s="16" t="s">
        <v>57</v>
      </c>
      <c r="B14" s="19" t="n">
        <f aca="false">SUM(B7:B13)</f>
        <v>-7000</v>
      </c>
      <c r="C14" s="19" t="n">
        <f aca="false">SUM(C7:C13)</f>
        <v>-7000</v>
      </c>
      <c r="D14" s="19" t="n">
        <f aca="false">SUM(D7:D13)</f>
        <v>19547</v>
      </c>
      <c r="E14" s="19" t="n">
        <f aca="false">SUM(E7:E13)</f>
        <v>19547</v>
      </c>
      <c r="F14" s="19" t="n">
        <f aca="false">SUM(F7:F13)</f>
        <v>19547</v>
      </c>
      <c r="G14" s="19" t="n">
        <f aca="false">SUM(G7:G13)</f>
        <v>19547</v>
      </c>
      <c r="H14" s="19" t="n">
        <f aca="false">SUM(H7:H13)</f>
        <v>19547</v>
      </c>
      <c r="I14" s="19" t="n">
        <f aca="false">SUM(I7:I13)</f>
        <v>19547</v>
      </c>
      <c r="J14" s="19" t="n">
        <f aca="false">SUM(J7:J13)</f>
        <v>19547</v>
      </c>
      <c r="K14" s="19" t="n">
        <f aca="false">SUM(K7:K13)</f>
        <v>19547</v>
      </c>
      <c r="L14" s="19" t="n">
        <f aca="false">SUM(L7:L13)</f>
        <v>19547</v>
      </c>
      <c r="M14" s="19" t="n">
        <f aca="false">SUM(M7:M13)</f>
        <v>19547</v>
      </c>
      <c r="N14" s="19" t="n">
        <f aca="false">SUM(N7:N13)</f>
        <v>181470</v>
      </c>
    </row>
    <row r="15" customFormat="false" ht="13.8" hidden="false" customHeight="false" outlineLevel="0" collapsed="false">
      <c r="A15" s="16"/>
      <c r="B15" s="19"/>
      <c r="C15" s="19"/>
      <c r="D15" s="19"/>
      <c r="E15" s="19"/>
      <c r="F15" s="19"/>
      <c r="G15" s="19"/>
      <c r="H15" s="19"/>
      <c r="I15" s="19"/>
      <c r="J15" s="19"/>
      <c r="K15" s="19"/>
      <c r="L15" s="19"/>
      <c r="M15" s="19"/>
      <c r="N15" s="19"/>
    </row>
    <row r="16" customFormat="false" ht="13.8" hidden="false" customHeight="false" outlineLevel="0" collapsed="false">
      <c r="A16" s="14" t="s">
        <v>58</v>
      </c>
      <c r="B16" s="19"/>
      <c r="C16" s="19"/>
      <c r="D16" s="19"/>
      <c r="E16" s="19"/>
      <c r="F16" s="19"/>
      <c r="G16" s="19"/>
      <c r="H16" s="19"/>
      <c r="I16" s="19"/>
      <c r="J16" s="19"/>
      <c r="K16" s="19"/>
      <c r="L16" s="19"/>
      <c r="M16" s="19"/>
      <c r="N16" s="19"/>
    </row>
    <row r="17" customFormat="false" ht="13.8" hidden="false" customHeight="false" outlineLevel="0" collapsed="false">
      <c r="A17" s="16" t="s">
        <v>59</v>
      </c>
      <c r="B17" s="19" t="n">
        <v>0</v>
      </c>
      <c r="C17" s="19" t="n">
        <v>0</v>
      </c>
      <c r="D17" s="19" t="n">
        <v>0</v>
      </c>
      <c r="E17" s="19" t="n">
        <v>0</v>
      </c>
      <c r="F17" s="19" t="n">
        <v>0</v>
      </c>
      <c r="G17" s="19" t="n">
        <v>0</v>
      </c>
      <c r="H17" s="19" t="n">
        <v>0</v>
      </c>
      <c r="I17" s="19" t="n">
        <v>0</v>
      </c>
      <c r="J17" s="19" t="n">
        <v>0</v>
      </c>
      <c r="K17" s="19" t="n">
        <v>0</v>
      </c>
      <c r="L17" s="19" t="n">
        <v>0</v>
      </c>
      <c r="M17" s="19" t="n">
        <v>0</v>
      </c>
      <c r="N17" s="19" t="n">
        <v>0</v>
      </c>
    </row>
    <row r="18" customFormat="false" ht="13.8" hidden="false" customHeight="false" outlineLevel="0" collapsed="false">
      <c r="A18" s="16" t="s">
        <v>60</v>
      </c>
      <c r="B18" s="19" t="n">
        <v>0</v>
      </c>
      <c r="C18" s="19" t="n">
        <v>0</v>
      </c>
      <c r="D18" s="19" t="n">
        <v>0</v>
      </c>
      <c r="E18" s="19" t="n">
        <v>0</v>
      </c>
      <c r="F18" s="19" t="n">
        <v>0</v>
      </c>
      <c r="G18" s="19" t="n">
        <v>0</v>
      </c>
      <c r="H18" s="19" t="n">
        <v>0</v>
      </c>
      <c r="I18" s="19" t="n">
        <v>0</v>
      </c>
      <c r="J18" s="19" t="n">
        <v>0</v>
      </c>
      <c r="K18" s="19" t="n">
        <v>0</v>
      </c>
      <c r="L18" s="19" t="n">
        <v>0</v>
      </c>
      <c r="M18" s="19" t="n">
        <v>0</v>
      </c>
      <c r="N18" s="19" t="n">
        <v>0</v>
      </c>
    </row>
    <row r="19" customFormat="false" ht="13.8" hidden="false" customHeight="false" outlineLevel="0" collapsed="false">
      <c r="A19" s="16"/>
      <c r="B19" s="19"/>
      <c r="C19" s="19"/>
      <c r="D19" s="19"/>
      <c r="E19" s="19"/>
      <c r="F19" s="19"/>
      <c r="G19" s="19"/>
      <c r="H19" s="19"/>
      <c r="I19" s="19"/>
      <c r="J19" s="19"/>
      <c r="K19" s="19"/>
      <c r="L19" s="19"/>
      <c r="M19" s="19"/>
      <c r="N19" s="19"/>
    </row>
    <row r="20" customFormat="false" ht="13.8" hidden="false" customHeight="false" outlineLevel="0" collapsed="false">
      <c r="A20" s="16" t="s">
        <v>61</v>
      </c>
      <c r="B20" s="19" t="n">
        <f aca="false">B14+B18</f>
        <v>-7000</v>
      </c>
      <c r="C20" s="19" t="n">
        <f aca="false">C14+C18</f>
        <v>-7000</v>
      </c>
      <c r="D20" s="19" t="n">
        <f aca="false">D14+D18</f>
        <v>19547</v>
      </c>
      <c r="E20" s="19" t="n">
        <f aca="false">E14+E18</f>
        <v>19547</v>
      </c>
      <c r="F20" s="19" t="n">
        <f aca="false">F14+F18</f>
        <v>19547</v>
      </c>
      <c r="G20" s="19" t="n">
        <f aca="false">G14+G18</f>
        <v>19547</v>
      </c>
      <c r="H20" s="19" t="n">
        <f aca="false">H14+H18</f>
        <v>19547</v>
      </c>
      <c r="I20" s="19" t="n">
        <f aca="false">I14+I18</f>
        <v>19547</v>
      </c>
      <c r="J20" s="19" t="n">
        <f aca="false">J14+J18</f>
        <v>19547</v>
      </c>
      <c r="K20" s="19" t="n">
        <f aca="false">K14+K18</f>
        <v>19547</v>
      </c>
      <c r="L20" s="19" t="n">
        <f aca="false">L14+L18</f>
        <v>19547</v>
      </c>
      <c r="M20" s="19" t="n">
        <f aca="false">M14+M18</f>
        <v>19547</v>
      </c>
      <c r="N20" s="19" t="n">
        <f aca="false">N14+N18</f>
        <v>181470</v>
      </c>
    </row>
    <row r="21" customFormat="false" ht="13.8" hidden="false" customHeight="false" outlineLevel="0" collapsed="false">
      <c r="A21" s="16"/>
      <c r="B21" s="19"/>
      <c r="C21" s="19"/>
      <c r="D21" s="19"/>
      <c r="E21" s="19"/>
      <c r="F21" s="19"/>
      <c r="G21" s="19"/>
      <c r="H21" s="19"/>
      <c r="I21" s="19"/>
      <c r="J21" s="19"/>
      <c r="K21" s="19"/>
      <c r="L21" s="19"/>
      <c r="M21" s="19"/>
      <c r="N21" s="19"/>
    </row>
    <row r="22" customFormat="false" ht="13.8" hidden="false" customHeight="false" outlineLevel="0" collapsed="false">
      <c r="A22" s="14" t="s">
        <v>62</v>
      </c>
      <c r="B22" s="19"/>
      <c r="C22" s="19"/>
      <c r="D22" s="19"/>
      <c r="E22" s="19"/>
      <c r="F22" s="19"/>
      <c r="G22" s="19"/>
      <c r="H22" s="19"/>
      <c r="I22" s="19"/>
      <c r="J22" s="19"/>
      <c r="K22" s="19"/>
      <c r="L22" s="19"/>
      <c r="M22" s="19"/>
      <c r="N22" s="19"/>
    </row>
    <row r="23" customFormat="false" ht="13.8" hidden="false" customHeight="false" outlineLevel="0" collapsed="false">
      <c r="A23" s="16" t="s">
        <v>63</v>
      </c>
      <c r="B23" s="19" t="n">
        <f aca="false">'[1]Sales Sheet'!C26</f>
        <v>30000</v>
      </c>
      <c r="C23" s="19" t="n">
        <f aca="false">'[1]Sales Sheet'!D26</f>
        <v>0</v>
      </c>
      <c r="D23" s="19" t="n">
        <f aca="false">'[1]Sales Sheet'!E26</f>
        <v>0</v>
      </c>
      <c r="E23" s="19" t="n">
        <f aca="false">'[1]Sales Sheet'!F26</f>
        <v>0</v>
      </c>
      <c r="F23" s="19" t="n">
        <f aca="false">'[1]Sales Sheet'!G26</f>
        <v>0</v>
      </c>
      <c r="G23" s="19" t="n">
        <f aca="false">'[1]Sales Sheet'!H26</f>
        <v>0</v>
      </c>
      <c r="H23" s="19" t="n">
        <f aca="false">'[1]Sales Sheet'!I26</f>
        <v>0</v>
      </c>
      <c r="I23" s="19" t="n">
        <f aca="false">'[1]Sales Sheet'!J26</f>
        <v>0</v>
      </c>
      <c r="J23" s="19" t="n">
        <f aca="false">'[1]Sales Sheet'!K26</f>
        <v>0</v>
      </c>
      <c r="K23" s="19" t="n">
        <f aca="false">'[1]Sales Sheet'!L26</f>
        <v>0</v>
      </c>
      <c r="L23" s="19" t="n">
        <f aca="false">'[1]Sales Sheet'!M26</f>
        <v>0</v>
      </c>
      <c r="M23" s="19" t="n">
        <f aca="false">'[1]Sales Sheet'!N26</f>
        <v>0</v>
      </c>
      <c r="N23" s="19" t="n">
        <f aca="false">SUM(B23:M23)</f>
        <v>30000</v>
      </c>
    </row>
    <row r="24" customFormat="false" ht="13.8" hidden="false" customHeight="false" outlineLevel="0" collapsed="false">
      <c r="A24" s="16" t="s">
        <v>64</v>
      </c>
      <c r="B24" s="19" t="n">
        <v>0</v>
      </c>
      <c r="C24" s="19" t="n">
        <v>0</v>
      </c>
      <c r="D24" s="19" t="n">
        <v>0</v>
      </c>
      <c r="E24" s="19" t="n">
        <v>0</v>
      </c>
      <c r="F24" s="19" t="n">
        <v>0</v>
      </c>
      <c r="G24" s="19" t="n">
        <v>0</v>
      </c>
      <c r="H24" s="19" t="n">
        <v>0</v>
      </c>
      <c r="I24" s="19" t="n">
        <v>0</v>
      </c>
      <c r="J24" s="19" t="n">
        <v>0</v>
      </c>
      <c r="K24" s="19" t="n">
        <v>0</v>
      </c>
      <c r="L24" s="19" t="n">
        <v>0</v>
      </c>
      <c r="M24" s="19" t="n">
        <v>0</v>
      </c>
      <c r="N24" s="19" t="n">
        <f aca="false">SUM(B24:M24)</f>
        <v>0</v>
      </c>
    </row>
    <row r="25" customFormat="false" ht="13.8" hidden="false" customHeight="false" outlineLevel="0" collapsed="false">
      <c r="A25" s="16" t="s">
        <v>65</v>
      </c>
      <c r="B25" s="19" t="n">
        <v>0</v>
      </c>
      <c r="C25" s="19" t="n">
        <v>0</v>
      </c>
      <c r="D25" s="19" t="n">
        <v>0</v>
      </c>
      <c r="E25" s="19" t="n">
        <v>0</v>
      </c>
      <c r="F25" s="19" t="n">
        <v>0</v>
      </c>
      <c r="G25" s="19" t="n">
        <v>0</v>
      </c>
      <c r="H25" s="19" t="n">
        <v>0</v>
      </c>
      <c r="I25" s="19" t="n">
        <v>0</v>
      </c>
      <c r="J25" s="19" t="n">
        <v>0</v>
      </c>
      <c r="K25" s="19" t="n">
        <v>0</v>
      </c>
      <c r="L25" s="19" t="n">
        <v>0</v>
      </c>
      <c r="M25" s="19" t="n">
        <v>0</v>
      </c>
      <c r="N25" s="19" t="n">
        <f aca="false">SUM(B25:M25)</f>
        <v>0</v>
      </c>
    </row>
    <row r="26" customFormat="false" ht="13.8" hidden="false" customHeight="false" outlineLevel="0" collapsed="false">
      <c r="A26" s="16" t="s">
        <v>66</v>
      </c>
      <c r="B26" s="19" t="n">
        <f aca="false">SUM(B23:B25)</f>
        <v>30000</v>
      </c>
      <c r="C26" s="19" t="n">
        <f aca="false">SUM(C23:C25)</f>
        <v>0</v>
      </c>
      <c r="D26" s="19" t="n">
        <f aca="false">SUM(D23:D25)</f>
        <v>0</v>
      </c>
      <c r="E26" s="19" t="n">
        <f aca="false">SUM(E23:E25)</f>
        <v>0</v>
      </c>
      <c r="F26" s="19" t="n">
        <f aca="false">SUM(F23:F25)</f>
        <v>0</v>
      </c>
      <c r="G26" s="19" t="n">
        <f aca="false">SUM(G23:G25)</f>
        <v>0</v>
      </c>
      <c r="H26" s="19" t="n">
        <f aca="false">SUM(H23:H25)</f>
        <v>0</v>
      </c>
      <c r="I26" s="19" t="n">
        <f aca="false">SUM(I23:I25)</f>
        <v>0</v>
      </c>
      <c r="J26" s="19" t="n">
        <f aca="false">SUM(J23:J25)</f>
        <v>0</v>
      </c>
      <c r="K26" s="19" t="n">
        <f aca="false">SUM(K23:K25)</f>
        <v>0</v>
      </c>
      <c r="L26" s="19" t="n">
        <f aca="false">SUM(L23:L25)</f>
        <v>0</v>
      </c>
      <c r="M26" s="19" t="n">
        <f aca="false">SUM(M23:M25)</f>
        <v>0</v>
      </c>
      <c r="N26" s="19" t="n">
        <f aca="false">SUM(B26:M26)</f>
        <v>30000</v>
      </c>
    </row>
    <row r="27" customFormat="false" ht="13.8" hidden="false" customHeight="false" outlineLevel="0" collapsed="false">
      <c r="A27" s="16"/>
      <c r="B27" s="19"/>
      <c r="C27" s="19"/>
      <c r="D27" s="19"/>
      <c r="E27" s="19"/>
      <c r="F27" s="19"/>
      <c r="G27" s="19"/>
      <c r="H27" s="19"/>
      <c r="I27" s="19"/>
      <c r="J27" s="19"/>
      <c r="K27" s="19"/>
      <c r="L27" s="19"/>
      <c r="M27" s="19"/>
      <c r="N27" s="19"/>
    </row>
    <row r="28" customFormat="false" ht="13.8" hidden="false" customHeight="false" outlineLevel="0" collapsed="false">
      <c r="A28" s="16" t="s">
        <v>67</v>
      </c>
      <c r="B28" s="19" t="n">
        <f aca="false">B20+B24+B25</f>
        <v>-7000</v>
      </c>
      <c r="C28" s="19" t="n">
        <f aca="false">C20+C24+C25</f>
        <v>-7000</v>
      </c>
      <c r="D28" s="19" t="n">
        <f aca="false">D20+D24+D25</f>
        <v>19547</v>
      </c>
      <c r="E28" s="19" t="n">
        <f aca="false">E20+E24+E25</f>
        <v>19547</v>
      </c>
      <c r="F28" s="19" t="n">
        <f aca="false">F20+F24+F25</f>
        <v>19547</v>
      </c>
      <c r="G28" s="19" t="n">
        <f aca="false">G20+G24+G25</f>
        <v>19547</v>
      </c>
      <c r="H28" s="19" t="n">
        <f aca="false">H20+H24+H25</f>
        <v>19547</v>
      </c>
      <c r="I28" s="19" t="n">
        <f aca="false">I20+I24+I25</f>
        <v>19547</v>
      </c>
      <c r="J28" s="19" t="n">
        <f aca="false">J20+J24+J25</f>
        <v>19547</v>
      </c>
      <c r="K28" s="19" t="n">
        <f aca="false">K20+K24+K25</f>
        <v>19547</v>
      </c>
      <c r="L28" s="19" t="n">
        <f aca="false">L20+L24+L25</f>
        <v>19547</v>
      </c>
      <c r="M28" s="19" t="n">
        <f aca="false">M20+M24+M25</f>
        <v>19547</v>
      </c>
      <c r="N28" s="19" t="n">
        <f aca="false">N20+N24+N25</f>
        <v>181470</v>
      </c>
    </row>
    <row r="29" customFormat="false" ht="13.8" hidden="false" customHeight="false" outlineLevel="0" collapsed="false">
      <c r="A29" s="16"/>
      <c r="B29" s="19"/>
      <c r="C29" s="19"/>
      <c r="D29" s="19"/>
      <c r="E29" s="19"/>
      <c r="F29" s="19"/>
      <c r="G29" s="19"/>
      <c r="H29" s="19"/>
      <c r="I29" s="19"/>
      <c r="J29" s="19"/>
      <c r="K29" s="19"/>
      <c r="L29" s="19"/>
      <c r="M29" s="19"/>
      <c r="N29" s="19"/>
    </row>
    <row r="30" customFormat="false" ht="13.8" hidden="false" customHeight="false" outlineLevel="0" collapsed="false">
      <c r="A30" s="16" t="s">
        <v>68</v>
      </c>
      <c r="B30" s="19" t="n">
        <v>0</v>
      </c>
      <c r="C30" s="19" t="n">
        <f aca="false">B32</f>
        <v>23000</v>
      </c>
      <c r="D30" s="19" t="n">
        <f aca="false">C32</f>
        <v>16000</v>
      </c>
      <c r="E30" s="19" t="n">
        <f aca="false">D32</f>
        <v>35547</v>
      </c>
      <c r="F30" s="19" t="n">
        <f aca="false">E32</f>
        <v>55094</v>
      </c>
      <c r="G30" s="19" t="n">
        <f aca="false">F32</f>
        <v>74641</v>
      </c>
      <c r="H30" s="19" t="n">
        <f aca="false">G32</f>
        <v>94188</v>
      </c>
      <c r="I30" s="19" t="n">
        <f aca="false">H32</f>
        <v>113735</v>
      </c>
      <c r="J30" s="19" t="n">
        <f aca="false">I32</f>
        <v>133282</v>
      </c>
      <c r="K30" s="19" t="n">
        <f aca="false">J32</f>
        <v>152829</v>
      </c>
      <c r="L30" s="19" t="n">
        <f aca="false">K32</f>
        <v>172376</v>
      </c>
      <c r="M30" s="19" t="n">
        <f aca="false">L32</f>
        <v>191923</v>
      </c>
      <c r="N30" s="19"/>
    </row>
    <row r="31" customFormat="false" ht="13.8" hidden="false" customHeight="false" outlineLevel="0" collapsed="false">
      <c r="A31" s="16" t="s">
        <v>69</v>
      </c>
      <c r="B31" s="19" t="n">
        <f aca="false">B26+B20</f>
        <v>23000</v>
      </c>
      <c r="C31" s="19" t="n">
        <f aca="false">C26+C20</f>
        <v>-7000</v>
      </c>
      <c r="D31" s="19" t="n">
        <f aca="false">D26+D20</f>
        <v>19547</v>
      </c>
      <c r="E31" s="19" t="n">
        <f aca="false">E26+E20</f>
        <v>19547</v>
      </c>
      <c r="F31" s="19" t="n">
        <f aca="false">F26+F20</f>
        <v>19547</v>
      </c>
      <c r="G31" s="19" t="n">
        <f aca="false">G26+G20</f>
        <v>19547</v>
      </c>
      <c r="H31" s="19" t="n">
        <f aca="false">H26+H20</f>
        <v>19547</v>
      </c>
      <c r="I31" s="19" t="n">
        <f aca="false">I26+I20</f>
        <v>19547</v>
      </c>
      <c r="J31" s="19" t="n">
        <f aca="false">J26+J20</f>
        <v>19547</v>
      </c>
      <c r="K31" s="19" t="n">
        <f aca="false">K26+K20</f>
        <v>19547</v>
      </c>
      <c r="L31" s="19" t="n">
        <f aca="false">L26+L20</f>
        <v>19547</v>
      </c>
      <c r="M31" s="19" t="n">
        <f aca="false">M26+M20</f>
        <v>19547</v>
      </c>
      <c r="N31" s="19" t="n">
        <f aca="false">SUM(B31:M31)</f>
        <v>211470</v>
      </c>
    </row>
    <row r="32" customFormat="false" ht="13.8" hidden="false" customHeight="false" outlineLevel="0" collapsed="false">
      <c r="A32" s="16" t="s">
        <v>70</v>
      </c>
      <c r="B32" s="19" t="n">
        <f aca="false">B31+B30</f>
        <v>23000</v>
      </c>
      <c r="C32" s="19" t="n">
        <f aca="false">C31+C30</f>
        <v>16000</v>
      </c>
      <c r="D32" s="19" t="n">
        <f aca="false">D31+D30</f>
        <v>35547</v>
      </c>
      <c r="E32" s="19" t="n">
        <f aca="false">E31+E30</f>
        <v>55094</v>
      </c>
      <c r="F32" s="19" t="n">
        <f aca="false">F31+F30</f>
        <v>74641</v>
      </c>
      <c r="G32" s="19" t="n">
        <f aca="false">G31+G30</f>
        <v>94188</v>
      </c>
      <c r="H32" s="19" t="n">
        <f aca="false">H31+H30</f>
        <v>113735</v>
      </c>
      <c r="I32" s="19" t="n">
        <f aca="false">I31+I30</f>
        <v>133282</v>
      </c>
      <c r="J32" s="19" t="n">
        <f aca="false">J31+J30</f>
        <v>152829</v>
      </c>
      <c r="K32" s="19" t="n">
        <f aca="false">K31+K30</f>
        <v>172376</v>
      </c>
      <c r="L32" s="19" t="n">
        <f aca="false">L31+L30</f>
        <v>191923</v>
      </c>
      <c r="M32" s="19" t="n">
        <f aca="false">M31+M30</f>
        <v>211470</v>
      </c>
      <c r="N32" s="19" t="n">
        <f aca="false">N30+N31</f>
        <v>211470</v>
      </c>
    </row>
    <row r="36" customFormat="false" ht="13.8" hidden="false" customHeight="false" outlineLevel="0" collapsed="false">
      <c r="A36" s="15"/>
    </row>
    <row r="40" customFormat="false" ht="14.25" hidden="false" customHeight="false" outlineLevel="0" collapsed="false">
      <c r="A40" s="28" t="s">
        <v>1</v>
      </c>
    </row>
    <row r="50" customFormat="false" ht="14.25" hidden="false" customHeight="false" outlineLevel="0" collapsed="false">
      <c r="C50" s="1" t="s">
        <v>30</v>
      </c>
    </row>
  </sheetData>
  <mergeCells count="2">
    <mergeCell ref="B2:M2"/>
    <mergeCell ref="B3:M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25" zeroHeight="false" outlineLevelRow="0" outlineLevelCol="0"/>
  <cols>
    <col collapsed="false" customWidth="true" hidden="false" outlineLevel="0" max="1" min="1" style="4" width="28"/>
    <col collapsed="false" customWidth="true" hidden="false" outlineLevel="0" max="2" min="2" style="4" width="14.88"/>
    <col collapsed="false" customWidth="true" hidden="false" outlineLevel="0" max="13" min="3" style="4" width="9.92"/>
  </cols>
  <sheetData>
    <row r="1" customFormat="false" ht="14.25" hidden="false" customHeight="false" outlineLevel="0" collapsed="false">
      <c r="E1" s="1" t="s">
        <v>1</v>
      </c>
    </row>
    <row r="2" customFormat="false" ht="17.25" hidden="false" customHeight="false" outlineLevel="0" collapsed="false">
      <c r="B2" s="5" t="s">
        <v>31</v>
      </c>
      <c r="C2" s="5"/>
      <c r="D2" s="5"/>
      <c r="E2" s="5"/>
      <c r="F2" s="5"/>
      <c r="G2" s="5"/>
      <c r="H2" s="5"/>
      <c r="I2" s="5"/>
      <c r="J2" s="5"/>
      <c r="K2" s="5"/>
      <c r="L2" s="5"/>
      <c r="M2" s="5"/>
    </row>
    <row r="3" customFormat="false" ht="17.25" hidden="false" customHeight="false" outlineLevel="0" collapsed="false">
      <c r="B3" s="24" t="s">
        <v>71</v>
      </c>
      <c r="C3" s="24"/>
      <c r="D3" s="24"/>
      <c r="E3" s="24"/>
      <c r="F3" s="24"/>
      <c r="G3" s="24"/>
      <c r="H3" s="24"/>
      <c r="I3" s="24"/>
      <c r="J3" s="24"/>
      <c r="K3" s="24"/>
      <c r="L3" s="24"/>
      <c r="M3" s="24"/>
      <c r="N3" s="26"/>
    </row>
    <row r="4" customFormat="false" ht="14.25" hidden="false" customHeight="false" outlineLevel="0" collapsed="false">
      <c r="B4" s="11" t="n">
        <v>1</v>
      </c>
      <c r="C4" s="11" t="n">
        <v>2</v>
      </c>
      <c r="D4" s="11" t="n">
        <v>3</v>
      </c>
      <c r="E4" s="11" t="n">
        <v>4</v>
      </c>
      <c r="F4" s="11" t="n">
        <v>5</v>
      </c>
      <c r="G4" s="11" t="n">
        <v>6</v>
      </c>
      <c r="H4" s="11" t="n">
        <v>7</v>
      </c>
      <c r="I4" s="11" t="n">
        <v>8</v>
      </c>
      <c r="J4" s="11" t="n">
        <v>9</v>
      </c>
      <c r="K4" s="11" t="n">
        <v>10</v>
      </c>
      <c r="L4" s="11" t="n">
        <v>11</v>
      </c>
      <c r="M4" s="11" t="n">
        <v>12</v>
      </c>
    </row>
    <row r="5" customFormat="false" ht="13.8" hidden="false" customHeight="false" outlineLevel="0" collapsed="false">
      <c r="A5" s="27" t="s">
        <v>5</v>
      </c>
      <c r="B5" s="13" t="n">
        <v>45222</v>
      </c>
      <c r="C5" s="13" t="n">
        <f aca="false">EDATE(B5,1)</f>
        <v>45253</v>
      </c>
      <c r="D5" s="13" t="n">
        <f aca="false">EDATE(C5,1)</f>
        <v>45283</v>
      </c>
      <c r="E5" s="13" t="n">
        <f aca="false">EDATE(D5,1)</f>
        <v>45314</v>
      </c>
      <c r="F5" s="13" t="n">
        <f aca="false">EDATE(E5,1)</f>
        <v>45345</v>
      </c>
      <c r="G5" s="13" t="n">
        <f aca="false">EDATE(F5,1)</f>
        <v>45374</v>
      </c>
      <c r="H5" s="13" t="n">
        <f aca="false">EDATE(G5,1)</f>
        <v>45405</v>
      </c>
      <c r="I5" s="13" t="n">
        <f aca="false">EDATE(H5,1)</f>
        <v>45435</v>
      </c>
      <c r="J5" s="13" t="n">
        <f aca="false">EDATE(I5,1)</f>
        <v>45466</v>
      </c>
      <c r="K5" s="13" t="n">
        <f aca="false">EDATE(J5,1)</f>
        <v>45496</v>
      </c>
      <c r="L5" s="13" t="n">
        <f aca="false">EDATE(K5,1)</f>
        <v>45527</v>
      </c>
      <c r="M5" s="13" t="n">
        <f aca="false">EDATE(L5,1)</f>
        <v>45558</v>
      </c>
    </row>
    <row r="6" customFormat="false" ht="13.8" hidden="false" customHeight="false" outlineLevel="0" collapsed="false">
      <c r="A6" s="14" t="s">
        <v>72</v>
      </c>
      <c r="B6" s="17"/>
      <c r="C6" s="17"/>
      <c r="D6" s="17"/>
      <c r="E6" s="17"/>
      <c r="F6" s="17"/>
      <c r="G6" s="17"/>
      <c r="H6" s="17"/>
      <c r="I6" s="17"/>
      <c r="J6" s="17"/>
      <c r="K6" s="17"/>
      <c r="L6" s="17"/>
      <c r="M6" s="17"/>
    </row>
    <row r="7" customFormat="false" ht="13.8" hidden="false" customHeight="false" outlineLevel="0" collapsed="false">
      <c r="A7" s="14" t="s">
        <v>73</v>
      </c>
      <c r="B7" s="17"/>
      <c r="C7" s="17"/>
      <c r="D7" s="17"/>
      <c r="E7" s="17"/>
      <c r="F7" s="17"/>
      <c r="G7" s="17"/>
      <c r="H7" s="17"/>
      <c r="I7" s="17"/>
      <c r="J7" s="17"/>
      <c r="K7" s="17"/>
      <c r="L7" s="17"/>
      <c r="M7" s="17"/>
    </row>
    <row r="8" customFormat="false" ht="13.8" hidden="false" customHeight="false" outlineLevel="0" collapsed="false">
      <c r="A8" s="16" t="s">
        <v>74</v>
      </c>
      <c r="B8" s="17" t="n">
        <f aca="false">'[1]Cash Flow Statement'!B32</f>
        <v>23000</v>
      </c>
      <c r="C8" s="17" t="n">
        <f aca="false">'[1]Cash Flow Statement'!C32</f>
        <v>16000</v>
      </c>
      <c r="D8" s="17" t="n">
        <f aca="false">'[1]Cash Flow Statement'!D32</f>
        <v>35547</v>
      </c>
      <c r="E8" s="17" t="n">
        <f aca="false">'[1]Cash Flow Statement'!E32</f>
        <v>55094</v>
      </c>
      <c r="F8" s="17" t="n">
        <f aca="false">'[1]Cash Flow Statement'!F32</f>
        <v>74641</v>
      </c>
      <c r="G8" s="17" t="n">
        <f aca="false">'[1]Cash Flow Statement'!G32</f>
        <v>94188</v>
      </c>
      <c r="H8" s="17" t="n">
        <f aca="false">'[1]Cash Flow Statement'!H32</f>
        <v>113735</v>
      </c>
      <c r="I8" s="17" t="n">
        <f aca="false">'[1]Cash Flow Statement'!I32</f>
        <v>133282</v>
      </c>
      <c r="J8" s="17" t="n">
        <f aca="false">'[1]Cash Flow Statement'!J32</f>
        <v>152829</v>
      </c>
      <c r="K8" s="17" t="n">
        <f aca="false">'[1]Cash Flow Statement'!K32</f>
        <v>172376</v>
      </c>
      <c r="L8" s="17" t="n">
        <f aca="false">'[1]Cash Flow Statement'!L32</f>
        <v>191923</v>
      </c>
      <c r="M8" s="17" t="n">
        <f aca="false">'[1]Cash Flow Statement'!M32</f>
        <v>211470</v>
      </c>
    </row>
    <row r="9" customFormat="false" ht="13.8" hidden="false" customHeight="false" outlineLevel="0" collapsed="false">
      <c r="A9" s="16" t="s">
        <v>75</v>
      </c>
      <c r="B9" s="17" t="n">
        <v>0</v>
      </c>
      <c r="C9" s="17" t="n">
        <v>0</v>
      </c>
      <c r="D9" s="17" t="n">
        <v>0</v>
      </c>
      <c r="E9" s="17" t="n">
        <v>0</v>
      </c>
      <c r="F9" s="17" t="n">
        <v>0</v>
      </c>
      <c r="G9" s="17" t="n">
        <v>0</v>
      </c>
      <c r="H9" s="17" t="n">
        <v>0</v>
      </c>
      <c r="I9" s="17" t="n">
        <v>0</v>
      </c>
      <c r="J9" s="17" t="n">
        <v>0</v>
      </c>
      <c r="K9" s="17" t="n">
        <v>0</v>
      </c>
      <c r="L9" s="17" t="n">
        <v>0</v>
      </c>
      <c r="M9" s="17" t="n">
        <v>0</v>
      </c>
    </row>
    <row r="10" customFormat="false" ht="13.8" hidden="false" customHeight="false" outlineLevel="0" collapsed="false">
      <c r="A10" s="16" t="s">
        <v>76</v>
      </c>
      <c r="B10" s="17" t="n">
        <v>0</v>
      </c>
      <c r="C10" s="17" t="n">
        <v>0</v>
      </c>
      <c r="D10" s="17" t="n">
        <v>0</v>
      </c>
      <c r="E10" s="17" t="n">
        <v>0</v>
      </c>
      <c r="F10" s="17" t="n">
        <v>0</v>
      </c>
      <c r="G10" s="17" t="n">
        <v>0</v>
      </c>
      <c r="H10" s="17" t="n">
        <v>0</v>
      </c>
      <c r="I10" s="17" t="n">
        <v>0</v>
      </c>
      <c r="J10" s="17" t="n">
        <v>0</v>
      </c>
      <c r="K10" s="17" t="n">
        <v>0</v>
      </c>
      <c r="L10" s="17" t="n">
        <v>0</v>
      </c>
      <c r="M10" s="17" t="n">
        <v>0</v>
      </c>
    </row>
    <row r="11" customFormat="false" ht="13.8" hidden="false" customHeight="false" outlineLevel="0" collapsed="false">
      <c r="A11" s="16" t="s">
        <v>77</v>
      </c>
      <c r="B11" s="17" t="n">
        <f aca="false">SUM(B8:B10)</f>
        <v>23000</v>
      </c>
      <c r="C11" s="17" t="n">
        <f aca="false">SUM(C8:C10)</f>
        <v>16000</v>
      </c>
      <c r="D11" s="17" t="n">
        <f aca="false">SUM(D8:D10)</f>
        <v>35547</v>
      </c>
      <c r="E11" s="17" t="n">
        <f aca="false">SUM(E8:E10)</f>
        <v>55094</v>
      </c>
      <c r="F11" s="17" t="n">
        <f aca="false">SUM(F8:F10)</f>
        <v>74641</v>
      </c>
      <c r="G11" s="17" t="n">
        <f aca="false">SUM(G8:G10)</f>
        <v>94188</v>
      </c>
      <c r="H11" s="17" t="n">
        <f aca="false">SUM(H8:H10)</f>
        <v>113735</v>
      </c>
      <c r="I11" s="17" t="n">
        <f aca="false">SUM(I8:I10)</f>
        <v>133282</v>
      </c>
      <c r="J11" s="17" t="n">
        <f aca="false">SUM(J8:J10)</f>
        <v>152829</v>
      </c>
      <c r="K11" s="17" t="n">
        <f aca="false">SUM(K8:K10)</f>
        <v>172376</v>
      </c>
      <c r="L11" s="17" t="n">
        <f aca="false">SUM(L8:L10)</f>
        <v>191923</v>
      </c>
      <c r="M11" s="17" t="n">
        <f aca="false">SUM(M8:M10)</f>
        <v>211470</v>
      </c>
    </row>
    <row r="12" customFormat="false" ht="13.8" hidden="false" customHeight="false" outlineLevel="0" collapsed="false">
      <c r="A12" s="16"/>
      <c r="B12" s="17"/>
      <c r="C12" s="17"/>
      <c r="D12" s="17"/>
      <c r="E12" s="17"/>
      <c r="F12" s="17"/>
      <c r="G12" s="17"/>
      <c r="H12" s="17"/>
      <c r="I12" s="17"/>
      <c r="J12" s="17"/>
      <c r="K12" s="17"/>
      <c r="L12" s="17"/>
      <c r="M12" s="17"/>
    </row>
    <row r="13" customFormat="false" ht="13.8" hidden="false" customHeight="false" outlineLevel="0" collapsed="false">
      <c r="A13" s="14" t="s">
        <v>78</v>
      </c>
      <c r="B13" s="17"/>
      <c r="C13" s="17"/>
      <c r="D13" s="17"/>
      <c r="E13" s="17"/>
      <c r="F13" s="17"/>
      <c r="G13" s="17"/>
      <c r="H13" s="17"/>
      <c r="I13" s="17"/>
      <c r="J13" s="17"/>
      <c r="K13" s="17"/>
      <c r="L13" s="17"/>
      <c r="M13" s="17"/>
    </row>
    <row r="14" customFormat="false" ht="13.8" hidden="false" customHeight="false" outlineLevel="0" collapsed="false">
      <c r="A14" s="16" t="s">
        <v>79</v>
      </c>
      <c r="B14" s="17" t="n">
        <v>0</v>
      </c>
      <c r="C14" s="17" t="n">
        <v>0</v>
      </c>
      <c r="D14" s="17" t="n">
        <v>0</v>
      </c>
      <c r="E14" s="17" t="n">
        <v>0</v>
      </c>
      <c r="F14" s="17" t="n">
        <v>0</v>
      </c>
      <c r="G14" s="17" t="n">
        <v>0</v>
      </c>
      <c r="H14" s="17" t="n">
        <v>0</v>
      </c>
      <c r="I14" s="17" t="n">
        <v>0</v>
      </c>
      <c r="J14" s="17" t="n">
        <v>0</v>
      </c>
      <c r="K14" s="17" t="n">
        <v>0</v>
      </c>
      <c r="L14" s="17" t="n">
        <v>0</v>
      </c>
      <c r="M14" s="17" t="n">
        <v>0</v>
      </c>
    </row>
    <row r="15" customFormat="false" ht="13.8" hidden="false" customHeight="false" outlineLevel="0" collapsed="false">
      <c r="A15" s="16" t="s">
        <v>80</v>
      </c>
      <c r="B15" s="17" t="n">
        <v>0</v>
      </c>
      <c r="C15" s="17" t="n">
        <v>0</v>
      </c>
      <c r="D15" s="17" t="n">
        <v>0</v>
      </c>
      <c r="E15" s="17" t="n">
        <v>0</v>
      </c>
      <c r="F15" s="17" t="n">
        <v>0</v>
      </c>
      <c r="G15" s="17" t="n">
        <v>0</v>
      </c>
      <c r="H15" s="17" t="n">
        <v>0</v>
      </c>
      <c r="I15" s="17" t="n">
        <v>0</v>
      </c>
      <c r="J15" s="17" t="n">
        <v>0</v>
      </c>
      <c r="K15" s="17" t="n">
        <v>0</v>
      </c>
      <c r="L15" s="17" t="n">
        <v>0</v>
      </c>
      <c r="M15" s="17" t="n">
        <v>0</v>
      </c>
    </row>
    <row r="16" customFormat="false" ht="13.8" hidden="false" customHeight="false" outlineLevel="0" collapsed="false">
      <c r="A16" s="16" t="s">
        <v>81</v>
      </c>
      <c r="B16" s="17" t="n">
        <f aca="false">SUM(B14:B15)</f>
        <v>0</v>
      </c>
      <c r="C16" s="17" t="n">
        <f aca="false">SUM(C14:C15)</f>
        <v>0</v>
      </c>
      <c r="D16" s="17" t="n">
        <f aca="false">SUM(D14:D15)</f>
        <v>0</v>
      </c>
      <c r="E16" s="17" t="n">
        <f aca="false">SUM(E14:E15)</f>
        <v>0</v>
      </c>
      <c r="F16" s="17" t="n">
        <f aca="false">SUM(F14:F15)</f>
        <v>0</v>
      </c>
      <c r="G16" s="17" t="n">
        <f aca="false">SUM(G14:G15)</f>
        <v>0</v>
      </c>
      <c r="H16" s="17" t="n">
        <f aca="false">SUM(H14:H15)</f>
        <v>0</v>
      </c>
      <c r="I16" s="17" t="n">
        <f aca="false">SUM(I14:I15)</f>
        <v>0</v>
      </c>
      <c r="J16" s="17" t="n">
        <f aca="false">SUM(J14:J15)</f>
        <v>0</v>
      </c>
      <c r="K16" s="17" t="n">
        <f aca="false">SUM(K14:K15)</f>
        <v>0</v>
      </c>
      <c r="L16" s="17" t="n">
        <f aca="false">SUM(L14:L15)</f>
        <v>0</v>
      </c>
      <c r="M16" s="17" t="n">
        <f aca="false">SUM(M14:M15)</f>
        <v>0</v>
      </c>
    </row>
    <row r="17" customFormat="false" ht="13.8" hidden="false" customHeight="false" outlineLevel="0" collapsed="false">
      <c r="A17" s="16" t="s">
        <v>82</v>
      </c>
      <c r="B17" s="17" t="n">
        <f aca="false">B16+B11</f>
        <v>23000</v>
      </c>
      <c r="C17" s="17" t="n">
        <f aca="false">C16+C11</f>
        <v>16000</v>
      </c>
      <c r="D17" s="17" t="n">
        <f aca="false">D16+D11</f>
        <v>35547</v>
      </c>
      <c r="E17" s="17" t="n">
        <f aca="false">E16+E11</f>
        <v>55094</v>
      </c>
      <c r="F17" s="17" t="n">
        <f aca="false">F16+F11</f>
        <v>74641</v>
      </c>
      <c r="G17" s="17" t="n">
        <f aca="false">G16+G11</f>
        <v>94188</v>
      </c>
      <c r="H17" s="17" t="n">
        <f aca="false">H16+H11</f>
        <v>113735</v>
      </c>
      <c r="I17" s="17" t="n">
        <f aca="false">I16+I11</f>
        <v>133282</v>
      </c>
      <c r="J17" s="17" t="n">
        <f aca="false">J16+J11</f>
        <v>152829</v>
      </c>
      <c r="K17" s="17" t="n">
        <f aca="false">K16+K11</f>
        <v>172376</v>
      </c>
      <c r="L17" s="17" t="n">
        <f aca="false">L16+L11</f>
        <v>191923</v>
      </c>
      <c r="M17" s="17" t="n">
        <f aca="false">M16+M11</f>
        <v>211470</v>
      </c>
    </row>
    <row r="18" customFormat="false" ht="13.8" hidden="false" customHeight="false" outlineLevel="0" collapsed="false">
      <c r="A18" s="16"/>
      <c r="B18" s="17"/>
      <c r="C18" s="17"/>
      <c r="D18" s="17"/>
      <c r="E18" s="17"/>
      <c r="F18" s="17"/>
      <c r="G18" s="17"/>
      <c r="H18" s="17"/>
      <c r="I18" s="17"/>
      <c r="J18" s="17"/>
      <c r="K18" s="17"/>
      <c r="L18" s="17"/>
      <c r="M18" s="17"/>
    </row>
    <row r="19" customFormat="false" ht="13.8" hidden="false" customHeight="false" outlineLevel="0" collapsed="false">
      <c r="A19" s="14" t="s">
        <v>83</v>
      </c>
      <c r="B19" s="17"/>
      <c r="C19" s="17"/>
      <c r="D19" s="17"/>
      <c r="E19" s="17"/>
      <c r="F19" s="17"/>
      <c r="G19" s="17"/>
      <c r="H19" s="17"/>
      <c r="I19" s="17"/>
      <c r="J19" s="17"/>
      <c r="K19" s="17"/>
      <c r="L19" s="17"/>
      <c r="M19" s="17"/>
    </row>
    <row r="20" customFormat="false" ht="13.8" hidden="false" customHeight="false" outlineLevel="0" collapsed="false">
      <c r="A20" s="14" t="s">
        <v>84</v>
      </c>
      <c r="B20" s="17"/>
      <c r="C20" s="17"/>
      <c r="D20" s="17"/>
      <c r="E20" s="17"/>
      <c r="F20" s="17"/>
      <c r="G20" s="17"/>
      <c r="H20" s="17"/>
      <c r="I20" s="17"/>
      <c r="J20" s="17"/>
      <c r="K20" s="17"/>
      <c r="L20" s="17"/>
      <c r="M20" s="17"/>
    </row>
    <row r="21" customFormat="false" ht="13.8" hidden="false" customHeight="false" outlineLevel="0" collapsed="false">
      <c r="A21" s="16" t="s">
        <v>85</v>
      </c>
      <c r="B21" s="17" t="n">
        <f aca="false">(1-'[1]Sales Sheet'!$C$28)*'[1]Income Statement'!B12</f>
        <v>0</v>
      </c>
      <c r="C21" s="17" t="n">
        <f aca="false">(1-'[1]Sales Sheet'!$C$28)*'[1]Income Statement'!C12</f>
        <v>0</v>
      </c>
      <c r="D21" s="17" t="n">
        <f aca="false">(1-'[1]Sales Sheet'!$C$28)*'[1]Income Statement'!D12</f>
        <v>0</v>
      </c>
      <c r="E21" s="17" t="n">
        <f aca="false">(1-'[1]Sales Sheet'!$C$28)*'[1]Income Statement'!E12</f>
        <v>0</v>
      </c>
      <c r="F21" s="17" t="n">
        <f aca="false">(1-'[1]Sales Sheet'!$C$28)*'[1]Income Statement'!F12</f>
        <v>0</v>
      </c>
      <c r="G21" s="17" t="n">
        <f aca="false">(1-'[1]Sales Sheet'!$C$28)*'[1]Income Statement'!G12</f>
        <v>0</v>
      </c>
      <c r="H21" s="17" t="n">
        <f aca="false">(1-'[1]Sales Sheet'!$C$28)*'[1]Income Statement'!H12</f>
        <v>0</v>
      </c>
      <c r="I21" s="17" t="n">
        <f aca="false">(1-'[1]Sales Sheet'!$C$28)*'[1]Income Statement'!I12</f>
        <v>0</v>
      </c>
      <c r="J21" s="17" t="n">
        <f aca="false">(1-'[1]Sales Sheet'!$C$28)*'[1]Income Statement'!J12</f>
        <v>0</v>
      </c>
      <c r="K21" s="17" t="n">
        <f aca="false">(1-'[1]Sales Sheet'!$C$28)*'[1]Income Statement'!K12</f>
        <v>0</v>
      </c>
      <c r="L21" s="17" t="n">
        <f aca="false">(1-'[1]Sales Sheet'!$C$28)*'[1]Income Statement'!L12</f>
        <v>0</v>
      </c>
      <c r="M21" s="17" t="n">
        <f aca="false">(1-'[1]Sales Sheet'!$C$28)*'[1]Income Statement'!M12</f>
        <v>0</v>
      </c>
    </row>
    <row r="22" customFormat="false" ht="13.8" hidden="false" customHeight="false" outlineLevel="0" collapsed="false">
      <c r="A22" s="16" t="s">
        <v>86</v>
      </c>
      <c r="B22" s="17" t="n">
        <v>0</v>
      </c>
      <c r="C22" s="17" t="n">
        <v>0</v>
      </c>
      <c r="D22" s="17" t="n">
        <v>0</v>
      </c>
      <c r="E22" s="17" t="n">
        <v>0</v>
      </c>
      <c r="F22" s="17" t="n">
        <v>0</v>
      </c>
      <c r="G22" s="17" t="n">
        <v>0</v>
      </c>
      <c r="H22" s="17" t="n">
        <v>0</v>
      </c>
      <c r="I22" s="17" t="n">
        <v>0</v>
      </c>
      <c r="J22" s="17" t="n">
        <v>0</v>
      </c>
      <c r="K22" s="17" t="n">
        <v>0</v>
      </c>
      <c r="L22" s="17" t="n">
        <v>0</v>
      </c>
      <c r="M22" s="17" t="n">
        <v>0</v>
      </c>
    </row>
    <row r="23" customFormat="false" ht="13.8" hidden="false" customHeight="false" outlineLevel="0" collapsed="false">
      <c r="A23" s="16" t="s">
        <v>87</v>
      </c>
      <c r="B23" s="17" t="n">
        <f aca="false">B22</f>
        <v>0</v>
      </c>
      <c r="C23" s="17" t="n">
        <f aca="false">C22</f>
        <v>0</v>
      </c>
      <c r="D23" s="17" t="n">
        <f aca="false">D22</f>
        <v>0</v>
      </c>
      <c r="E23" s="17" t="n">
        <f aca="false">E22</f>
        <v>0</v>
      </c>
      <c r="F23" s="17" t="n">
        <f aca="false">F22</f>
        <v>0</v>
      </c>
      <c r="G23" s="17" t="n">
        <f aca="false">G22</f>
        <v>0</v>
      </c>
      <c r="H23" s="17" t="n">
        <f aca="false">H22</f>
        <v>0</v>
      </c>
      <c r="I23" s="17" t="n">
        <f aca="false">I22</f>
        <v>0</v>
      </c>
      <c r="J23" s="17" t="n">
        <f aca="false">J22</f>
        <v>0</v>
      </c>
      <c r="K23" s="17" t="n">
        <f aca="false">K22</f>
        <v>0</v>
      </c>
      <c r="L23" s="17" t="n">
        <f aca="false">L22</f>
        <v>0</v>
      </c>
      <c r="M23" s="17" t="n">
        <f aca="false">M22</f>
        <v>0</v>
      </c>
    </row>
    <row r="24" customFormat="false" ht="13.8" hidden="false" customHeight="false" outlineLevel="0" collapsed="false">
      <c r="A24" s="16" t="s">
        <v>88</v>
      </c>
      <c r="B24" s="17" t="n">
        <v>0</v>
      </c>
      <c r="C24" s="17" t="n">
        <v>0</v>
      </c>
      <c r="D24" s="17" t="n">
        <f aca="false">D23+D18</f>
        <v>0</v>
      </c>
      <c r="E24" s="17" t="n">
        <v>0</v>
      </c>
      <c r="F24" s="17" t="n">
        <f aca="false">F23+F18</f>
        <v>0</v>
      </c>
      <c r="G24" s="17" t="n">
        <v>0</v>
      </c>
      <c r="H24" s="17" t="n">
        <f aca="false">H23+H18</f>
        <v>0</v>
      </c>
      <c r="I24" s="17" t="n">
        <v>0</v>
      </c>
      <c r="J24" s="17" t="n">
        <f aca="false">J23+J18</f>
        <v>0</v>
      </c>
      <c r="K24" s="17" t="n">
        <v>0</v>
      </c>
      <c r="L24" s="17" t="n">
        <f aca="false">L23+L18</f>
        <v>0</v>
      </c>
      <c r="M24" s="17" t="n">
        <v>0</v>
      </c>
    </row>
    <row r="25" customFormat="false" ht="13.8" hidden="false" customHeight="false" outlineLevel="0" collapsed="false">
      <c r="A25" s="16"/>
      <c r="B25" s="17"/>
      <c r="C25" s="17"/>
      <c r="D25" s="17"/>
      <c r="E25" s="17"/>
      <c r="F25" s="17"/>
      <c r="G25" s="17"/>
      <c r="H25" s="17"/>
      <c r="I25" s="17"/>
      <c r="J25" s="17"/>
      <c r="K25" s="17"/>
      <c r="L25" s="17"/>
      <c r="M25" s="17"/>
    </row>
    <row r="26" customFormat="false" ht="13.8" hidden="false" customHeight="false" outlineLevel="0" collapsed="false">
      <c r="A26" s="14" t="s">
        <v>89</v>
      </c>
      <c r="B26" s="17"/>
      <c r="C26" s="17"/>
      <c r="D26" s="17"/>
      <c r="E26" s="17"/>
      <c r="F26" s="17"/>
      <c r="G26" s="17"/>
      <c r="H26" s="17"/>
      <c r="I26" s="17"/>
      <c r="J26" s="17"/>
      <c r="K26" s="17"/>
      <c r="L26" s="17"/>
      <c r="M26" s="17"/>
    </row>
    <row r="27" customFormat="false" ht="13.8" hidden="false" customHeight="false" outlineLevel="0" collapsed="false">
      <c r="A27" s="16" t="s">
        <v>86</v>
      </c>
      <c r="B27" s="17" t="n">
        <v>0</v>
      </c>
      <c r="C27" s="17" t="n">
        <v>0</v>
      </c>
      <c r="D27" s="17" t="n">
        <v>0</v>
      </c>
      <c r="E27" s="17" t="n">
        <v>0</v>
      </c>
      <c r="F27" s="17" t="n">
        <v>0</v>
      </c>
      <c r="G27" s="17" t="n">
        <v>0</v>
      </c>
      <c r="H27" s="17" t="n">
        <v>0</v>
      </c>
      <c r="I27" s="17" t="n">
        <v>0</v>
      </c>
      <c r="J27" s="17" t="n">
        <v>0</v>
      </c>
      <c r="K27" s="17" t="n">
        <v>0</v>
      </c>
      <c r="L27" s="17" t="n">
        <v>0</v>
      </c>
      <c r="M27" s="17" t="n">
        <v>0</v>
      </c>
    </row>
    <row r="28" customFormat="false" ht="13.8" hidden="false" customHeight="false" outlineLevel="0" collapsed="false">
      <c r="A28" s="16" t="s">
        <v>90</v>
      </c>
      <c r="B28" s="17" t="n">
        <v>0</v>
      </c>
      <c r="C28" s="17" t="n">
        <v>0</v>
      </c>
      <c r="D28" s="17" t="n">
        <v>0</v>
      </c>
      <c r="E28" s="17" t="n">
        <v>0</v>
      </c>
      <c r="F28" s="17" t="n">
        <v>0</v>
      </c>
      <c r="G28" s="17" t="n">
        <v>0</v>
      </c>
      <c r="H28" s="17" t="n">
        <v>0</v>
      </c>
      <c r="I28" s="17" t="n">
        <v>0</v>
      </c>
      <c r="J28" s="17" t="n">
        <v>0</v>
      </c>
      <c r="K28" s="17" t="n">
        <v>0</v>
      </c>
      <c r="L28" s="17" t="n">
        <v>0</v>
      </c>
      <c r="M28" s="17" t="n">
        <v>0</v>
      </c>
    </row>
    <row r="29" customFormat="false" ht="13.8" hidden="false" customHeight="false" outlineLevel="0" collapsed="false">
      <c r="A29" s="16" t="s">
        <v>91</v>
      </c>
      <c r="B29" s="17" t="n">
        <v>0</v>
      </c>
      <c r="C29" s="17" t="n">
        <v>0</v>
      </c>
      <c r="D29" s="17" t="n">
        <v>0</v>
      </c>
      <c r="E29" s="17" t="n">
        <v>0</v>
      </c>
      <c r="F29" s="17" t="n">
        <v>0</v>
      </c>
      <c r="G29" s="17" t="n">
        <v>0</v>
      </c>
      <c r="H29" s="17" t="n">
        <v>0</v>
      </c>
      <c r="I29" s="17" t="n">
        <v>0</v>
      </c>
      <c r="J29" s="17" t="n">
        <v>0</v>
      </c>
      <c r="K29" s="17" t="n">
        <v>0</v>
      </c>
      <c r="L29" s="17" t="n">
        <v>0</v>
      </c>
      <c r="M29" s="17" t="n">
        <v>0</v>
      </c>
    </row>
    <row r="30" customFormat="false" ht="13.8" hidden="false" customHeight="false" outlineLevel="0" collapsed="false">
      <c r="A30" s="16" t="s">
        <v>92</v>
      </c>
      <c r="B30" s="17" t="n">
        <f aca="false">B21+B23</f>
        <v>0</v>
      </c>
      <c r="C30" s="17" t="n">
        <f aca="false">C21+C23</f>
        <v>0</v>
      </c>
      <c r="D30" s="17" t="n">
        <f aca="false">D21+D23</f>
        <v>0</v>
      </c>
      <c r="E30" s="17" t="n">
        <f aca="false">E21+E23</f>
        <v>0</v>
      </c>
      <c r="F30" s="17" t="n">
        <f aca="false">F21+F23</f>
        <v>0</v>
      </c>
      <c r="G30" s="17" t="n">
        <f aca="false">G21+G23</f>
        <v>0</v>
      </c>
      <c r="H30" s="17" t="n">
        <f aca="false">H21+H23</f>
        <v>0</v>
      </c>
      <c r="I30" s="17" t="n">
        <f aca="false">I21+I23</f>
        <v>0</v>
      </c>
      <c r="J30" s="17" t="n">
        <f aca="false">J21+J23</f>
        <v>0</v>
      </c>
      <c r="K30" s="17" t="n">
        <f aca="false">K21+K23</f>
        <v>0</v>
      </c>
      <c r="L30" s="17" t="n">
        <f aca="false">L21+L23</f>
        <v>0</v>
      </c>
      <c r="M30" s="17" t="n">
        <f aca="false">M21+M23</f>
        <v>0</v>
      </c>
    </row>
    <row r="31" customFormat="false" ht="13.8" hidden="false" customHeight="false" outlineLevel="0" collapsed="false">
      <c r="A31" s="16"/>
      <c r="B31" s="17"/>
      <c r="C31" s="17"/>
      <c r="D31" s="17"/>
      <c r="E31" s="17"/>
      <c r="F31" s="17"/>
      <c r="G31" s="17"/>
      <c r="H31" s="17"/>
      <c r="I31" s="17"/>
      <c r="J31" s="17"/>
      <c r="K31" s="17"/>
      <c r="L31" s="17"/>
      <c r="M31" s="17"/>
    </row>
    <row r="32" customFormat="false" ht="13.8" hidden="false" customHeight="false" outlineLevel="0" collapsed="false">
      <c r="A32" s="16" t="s">
        <v>93</v>
      </c>
      <c r="B32" s="17" t="n">
        <f aca="false">'[1]Cash Flow Statement'!B23</f>
        <v>30000</v>
      </c>
      <c r="C32" s="17" t="n">
        <f aca="false">B32+'[1]Cash Flow Statement'!C23</f>
        <v>30000</v>
      </c>
      <c r="D32" s="17" t="n">
        <f aca="false">C32+'[1]Cash Flow Statement'!D23</f>
        <v>30000</v>
      </c>
      <c r="E32" s="17" t="n">
        <f aca="false">D32+'[1]Cash Flow Statement'!E23</f>
        <v>30000</v>
      </c>
      <c r="F32" s="17" t="n">
        <f aca="false">E32+'[1]Cash Flow Statement'!F23</f>
        <v>30000</v>
      </c>
      <c r="G32" s="17" t="n">
        <f aca="false">F32+'[1]Cash Flow Statement'!G23</f>
        <v>30000</v>
      </c>
      <c r="H32" s="17" t="n">
        <f aca="false">G32+'[1]Cash Flow Statement'!H23</f>
        <v>30000</v>
      </c>
      <c r="I32" s="17" t="n">
        <f aca="false">H32+'[1]Cash Flow Statement'!I23</f>
        <v>30000</v>
      </c>
      <c r="J32" s="17" t="n">
        <f aca="false">I32+'[1]Cash Flow Statement'!J23</f>
        <v>30000</v>
      </c>
      <c r="K32" s="17" t="n">
        <f aca="false">J32+'[1]Cash Flow Statement'!K23</f>
        <v>30000</v>
      </c>
      <c r="L32" s="17" t="n">
        <f aca="false">K32+'[1]Cash Flow Statement'!L23</f>
        <v>30000</v>
      </c>
      <c r="M32" s="17" t="n">
        <f aca="false">L32+'[1]Cash Flow Statement'!M23</f>
        <v>30000</v>
      </c>
    </row>
    <row r="33" customFormat="false" ht="13.8" hidden="false" customHeight="false" outlineLevel="0" collapsed="false">
      <c r="A33" s="16" t="s">
        <v>94</v>
      </c>
      <c r="B33" s="17" t="n">
        <f aca="false">'[1]Income Statement'!B20</f>
        <v>-7000</v>
      </c>
      <c r="C33" s="17" t="n">
        <f aca="false">B33+'[1]Income Statement'!C20</f>
        <v>-14000</v>
      </c>
      <c r="D33" s="17" t="n">
        <f aca="false">C33+'[1]Income Statement'!D20</f>
        <v>5547</v>
      </c>
      <c r="E33" s="17" t="n">
        <f aca="false">D33+'[1]Income Statement'!E20</f>
        <v>25094</v>
      </c>
      <c r="F33" s="17" t="n">
        <f aca="false">E33+'[1]Income Statement'!F20</f>
        <v>44641</v>
      </c>
      <c r="G33" s="17" t="n">
        <f aca="false">F33+'[1]Income Statement'!G20</f>
        <v>64188</v>
      </c>
      <c r="H33" s="17" t="n">
        <f aca="false">G33+'[1]Income Statement'!H20</f>
        <v>83735</v>
      </c>
      <c r="I33" s="17" t="n">
        <f aca="false">H33+'[1]Income Statement'!I20</f>
        <v>103282</v>
      </c>
      <c r="J33" s="17" t="n">
        <f aca="false">I33+'[1]Income Statement'!J20</f>
        <v>122829</v>
      </c>
      <c r="K33" s="17" t="n">
        <f aca="false">J33+'[1]Income Statement'!K20</f>
        <v>142376</v>
      </c>
      <c r="L33" s="17" t="n">
        <f aca="false">K33+'[1]Income Statement'!L20</f>
        <v>161923</v>
      </c>
      <c r="M33" s="17" t="n">
        <f aca="false">L33+'[1]Income Statement'!M20</f>
        <v>181470</v>
      </c>
    </row>
    <row r="34" customFormat="false" ht="13.8" hidden="false" customHeight="false" outlineLevel="0" collapsed="false">
      <c r="A34" s="16" t="s">
        <v>95</v>
      </c>
      <c r="B34" s="17" t="n">
        <f aca="false">B33+B32</f>
        <v>23000</v>
      </c>
      <c r="C34" s="17" t="n">
        <f aca="false">C33+C32</f>
        <v>16000</v>
      </c>
      <c r="D34" s="17" t="n">
        <f aca="false">D33+D32</f>
        <v>35547</v>
      </c>
      <c r="E34" s="17" t="n">
        <f aca="false">E33+E32</f>
        <v>55094</v>
      </c>
      <c r="F34" s="17" t="n">
        <f aca="false">F33+F32</f>
        <v>74641</v>
      </c>
      <c r="G34" s="17" t="n">
        <f aca="false">G33+G32</f>
        <v>94188</v>
      </c>
      <c r="H34" s="17" t="n">
        <f aca="false">H33+H32</f>
        <v>113735</v>
      </c>
      <c r="I34" s="17" t="n">
        <f aca="false">I33+I32</f>
        <v>133282</v>
      </c>
      <c r="J34" s="17" t="n">
        <f aca="false">J33+J32</f>
        <v>152829</v>
      </c>
      <c r="K34" s="17" t="n">
        <f aca="false">K33+K32</f>
        <v>172376</v>
      </c>
      <c r="L34" s="17" t="n">
        <f aca="false">L33+L32</f>
        <v>191923</v>
      </c>
      <c r="M34" s="17" t="n">
        <f aca="false">M33+M32</f>
        <v>211470</v>
      </c>
    </row>
    <row r="35" customFormat="false" ht="13.8" hidden="false" customHeight="false" outlineLevel="0" collapsed="false">
      <c r="A35" s="16"/>
      <c r="B35" s="17"/>
      <c r="C35" s="17"/>
      <c r="D35" s="17"/>
      <c r="E35" s="17"/>
      <c r="F35" s="17"/>
      <c r="G35" s="17"/>
      <c r="H35" s="17"/>
      <c r="I35" s="17"/>
      <c r="J35" s="17"/>
      <c r="K35" s="17"/>
      <c r="L35" s="17"/>
      <c r="M35" s="17"/>
    </row>
    <row r="36" customFormat="false" ht="13.8" hidden="false" customHeight="false" outlineLevel="0" collapsed="false">
      <c r="A36" s="16" t="s">
        <v>96</v>
      </c>
      <c r="B36" s="17" t="n">
        <f aca="false">B34+B30</f>
        <v>23000</v>
      </c>
      <c r="C36" s="17" t="n">
        <f aca="false">C34+C30</f>
        <v>16000</v>
      </c>
      <c r="D36" s="17" t="n">
        <f aca="false">D34+D30</f>
        <v>35547</v>
      </c>
      <c r="E36" s="17" t="n">
        <f aca="false">E34+E30</f>
        <v>55094</v>
      </c>
      <c r="F36" s="17" t="n">
        <f aca="false">F34+F30</f>
        <v>74641</v>
      </c>
      <c r="G36" s="17" t="n">
        <f aca="false">G34+G30</f>
        <v>94188</v>
      </c>
      <c r="H36" s="17" t="n">
        <f aca="false">H34+H30</f>
        <v>113735</v>
      </c>
      <c r="I36" s="17" t="n">
        <f aca="false">I34+I30</f>
        <v>133282</v>
      </c>
      <c r="J36" s="17" t="n">
        <f aca="false">J34+J30</f>
        <v>152829</v>
      </c>
      <c r="K36" s="17" t="n">
        <f aca="false">K34+K30</f>
        <v>172376</v>
      </c>
      <c r="L36" s="17" t="n">
        <f aca="false">L34+L30</f>
        <v>191923</v>
      </c>
      <c r="M36" s="17" t="n">
        <f aca="false">M34+M30</f>
        <v>211470</v>
      </c>
    </row>
    <row r="37" customFormat="false" ht="13.8" hidden="false" customHeight="false" outlineLevel="0" collapsed="false">
      <c r="B37" s="17"/>
      <c r="C37" s="17"/>
      <c r="D37" s="17"/>
      <c r="E37" s="17"/>
      <c r="F37" s="17"/>
      <c r="G37" s="17"/>
      <c r="H37" s="17"/>
      <c r="I37" s="17"/>
      <c r="J37" s="17"/>
      <c r="K37" s="17"/>
      <c r="L37" s="17"/>
      <c r="M37" s="17"/>
    </row>
    <row r="38" customFormat="false" ht="13.8" hidden="true" customHeight="false" outlineLevel="0" collapsed="false">
      <c r="B38" s="17"/>
      <c r="C38" s="17"/>
      <c r="D38" s="17"/>
      <c r="E38" s="17"/>
      <c r="F38" s="17"/>
      <c r="G38" s="17"/>
      <c r="H38" s="17"/>
      <c r="I38" s="17"/>
      <c r="J38" s="17"/>
      <c r="K38" s="17"/>
      <c r="L38" s="17"/>
      <c r="M38" s="17"/>
    </row>
    <row r="39" customFormat="false" ht="13.8" hidden="true" customHeight="false" outlineLevel="0" collapsed="false">
      <c r="A39" s="29" t="s">
        <v>97</v>
      </c>
      <c r="B39" s="17"/>
      <c r="C39" s="17"/>
      <c r="D39" s="17"/>
      <c r="E39" s="17"/>
      <c r="F39" s="17"/>
      <c r="G39" s="17"/>
      <c r="H39" s="17"/>
      <c r="I39" s="17"/>
      <c r="J39" s="17"/>
      <c r="K39" s="17"/>
      <c r="L39" s="17"/>
      <c r="M39" s="17"/>
    </row>
    <row r="40" customFormat="false" ht="13.8" hidden="true" customHeight="false" outlineLevel="0" collapsed="false">
      <c r="B40" s="17"/>
      <c r="C40" s="17"/>
      <c r="D40" s="17"/>
      <c r="E40" s="17"/>
      <c r="F40" s="17"/>
      <c r="G40" s="17"/>
      <c r="H40" s="17"/>
      <c r="I40" s="17"/>
      <c r="J40" s="17"/>
      <c r="K40" s="17"/>
      <c r="L40" s="17"/>
      <c r="M40" s="17"/>
    </row>
    <row r="41" customFormat="false" ht="13.8" hidden="false" customHeight="false" outlineLevel="0" collapsed="false">
      <c r="A41" s="16" t="s">
        <v>98</v>
      </c>
      <c r="B41" s="17" t="n">
        <f aca="false">B17-B36</f>
        <v>0</v>
      </c>
      <c r="C41" s="17" t="n">
        <f aca="false">C17-C36</f>
        <v>0</v>
      </c>
      <c r="D41" s="17" t="n">
        <f aca="false">D17-D36</f>
        <v>0</v>
      </c>
      <c r="E41" s="17" t="n">
        <f aca="false">E17-E36</f>
        <v>0</v>
      </c>
      <c r="F41" s="17" t="n">
        <f aca="false">F17-F36</f>
        <v>0</v>
      </c>
      <c r="G41" s="17" t="n">
        <f aca="false">G17-G36</f>
        <v>0</v>
      </c>
      <c r="H41" s="17" t="n">
        <f aca="false">H17-H36</f>
        <v>0</v>
      </c>
      <c r="I41" s="17" t="n">
        <f aca="false">I17-I36</f>
        <v>0</v>
      </c>
      <c r="J41" s="17" t="n">
        <f aca="false">J17-J36</f>
        <v>0</v>
      </c>
      <c r="K41" s="17" t="n">
        <f aca="false">K17-K36</f>
        <v>0</v>
      </c>
      <c r="L41" s="17" t="n">
        <f aca="false">L17-L36</f>
        <v>0</v>
      </c>
      <c r="M41" s="17" t="n">
        <f aca="false">M17-M36</f>
        <v>0</v>
      </c>
    </row>
    <row r="50" customFormat="false" ht="14.25" hidden="false" customHeight="false" outlineLevel="0" collapsed="false">
      <c r="A50" s="1" t="s">
        <v>1</v>
      </c>
      <c r="D50" s="1" t="s">
        <v>30</v>
      </c>
    </row>
  </sheetData>
  <mergeCells count="2">
    <mergeCell ref="B2:M2"/>
    <mergeCell ref="B3:M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C17" activeCellId="0" sqref="C17"/>
    </sheetView>
  </sheetViews>
  <sheetFormatPr defaultColWidth="8.6796875" defaultRowHeight="12.75" zeroHeight="false" outlineLevelRow="0" outlineLevelCol="0"/>
  <cols>
    <col collapsed="false" customWidth="true" hidden="false" outlineLevel="0" max="1" min="1" style="4" width="28.73"/>
    <col collapsed="false" customWidth="true" hidden="false" outlineLevel="0" max="2" min="2" style="4" width="12"/>
    <col collapsed="false" customWidth="true" hidden="false" outlineLevel="0" max="3" min="3" style="4" width="11.39"/>
    <col collapsed="false" customWidth="true" hidden="false" outlineLevel="0" max="4" min="4" style="4" width="12.73"/>
    <col collapsed="false" customWidth="true" hidden="false" outlineLevel="0" max="5" min="5" style="4" width="13"/>
    <col collapsed="false" customWidth="true" hidden="false" outlineLevel="0" max="26" min="6" style="4" width="11.39"/>
    <col collapsed="false" customWidth="true" hidden="false" outlineLevel="0" max="27" min="27" style="4" width="11.26"/>
    <col collapsed="false" customWidth="true" hidden="false" outlineLevel="0" max="38" min="28" style="4" width="10.73"/>
  </cols>
  <sheetData>
    <row r="1" customFormat="false" ht="17.25" hidden="false" customHeight="false" outlineLevel="0" collapsed="false">
      <c r="D1" s="23" t="s">
        <v>99</v>
      </c>
      <c r="M1" s="30" t="s">
        <v>100</v>
      </c>
    </row>
    <row r="2" customFormat="false" ht="12.75" hidden="false" customHeight="false" outlineLevel="0" collapsed="false">
      <c r="B2" s="16"/>
      <c r="C2" s="16"/>
      <c r="D2" s="16"/>
      <c r="E2" s="16"/>
      <c r="F2" s="16"/>
      <c r="G2" s="16"/>
      <c r="H2" s="16"/>
      <c r="I2" s="16"/>
      <c r="J2" s="16"/>
      <c r="K2" s="16"/>
      <c r="L2" s="16"/>
      <c r="M2" s="16"/>
      <c r="N2" s="16"/>
      <c r="O2" s="16"/>
    </row>
    <row r="3" customFormat="false" ht="12.75" hidden="false" customHeight="false" outlineLevel="0" collapsed="false">
      <c r="A3" s="31" t="s">
        <v>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row>
    <row r="4" customFormat="false" ht="12.75" hidden="false" customHeight="false" outlineLevel="0" collapsed="false">
      <c r="A4" s="31"/>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row>
    <row r="5" customFormat="false" ht="13.5" hidden="false" customHeight="false" outlineLevel="0" collapsed="false">
      <c r="A5" s="32" t="s">
        <v>101</v>
      </c>
      <c r="B5" s="16"/>
      <c r="C5" s="16"/>
      <c r="D5" s="16"/>
      <c r="E5" s="16"/>
      <c r="F5" s="16"/>
      <c r="G5" s="16"/>
      <c r="H5" s="16"/>
      <c r="I5" s="16"/>
      <c r="J5" s="16"/>
      <c r="K5" s="16"/>
      <c r="L5" s="16"/>
      <c r="M5" s="16"/>
      <c r="N5" s="16"/>
      <c r="O5" s="16"/>
    </row>
    <row r="6" customFormat="false" ht="13.5" hidden="false" customHeight="false" outlineLevel="0" collapsed="false">
      <c r="A6" s="32" t="s">
        <v>102</v>
      </c>
      <c r="B6" s="16"/>
      <c r="C6" s="16"/>
      <c r="D6" s="16"/>
      <c r="E6" s="16"/>
      <c r="F6" s="16"/>
      <c r="G6" s="16"/>
      <c r="H6" s="16"/>
      <c r="I6" s="16"/>
      <c r="J6" s="16"/>
      <c r="K6" s="16"/>
      <c r="L6" s="16"/>
      <c r="M6" s="16"/>
      <c r="N6" s="16"/>
      <c r="O6" s="16"/>
    </row>
    <row r="7" customFormat="false" ht="13.5" hidden="false" customHeight="false" outlineLevel="0" collapsed="false">
      <c r="A7" s="32" t="s">
        <v>103</v>
      </c>
      <c r="B7" s="33"/>
      <c r="C7" s="16"/>
      <c r="D7" s="16"/>
      <c r="E7" s="16"/>
      <c r="F7" s="16"/>
      <c r="G7" s="16"/>
      <c r="H7" s="16"/>
      <c r="I7" s="16"/>
      <c r="J7" s="16"/>
      <c r="K7" s="16"/>
      <c r="L7" s="16"/>
      <c r="M7" s="16"/>
      <c r="N7" s="16"/>
      <c r="O7" s="16"/>
    </row>
    <row r="8" customFormat="false" ht="13.5" hidden="false" customHeight="false" outlineLevel="0" collapsed="false">
      <c r="A8" s="32" t="s">
        <v>104</v>
      </c>
      <c r="B8" s="33"/>
      <c r="C8" s="16"/>
      <c r="D8" s="16"/>
      <c r="E8" s="16"/>
      <c r="F8" s="16"/>
      <c r="G8" s="16"/>
      <c r="H8" s="16"/>
      <c r="I8" s="16"/>
      <c r="J8" s="16"/>
      <c r="K8" s="16"/>
      <c r="L8" s="16"/>
      <c r="M8" s="16"/>
      <c r="N8" s="16"/>
      <c r="O8" s="16"/>
    </row>
    <row r="9" customFormat="false" ht="13.5" hidden="false" customHeight="false" outlineLevel="0" collapsed="false">
      <c r="A9" s="32" t="s">
        <v>105</v>
      </c>
      <c r="B9" s="34"/>
      <c r="C9" s="16"/>
      <c r="D9" s="16"/>
      <c r="E9" s="16"/>
      <c r="F9" s="16"/>
      <c r="G9" s="16"/>
      <c r="H9" s="16"/>
      <c r="I9" s="16"/>
      <c r="J9" s="16"/>
      <c r="K9" s="16"/>
      <c r="L9" s="16"/>
      <c r="M9" s="16"/>
      <c r="N9" s="16"/>
      <c r="O9" s="16"/>
    </row>
    <row r="10" customFormat="false" ht="13.5" hidden="false" customHeight="false" outlineLevel="0" collapsed="false">
      <c r="A10" s="32" t="s">
        <v>106</v>
      </c>
      <c r="B10" s="34"/>
      <c r="C10" s="16"/>
      <c r="D10" s="16"/>
      <c r="E10" s="16"/>
      <c r="F10" s="16"/>
      <c r="G10" s="16"/>
      <c r="H10" s="16"/>
      <c r="I10" s="16"/>
      <c r="J10" s="16"/>
      <c r="K10" s="16"/>
      <c r="L10" s="16"/>
      <c r="M10" s="16"/>
      <c r="N10" s="16"/>
      <c r="O10" s="16"/>
    </row>
    <row r="11" customFormat="false" ht="13.5" hidden="false" customHeight="false" outlineLevel="0" collapsed="false">
      <c r="A11" s="32"/>
      <c r="B11" s="34"/>
      <c r="C11" s="16"/>
      <c r="D11" s="16"/>
      <c r="E11" s="16"/>
      <c r="F11" s="16"/>
      <c r="G11" s="16"/>
      <c r="H11" s="16"/>
      <c r="I11" s="16"/>
      <c r="J11" s="16"/>
      <c r="K11" s="16"/>
      <c r="L11" s="16"/>
      <c r="M11" s="16"/>
      <c r="N11" s="16"/>
      <c r="O11" s="16"/>
    </row>
    <row r="12" customFormat="false" ht="13.5" hidden="false" customHeight="false" outlineLevel="0" collapsed="false">
      <c r="A12" s="32" t="s">
        <v>107</v>
      </c>
      <c r="B12" s="16"/>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row>
    <row r="13" s="37" customFormat="true" ht="13.5" hidden="false" customHeight="false" outlineLevel="0" collapsed="false">
      <c r="A13" s="35" t="s">
        <v>108</v>
      </c>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row>
    <row r="14" s="37" customFormat="true" ht="13.5" hidden="false" customHeight="false" outlineLevel="0" collapsed="false">
      <c r="A14" s="35" t="s">
        <v>109</v>
      </c>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row>
    <row r="15" s="37" customFormat="true" ht="13.5" hidden="false" customHeight="false" outlineLevel="0" collapsed="false">
      <c r="A15" s="35" t="s">
        <v>110</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row>
    <row r="16" s="37" customFormat="true" ht="13.5" hidden="false" customHeight="false" outlineLevel="0" collapsed="false">
      <c r="A16" s="35"/>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row>
    <row r="17" s="37" customFormat="true" ht="13.5" hidden="false" customHeight="false" outlineLevel="0" collapsed="false">
      <c r="A17" s="35" t="s">
        <v>111</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row>
    <row r="18" s="37" customFormat="true" ht="13.5" hidden="false" customHeight="false" outlineLevel="0" collapsed="false">
      <c r="A18" s="35" t="s">
        <v>112</v>
      </c>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row>
    <row r="19" customFormat="false" ht="13.5" hidden="false" customHeight="false" outlineLevel="0" collapsed="false">
      <c r="A19" s="35" t="s">
        <v>98</v>
      </c>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row>
    <row r="22" customFormat="false" ht="13.5" hidden="false" customHeight="false" outlineLevel="0" collapsed="false">
      <c r="A22" s="38"/>
      <c r="B22" s="39"/>
      <c r="C22" s="39"/>
      <c r="D22" s="39"/>
      <c r="E22" s="16"/>
    </row>
    <row r="23" customFormat="false" ht="13.5" hidden="false" customHeight="false" outlineLevel="0" collapsed="false">
      <c r="A23" s="39"/>
      <c r="B23" s="39"/>
      <c r="C23" s="39"/>
      <c r="D23" s="39"/>
      <c r="E23" s="16"/>
    </row>
    <row r="24" customFormat="false" ht="13.5" hidden="false" customHeight="false" outlineLevel="0" collapsed="false">
      <c r="A24" s="32"/>
      <c r="B24" s="39"/>
      <c r="C24" s="39"/>
      <c r="D24" s="39"/>
      <c r="E24" s="16"/>
    </row>
    <row r="25" customFormat="false" ht="13.5" hidden="true" customHeight="false" outlineLevel="0" collapsed="false">
      <c r="A25" s="32"/>
      <c r="B25" s="40"/>
      <c r="C25" s="39"/>
      <c r="D25" s="39"/>
      <c r="E25" s="16"/>
    </row>
    <row r="26" customFormat="false" ht="13.5" hidden="false" customHeight="false" outlineLevel="0" collapsed="false">
      <c r="A26" s="32"/>
      <c r="B26" s="39"/>
      <c r="C26" s="39"/>
      <c r="D26" s="39"/>
      <c r="E26" s="16"/>
    </row>
    <row r="27" customFormat="false" ht="13.5" hidden="true" customHeight="false" outlineLevel="0" collapsed="false">
      <c r="A27" s="39"/>
      <c r="B27" s="39"/>
      <c r="C27" s="39"/>
      <c r="D27" s="16"/>
      <c r="E27" s="41"/>
    </row>
    <row r="28" customFormat="false" ht="12.75" hidden="false" customHeight="false" outlineLevel="0" collapsed="false">
      <c r="A28" s="31"/>
      <c r="B28" s="16"/>
      <c r="C28" s="16"/>
      <c r="D28" s="16"/>
      <c r="E28" s="16"/>
    </row>
    <row r="29" customFormat="false" ht="12.75" hidden="false" customHeight="false" outlineLevel="0" collapsed="false">
      <c r="A29" s="31"/>
      <c r="B29" s="16"/>
      <c r="C29" s="16"/>
      <c r="D29" s="16"/>
      <c r="E29" s="16"/>
    </row>
    <row r="30" customFormat="false" ht="13.5" hidden="false" customHeight="false" outlineLevel="0" collapsed="false">
      <c r="A30" s="39"/>
      <c r="B30" s="39"/>
      <c r="C30" s="39"/>
      <c r="D30" s="39"/>
      <c r="E30" s="39"/>
    </row>
    <row r="31" customFormat="false" ht="13.5" hidden="false" customHeight="false" outlineLevel="0" collapsed="false">
      <c r="A31" s="39"/>
      <c r="B31" s="39"/>
      <c r="C31" s="39"/>
      <c r="D31" s="39"/>
      <c r="E31" s="39"/>
    </row>
    <row r="32" customFormat="false" ht="13.5" hidden="false" customHeight="false" outlineLevel="0" collapsed="false">
      <c r="A32" s="39"/>
      <c r="B32" s="39"/>
      <c r="C32" s="39"/>
      <c r="D32" s="39"/>
      <c r="E32" s="39"/>
    </row>
    <row r="33" customFormat="false" ht="13.5" hidden="true" customHeight="false" outlineLevel="0" collapsed="false">
      <c r="A33" s="39"/>
      <c r="B33" s="39"/>
      <c r="C33" s="39"/>
      <c r="D33" s="39"/>
      <c r="E33" s="41"/>
    </row>
    <row r="34" customFormat="false" ht="13.5" hidden="true" customHeight="false" outlineLevel="0" collapsed="false">
      <c r="A34" s="16"/>
      <c r="B34" s="16"/>
      <c r="C34" s="39"/>
      <c r="D34" s="39"/>
      <c r="E34" s="41"/>
    </row>
    <row r="38" customFormat="false" ht="13.5" hidden="false" customHeight="false" outlineLevel="0" collapsed="false">
      <c r="A38" s="39"/>
    </row>
    <row r="40" customFormat="false" ht="13.5" hidden="false" customHeight="false" outlineLevel="0" collapsed="false">
      <c r="B40" s="39"/>
    </row>
    <row r="41" customFormat="false" ht="13.5" hidden="true" customHeight="false" outlineLevel="0" collapsed="false">
      <c r="D41" s="41"/>
    </row>
    <row r="43" customFormat="false" ht="13.5" hidden="false" customHeight="false" outlineLevel="0" collapsed="false">
      <c r="B43" s="39"/>
    </row>
    <row r="44" customFormat="false" ht="13.5" hidden="true" customHeight="false" outlineLevel="0" collapsed="false">
      <c r="D44" s="41"/>
    </row>
  </sheetData>
  <printOptions headings="false" gridLines="false" gridLinesSet="true" horizontalCentered="false" verticalCentered="false"/>
  <pageMargins left="0.75" right="0.75" top="1" bottom="1" header="0.511811023622047" footer="0.511811023622047"/>
  <pageSetup paperSize="1" scale="7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LibreOffice/7.4.6.2$Linux_X86_64 LibreOffice_project/40$Build-2</Application>
  <AppVersion>15.0000</AppVersion>
  <Company>TTI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2005-01-20T22:35:02Z</dcterms:created>
  <dc:creator>Joann Rockwell</dc:creator>
  <dc:description/>
  <dc:language>en-US</dc:language>
  <cp:lastModifiedBy/>
  <cp:lastPrinted>2006-09-11T17:09:16Z</cp:lastPrinted>
  <dcterms:modified xsi:type="dcterms:W3CDTF">2023-04-24T15:06:08Z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