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adehuff/Downloads/"/>
    </mc:Choice>
  </mc:AlternateContent>
  <xr:revisionPtr revIDLastSave="0" documentId="8_{95FB4360-7A99-6C4E-B2DA-E1DA7E1717E3}" xr6:coauthVersionLast="47" xr6:coauthVersionMax="47" xr10:uidLastSave="{00000000-0000-0000-0000-000000000000}"/>
  <bookViews>
    <workbookView xWindow="0" yWindow="500" windowWidth="22700" windowHeight="14600" xr2:uid="{D8C703A8-315A-4975-BFBC-4E11A6F5DF1F}"/>
  </bookViews>
  <sheets>
    <sheet name="Example 6-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C24" i="1"/>
  <c r="D24" i="1"/>
  <c r="B24" i="1"/>
  <c r="C23" i="1"/>
  <c r="D23" i="1"/>
  <c r="E23" i="1"/>
  <c r="B23" i="1"/>
  <c r="C22" i="1"/>
  <c r="D22" i="1"/>
  <c r="E22" i="1"/>
  <c r="B22" i="1"/>
  <c r="C15" i="1"/>
  <c r="D15" i="1"/>
  <c r="E15" i="1"/>
  <c r="B15" i="1"/>
  <c r="C16" i="1"/>
  <c r="D16" i="1"/>
  <c r="E16" i="1"/>
  <c r="C17" i="1"/>
  <c r="D17" i="1"/>
  <c r="E17" i="1"/>
  <c r="C18" i="1"/>
  <c r="D18" i="1"/>
  <c r="E18" i="1"/>
  <c r="C19" i="1"/>
  <c r="D19" i="1"/>
  <c r="E19" i="1"/>
  <c r="C20" i="1"/>
  <c r="D20" i="1"/>
  <c r="E20" i="1"/>
  <c r="B17" i="1"/>
  <c r="B18" i="1"/>
  <c r="B19" i="1"/>
  <c r="B20" i="1"/>
  <c r="B16" i="1"/>
  <c r="C28" i="1"/>
  <c r="D28" i="1"/>
  <c r="E28" i="1"/>
  <c r="B28" i="1"/>
  <c r="C27" i="1"/>
  <c r="D27" i="1"/>
  <c r="E27" i="1"/>
  <c r="B27" i="1"/>
  <c r="C26" i="1"/>
  <c r="D26" i="1"/>
  <c r="E26" i="1"/>
  <c r="B26" i="1"/>
  <c r="C11" i="1"/>
  <c r="D11" i="1"/>
  <c r="E11" i="1"/>
  <c r="B11" i="1"/>
</calcChain>
</file>

<file path=xl/sharedStrings.xml><?xml version="1.0" encoding="utf-8"?>
<sst xmlns="http://schemas.openxmlformats.org/spreadsheetml/2006/main" count="27" uniqueCount="20">
  <si>
    <t xml:space="preserve">MARR = </t>
  </si>
  <si>
    <t>Maintenance =</t>
  </si>
  <si>
    <t>Useful Life =</t>
  </si>
  <si>
    <t xml:space="preserve">Annual Output Capacity = </t>
  </si>
  <si>
    <t xml:space="preserve">Selling Price = </t>
  </si>
  <si>
    <t>Expenses</t>
  </si>
  <si>
    <t>P1</t>
  </si>
  <si>
    <t>P2</t>
  </si>
  <si>
    <t>P3</t>
  </si>
  <si>
    <t>P4</t>
  </si>
  <si>
    <t>Capital Investment =</t>
  </si>
  <si>
    <t xml:space="preserve">Power = </t>
  </si>
  <si>
    <t xml:space="preserve">Labor = </t>
  </si>
  <si>
    <t>Property Tax &amp; Insurance =</t>
  </si>
  <si>
    <t>Total Annual Expenses</t>
  </si>
  <si>
    <t>EOY</t>
  </si>
  <si>
    <t>PW =</t>
  </si>
  <si>
    <t>AW =</t>
  </si>
  <si>
    <t>FW =</t>
  </si>
  <si>
    <t>Alternate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</si>
</sst>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000"/>
  </numFmts>
  <fonts count="6" x14ac:knownFonts="1">
    <font>
      <sz val="11"/>
      <color theme="1"/>
      <name val="Calibri"/>
      <family val="2"/>
      <scheme val="minor"/>
    </font>
    <font>
      <sz val="11"/>
      <color theme="1"/>
      <name val="Calibri"/>
      <family val="2"/>
      <scheme val="minor"/>
    </font>
    <font>
      <sz val="14"/>
      <color theme="1"/>
      <name val="Arial"/>
      <family val="2"/>
    </font>
    <font>
      <sz val="8"/>
      <name val="Calibri"/>
      <family val="2"/>
      <scheme val="minor"/>
    </font>
    <font>
      <b/>
      <sz val="14"/>
      <color theme="1"/>
      <name val="Arial"/>
      <family val="2"/>
    </font>
    <font>
      <b/>
      <sz val="18"/>
      <color theme="1"/>
      <name val="Arial"/>
      <family val="2"/>
    </font>
  </fonts>
  <fills count="2">
    <fill>
      <patternFill patternType="none"/>
    </fill>
    <fill>
      <patternFill patternType="gray125"/>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xf>
    <xf numFmtId="0" fontId="2" fillId="0" borderId="5" xfId="0" applyFont="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3" xfId="1" applyNumberFormat="1" applyFont="1" applyBorder="1" applyAlignment="1">
      <alignment vertical="center"/>
    </xf>
    <xf numFmtId="0" fontId="2" fillId="0" borderId="4" xfId="0" applyFont="1" applyBorder="1" applyAlignment="1">
      <alignment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2" fillId="0" borderId="4" xfId="0" applyFont="1" applyBorder="1" applyAlignment="1">
      <alignment vertical="center" wrapText="1"/>
    </xf>
    <xf numFmtId="0" fontId="2" fillId="0" borderId="6" xfId="0" applyFont="1" applyBorder="1" applyAlignment="1">
      <alignment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0" fontId="2" fillId="0" borderId="2" xfId="0" applyNumberFormat="1" applyFont="1" applyBorder="1" applyAlignment="1">
      <alignment vertical="center"/>
    </xf>
    <xf numFmtId="165" fontId="2" fillId="0" borderId="5" xfId="0" applyNumberFormat="1" applyFont="1" applyBorder="1" applyAlignment="1">
      <alignment vertical="center"/>
    </xf>
    <xf numFmtId="164" fontId="2" fillId="0" borderId="0" xfId="0" applyNumberFormat="1" applyFont="1" applyAlignment="1">
      <alignment vertical="center"/>
    </xf>
    <xf numFmtId="164" fontId="2" fillId="0" borderId="5" xfId="0" applyNumberFormat="1" applyFont="1" applyBorder="1" applyAlignment="1">
      <alignment vertical="center"/>
    </xf>
    <xf numFmtId="164" fontId="2" fillId="0" borderId="7" xfId="0" applyNumberFormat="1" applyFont="1" applyBorder="1" applyAlignment="1">
      <alignment vertical="center"/>
    </xf>
    <xf numFmtId="0" fontId="5"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9526</xdr:colOff>
      <xdr:row>0</xdr:row>
      <xdr:rowOff>152400</xdr:rowOff>
    </xdr:from>
    <xdr:ext cx="8886824" cy="2215991"/>
    <xdr:sp macro="" textlink="">
      <xdr:nvSpPr>
        <xdr:cNvPr id="3" name="TextBox 2">
          <a:extLst>
            <a:ext uri="{FF2B5EF4-FFF2-40B4-BE49-F238E27FC236}">
              <a16:creationId xmlns:a16="http://schemas.microsoft.com/office/drawing/2014/main" id="{C9B90271-1A6D-4696-B35E-DD64B0608AD9}"/>
            </a:ext>
          </a:extLst>
        </xdr:cNvPr>
        <xdr:cNvSpPr txBox="1"/>
      </xdr:nvSpPr>
      <xdr:spPr>
        <a:xfrm>
          <a:off x="8296276" y="152400"/>
          <a:ext cx="8886824" cy="221599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chemeClr val="tx1"/>
              </a:solidFill>
              <a:effectLst/>
              <a:latin typeface="Arial" panose="020B0604020202020204" pitchFamily="34" charset="0"/>
              <a:ea typeface="+mn-ea"/>
              <a:cs typeface="Arial" panose="020B0604020202020204" pitchFamily="34" charset="0"/>
            </a:rPr>
            <a:t>A company is planning to install a new automated plastic-molding press. Four different presses are available. The initial capital investments and annual expenses for these four mutually exclusive alternatives are shown in the table. Assume that each press has the same output capacity (120,000 units per year) and has no market value at the end of its useful life; the selected analysis period is five years; and any additional capital invested is expected to earn at least 10% per year. Which press should be chosen if 120,000 non-defective units per year are produced by each press and all units can be sold? The selling price is $0.375 per unit.</a:t>
          </a:r>
          <a:endParaRPr lang="en-US" sz="1800">
            <a:latin typeface="Arial" panose="020B0604020202020204" pitchFamily="34" charset="0"/>
            <a:cs typeface="Arial" panose="020B0604020202020204" pitchFamily="34" charset="0"/>
          </a:endParaRPr>
        </a:p>
      </xdr:txBody>
    </xdr:sp>
    <xdr:clientData/>
  </xdr:oneCellAnchor>
  <xdr:twoCellAnchor editAs="oneCell">
    <xdr:from>
      <xdr:col>6</xdr:col>
      <xdr:colOff>4763</xdr:colOff>
      <xdr:row>8</xdr:row>
      <xdr:rowOff>300038</xdr:rowOff>
    </xdr:from>
    <xdr:to>
      <xdr:col>11</xdr:col>
      <xdr:colOff>130428</xdr:colOff>
      <xdr:row>20</xdr:row>
      <xdr:rowOff>133711</xdr:rowOff>
    </xdr:to>
    <xdr:pic>
      <xdr:nvPicPr>
        <xdr:cNvPr id="2" name="Picture 1">
          <a:extLst>
            <a:ext uri="{FF2B5EF4-FFF2-40B4-BE49-F238E27FC236}">
              <a16:creationId xmlns:a16="http://schemas.microsoft.com/office/drawing/2014/main" id="{B515E420-A996-43CE-98D9-42CB0DBA3DE2}"/>
            </a:ext>
          </a:extLst>
        </xdr:cNvPr>
        <xdr:cNvPicPr>
          <a:picLocks noChangeAspect="1"/>
        </xdr:cNvPicPr>
      </xdr:nvPicPr>
      <xdr:blipFill>
        <a:blip xmlns:r="http://schemas.openxmlformats.org/officeDocument/2006/relationships" r:embed="rId1"/>
        <a:stretch>
          <a:fillRect/>
        </a:stretch>
      </xdr:blipFill>
      <xdr:spPr>
        <a:xfrm>
          <a:off x="7739063" y="2495551"/>
          <a:ext cx="6388353" cy="29197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ACE1-FBE8-4D52-B761-65850CC0FF20}">
  <dimension ref="A1:L29"/>
  <sheetViews>
    <sheetView tabSelected="1" workbookViewId="0">
      <selection activeCell="H25" sqref="H25"/>
    </sheetView>
  </sheetViews>
  <sheetFormatPr baseColWidth="10" defaultColWidth="9.1640625" defaultRowHeight="18" x14ac:dyDescent="0.2"/>
  <cols>
    <col min="1" max="5" width="20.6640625" style="2" customWidth="1"/>
    <col min="6" max="6" width="4.6640625" style="2" customWidth="1"/>
    <col min="7" max="9" width="20.6640625" style="2" customWidth="1"/>
    <col min="10" max="12" width="12.6640625" style="2" customWidth="1"/>
    <col min="13" max="16384" width="9.1640625" style="1"/>
  </cols>
  <sheetData>
    <row r="1" spans="1:12" ht="38" x14ac:dyDescent="0.2">
      <c r="A1" s="6" t="s">
        <v>0</v>
      </c>
      <c r="B1" s="21">
        <v>0.1</v>
      </c>
      <c r="C1" s="7"/>
      <c r="D1" s="8" t="s">
        <v>3</v>
      </c>
      <c r="E1" s="9">
        <v>120000</v>
      </c>
    </row>
    <row r="2" spans="1:12" x14ac:dyDescent="0.2">
      <c r="A2" s="10" t="s">
        <v>2</v>
      </c>
      <c r="B2" s="2">
        <v>5</v>
      </c>
      <c r="D2" s="2" t="s">
        <v>4</v>
      </c>
      <c r="E2" s="22">
        <v>0.375</v>
      </c>
    </row>
    <row r="3" spans="1:12" x14ac:dyDescent="0.2">
      <c r="A3" s="10"/>
      <c r="E3" s="5"/>
    </row>
    <row r="4" spans="1:12" s="4" customFormat="1" x14ac:dyDescent="0.2">
      <c r="A4" s="11" t="s">
        <v>5</v>
      </c>
      <c r="B4" s="12" t="s">
        <v>6</v>
      </c>
      <c r="C4" s="12" t="s">
        <v>7</v>
      </c>
      <c r="D4" s="12" t="s">
        <v>8</v>
      </c>
      <c r="E4" s="13" t="s">
        <v>9</v>
      </c>
      <c r="F4" s="3"/>
      <c r="G4" s="3"/>
      <c r="H4" s="3"/>
      <c r="I4" s="3"/>
      <c r="J4" s="3"/>
      <c r="K4" s="3"/>
      <c r="L4" s="3"/>
    </row>
    <row r="5" spans="1:12" ht="38" x14ac:dyDescent="0.2">
      <c r="A5" s="14" t="s">
        <v>10</v>
      </c>
      <c r="B5" s="23">
        <v>-24000</v>
      </c>
      <c r="C5" s="23">
        <v>-30400</v>
      </c>
      <c r="D5" s="23">
        <v>-49600</v>
      </c>
      <c r="E5" s="24">
        <v>-52000</v>
      </c>
    </row>
    <row r="6" spans="1:12" x14ac:dyDescent="0.2">
      <c r="A6" s="10" t="s">
        <v>11</v>
      </c>
      <c r="B6" s="23">
        <v>-2720</v>
      </c>
      <c r="C6" s="23">
        <v>-2720</v>
      </c>
      <c r="D6" s="23">
        <v>-4800</v>
      </c>
      <c r="E6" s="24">
        <v>-5040</v>
      </c>
    </row>
    <row r="7" spans="1:12" x14ac:dyDescent="0.2">
      <c r="A7" s="10" t="s">
        <v>12</v>
      </c>
      <c r="B7" s="23">
        <v>-26400</v>
      </c>
      <c r="C7" s="23">
        <v>-24000</v>
      </c>
      <c r="D7" s="23">
        <v>-16800</v>
      </c>
      <c r="E7" s="24">
        <v>-14800</v>
      </c>
    </row>
    <row r="8" spans="1:12" x14ac:dyDescent="0.2">
      <c r="A8" s="10" t="s">
        <v>1</v>
      </c>
      <c r="B8" s="23">
        <v>-1600</v>
      </c>
      <c r="C8" s="23">
        <v>-1800</v>
      </c>
      <c r="D8" s="23">
        <v>-2600</v>
      </c>
      <c r="E8" s="24">
        <v>-2000</v>
      </c>
    </row>
    <row r="9" spans="1:12" ht="38" x14ac:dyDescent="0.2">
      <c r="A9" s="14" t="s">
        <v>13</v>
      </c>
      <c r="B9" s="23">
        <v>-480</v>
      </c>
      <c r="C9" s="23">
        <v>-608</v>
      </c>
      <c r="D9" s="23">
        <v>-992</v>
      </c>
      <c r="E9" s="24">
        <v>-1040</v>
      </c>
    </row>
    <row r="10" spans="1:12" x14ac:dyDescent="0.2">
      <c r="A10" s="10"/>
      <c r="E10" s="5"/>
    </row>
    <row r="11" spans="1:12" ht="39" thickBot="1" x14ac:dyDescent="0.25">
      <c r="A11" s="15" t="s">
        <v>14</v>
      </c>
      <c r="B11" s="25">
        <f>SUM(B6:B9)</f>
        <v>-31200</v>
      </c>
      <c r="C11" s="25">
        <f t="shared" ref="C11:E11" si="0">SUM(C6:C9)</f>
        <v>-29128</v>
      </c>
      <c r="D11" s="25">
        <f t="shared" si="0"/>
        <v>-25192</v>
      </c>
      <c r="E11" s="25">
        <f t="shared" si="0"/>
        <v>-22880</v>
      </c>
    </row>
    <row r="13" spans="1:12" ht="19" thickBot="1" x14ac:dyDescent="0.25"/>
    <row r="14" spans="1:12" x14ac:dyDescent="0.2">
      <c r="A14" s="16" t="s">
        <v>15</v>
      </c>
      <c r="B14" s="17" t="s">
        <v>6</v>
      </c>
      <c r="C14" s="17" t="s">
        <v>7</v>
      </c>
      <c r="D14" s="17" t="s">
        <v>8</v>
      </c>
      <c r="E14" s="18" t="s">
        <v>9</v>
      </c>
    </row>
    <row r="15" spans="1:12" x14ac:dyDescent="0.2">
      <c r="A15" s="19">
        <v>0</v>
      </c>
      <c r="B15" s="23">
        <f>B$5</f>
        <v>-24000</v>
      </c>
      <c r="C15" s="23">
        <f t="shared" ref="C15:E15" si="1">C$5</f>
        <v>-30400</v>
      </c>
      <c r="D15" s="23">
        <f t="shared" si="1"/>
        <v>-49600</v>
      </c>
      <c r="E15" s="23">
        <f t="shared" si="1"/>
        <v>-52000</v>
      </c>
    </row>
    <row r="16" spans="1:12" x14ac:dyDescent="0.2">
      <c r="A16" s="19">
        <v>1</v>
      </c>
      <c r="B16" s="23">
        <f>B$11</f>
        <v>-31200</v>
      </c>
      <c r="C16" s="23">
        <f t="shared" ref="C16:E16" si="2">C$11</f>
        <v>-29128</v>
      </c>
      <c r="D16" s="23">
        <f t="shared" si="2"/>
        <v>-25192</v>
      </c>
      <c r="E16" s="23">
        <f t="shared" si="2"/>
        <v>-22880</v>
      </c>
    </row>
    <row r="17" spans="1:5" x14ac:dyDescent="0.2">
      <c r="A17" s="19">
        <v>2</v>
      </c>
      <c r="B17" s="23">
        <f t="shared" ref="B17:E20" si="3">B$11</f>
        <v>-31200</v>
      </c>
      <c r="C17" s="23">
        <f t="shared" si="3"/>
        <v>-29128</v>
      </c>
      <c r="D17" s="23">
        <f t="shared" si="3"/>
        <v>-25192</v>
      </c>
      <c r="E17" s="23">
        <f t="shared" si="3"/>
        <v>-22880</v>
      </c>
    </row>
    <row r="18" spans="1:5" x14ac:dyDescent="0.2">
      <c r="A18" s="19">
        <v>3</v>
      </c>
      <c r="B18" s="23">
        <f t="shared" si="3"/>
        <v>-31200</v>
      </c>
      <c r="C18" s="23">
        <f t="shared" si="3"/>
        <v>-29128</v>
      </c>
      <c r="D18" s="23">
        <f t="shared" si="3"/>
        <v>-25192</v>
      </c>
      <c r="E18" s="23">
        <f t="shared" si="3"/>
        <v>-22880</v>
      </c>
    </row>
    <row r="19" spans="1:5" x14ac:dyDescent="0.2">
      <c r="A19" s="19">
        <v>4</v>
      </c>
      <c r="B19" s="23">
        <f t="shared" si="3"/>
        <v>-31200</v>
      </c>
      <c r="C19" s="23">
        <f t="shared" si="3"/>
        <v>-29128</v>
      </c>
      <c r="D19" s="23">
        <f t="shared" si="3"/>
        <v>-25192</v>
      </c>
      <c r="E19" s="23">
        <f t="shared" si="3"/>
        <v>-22880</v>
      </c>
    </row>
    <row r="20" spans="1:5" ht="19" thickBot="1" x14ac:dyDescent="0.25">
      <c r="A20" s="20">
        <v>5</v>
      </c>
      <c r="B20" s="23">
        <f t="shared" si="3"/>
        <v>-31200</v>
      </c>
      <c r="C20" s="23">
        <f t="shared" si="3"/>
        <v>-29128</v>
      </c>
      <c r="D20" s="23">
        <f t="shared" si="3"/>
        <v>-25192</v>
      </c>
      <c r="E20" s="23">
        <f t="shared" si="3"/>
        <v>-22880</v>
      </c>
    </row>
    <row r="21" spans="1:5" x14ac:dyDescent="0.2">
      <c r="A21" s="3"/>
    </row>
    <row r="22" spans="1:5" x14ac:dyDescent="0.2">
      <c r="A22" s="12" t="s">
        <v>16</v>
      </c>
      <c r="B22" s="23">
        <f>NPV($B$1,B16:B21)+B$15</f>
        <v>-142272.54720554355</v>
      </c>
      <c r="C22" s="23">
        <f t="shared" ref="C22:E22" si="4">NPV($B$1,C16:C21)+C$15</f>
        <v>-140818.03701932926</v>
      </c>
      <c r="D22" s="23">
        <f t="shared" si="4"/>
        <v>-145097.50029493761</v>
      </c>
      <c r="E22" s="23">
        <f t="shared" si="4"/>
        <v>-138733.20128406526</v>
      </c>
    </row>
    <row r="23" spans="1:5" x14ac:dyDescent="0.2">
      <c r="A23" s="12" t="s">
        <v>17</v>
      </c>
      <c r="B23" s="23">
        <f>PMT($B$1,$B$2, -B22)</f>
        <v>-37531.139539073883</v>
      </c>
      <c r="C23" s="23">
        <f t="shared" ref="C23:E23" si="5">PMT($B$1,$B$2, -C22)</f>
        <v>-37147.443416160262</v>
      </c>
      <c r="D23" s="23">
        <f t="shared" si="5"/>
        <v>-38276.355047419369</v>
      </c>
      <c r="E23" s="23">
        <f t="shared" si="5"/>
        <v>-36597.469001326754</v>
      </c>
    </row>
    <row r="24" spans="1:5" x14ac:dyDescent="0.2">
      <c r="A24" s="12" t="s">
        <v>18</v>
      </c>
      <c r="B24" s="23">
        <f>FV($B$1,$B$2,-B23)</f>
        <v>-229131.36000000016</v>
      </c>
      <c r="C24" s="23">
        <f t="shared" ref="C24:D24" si="6">FV($B$1,$B$2,-C23)</f>
        <v>-226788.85680000021</v>
      </c>
      <c r="D24" s="23">
        <f t="shared" si="6"/>
        <v>-233680.97520000019</v>
      </c>
      <c r="E24" s="23">
        <f>FV($B$1,$B$2,-E23)</f>
        <v>-223431.20800000016</v>
      </c>
    </row>
    <row r="25" spans="1:5" ht="23" x14ac:dyDescent="0.2">
      <c r="A25" s="26" t="s">
        <v>19</v>
      </c>
      <c r="B25" s="26"/>
      <c r="C25" s="26"/>
      <c r="D25" s="26"/>
      <c r="E25" s="26"/>
    </row>
    <row r="26" spans="1:5" x14ac:dyDescent="0.2">
      <c r="A26" s="12" t="s">
        <v>16</v>
      </c>
      <c r="B26" s="23">
        <f>PV($B$1, $B$2, -B11)+B5</f>
        <v>-142272.54720554367</v>
      </c>
      <c r="C26" s="23">
        <f t="shared" ref="C26:E26" si="7">PV($B$1, $B$2, -C11)+C5</f>
        <v>-140818.03701932935</v>
      </c>
      <c r="D26" s="23">
        <f t="shared" si="7"/>
        <v>-145097.50029493769</v>
      </c>
      <c r="E26" s="23">
        <f t="shared" si="7"/>
        <v>-138733.20128406535</v>
      </c>
    </row>
    <row r="27" spans="1:5" x14ac:dyDescent="0.2">
      <c r="A27" s="12" t="s">
        <v>17</v>
      </c>
      <c r="B27" s="23">
        <f>PMT($B1,$B2,-B5)+B11</f>
        <v>-37531.139539073891</v>
      </c>
      <c r="C27" s="23">
        <f t="shared" ref="C27:E27" si="8">PMT($B1,$B2,-C5)+C11</f>
        <v>-37147.443416160262</v>
      </c>
      <c r="D27" s="23">
        <f t="shared" si="8"/>
        <v>-38276.355047419376</v>
      </c>
      <c r="E27" s="23">
        <f t="shared" si="8"/>
        <v>-36597.469001326761</v>
      </c>
    </row>
    <row r="28" spans="1:5" x14ac:dyDescent="0.2">
      <c r="A28" s="12" t="s">
        <v>18</v>
      </c>
      <c r="B28" s="23">
        <f>FV($B1,$B2, -B11,-B5)</f>
        <v>-229131.36000000019</v>
      </c>
      <c r="C28" s="23">
        <f t="shared" ref="C28:E28" si="9">FV($B1,$B2, -C11,-C5)</f>
        <v>-226788.85680000018</v>
      </c>
      <c r="D28" s="23">
        <f t="shared" si="9"/>
        <v>-233680.97520000016</v>
      </c>
      <c r="E28" s="23">
        <f t="shared" si="9"/>
        <v>-223431.20800000016</v>
      </c>
    </row>
    <row r="29" spans="1:5" x14ac:dyDescent="0.2">
      <c r="A29" s="12"/>
    </row>
  </sheetData>
  <mergeCells count="1">
    <mergeCell ref="A25:E25"/>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Example 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Shafae, Mohammed - (shafae1)</dc:creator>
  <cp:lastModifiedBy>Microsoft Office User</cp:lastModifiedBy>
  <dcterms:created xsi:type="dcterms:W3CDTF">2021-02-22T06:22:40Z</dcterms:created>
  <dcterms:modified xsi:type="dcterms:W3CDTF">2023-02-24T16:33:22Z</dcterms:modified>
</cp:coreProperties>
</file>