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fae1\Google Drive\Teaching\2022-2023\SP23 - SIE 265\Lectures\4- (1-20-2023)\"/>
    </mc:Choice>
  </mc:AlternateContent>
  <xr:revisionPtr revIDLastSave="0" documentId="13_ncr:1_{796A62F2-CD66-4F7A-A6B2-5C5FC74BFA54}" xr6:coauthVersionLast="47" xr6:coauthVersionMax="47" xr10:uidLastSave="{00000000-0000-0000-0000-000000000000}"/>
  <bookViews>
    <workbookView xWindow="-98" yWindow="-98" windowWidth="22695" windowHeight="14595" tabRatio="500" xr2:uid="{00000000-000D-0000-FFFF-FFFF00000000}"/>
  </bookViews>
  <sheets>
    <sheet name="Sheet1" sheetId="1" r:id="rId1"/>
  </sheets>
  <definedNames>
    <definedName name="intr1">Sheet1!$B$2</definedName>
    <definedName name="intr2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5" i="1"/>
  <c r="G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5" i="1"/>
  <c r="E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5" i="1"/>
  <c r="C5" i="1" s="1"/>
</calcChain>
</file>

<file path=xl/sharedStrings.xml><?xml version="1.0" encoding="utf-8"?>
<sst xmlns="http://schemas.openxmlformats.org/spreadsheetml/2006/main" count="12" uniqueCount="12">
  <si>
    <t>F/P</t>
  </si>
  <si>
    <t>P/F</t>
  </si>
  <si>
    <t>A/F</t>
  </si>
  <si>
    <t>F/A</t>
  </si>
  <si>
    <t>A/P</t>
  </si>
  <si>
    <t>P/A</t>
  </si>
  <si>
    <t>P/G</t>
  </si>
  <si>
    <t>A/G</t>
  </si>
  <si>
    <t>Interest Formulas</t>
  </si>
  <si>
    <t>N</t>
  </si>
  <si>
    <t>Interest (i)</t>
  </si>
  <si>
    <t>SIE 265: Engineering Management I 
Interest Factors Table and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</si>
</sst>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/>
    <xf numFmtId="164" fontId="1" fillId="0" borderId="0" xfId="0" applyNumberFormat="1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6</xdr:row>
      <xdr:rowOff>114300</xdr:rowOff>
    </xdr:from>
    <xdr:to>
      <xdr:col>13</xdr:col>
      <xdr:colOff>571499</xdr:colOff>
      <xdr:row>7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990600"/>
          <a:ext cx="24130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50800</xdr:colOff>
      <xdr:row>3</xdr:row>
      <xdr:rowOff>177800</xdr:rowOff>
    </xdr:from>
    <xdr:to>
      <xdr:col>13</xdr:col>
      <xdr:colOff>419099</xdr:colOff>
      <xdr:row>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482600"/>
          <a:ext cx="22733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50800</xdr:colOff>
      <xdr:row>8</xdr:row>
      <xdr:rowOff>165100</xdr:rowOff>
    </xdr:from>
    <xdr:to>
      <xdr:col>13</xdr:col>
      <xdr:colOff>863599</xdr:colOff>
      <xdr:row>11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422400"/>
          <a:ext cx="2717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12700</xdr:colOff>
      <xdr:row>13</xdr:row>
      <xdr:rowOff>76200</xdr:rowOff>
    </xdr:from>
    <xdr:to>
      <xdr:col>13</xdr:col>
      <xdr:colOff>825499</xdr:colOff>
      <xdr:row>16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3700" y="2286000"/>
          <a:ext cx="27178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</xdr:colOff>
      <xdr:row>17</xdr:row>
      <xdr:rowOff>50800</xdr:rowOff>
    </xdr:from>
    <xdr:to>
      <xdr:col>13</xdr:col>
      <xdr:colOff>838199</xdr:colOff>
      <xdr:row>20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3022600"/>
          <a:ext cx="2705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50800</xdr:colOff>
      <xdr:row>22</xdr:row>
      <xdr:rowOff>0</xdr:rowOff>
    </xdr:from>
    <xdr:to>
      <xdr:col>13</xdr:col>
      <xdr:colOff>850899</xdr:colOff>
      <xdr:row>24</xdr:row>
      <xdr:rowOff>165100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3924300"/>
          <a:ext cx="2705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38100</xdr:colOff>
      <xdr:row>26</xdr:row>
      <xdr:rowOff>177800</xdr:rowOff>
    </xdr:from>
    <xdr:to>
      <xdr:col>15</xdr:col>
      <xdr:colOff>469899</xdr:colOff>
      <xdr:row>29</xdr:row>
      <xdr:rowOff>165100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4864100"/>
          <a:ext cx="4241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50800</xdr:colOff>
      <xdr:row>31</xdr:row>
      <xdr:rowOff>38100</xdr:rowOff>
    </xdr:from>
    <xdr:to>
      <xdr:col>14</xdr:col>
      <xdr:colOff>368300</xdr:colOff>
      <xdr:row>34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5676900"/>
          <a:ext cx="3175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50800</xdr:colOff>
      <xdr:row>36</xdr:row>
      <xdr:rowOff>25400</xdr:rowOff>
    </xdr:from>
    <xdr:to>
      <xdr:col>13</xdr:col>
      <xdr:colOff>800099</xdr:colOff>
      <xdr:row>39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6616700"/>
          <a:ext cx="2654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63500</xdr:colOff>
      <xdr:row>40</xdr:row>
      <xdr:rowOff>88900</xdr:rowOff>
    </xdr:from>
    <xdr:to>
      <xdr:col>14</xdr:col>
      <xdr:colOff>215900</xdr:colOff>
      <xdr:row>43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7442200"/>
          <a:ext cx="3009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25400</xdr:colOff>
      <xdr:row>44</xdr:row>
      <xdr:rowOff>165100</xdr:rowOff>
    </xdr:from>
    <xdr:to>
      <xdr:col>15</xdr:col>
      <xdr:colOff>12699</xdr:colOff>
      <xdr:row>47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8280400"/>
          <a:ext cx="3797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4"/>
  <sheetViews>
    <sheetView tabSelected="1" zoomScale="110" zoomScaleNormal="110" workbookViewId="0">
      <selection activeCell="F36" sqref="F36"/>
    </sheetView>
  </sheetViews>
  <sheetFormatPr defaultColWidth="10.6640625" defaultRowHeight="15" x14ac:dyDescent="0.4"/>
  <cols>
    <col min="1" max="1" width="7.6640625" style="4" bestFit="1" customWidth="1"/>
    <col min="2" max="9" width="9.33203125" style="1" customWidth="1"/>
    <col min="10" max="10" width="13.33203125" style="1" customWidth="1"/>
    <col min="11" max="16384" width="10.6640625" style="1"/>
  </cols>
  <sheetData>
    <row r="1" spans="1:12" ht="52.5" customHeight="1" x14ac:dyDescent="0.35">
      <c r="A1" s="9" t="s">
        <v>11</v>
      </c>
      <c r="B1" s="10"/>
      <c r="C1" s="10"/>
      <c r="D1" s="10"/>
      <c r="E1" s="10"/>
      <c r="F1" s="10"/>
      <c r="G1" s="10"/>
      <c r="H1" s="10"/>
      <c r="I1" s="10"/>
    </row>
    <row r="2" spans="1:12" ht="30" x14ac:dyDescent="0.35">
      <c r="A2" s="7" t="s">
        <v>10</v>
      </c>
      <c r="B2" s="8">
        <v>0.1</v>
      </c>
    </row>
    <row r="3" spans="1:12" x14ac:dyDescent="0.4">
      <c r="L3" s="1" t="s">
        <v>8</v>
      </c>
    </row>
    <row r="4" spans="1:12" ht="15" customHeight="1" x14ac:dyDescent="0.4">
      <c r="A4" s="5" t="s">
        <v>9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1:12" ht="15" customHeight="1" x14ac:dyDescent="0.4">
      <c r="A5" s="6">
        <v>1</v>
      </c>
      <c r="B5" s="2">
        <f t="shared" ref="B5:B36" si="0">(1+intr1)^A5</f>
        <v>1.1000000000000001</v>
      </c>
      <c r="C5" s="2">
        <f>1/B5</f>
        <v>0.90909090909090906</v>
      </c>
      <c r="D5" s="2">
        <f t="shared" ref="D5:D36" si="1">intr1/((1+intr1)^A5-1)</f>
        <v>0.99999999999999911</v>
      </c>
      <c r="E5" s="2">
        <f>1/D5</f>
        <v>1.0000000000000009</v>
      </c>
      <c r="F5" s="2">
        <f t="shared" ref="F5:F36" si="2">((1+intr1)^A5*intr1)/((1+intr1)^A5-1)</f>
        <v>1.0999999999999992</v>
      </c>
      <c r="G5" s="2">
        <f>1/F5</f>
        <v>0.90909090909090973</v>
      </c>
      <c r="H5" s="2">
        <f t="shared" ref="H5:H36" si="3">(1/intr1)*(((1+intr1)^A5-1)/((1+intr1)^A5*intr1)-A5/(1+intr1)^A5)</f>
        <v>6.6613381477509392E-15</v>
      </c>
      <c r="I5" s="2">
        <f t="shared" ref="I5:I36" si="4">1/intr1-(A5/((1+intr1)^A5-1))</f>
        <v>0</v>
      </c>
    </row>
    <row r="6" spans="1:12" ht="15" customHeight="1" x14ac:dyDescent="0.4">
      <c r="A6" s="6">
        <v>2</v>
      </c>
      <c r="B6" s="2">
        <f t="shared" si="0"/>
        <v>1.2100000000000002</v>
      </c>
      <c r="C6" s="2">
        <f t="shared" ref="C6:C64" si="5">1/B6</f>
        <v>0.82644628099173545</v>
      </c>
      <c r="D6" s="2">
        <f t="shared" si="1"/>
        <v>0.47619047619047578</v>
      </c>
      <c r="E6" s="2">
        <f t="shared" ref="E6:E64" si="6">1/D6</f>
        <v>2.1000000000000019</v>
      </c>
      <c r="F6" s="2">
        <f t="shared" si="2"/>
        <v>0.57619047619047581</v>
      </c>
      <c r="G6" s="2">
        <f t="shared" ref="G6:G64" si="7">1/F6</f>
        <v>1.7355371900826457</v>
      </c>
      <c r="H6" s="2">
        <f t="shared" si="3"/>
        <v>0.82644628099174833</v>
      </c>
      <c r="I6" s="2">
        <f t="shared" si="4"/>
        <v>0.47619047619048516</v>
      </c>
    </row>
    <row r="7" spans="1:12" ht="15" customHeight="1" x14ac:dyDescent="0.4">
      <c r="A7" s="11">
        <v>3</v>
      </c>
      <c r="B7" s="12">
        <f t="shared" si="0"/>
        <v>1.3310000000000004</v>
      </c>
      <c r="C7" s="12">
        <f t="shared" si="5"/>
        <v>0.75131480090157754</v>
      </c>
      <c r="D7" s="12">
        <f t="shared" si="1"/>
        <v>0.30211480362537729</v>
      </c>
      <c r="E7" s="12">
        <f t="shared" si="6"/>
        <v>3.3100000000000041</v>
      </c>
      <c r="F7" s="12">
        <f t="shared" si="2"/>
        <v>0.40211480362537733</v>
      </c>
      <c r="G7" s="12">
        <f t="shared" si="7"/>
        <v>2.4868519909842242</v>
      </c>
      <c r="H7" s="12">
        <f t="shared" si="3"/>
        <v>2.3290758827949221</v>
      </c>
      <c r="I7" s="12">
        <f t="shared" si="4"/>
        <v>0.93655589123868133</v>
      </c>
      <c r="J7" s="13"/>
    </row>
    <row r="8" spans="1:12" ht="15" customHeight="1" x14ac:dyDescent="0.4">
      <c r="A8" s="11">
        <v>4</v>
      </c>
      <c r="B8" s="12">
        <f t="shared" si="0"/>
        <v>1.4641000000000004</v>
      </c>
      <c r="C8" s="12">
        <f t="shared" si="5"/>
        <v>0.68301345536507052</v>
      </c>
      <c r="D8" s="12">
        <f t="shared" si="1"/>
        <v>0.21547080370609764</v>
      </c>
      <c r="E8" s="12">
        <f t="shared" si="6"/>
        <v>4.6410000000000036</v>
      </c>
      <c r="F8" s="12">
        <f t="shared" si="2"/>
        <v>0.31547080370609765</v>
      </c>
      <c r="G8" s="12">
        <f t="shared" si="7"/>
        <v>3.169865446349295</v>
      </c>
      <c r="H8" s="12">
        <f t="shared" si="3"/>
        <v>4.3781162488901293</v>
      </c>
      <c r="I8" s="12">
        <f t="shared" si="4"/>
        <v>1.3811678517560946</v>
      </c>
      <c r="J8" s="13"/>
    </row>
    <row r="9" spans="1:12" ht="15" customHeight="1" x14ac:dyDescent="0.4">
      <c r="A9" s="11">
        <v>5</v>
      </c>
      <c r="B9" s="12">
        <f t="shared" si="0"/>
        <v>1.6105100000000006</v>
      </c>
      <c r="C9" s="12">
        <f t="shared" si="5"/>
        <v>0.62092132305915493</v>
      </c>
      <c r="D9" s="12">
        <f t="shared" si="1"/>
        <v>0.16379748079474524</v>
      </c>
      <c r="E9" s="12">
        <f t="shared" si="6"/>
        <v>6.1051000000000055</v>
      </c>
      <c r="F9" s="12">
        <f t="shared" si="2"/>
        <v>0.26379748079474524</v>
      </c>
      <c r="G9" s="12">
        <f t="shared" si="7"/>
        <v>3.7907867694084501</v>
      </c>
      <c r="H9" s="12">
        <f t="shared" si="3"/>
        <v>6.8618015411267574</v>
      </c>
      <c r="I9" s="12">
        <f t="shared" si="4"/>
        <v>1.810125960262738</v>
      </c>
      <c r="J9" s="13"/>
    </row>
    <row r="10" spans="1:12" ht="15" customHeight="1" x14ac:dyDescent="0.4">
      <c r="A10" s="11">
        <v>6</v>
      </c>
      <c r="B10" s="12">
        <f t="shared" si="0"/>
        <v>1.7715610000000008</v>
      </c>
      <c r="C10" s="12">
        <f t="shared" si="5"/>
        <v>0.56447393005377722</v>
      </c>
      <c r="D10" s="12">
        <f t="shared" si="1"/>
        <v>0.12960738036266725</v>
      </c>
      <c r="E10" s="12">
        <f t="shared" si="6"/>
        <v>7.715610000000007</v>
      </c>
      <c r="F10" s="12">
        <f t="shared" si="2"/>
        <v>0.22960738036266726</v>
      </c>
      <c r="G10" s="12">
        <f t="shared" si="7"/>
        <v>4.355260699462228</v>
      </c>
      <c r="H10" s="12">
        <f t="shared" si="3"/>
        <v>9.6841711913956487</v>
      </c>
      <c r="I10" s="12">
        <f t="shared" si="4"/>
        <v>2.2235571782399663</v>
      </c>
      <c r="J10" s="13"/>
    </row>
    <row r="11" spans="1:12" ht="15" customHeight="1" x14ac:dyDescent="0.4">
      <c r="A11" s="11">
        <v>7</v>
      </c>
      <c r="B11" s="12">
        <f t="shared" si="0"/>
        <v>1.9487171000000012</v>
      </c>
      <c r="C11" s="12">
        <f t="shared" si="5"/>
        <v>0.51315811823070645</v>
      </c>
      <c r="D11" s="12">
        <f t="shared" si="1"/>
        <v>0.10540549970059555</v>
      </c>
      <c r="E11" s="12">
        <f t="shared" si="6"/>
        <v>9.4871710000000107</v>
      </c>
      <c r="F11" s="12">
        <f t="shared" si="2"/>
        <v>0.20540549970059557</v>
      </c>
      <c r="G11" s="12">
        <f t="shared" si="7"/>
        <v>4.8684188176929348</v>
      </c>
      <c r="H11" s="12">
        <f t="shared" si="3"/>
        <v>12.763119900779895</v>
      </c>
      <c r="I11" s="12">
        <f t="shared" si="4"/>
        <v>2.6216150209583118</v>
      </c>
      <c r="J11" s="13"/>
    </row>
    <row r="12" spans="1:12" ht="15" customHeight="1" x14ac:dyDescent="0.4">
      <c r="A12" s="11">
        <v>8</v>
      </c>
      <c r="B12" s="12">
        <f t="shared" si="0"/>
        <v>2.1435888100000011</v>
      </c>
      <c r="C12" s="12">
        <f t="shared" si="5"/>
        <v>0.46650738020973315</v>
      </c>
      <c r="D12" s="12">
        <f t="shared" si="1"/>
        <v>8.7444017574813376E-2</v>
      </c>
      <c r="E12" s="12">
        <f t="shared" si="6"/>
        <v>11.43588810000001</v>
      </c>
      <c r="F12" s="12">
        <f t="shared" si="2"/>
        <v>0.18744401757481335</v>
      </c>
      <c r="G12" s="12">
        <f t="shared" si="7"/>
        <v>5.3349261979026688</v>
      </c>
      <c r="H12" s="12">
        <f t="shared" si="3"/>
        <v>16.028671562248029</v>
      </c>
      <c r="I12" s="12">
        <f t="shared" si="4"/>
        <v>3.0044785940149312</v>
      </c>
      <c r="J12" s="13"/>
    </row>
    <row r="13" spans="1:12" ht="15" customHeight="1" x14ac:dyDescent="0.4">
      <c r="A13" s="11">
        <v>9</v>
      </c>
      <c r="B13" s="12">
        <f t="shared" si="0"/>
        <v>2.3579476910000015</v>
      </c>
      <c r="C13" s="12">
        <f t="shared" si="5"/>
        <v>0.42409761837248466</v>
      </c>
      <c r="D13" s="12">
        <f t="shared" si="1"/>
        <v>7.3640539074343397E-2</v>
      </c>
      <c r="E13" s="12">
        <f t="shared" si="6"/>
        <v>13.579476910000015</v>
      </c>
      <c r="F13" s="12">
        <f t="shared" si="2"/>
        <v>0.1736405390743434</v>
      </c>
      <c r="G13" s="12">
        <f t="shared" si="7"/>
        <v>5.7590238162751533</v>
      </c>
      <c r="H13" s="12">
        <f t="shared" si="3"/>
        <v>19.421452509227915</v>
      </c>
      <c r="I13" s="12">
        <f t="shared" si="4"/>
        <v>3.3723514833090942</v>
      </c>
      <c r="J13" s="13"/>
    </row>
    <row r="14" spans="1:12" ht="15" customHeight="1" x14ac:dyDescent="0.4">
      <c r="A14" s="11">
        <v>10</v>
      </c>
      <c r="B14" s="12">
        <f t="shared" si="0"/>
        <v>2.5937424601000019</v>
      </c>
      <c r="C14" s="12">
        <f t="shared" si="5"/>
        <v>0.38554328942953148</v>
      </c>
      <c r="D14" s="12">
        <f t="shared" si="1"/>
        <v>6.2745394882511532E-2</v>
      </c>
      <c r="E14" s="12">
        <f t="shared" si="6"/>
        <v>15.93742460100002</v>
      </c>
      <c r="F14" s="12">
        <f t="shared" si="2"/>
        <v>0.16274539488251155</v>
      </c>
      <c r="G14" s="12">
        <f t="shared" si="7"/>
        <v>6.1445671057046845</v>
      </c>
      <c r="H14" s="12">
        <f t="shared" si="3"/>
        <v>22.891342114093707</v>
      </c>
      <c r="I14" s="12">
        <f t="shared" si="4"/>
        <v>3.7254605117488468</v>
      </c>
      <c r="J14" s="13"/>
    </row>
    <row r="15" spans="1:12" ht="15" customHeight="1" x14ac:dyDescent="0.4">
      <c r="A15" s="11">
        <v>11</v>
      </c>
      <c r="B15" s="12">
        <f t="shared" si="0"/>
        <v>2.8531167061100025</v>
      </c>
      <c r="C15" s="12">
        <f t="shared" si="5"/>
        <v>0.3504938994813922</v>
      </c>
      <c r="D15" s="12">
        <f t="shared" si="1"/>
        <v>5.3963142024614573E-2</v>
      </c>
      <c r="E15" s="12">
        <f t="shared" si="6"/>
        <v>18.531167061100025</v>
      </c>
      <c r="F15" s="12">
        <f t="shared" si="2"/>
        <v>0.15396314202461459</v>
      </c>
      <c r="G15" s="12">
        <f t="shared" si="7"/>
        <v>6.4950610051860771</v>
      </c>
      <c r="H15" s="12">
        <f t="shared" si="3"/>
        <v>26.39628110890763</v>
      </c>
      <c r="I15" s="12">
        <f t="shared" si="4"/>
        <v>4.0640543772923969</v>
      </c>
      <c r="J15" s="13"/>
    </row>
    <row r="16" spans="1:12" ht="15" customHeight="1" x14ac:dyDescent="0.4">
      <c r="A16" s="11">
        <v>12</v>
      </c>
      <c r="B16" s="12">
        <f t="shared" si="0"/>
        <v>3.1384283767210026</v>
      </c>
      <c r="C16" s="12">
        <f t="shared" si="5"/>
        <v>0.31863081771035656</v>
      </c>
      <c r="D16" s="12">
        <f t="shared" si="1"/>
        <v>4.6763315100287244E-2</v>
      </c>
      <c r="E16" s="12">
        <f t="shared" si="6"/>
        <v>21.384283767210025</v>
      </c>
      <c r="F16" s="12">
        <f t="shared" si="2"/>
        <v>0.14676331510028726</v>
      </c>
      <c r="G16" s="12">
        <f t="shared" si="7"/>
        <v>6.813691822896434</v>
      </c>
      <c r="H16" s="12">
        <f t="shared" si="3"/>
        <v>29.901220103721545</v>
      </c>
      <c r="I16" s="12">
        <f t="shared" si="4"/>
        <v>4.3884021879655304</v>
      </c>
      <c r="J16" s="13"/>
    </row>
    <row r="17" spans="1:10" ht="15" customHeight="1" x14ac:dyDescent="0.4">
      <c r="A17" s="11">
        <v>13</v>
      </c>
      <c r="B17" s="12">
        <f t="shared" si="0"/>
        <v>3.4522712143931029</v>
      </c>
      <c r="C17" s="12">
        <f t="shared" si="5"/>
        <v>0.28966437973668779</v>
      </c>
      <c r="D17" s="12">
        <f t="shared" si="1"/>
        <v>4.0778523767302129E-2</v>
      </c>
      <c r="E17" s="12">
        <f t="shared" si="6"/>
        <v>24.522712143931027</v>
      </c>
      <c r="F17" s="12">
        <f t="shared" si="2"/>
        <v>0.14077852376730216</v>
      </c>
      <c r="G17" s="12">
        <f t="shared" si="7"/>
        <v>7.1033562026331207</v>
      </c>
      <c r="H17" s="12">
        <f t="shared" si="3"/>
        <v>33.377192660561803</v>
      </c>
      <c r="I17" s="12">
        <f t="shared" si="4"/>
        <v>4.6987919102507236</v>
      </c>
      <c r="J17" s="13"/>
    </row>
    <row r="18" spans="1:10" ht="15" customHeight="1" x14ac:dyDescent="0.4">
      <c r="A18" s="11">
        <v>14</v>
      </c>
      <c r="B18" s="12">
        <f t="shared" si="0"/>
        <v>3.7974983358324139</v>
      </c>
      <c r="C18" s="12">
        <f t="shared" si="5"/>
        <v>0.26333125430607973</v>
      </c>
      <c r="D18" s="12">
        <f t="shared" si="1"/>
        <v>3.5746223230636649E-2</v>
      </c>
      <c r="E18" s="12">
        <f t="shared" si="6"/>
        <v>27.974983358324138</v>
      </c>
      <c r="F18" s="12">
        <f t="shared" si="2"/>
        <v>0.13574622323063668</v>
      </c>
      <c r="G18" s="12">
        <f t="shared" si="7"/>
        <v>7.3666874569392009</v>
      </c>
      <c r="H18" s="12">
        <f t="shared" si="3"/>
        <v>36.800498966540857</v>
      </c>
      <c r="I18" s="12">
        <f t="shared" si="4"/>
        <v>4.9955287477108694</v>
      </c>
      <c r="J18" s="13"/>
    </row>
    <row r="19" spans="1:10" ht="15" customHeight="1" x14ac:dyDescent="0.4">
      <c r="A19" s="6">
        <v>15</v>
      </c>
      <c r="B19" s="2">
        <f t="shared" si="0"/>
        <v>4.1772481694156554</v>
      </c>
      <c r="C19" s="2">
        <f t="shared" si="5"/>
        <v>0.23939204936916339</v>
      </c>
      <c r="D19" s="2">
        <f t="shared" si="1"/>
        <v>3.1473776887372178E-2</v>
      </c>
      <c r="E19" s="2">
        <f t="shared" si="6"/>
        <v>31.77248169415655</v>
      </c>
      <c r="F19" s="2">
        <f t="shared" si="2"/>
        <v>0.13147377688737219</v>
      </c>
      <c r="G19" s="2">
        <f t="shared" si="7"/>
        <v>7.6060795063083653</v>
      </c>
      <c r="H19" s="2">
        <f t="shared" si="3"/>
        <v>40.151987657709149</v>
      </c>
      <c r="I19" s="2">
        <f t="shared" si="4"/>
        <v>5.2789334668941743</v>
      </c>
    </row>
    <row r="20" spans="1:10" ht="15" customHeight="1" x14ac:dyDescent="0.4">
      <c r="A20" s="6">
        <v>16</v>
      </c>
      <c r="B20" s="2">
        <f t="shared" si="0"/>
        <v>4.5949729863572211</v>
      </c>
      <c r="C20" s="2">
        <f t="shared" si="5"/>
        <v>0.21762913579014853</v>
      </c>
      <c r="D20" s="2">
        <f t="shared" si="1"/>
        <v>2.7816620703269821E-2</v>
      </c>
      <c r="E20" s="2">
        <f t="shared" si="6"/>
        <v>35.949729863572209</v>
      </c>
      <c r="F20" s="2">
        <f t="shared" si="2"/>
        <v>0.12781662070326982</v>
      </c>
      <c r="G20" s="2">
        <f t="shared" si="7"/>
        <v>7.8237086420985147</v>
      </c>
      <c r="H20" s="2">
        <f t="shared" si="3"/>
        <v>43.416424694561371</v>
      </c>
      <c r="I20" s="2">
        <f t="shared" si="4"/>
        <v>5.5493406874768292</v>
      </c>
    </row>
    <row r="21" spans="1:10" ht="15" customHeight="1" x14ac:dyDescent="0.4">
      <c r="A21" s="6">
        <v>17</v>
      </c>
      <c r="B21" s="2">
        <f t="shared" si="0"/>
        <v>5.0544702849929433</v>
      </c>
      <c r="C21" s="2">
        <f t="shared" si="5"/>
        <v>0.19784466890013502</v>
      </c>
      <c r="D21" s="2">
        <f t="shared" si="1"/>
        <v>2.4664134392632268E-2</v>
      </c>
      <c r="E21" s="2">
        <f t="shared" si="6"/>
        <v>40.544702849929429</v>
      </c>
      <c r="F21" s="2">
        <f t="shared" si="2"/>
        <v>0.12466413439263227</v>
      </c>
      <c r="G21" s="2">
        <f t="shared" si="7"/>
        <v>8.0215533109986499</v>
      </c>
      <c r="H21" s="2">
        <f t="shared" si="3"/>
        <v>46.581939396963541</v>
      </c>
      <c r="I21" s="2">
        <f t="shared" si="4"/>
        <v>5.8070971532525144</v>
      </c>
    </row>
    <row r="22" spans="1:10" ht="15" customHeight="1" x14ac:dyDescent="0.4">
      <c r="A22" s="6">
        <v>18</v>
      </c>
      <c r="B22" s="2">
        <f t="shared" si="0"/>
        <v>5.5599173134922379</v>
      </c>
      <c r="C22" s="2">
        <f t="shared" si="5"/>
        <v>0.17985878990921364</v>
      </c>
      <c r="D22" s="2">
        <f t="shared" si="1"/>
        <v>2.193022222225658E-2</v>
      </c>
      <c r="E22" s="2">
        <f t="shared" si="6"/>
        <v>45.599173134922381</v>
      </c>
      <c r="F22" s="2">
        <f t="shared" si="2"/>
        <v>0.12193022222225659</v>
      </c>
      <c r="G22" s="2">
        <f t="shared" si="7"/>
        <v>8.2014121009078629</v>
      </c>
      <c r="H22" s="2">
        <f t="shared" si="3"/>
        <v>49.639538825420175</v>
      </c>
      <c r="I22" s="2">
        <f t="shared" si="4"/>
        <v>6.0525599999938162</v>
      </c>
    </row>
    <row r="23" spans="1:10" ht="15" customHeight="1" x14ac:dyDescent="0.4">
      <c r="A23" s="6">
        <v>19</v>
      </c>
      <c r="B23" s="2">
        <f t="shared" si="0"/>
        <v>6.1159090448414632</v>
      </c>
      <c r="C23" s="2">
        <f t="shared" si="5"/>
        <v>0.16350799082655781</v>
      </c>
      <c r="D23" s="2">
        <f t="shared" si="1"/>
        <v>1.9546868234655821E-2</v>
      </c>
      <c r="E23" s="2">
        <f t="shared" si="6"/>
        <v>51.159090448414631</v>
      </c>
      <c r="F23" s="2">
        <f t="shared" si="2"/>
        <v>0.11954686823465582</v>
      </c>
      <c r="G23" s="2">
        <f t="shared" si="7"/>
        <v>8.3649200917344224</v>
      </c>
      <c r="H23" s="2">
        <f t="shared" si="3"/>
        <v>52.582682660298232</v>
      </c>
      <c r="I23" s="2">
        <f t="shared" si="4"/>
        <v>6.2860950354153946</v>
      </c>
    </row>
    <row r="24" spans="1:10" ht="15" customHeight="1" x14ac:dyDescent="0.4">
      <c r="A24" s="6">
        <v>20</v>
      </c>
      <c r="B24" s="2">
        <f t="shared" si="0"/>
        <v>6.7274999493256091</v>
      </c>
      <c r="C24" s="2">
        <f t="shared" si="5"/>
        <v>0.14864362802414349</v>
      </c>
      <c r="D24" s="2">
        <f t="shared" si="1"/>
        <v>1.7459624772545763E-2</v>
      </c>
      <c r="E24" s="2">
        <f t="shared" si="6"/>
        <v>57.274999493256082</v>
      </c>
      <c r="F24" s="2">
        <f t="shared" si="2"/>
        <v>0.11745962477254576</v>
      </c>
      <c r="G24" s="2">
        <f t="shared" si="7"/>
        <v>8.5135637197585652</v>
      </c>
      <c r="H24" s="2">
        <f t="shared" si="3"/>
        <v>55.406911592756956</v>
      </c>
      <c r="I24" s="2">
        <f t="shared" si="4"/>
        <v>6.5080750454908483</v>
      </c>
    </row>
    <row r="25" spans="1:10" ht="15" customHeight="1" x14ac:dyDescent="0.4">
      <c r="A25" s="6">
        <v>21</v>
      </c>
      <c r="B25" s="2">
        <f t="shared" si="0"/>
        <v>7.4002499442581708</v>
      </c>
      <c r="C25" s="2">
        <f t="shared" si="5"/>
        <v>0.13513057093103953</v>
      </c>
      <c r="D25" s="2">
        <f t="shared" si="1"/>
        <v>1.5624389808356247E-2</v>
      </c>
      <c r="E25" s="2">
        <f t="shared" si="6"/>
        <v>64.002499442581708</v>
      </c>
      <c r="F25" s="2">
        <f t="shared" si="2"/>
        <v>0.11562438980835625</v>
      </c>
      <c r="G25" s="2">
        <f t="shared" si="7"/>
        <v>8.6486942906896047</v>
      </c>
      <c r="H25" s="2">
        <f t="shared" si="3"/>
        <v>58.109523011377746</v>
      </c>
      <c r="I25" s="2">
        <f t="shared" si="4"/>
        <v>6.718878140245188</v>
      </c>
    </row>
    <row r="26" spans="1:10" ht="15" customHeight="1" x14ac:dyDescent="0.4">
      <c r="A26" s="6">
        <v>22</v>
      </c>
      <c r="B26" s="2">
        <f t="shared" si="0"/>
        <v>8.140274938683989</v>
      </c>
      <c r="C26" s="2">
        <f t="shared" si="5"/>
        <v>0.12284597357367227</v>
      </c>
      <c r="D26" s="2">
        <f t="shared" si="1"/>
        <v>1.4005062950479442E-2</v>
      </c>
      <c r="E26" s="2">
        <f t="shared" si="6"/>
        <v>71.402749386839886</v>
      </c>
      <c r="F26" s="2">
        <f t="shared" si="2"/>
        <v>0.11400506295047944</v>
      </c>
      <c r="G26" s="2">
        <f t="shared" si="7"/>
        <v>8.7715402642632778</v>
      </c>
      <c r="H26" s="2">
        <f t="shared" si="3"/>
        <v>60.689288456424876</v>
      </c>
      <c r="I26" s="2">
        <f t="shared" si="4"/>
        <v>6.9188861508945223</v>
      </c>
    </row>
    <row r="27" spans="1:10" ht="15" customHeight="1" x14ac:dyDescent="0.4">
      <c r="A27" s="6">
        <v>23</v>
      </c>
      <c r="B27" s="2">
        <f t="shared" si="0"/>
        <v>8.9543024325523888</v>
      </c>
      <c r="C27" s="2">
        <f t="shared" si="5"/>
        <v>0.11167815779424752</v>
      </c>
      <c r="D27" s="2">
        <f t="shared" si="1"/>
        <v>1.2571812657104596E-2</v>
      </c>
      <c r="E27" s="2">
        <f t="shared" si="6"/>
        <v>79.543024325523888</v>
      </c>
      <c r="F27" s="2">
        <f t="shared" si="2"/>
        <v>0.1125718126571046</v>
      </c>
      <c r="G27" s="2">
        <f t="shared" si="7"/>
        <v>8.8832184220575243</v>
      </c>
      <c r="H27" s="2">
        <f t="shared" si="3"/>
        <v>63.146207927898317</v>
      </c>
      <c r="I27" s="2">
        <f t="shared" si="4"/>
        <v>7.1084830888659427</v>
      </c>
    </row>
    <row r="28" spans="1:10" ht="15" customHeight="1" x14ac:dyDescent="0.4">
      <c r="A28" s="6">
        <v>24</v>
      </c>
      <c r="B28" s="2">
        <f t="shared" si="0"/>
        <v>9.8497326758076262</v>
      </c>
      <c r="C28" s="2">
        <f t="shared" si="5"/>
        <v>0.10152559799477048</v>
      </c>
      <c r="D28" s="2">
        <f t="shared" si="1"/>
        <v>1.1299776350687792E-2</v>
      </c>
      <c r="E28" s="2">
        <f t="shared" si="6"/>
        <v>88.497326758076255</v>
      </c>
      <c r="F28" s="2">
        <f t="shared" si="2"/>
        <v>0.11129977635068779</v>
      </c>
      <c r="G28" s="2">
        <f t="shared" si="7"/>
        <v>8.984744020052295</v>
      </c>
      <c r="H28" s="2">
        <f t="shared" si="3"/>
        <v>65.481296681778048</v>
      </c>
      <c r="I28" s="2">
        <f t="shared" si="4"/>
        <v>7.2880536758349299</v>
      </c>
    </row>
    <row r="29" spans="1:10" ht="15" customHeight="1" x14ac:dyDescent="0.4">
      <c r="A29" s="6">
        <v>25</v>
      </c>
      <c r="B29" s="2">
        <f t="shared" si="0"/>
        <v>10.834705943388391</v>
      </c>
      <c r="C29" s="2">
        <f t="shared" si="5"/>
        <v>9.2295998177064048E-2</v>
      </c>
      <c r="D29" s="2">
        <f t="shared" si="1"/>
        <v>1.0168072190020824E-2</v>
      </c>
      <c r="E29" s="2">
        <f t="shared" si="6"/>
        <v>98.347059433883899</v>
      </c>
      <c r="F29" s="2">
        <f t="shared" si="2"/>
        <v>0.11016807219002084</v>
      </c>
      <c r="G29" s="2">
        <f t="shared" si="7"/>
        <v>9.0770400182293578</v>
      </c>
      <c r="H29" s="2">
        <f t="shared" si="3"/>
        <v>67.696400638027569</v>
      </c>
      <c r="I29" s="2">
        <f t="shared" si="4"/>
        <v>7.4579819524947943</v>
      </c>
    </row>
    <row r="30" spans="1:10" ht="15" customHeight="1" x14ac:dyDescent="0.4">
      <c r="A30" s="6">
        <v>26</v>
      </c>
      <c r="B30" s="2">
        <f t="shared" si="0"/>
        <v>11.918176537727231</v>
      </c>
      <c r="C30" s="2">
        <f t="shared" si="5"/>
        <v>8.3905452888240042E-2</v>
      </c>
      <c r="D30" s="2">
        <f t="shared" si="1"/>
        <v>9.1590385678830943E-3</v>
      </c>
      <c r="E30" s="2">
        <f t="shared" si="6"/>
        <v>109.18176537727228</v>
      </c>
      <c r="F30" s="2">
        <f t="shared" si="2"/>
        <v>0.1091590385678831</v>
      </c>
      <c r="G30" s="2">
        <f t="shared" si="7"/>
        <v>9.1609454711175982</v>
      </c>
      <c r="H30" s="2">
        <f t="shared" si="3"/>
        <v>69.794036960233569</v>
      </c>
      <c r="I30" s="2">
        <f t="shared" si="4"/>
        <v>7.6186499723503953</v>
      </c>
    </row>
    <row r="31" spans="1:10" ht="15" customHeight="1" x14ac:dyDescent="0.4">
      <c r="A31" s="6">
        <v>27</v>
      </c>
      <c r="B31" s="2">
        <f t="shared" si="0"/>
        <v>13.109994191499956</v>
      </c>
      <c r="C31" s="2">
        <f t="shared" si="5"/>
        <v>7.6277684443854576E-2</v>
      </c>
      <c r="D31" s="2">
        <f t="shared" si="1"/>
        <v>8.2576422761779962E-3</v>
      </c>
      <c r="E31" s="2">
        <f t="shared" si="6"/>
        <v>121.09994191499955</v>
      </c>
      <c r="F31" s="2">
        <f t="shared" si="2"/>
        <v>0.108257642276178</v>
      </c>
      <c r="G31" s="2">
        <f t="shared" si="7"/>
        <v>9.2372231555614537</v>
      </c>
      <c r="H31" s="2">
        <f t="shared" si="3"/>
        <v>71.777256755773806</v>
      </c>
      <c r="I31" s="2">
        <f t="shared" si="4"/>
        <v>7.7704365854319413</v>
      </c>
    </row>
    <row r="32" spans="1:10" ht="15" customHeight="1" x14ac:dyDescent="0.4">
      <c r="A32" s="6">
        <v>28</v>
      </c>
      <c r="B32" s="2">
        <f t="shared" si="0"/>
        <v>14.420993610649951</v>
      </c>
      <c r="C32" s="2">
        <f t="shared" si="5"/>
        <v>6.9343349494413245E-2</v>
      </c>
      <c r="D32" s="2">
        <f t="shared" si="1"/>
        <v>7.451013159014328E-3</v>
      </c>
      <c r="E32" s="2">
        <f t="shared" si="6"/>
        <v>134.2099361064995</v>
      </c>
      <c r="F32" s="2">
        <f t="shared" si="2"/>
        <v>0.10745101315901434</v>
      </c>
      <c r="G32" s="2">
        <f t="shared" si="7"/>
        <v>9.3065665050558657</v>
      </c>
      <c r="H32" s="2">
        <f t="shared" si="3"/>
        <v>73.64952719212296</v>
      </c>
      <c r="I32" s="2">
        <f t="shared" si="4"/>
        <v>7.9137163154759884</v>
      </c>
    </row>
    <row r="33" spans="1:9" ht="15" customHeight="1" x14ac:dyDescent="0.4">
      <c r="A33" s="6">
        <v>29</v>
      </c>
      <c r="B33" s="2">
        <f t="shared" si="0"/>
        <v>15.863092971714947</v>
      </c>
      <c r="C33" s="2">
        <f t="shared" si="5"/>
        <v>6.3039408631284766E-2</v>
      </c>
      <c r="D33" s="2">
        <f t="shared" si="1"/>
        <v>6.7280747143480804E-3</v>
      </c>
      <c r="E33" s="2">
        <f t="shared" si="6"/>
        <v>148.63092971714946</v>
      </c>
      <c r="F33" s="2">
        <f t="shared" si="2"/>
        <v>0.10672807471434809</v>
      </c>
      <c r="G33" s="2">
        <f t="shared" si="7"/>
        <v>9.3696059136871526</v>
      </c>
      <c r="H33" s="2">
        <f t="shared" si="3"/>
        <v>75.41463063379895</v>
      </c>
      <c r="I33" s="2">
        <f t="shared" si="4"/>
        <v>8.0488583328390568</v>
      </c>
    </row>
    <row r="34" spans="1:9" ht="15" customHeight="1" x14ac:dyDescent="0.4">
      <c r="A34" s="6">
        <v>30</v>
      </c>
      <c r="B34" s="2">
        <f t="shared" si="0"/>
        <v>17.449402268886445</v>
      </c>
      <c r="C34" s="2">
        <f t="shared" si="5"/>
        <v>5.7308553301167964E-2</v>
      </c>
      <c r="D34" s="2">
        <f t="shared" si="1"/>
        <v>6.0792482526338988E-3</v>
      </c>
      <c r="E34" s="2">
        <f t="shared" si="6"/>
        <v>164.49402268886442</v>
      </c>
      <c r="F34" s="2">
        <f t="shared" si="2"/>
        <v>0.1060792482526339</v>
      </c>
      <c r="G34" s="2">
        <f t="shared" si="7"/>
        <v>9.42691446698832</v>
      </c>
      <c r="H34" s="2">
        <f t="shared" si="3"/>
        <v>77.076578679532815</v>
      </c>
      <c r="I34" s="2">
        <f t="shared" si="4"/>
        <v>8.1762255242098298</v>
      </c>
    </row>
    <row r="35" spans="1:9" ht="15" customHeight="1" x14ac:dyDescent="0.4">
      <c r="A35" s="6">
        <v>31</v>
      </c>
      <c r="B35" s="2">
        <f t="shared" si="0"/>
        <v>19.194342495775089</v>
      </c>
      <c r="C35" s="2">
        <f t="shared" si="5"/>
        <v>5.2098684819243603E-2</v>
      </c>
      <c r="D35" s="2">
        <f t="shared" si="1"/>
        <v>5.4962140029638897E-3</v>
      </c>
      <c r="E35" s="2">
        <f t="shared" si="6"/>
        <v>181.94342495775086</v>
      </c>
      <c r="F35" s="2">
        <f t="shared" si="2"/>
        <v>0.1054962140029639</v>
      </c>
      <c r="G35" s="2">
        <f t="shared" si="7"/>
        <v>9.479013151807564</v>
      </c>
      <c r="H35" s="2">
        <f t="shared" si="3"/>
        <v>78.639539224110123</v>
      </c>
      <c r="I35" s="2">
        <f t="shared" si="4"/>
        <v>8.2961736590811945</v>
      </c>
    </row>
    <row r="36" spans="1:9" ht="15" customHeight="1" x14ac:dyDescent="0.4">
      <c r="A36" s="6">
        <v>32</v>
      </c>
      <c r="B36" s="2">
        <f t="shared" si="0"/>
        <v>21.113776745352599</v>
      </c>
      <c r="C36" s="2">
        <f t="shared" si="5"/>
        <v>4.7362440744766907E-2</v>
      </c>
      <c r="D36" s="2">
        <f t="shared" si="1"/>
        <v>4.9717167126808034E-3</v>
      </c>
      <c r="E36" s="2">
        <f t="shared" si="6"/>
        <v>201.13776745352595</v>
      </c>
      <c r="F36" s="14">
        <f t="shared" si="2"/>
        <v>0.10497171671268081</v>
      </c>
      <c r="G36" s="2">
        <f t="shared" si="7"/>
        <v>9.5263755925523306</v>
      </c>
      <c r="H36" s="2">
        <f t="shared" si="3"/>
        <v>80.107774887197891</v>
      </c>
      <c r="I36" s="2">
        <f t="shared" si="4"/>
        <v>8.4090506519421435</v>
      </c>
    </row>
    <row r="37" spans="1:9" ht="15" customHeight="1" x14ac:dyDescent="0.4">
      <c r="A37" s="6">
        <v>33</v>
      </c>
      <c r="B37" s="2">
        <f t="shared" ref="B37:B64" si="8">(1+intr1)^A37</f>
        <v>23.225154419887861</v>
      </c>
      <c r="C37" s="2">
        <f t="shared" si="5"/>
        <v>4.3056764313424457E-2</v>
      </c>
      <c r="D37" s="2">
        <f t="shared" ref="D37:D64" si="9">intr1/((1+intr1)^A37-1)</f>
        <v>4.4994063083096713E-3</v>
      </c>
      <c r="E37" s="2">
        <f t="shared" si="6"/>
        <v>222.25154419887858</v>
      </c>
      <c r="F37" s="2">
        <f t="shared" ref="F37:F64" si="10">((1+intr1)^A37*intr1)/((1+intr1)^A37-1)</f>
        <v>0.10449940630830967</v>
      </c>
      <c r="G37" s="2">
        <f t="shared" si="7"/>
        <v>9.5694323568657556</v>
      </c>
      <c r="H37" s="2">
        <f t="shared" ref="H37:H64" si="11">(1/intr1)*(((1+intr1)^A37-1)/((1+intr1)^A37*intr1)-A37/(1+intr1)^A37)</f>
        <v>81.48559134522749</v>
      </c>
      <c r="I37" s="2">
        <f t="shared" ref="I37:I64" si="12">1/intr1-(A37/((1+intr1)^A37-1))</f>
        <v>8.5151959182578096</v>
      </c>
    </row>
    <row r="38" spans="1:9" ht="15" customHeight="1" x14ac:dyDescent="0.4">
      <c r="A38" s="6">
        <v>34</v>
      </c>
      <c r="B38" s="2">
        <f t="shared" si="8"/>
        <v>25.547669861876649</v>
      </c>
      <c r="C38" s="2">
        <f t="shared" si="5"/>
        <v>3.9142513012204054E-2</v>
      </c>
      <c r="D38" s="2">
        <f t="shared" si="9"/>
        <v>4.0737064072750686E-3</v>
      </c>
      <c r="E38" s="2">
        <f t="shared" si="6"/>
        <v>245.47669861876648</v>
      </c>
      <c r="F38" s="2">
        <f t="shared" si="10"/>
        <v>0.10407370640727508</v>
      </c>
      <c r="G38" s="2">
        <f t="shared" si="7"/>
        <v>9.6085748698779589</v>
      </c>
      <c r="H38" s="2">
        <f t="shared" si="11"/>
        <v>82.777294274630222</v>
      </c>
      <c r="I38" s="2">
        <f t="shared" si="12"/>
        <v>8.6149398215264767</v>
      </c>
    </row>
    <row r="39" spans="1:9" ht="15" customHeight="1" x14ac:dyDescent="0.4">
      <c r="A39" s="6">
        <v>35</v>
      </c>
      <c r="B39" s="2">
        <f t="shared" si="8"/>
        <v>28.102436848064318</v>
      </c>
      <c r="C39" s="2">
        <f t="shared" si="5"/>
        <v>3.5584102738367311E-2</v>
      </c>
      <c r="D39" s="2">
        <f t="shared" si="9"/>
        <v>3.689705119897442E-3</v>
      </c>
      <c r="E39" s="2">
        <f t="shared" si="6"/>
        <v>271.02436848064315</v>
      </c>
      <c r="F39" s="2">
        <f t="shared" si="10"/>
        <v>0.10368970511989745</v>
      </c>
      <c r="G39" s="2">
        <f t="shared" si="7"/>
        <v>9.6441589726163262</v>
      </c>
      <c r="H39" s="2">
        <f t="shared" si="11"/>
        <v>83.987153767734696</v>
      </c>
      <c r="I39" s="2">
        <f t="shared" si="12"/>
        <v>8.7086032080358962</v>
      </c>
    </row>
    <row r="40" spans="1:9" ht="15" customHeight="1" x14ac:dyDescent="0.4">
      <c r="A40" s="6">
        <v>36</v>
      </c>
      <c r="B40" s="2">
        <f t="shared" si="8"/>
        <v>30.912680532870748</v>
      </c>
      <c r="C40" s="2">
        <f t="shared" si="5"/>
        <v>3.2349184307606652E-2</v>
      </c>
      <c r="D40" s="2">
        <f t="shared" si="9"/>
        <v>3.3430638183733147E-3</v>
      </c>
      <c r="E40" s="2">
        <f t="shared" si="6"/>
        <v>299.12680532870746</v>
      </c>
      <c r="F40" s="2">
        <f t="shared" si="10"/>
        <v>0.10334306381837333</v>
      </c>
      <c r="G40" s="2">
        <f t="shared" si="7"/>
        <v>9.6765081569239317</v>
      </c>
      <c r="H40" s="2">
        <f t="shared" si="11"/>
        <v>85.119375218500934</v>
      </c>
      <c r="I40" s="2">
        <f t="shared" si="12"/>
        <v>8.796497025385607</v>
      </c>
    </row>
    <row r="41" spans="1:9" ht="15" customHeight="1" x14ac:dyDescent="0.4">
      <c r="A41" s="6">
        <v>37</v>
      </c>
      <c r="B41" s="2">
        <f t="shared" si="8"/>
        <v>34.003948586157826</v>
      </c>
      <c r="C41" s="2">
        <f t="shared" si="5"/>
        <v>2.94083493705515E-2</v>
      </c>
      <c r="D41" s="2">
        <f t="shared" si="9"/>
        <v>3.029940485422431E-3</v>
      </c>
      <c r="E41" s="2">
        <f t="shared" si="6"/>
        <v>330.03948586157827</v>
      </c>
      <c r="F41" s="2">
        <f t="shared" si="10"/>
        <v>0.10302994048542244</v>
      </c>
      <c r="G41" s="2">
        <f t="shared" si="7"/>
        <v>9.7059165062944839</v>
      </c>
      <c r="H41" s="2">
        <f t="shared" si="11"/>
        <v>86.178075795840783</v>
      </c>
      <c r="I41" s="2">
        <f t="shared" si="12"/>
        <v>8.8789220203937003</v>
      </c>
    </row>
    <row r="42" spans="1:9" ht="15" customHeight="1" x14ac:dyDescent="0.4">
      <c r="A42" s="6">
        <v>38</v>
      </c>
      <c r="B42" s="2">
        <f t="shared" si="8"/>
        <v>37.404343444773616</v>
      </c>
      <c r="C42" s="2">
        <f t="shared" si="5"/>
        <v>2.6734863064137721E-2</v>
      </c>
      <c r="D42" s="2">
        <f t="shared" si="9"/>
        <v>2.7469249693158932E-3</v>
      </c>
      <c r="E42" s="2">
        <f t="shared" si="6"/>
        <v>364.04343444773616</v>
      </c>
      <c r="F42" s="2">
        <f t="shared" si="10"/>
        <v>0.10274692496931589</v>
      </c>
      <c r="G42" s="2">
        <f t="shared" si="7"/>
        <v>9.7326513693586225</v>
      </c>
      <c r="H42" s="2">
        <f t="shared" si="11"/>
        <v>87.167265729213895</v>
      </c>
      <c r="I42" s="2">
        <f t="shared" si="12"/>
        <v>8.9561685116599605</v>
      </c>
    </row>
    <row r="43" spans="1:9" ht="15" customHeight="1" x14ac:dyDescent="0.4">
      <c r="A43" s="6">
        <v>39</v>
      </c>
      <c r="B43" s="2">
        <f t="shared" si="8"/>
        <v>41.144777789250981</v>
      </c>
      <c r="C43" s="2">
        <f t="shared" si="5"/>
        <v>2.4304420967397926E-2</v>
      </c>
      <c r="D43" s="2">
        <f t="shared" si="9"/>
        <v>2.4909840210094684E-3</v>
      </c>
      <c r="E43" s="2">
        <f t="shared" si="6"/>
        <v>401.44777789250981</v>
      </c>
      <c r="F43" s="2">
        <f t="shared" si="10"/>
        <v>0.10249098402100948</v>
      </c>
      <c r="G43" s="2">
        <f t="shared" si="7"/>
        <v>9.7569557903260193</v>
      </c>
      <c r="H43" s="2">
        <f t="shared" si="11"/>
        <v>88.090833725975003</v>
      </c>
      <c r="I43" s="2">
        <f t="shared" si="12"/>
        <v>9.0285162318063072</v>
      </c>
    </row>
    <row r="44" spans="1:9" ht="15" customHeight="1" x14ac:dyDescent="0.4">
      <c r="A44" s="6">
        <v>40</v>
      </c>
      <c r="B44" s="2">
        <f t="shared" si="8"/>
        <v>45.259255568176073</v>
      </c>
      <c r="C44" s="2">
        <f t="shared" si="5"/>
        <v>2.2094928152179935E-2</v>
      </c>
      <c r="D44" s="2">
        <f t="shared" si="9"/>
        <v>2.259414414369487E-3</v>
      </c>
      <c r="E44" s="2">
        <f t="shared" si="6"/>
        <v>442.59255568176076</v>
      </c>
      <c r="F44" s="2">
        <f t="shared" si="10"/>
        <v>0.10225941441436948</v>
      </c>
      <c r="G44" s="2">
        <f t="shared" si="7"/>
        <v>9.7790507184782012</v>
      </c>
      <c r="H44" s="2">
        <f t="shared" si="11"/>
        <v>88.952535923910034</v>
      </c>
      <c r="I44" s="2">
        <f t="shared" si="12"/>
        <v>9.096234234252206</v>
      </c>
    </row>
    <row r="45" spans="1:9" ht="15" customHeight="1" x14ac:dyDescent="0.4">
      <c r="A45" s="6">
        <v>41</v>
      </c>
      <c r="B45" s="2">
        <f t="shared" si="8"/>
        <v>49.785181124993684</v>
      </c>
      <c r="C45" s="2">
        <f t="shared" si="5"/>
        <v>2.0086298320163575E-2</v>
      </c>
      <c r="D45" s="2">
        <f t="shared" si="9"/>
        <v>2.0498027821970691E-3</v>
      </c>
      <c r="E45" s="2">
        <f t="shared" si="6"/>
        <v>487.85181124993687</v>
      </c>
      <c r="F45" s="2">
        <f t="shared" si="10"/>
        <v>0.10204980278219708</v>
      </c>
      <c r="G45" s="2">
        <f t="shared" si="7"/>
        <v>9.7991370167983636</v>
      </c>
      <c r="H45" s="2">
        <f t="shared" si="11"/>
        <v>89.755987856716573</v>
      </c>
      <c r="I45" s="2">
        <f t="shared" si="12"/>
        <v>9.1595808592992007</v>
      </c>
    </row>
    <row r="46" spans="1:9" ht="15" customHeight="1" x14ac:dyDescent="0.4">
      <c r="A46" s="6">
        <v>42</v>
      </c>
      <c r="B46" s="2">
        <f t="shared" si="8"/>
        <v>54.763699237493057</v>
      </c>
      <c r="C46" s="2">
        <f t="shared" si="5"/>
        <v>1.8260271200148705E-2</v>
      </c>
      <c r="D46" s="2">
        <f t="shared" si="9"/>
        <v>1.8599910612226483E-3</v>
      </c>
      <c r="E46" s="2">
        <f t="shared" si="6"/>
        <v>537.63699237493051</v>
      </c>
      <c r="F46" s="2">
        <f t="shared" si="10"/>
        <v>0.10185999106122266</v>
      </c>
      <c r="G46" s="2">
        <f t="shared" si="7"/>
        <v>9.8173972879985119</v>
      </c>
      <c r="H46" s="2">
        <f t="shared" si="11"/>
        <v>90.504658975922666</v>
      </c>
      <c r="I46" s="2">
        <f t="shared" si="12"/>
        <v>9.2188037542864869</v>
      </c>
    </row>
    <row r="47" spans="1:9" ht="15" customHeight="1" x14ac:dyDescent="0.4">
      <c r="A47" s="6">
        <v>43</v>
      </c>
      <c r="B47" s="2">
        <f t="shared" si="8"/>
        <v>60.240069161242374</v>
      </c>
      <c r="C47" s="2">
        <f t="shared" si="5"/>
        <v>1.6600246545589729E-2</v>
      </c>
      <c r="D47" s="2">
        <f t="shared" si="9"/>
        <v>1.6880466450472122E-3</v>
      </c>
      <c r="E47" s="2">
        <f t="shared" si="6"/>
        <v>592.40069161242366</v>
      </c>
      <c r="F47" s="2">
        <f t="shared" si="10"/>
        <v>0.10168804664504721</v>
      </c>
      <c r="G47" s="2">
        <f t="shared" si="7"/>
        <v>9.8339975345441033</v>
      </c>
      <c r="H47" s="2">
        <f t="shared" si="11"/>
        <v>91.20186933083744</v>
      </c>
      <c r="I47" s="2">
        <f t="shared" si="12"/>
        <v>9.2741399426296987</v>
      </c>
    </row>
    <row r="48" spans="1:9" ht="15" customHeight="1" x14ac:dyDescent="0.4">
      <c r="A48" s="6">
        <v>44</v>
      </c>
      <c r="B48" s="2">
        <f t="shared" si="8"/>
        <v>66.26407607736661</v>
      </c>
      <c r="C48" s="2">
        <f t="shared" si="5"/>
        <v>1.5091133223263388E-2</v>
      </c>
      <c r="D48" s="2">
        <f t="shared" si="9"/>
        <v>1.5322365075919569E-3</v>
      </c>
      <c r="E48" s="2">
        <f t="shared" si="6"/>
        <v>652.6407607736661</v>
      </c>
      <c r="F48" s="2">
        <f t="shared" si="10"/>
        <v>0.10153223650759197</v>
      </c>
      <c r="G48" s="2">
        <f t="shared" si="7"/>
        <v>9.849088667767365</v>
      </c>
      <c r="H48" s="2">
        <f t="shared" si="11"/>
        <v>91.850788059437761</v>
      </c>
      <c r="I48" s="2">
        <f t="shared" si="12"/>
        <v>9.3258159366595397</v>
      </c>
    </row>
    <row r="49" spans="1:9" ht="15" customHeight="1" x14ac:dyDescent="0.4">
      <c r="A49" s="6">
        <v>45</v>
      </c>
      <c r="B49" s="2">
        <f t="shared" si="8"/>
        <v>72.890483685103277</v>
      </c>
      <c r="C49" s="2">
        <f t="shared" si="5"/>
        <v>1.3719212021148534E-2</v>
      </c>
      <c r="D49" s="2">
        <f t="shared" si="9"/>
        <v>1.3910046903846526E-3</v>
      </c>
      <c r="E49" s="2">
        <f t="shared" si="6"/>
        <v>718.90483685103277</v>
      </c>
      <c r="F49" s="2">
        <f t="shared" si="10"/>
        <v>0.10139100469038466</v>
      </c>
      <c r="G49" s="2">
        <f t="shared" si="7"/>
        <v>9.8628078797885141</v>
      </c>
      <c r="H49" s="2">
        <f t="shared" si="11"/>
        <v>92.454433388368301</v>
      </c>
      <c r="I49" s="2">
        <f t="shared" si="12"/>
        <v>9.3740478893269064</v>
      </c>
    </row>
    <row r="50" spans="1:9" ht="15" customHeight="1" x14ac:dyDescent="0.4">
      <c r="A50" s="6">
        <v>46</v>
      </c>
      <c r="B50" s="2">
        <f t="shared" si="8"/>
        <v>80.179532053613613</v>
      </c>
      <c r="C50" s="2">
        <f t="shared" si="5"/>
        <v>1.2472010928316847E-2</v>
      </c>
      <c r="D50" s="2">
        <f t="shared" si="9"/>
        <v>1.262952652110757E-3</v>
      </c>
      <c r="E50" s="2">
        <f t="shared" si="6"/>
        <v>791.79532053613605</v>
      </c>
      <c r="F50" s="2">
        <f t="shared" si="10"/>
        <v>0.10126295265211077</v>
      </c>
      <c r="G50" s="2">
        <f t="shared" si="7"/>
        <v>9.8752798907168309</v>
      </c>
      <c r="H50" s="2">
        <f t="shared" si="11"/>
        <v>93.015673880142558</v>
      </c>
      <c r="I50" s="2">
        <f t="shared" si="12"/>
        <v>9.4190417800290511</v>
      </c>
    </row>
    <row r="51" spans="1:9" ht="15" customHeight="1" x14ac:dyDescent="0.4">
      <c r="A51" s="6">
        <v>47</v>
      </c>
      <c r="B51" s="2">
        <f t="shared" si="8"/>
        <v>88.197485258974979</v>
      </c>
      <c r="C51" s="2">
        <f t="shared" si="5"/>
        <v>1.1338191753015316E-2</v>
      </c>
      <c r="D51" s="2">
        <f t="shared" si="9"/>
        <v>1.1468220637671118E-3</v>
      </c>
      <c r="E51" s="2">
        <f t="shared" si="6"/>
        <v>871.97485258974984</v>
      </c>
      <c r="F51" s="2">
        <f t="shared" si="10"/>
        <v>0.10114682206376711</v>
      </c>
      <c r="G51" s="2">
        <f t="shared" si="7"/>
        <v>9.8866180824698464</v>
      </c>
      <c r="H51" s="2">
        <f t="shared" si="11"/>
        <v>93.537230700781265</v>
      </c>
      <c r="I51" s="2">
        <f t="shared" si="12"/>
        <v>9.4609936300294581</v>
      </c>
    </row>
    <row r="52" spans="1:9" ht="15" customHeight="1" x14ac:dyDescent="0.4">
      <c r="A52" s="6">
        <v>48</v>
      </c>
      <c r="B52" s="2">
        <f t="shared" si="8"/>
        <v>97.017233784872474</v>
      </c>
      <c r="C52" s="2">
        <f t="shared" si="5"/>
        <v>1.0307447048195742E-2</v>
      </c>
      <c r="D52" s="2">
        <f t="shared" si="9"/>
        <v>1.0414797016965825E-3</v>
      </c>
      <c r="E52" s="2">
        <f t="shared" si="6"/>
        <v>960.17233784872474</v>
      </c>
      <c r="F52" s="2">
        <f t="shared" si="10"/>
        <v>0.10104147970169659</v>
      </c>
      <c r="G52" s="2">
        <f t="shared" si="7"/>
        <v>9.8969255295180414</v>
      </c>
      <c r="H52" s="2">
        <f t="shared" si="11"/>
        <v>94.021680712046447</v>
      </c>
      <c r="I52" s="2">
        <f t="shared" si="12"/>
        <v>9.5000897431856401</v>
      </c>
    </row>
    <row r="53" spans="1:9" ht="15" customHeight="1" x14ac:dyDescent="0.4">
      <c r="A53" s="6">
        <v>49</v>
      </c>
      <c r="B53" s="2">
        <f t="shared" si="8"/>
        <v>106.71895716335973</v>
      </c>
      <c r="C53" s="2">
        <f t="shared" si="5"/>
        <v>9.3704064074506734E-3</v>
      </c>
      <c r="D53" s="2">
        <f t="shared" si="9"/>
        <v>9.4590414702518642E-4</v>
      </c>
      <c r="E53" s="2">
        <f t="shared" si="6"/>
        <v>1057.1895716335973</v>
      </c>
      <c r="F53" s="2">
        <f t="shared" si="10"/>
        <v>0.1009459041470252</v>
      </c>
      <c r="G53" s="2">
        <f t="shared" si="7"/>
        <v>9.9062959359254918</v>
      </c>
      <c r="H53" s="2">
        <f t="shared" si="11"/>
        <v>94.471460219604083</v>
      </c>
      <c r="I53" s="2">
        <f t="shared" si="12"/>
        <v>9.5365069679576582</v>
      </c>
    </row>
    <row r="54" spans="1:9" ht="15" customHeight="1" x14ac:dyDescent="0.4">
      <c r="A54" s="6">
        <v>50</v>
      </c>
      <c r="B54" s="2">
        <f t="shared" si="8"/>
        <v>117.39085287969571</v>
      </c>
      <c r="C54" s="2">
        <f t="shared" si="5"/>
        <v>8.5185512795006111E-3</v>
      </c>
      <c r="D54" s="2">
        <f t="shared" si="9"/>
        <v>8.5917404611995007E-4</v>
      </c>
      <c r="E54" s="2">
        <f t="shared" si="6"/>
        <v>1163.9085287969569</v>
      </c>
      <c r="F54" s="2">
        <f t="shared" si="10"/>
        <v>0.10085917404611996</v>
      </c>
      <c r="G54" s="2">
        <f t="shared" si="7"/>
        <v>9.9148144872049926</v>
      </c>
      <c r="H54" s="2">
        <f t="shared" si="11"/>
        <v>94.888869232299626</v>
      </c>
      <c r="I54" s="2">
        <f t="shared" si="12"/>
        <v>9.570412976940025</v>
      </c>
    </row>
    <row r="55" spans="1:9" ht="15" customHeight="1" x14ac:dyDescent="0.4">
      <c r="A55" s="6">
        <v>51</v>
      </c>
      <c r="B55" s="2">
        <f t="shared" si="8"/>
        <v>129.1299381676653</v>
      </c>
      <c r="C55" s="2">
        <f t="shared" si="5"/>
        <v>7.744137526818737E-3</v>
      </c>
      <c r="D55" s="2">
        <f t="shared" si="9"/>
        <v>7.804577246353177E-4</v>
      </c>
      <c r="E55" s="2">
        <f t="shared" si="6"/>
        <v>1281.299381676653</v>
      </c>
      <c r="F55" s="2">
        <f t="shared" si="10"/>
        <v>0.10078045772463531</v>
      </c>
      <c r="G55" s="2">
        <f t="shared" si="7"/>
        <v>9.9225586247318134</v>
      </c>
      <c r="H55" s="2">
        <f t="shared" si="11"/>
        <v>95.276076108640581</v>
      </c>
      <c r="I55" s="2">
        <f t="shared" si="12"/>
        <v>9.6019665604359883</v>
      </c>
    </row>
    <row r="56" spans="1:9" ht="15" customHeight="1" x14ac:dyDescent="0.4">
      <c r="A56" s="6">
        <v>52</v>
      </c>
      <c r="B56" s="2">
        <f t="shared" si="8"/>
        <v>142.04293198443185</v>
      </c>
      <c r="C56" s="2">
        <f t="shared" si="5"/>
        <v>7.0401250243806697E-3</v>
      </c>
      <c r="D56" s="2">
        <f t="shared" si="9"/>
        <v>7.0900397909366979E-4</v>
      </c>
      <c r="E56" s="2">
        <f t="shared" si="6"/>
        <v>1410.4293198443183</v>
      </c>
      <c r="F56" s="2">
        <f t="shared" si="10"/>
        <v>0.10070900397909367</v>
      </c>
      <c r="G56" s="2">
        <f t="shared" si="7"/>
        <v>9.9295987497561935</v>
      </c>
      <c r="H56" s="2">
        <f t="shared" si="11"/>
        <v>95.635122484883993</v>
      </c>
      <c r="I56" s="2">
        <f t="shared" si="12"/>
        <v>9.6313179308712922</v>
      </c>
    </row>
    <row r="57" spans="1:9" ht="15" customHeight="1" x14ac:dyDescent="0.4">
      <c r="A57" s="6">
        <v>53</v>
      </c>
      <c r="B57" s="2">
        <f t="shared" si="8"/>
        <v>156.24722518287504</v>
      </c>
      <c r="C57" s="2">
        <f t="shared" si="5"/>
        <v>6.4001136585278805E-3</v>
      </c>
      <c r="D57" s="2">
        <f t="shared" si="9"/>
        <v>6.441338959984888E-4</v>
      </c>
      <c r="E57" s="2">
        <f t="shared" si="6"/>
        <v>1552.4722518287504</v>
      </c>
      <c r="F57" s="2">
        <f t="shared" si="10"/>
        <v>0.10064413389599849</v>
      </c>
      <c r="G57" s="2">
        <f t="shared" si="7"/>
        <v>9.9359988634147207</v>
      </c>
      <c r="H57" s="2">
        <f t="shared" si="11"/>
        <v>95.96792839512743</v>
      </c>
      <c r="I57" s="2">
        <f t="shared" si="12"/>
        <v>9.6586090351208007</v>
      </c>
    </row>
    <row r="58" spans="1:9" ht="15" customHeight="1" x14ac:dyDescent="0.4">
      <c r="A58" s="6">
        <v>54</v>
      </c>
      <c r="B58" s="2">
        <f t="shared" si="8"/>
        <v>171.87194770116255</v>
      </c>
      <c r="C58" s="2">
        <f t="shared" si="5"/>
        <v>5.8182851441162548E-3</v>
      </c>
      <c r="D58" s="2">
        <f t="shared" si="9"/>
        <v>5.8523357019895218E-4</v>
      </c>
      <c r="E58" s="2">
        <f t="shared" si="6"/>
        <v>1708.7194770116255</v>
      </c>
      <c r="F58" s="2">
        <f t="shared" si="10"/>
        <v>0.10058523357019895</v>
      </c>
      <c r="G58" s="2">
        <f t="shared" si="7"/>
        <v>9.9418171485588367</v>
      </c>
      <c r="H58" s="2">
        <f t="shared" si="11"/>
        <v>96.276297507765605</v>
      </c>
      <c r="I58" s="2">
        <f t="shared" si="12"/>
        <v>9.6839738720925652</v>
      </c>
    </row>
    <row r="59" spans="1:9" ht="15" customHeight="1" x14ac:dyDescent="0.4">
      <c r="A59" s="6">
        <v>55</v>
      </c>
      <c r="B59" s="2">
        <f t="shared" si="8"/>
        <v>189.05914247127885</v>
      </c>
      <c r="C59" s="2">
        <f t="shared" si="5"/>
        <v>5.2893501310147762E-3</v>
      </c>
      <c r="D59" s="2">
        <f t="shared" si="9"/>
        <v>5.3174761240481789E-4</v>
      </c>
      <c r="E59" s="2">
        <f t="shared" si="6"/>
        <v>1880.5914247127882</v>
      </c>
      <c r="F59" s="2">
        <f t="shared" si="10"/>
        <v>0.10053174761240483</v>
      </c>
      <c r="G59" s="2">
        <f t="shared" si="7"/>
        <v>9.9471064986898519</v>
      </c>
      <c r="H59" s="2">
        <f t="shared" si="11"/>
        <v>96.561922414840382</v>
      </c>
      <c r="I59" s="2">
        <f t="shared" si="12"/>
        <v>9.7075388131773508</v>
      </c>
    </row>
    <row r="60" spans="1:9" ht="15" customHeight="1" x14ac:dyDescent="0.4">
      <c r="A60" s="6">
        <v>56</v>
      </c>
      <c r="B60" s="2">
        <f t="shared" si="8"/>
        <v>207.96505671840669</v>
      </c>
      <c r="C60" s="2">
        <f t="shared" si="5"/>
        <v>4.808500119104343E-3</v>
      </c>
      <c r="D60" s="2">
        <f t="shared" si="9"/>
        <v>4.8317335102639278E-4</v>
      </c>
      <c r="E60" s="2">
        <f t="shared" si="6"/>
        <v>2069.6505671840669</v>
      </c>
      <c r="F60" s="2">
        <f t="shared" si="10"/>
        <v>0.1004831733510264</v>
      </c>
      <c r="G60" s="2">
        <f t="shared" si="7"/>
        <v>9.9519149988089559</v>
      </c>
      <c r="H60" s="2">
        <f t="shared" si="11"/>
        <v>96.826389921391126</v>
      </c>
      <c r="I60" s="2">
        <f t="shared" si="12"/>
        <v>9.7294229234252203</v>
      </c>
    </row>
    <row r="61" spans="1:9" ht="15" customHeight="1" x14ac:dyDescent="0.4">
      <c r="A61" s="6">
        <v>57</v>
      </c>
      <c r="B61" s="2">
        <f t="shared" si="8"/>
        <v>228.76156239024741</v>
      </c>
      <c r="C61" s="2">
        <f t="shared" si="5"/>
        <v>4.3713637446403109E-3</v>
      </c>
      <c r="D61" s="2">
        <f t="shared" si="9"/>
        <v>4.3905564639857745E-4</v>
      </c>
      <c r="E61" s="2">
        <f t="shared" si="6"/>
        <v>2277.615623902474</v>
      </c>
      <c r="F61" s="2">
        <f t="shared" si="10"/>
        <v>0.10043905564639859</v>
      </c>
      <c r="G61" s="2">
        <f t="shared" si="7"/>
        <v>9.9562863625535964</v>
      </c>
      <c r="H61" s="2">
        <f t="shared" si="11"/>
        <v>97.071186291090982</v>
      </c>
      <c r="I61" s="2">
        <f t="shared" si="12"/>
        <v>9.7497382815528102</v>
      </c>
    </row>
    <row r="62" spans="1:9" ht="15" customHeight="1" x14ac:dyDescent="0.4">
      <c r="A62" s="6">
        <v>58</v>
      </c>
      <c r="B62" s="2">
        <f t="shared" si="8"/>
        <v>251.63771862927214</v>
      </c>
      <c r="C62" s="2">
        <f t="shared" si="5"/>
        <v>3.9739670405821012E-3</v>
      </c>
      <c r="D62" s="2">
        <f t="shared" si="9"/>
        <v>3.989822463550023E-4</v>
      </c>
      <c r="E62" s="2">
        <f t="shared" si="6"/>
        <v>2506.377186292721</v>
      </c>
      <c r="F62" s="2">
        <f t="shared" si="10"/>
        <v>0.10039898224635502</v>
      </c>
      <c r="G62" s="2">
        <f t="shared" si="7"/>
        <v>9.9602603295941776</v>
      </c>
      <c r="H62" s="2">
        <f t="shared" si="11"/>
        <v>97.297702412404163</v>
      </c>
      <c r="I62" s="2">
        <f t="shared" si="12"/>
        <v>9.7685902971140983</v>
      </c>
    </row>
    <row r="63" spans="1:9" ht="15" customHeight="1" x14ac:dyDescent="0.4">
      <c r="A63" s="6">
        <v>59</v>
      </c>
      <c r="B63" s="2">
        <f t="shared" si="8"/>
        <v>276.80149049219943</v>
      </c>
      <c r="C63" s="2">
        <f t="shared" si="5"/>
        <v>3.6126973096200906E-3</v>
      </c>
      <c r="D63" s="2">
        <f t="shared" si="9"/>
        <v>3.6257962138470869E-4</v>
      </c>
      <c r="E63" s="2">
        <f t="shared" si="6"/>
        <v>2758.0149049219945</v>
      </c>
      <c r="F63" s="2">
        <f t="shared" si="10"/>
        <v>0.10036257962138471</v>
      </c>
      <c r="G63" s="2">
        <f t="shared" si="7"/>
        <v>9.9638730269037978</v>
      </c>
      <c r="H63" s="2">
        <f t="shared" si="11"/>
        <v>97.507238856362122</v>
      </c>
      <c r="I63" s="2">
        <f t="shared" si="12"/>
        <v>9.7860780233830216</v>
      </c>
    </row>
    <row r="64" spans="1:9" ht="15" customHeight="1" x14ac:dyDescent="0.4">
      <c r="A64" s="6">
        <v>60</v>
      </c>
      <c r="B64" s="2">
        <f t="shared" si="8"/>
        <v>304.48163954141933</v>
      </c>
      <c r="C64" s="2">
        <f t="shared" si="5"/>
        <v>3.2842702814728101E-3</v>
      </c>
      <c r="D64" s="2">
        <f t="shared" si="9"/>
        <v>3.2950922550407518E-4</v>
      </c>
      <c r="E64" s="2">
        <f t="shared" si="6"/>
        <v>3034.8163954141933</v>
      </c>
      <c r="F64" s="2">
        <f t="shared" si="10"/>
        <v>0.10032950922550407</v>
      </c>
      <c r="G64" s="2">
        <f t="shared" si="7"/>
        <v>9.9671572971852722</v>
      </c>
      <c r="H64" s="2">
        <f t="shared" si="11"/>
        <v>97.701010802969037</v>
      </c>
      <c r="I64" s="2">
        <f t="shared" si="12"/>
        <v>9.8022944646975549</v>
      </c>
    </row>
    <row r="65" spans="1:9" x14ac:dyDescent="0.4">
      <c r="A65" s="6"/>
      <c r="B65" s="2"/>
      <c r="C65" s="2"/>
      <c r="D65" s="2"/>
      <c r="E65" s="2"/>
      <c r="F65" s="2"/>
      <c r="G65" s="2"/>
      <c r="H65" s="2"/>
      <c r="I65" s="2"/>
    </row>
    <row r="66" spans="1:9" x14ac:dyDescent="0.4">
      <c r="A66" s="6"/>
      <c r="B66" s="2"/>
      <c r="C66" s="2"/>
      <c r="D66" s="2"/>
      <c r="E66" s="2"/>
      <c r="F66" s="2"/>
      <c r="G66" s="2"/>
      <c r="H66" s="2"/>
      <c r="I66" s="2"/>
    </row>
    <row r="67" spans="1:9" x14ac:dyDescent="0.4">
      <c r="A67" s="6"/>
      <c r="B67" s="2"/>
      <c r="C67" s="2"/>
      <c r="D67" s="2"/>
      <c r="E67" s="2"/>
      <c r="F67" s="2"/>
      <c r="G67" s="2"/>
      <c r="H67" s="2"/>
      <c r="I67" s="2"/>
    </row>
    <row r="68" spans="1:9" x14ac:dyDescent="0.4">
      <c r="A68" s="6"/>
      <c r="B68" s="2"/>
      <c r="C68" s="2"/>
      <c r="D68" s="2"/>
      <c r="E68" s="2"/>
      <c r="F68" s="2"/>
      <c r="G68" s="2"/>
      <c r="H68" s="2"/>
      <c r="I68" s="2"/>
    </row>
    <row r="69" spans="1:9" x14ac:dyDescent="0.4">
      <c r="A69" s="6"/>
      <c r="B69" s="2"/>
      <c r="C69" s="2"/>
      <c r="D69" s="2"/>
      <c r="E69" s="2"/>
      <c r="F69" s="2"/>
      <c r="G69" s="2"/>
      <c r="H69" s="2"/>
      <c r="I69" s="2"/>
    </row>
    <row r="70" spans="1:9" x14ac:dyDescent="0.4">
      <c r="A70" s="6"/>
      <c r="B70" s="2"/>
      <c r="C70" s="2"/>
      <c r="D70" s="2"/>
      <c r="E70" s="2"/>
      <c r="F70" s="2"/>
      <c r="G70" s="2"/>
      <c r="H70" s="2"/>
      <c r="I70" s="2"/>
    </row>
    <row r="71" spans="1:9" x14ac:dyDescent="0.4">
      <c r="A71" s="6"/>
      <c r="B71" s="2"/>
      <c r="C71" s="2"/>
      <c r="D71" s="2"/>
      <c r="E71" s="2"/>
      <c r="F71" s="2"/>
      <c r="G71" s="2"/>
      <c r="H71" s="2"/>
      <c r="I71" s="2"/>
    </row>
    <row r="72" spans="1:9" x14ac:dyDescent="0.4">
      <c r="A72" s="6"/>
      <c r="B72" s="2"/>
      <c r="C72" s="2"/>
      <c r="D72" s="2"/>
      <c r="E72" s="2"/>
      <c r="F72" s="2"/>
      <c r="G72" s="2"/>
      <c r="H72" s="2"/>
      <c r="I72" s="2"/>
    </row>
    <row r="73" spans="1:9" x14ac:dyDescent="0.4">
      <c r="A73" s="6"/>
      <c r="B73" s="2"/>
      <c r="C73" s="2"/>
      <c r="D73" s="2"/>
      <c r="E73" s="2"/>
      <c r="F73" s="2"/>
      <c r="G73" s="2"/>
      <c r="H73" s="2"/>
      <c r="I73" s="2"/>
    </row>
    <row r="74" spans="1:9" x14ac:dyDescent="0.4">
      <c r="A74" s="6"/>
      <c r="B74" s="2"/>
      <c r="C74" s="2"/>
      <c r="D74" s="2"/>
      <c r="E74" s="2"/>
      <c r="F74" s="2"/>
      <c r="G74" s="2"/>
      <c r="H74" s="2"/>
      <c r="I74" s="2"/>
    </row>
    <row r="75" spans="1:9" x14ac:dyDescent="0.4">
      <c r="A75" s="6"/>
      <c r="B75" s="2"/>
      <c r="C75" s="2"/>
      <c r="D75" s="2"/>
      <c r="E75" s="2"/>
      <c r="F75" s="2"/>
      <c r="G75" s="2"/>
      <c r="H75" s="2"/>
      <c r="I75" s="2"/>
    </row>
    <row r="76" spans="1:9" x14ac:dyDescent="0.4">
      <c r="A76" s="6"/>
      <c r="B76" s="2"/>
      <c r="C76" s="2"/>
      <c r="D76" s="2"/>
      <c r="E76" s="2"/>
      <c r="F76" s="2"/>
      <c r="G76" s="2"/>
      <c r="H76" s="2"/>
      <c r="I76" s="2"/>
    </row>
    <row r="77" spans="1:9" x14ac:dyDescent="0.4">
      <c r="A77" s="6"/>
      <c r="B77" s="2"/>
      <c r="C77" s="2"/>
      <c r="D77" s="2"/>
      <c r="E77" s="2"/>
      <c r="F77" s="2"/>
      <c r="G77" s="2"/>
      <c r="H77" s="2"/>
      <c r="I77" s="2"/>
    </row>
    <row r="78" spans="1:9" x14ac:dyDescent="0.4">
      <c r="A78" s="6"/>
      <c r="B78" s="2"/>
      <c r="C78" s="2"/>
      <c r="D78" s="2"/>
      <c r="E78" s="2"/>
      <c r="F78" s="2"/>
      <c r="G78" s="2"/>
      <c r="H78" s="2"/>
      <c r="I78" s="2"/>
    </row>
    <row r="79" spans="1:9" x14ac:dyDescent="0.4">
      <c r="A79" s="6"/>
      <c r="B79" s="2"/>
      <c r="C79" s="2"/>
      <c r="D79" s="2"/>
      <c r="E79" s="2"/>
      <c r="F79" s="2"/>
      <c r="G79" s="2"/>
      <c r="H79" s="2"/>
      <c r="I79" s="2"/>
    </row>
    <row r="80" spans="1:9" x14ac:dyDescent="0.4">
      <c r="A80" s="6"/>
      <c r="B80" s="2"/>
      <c r="C80" s="2"/>
      <c r="D80" s="2"/>
      <c r="E80" s="2"/>
      <c r="F80" s="2"/>
      <c r="G80" s="2"/>
      <c r="H80" s="2"/>
      <c r="I80" s="2"/>
    </row>
    <row r="81" spans="1:9" x14ac:dyDescent="0.4">
      <c r="A81" s="6"/>
      <c r="B81" s="2"/>
      <c r="C81" s="2"/>
      <c r="D81" s="2"/>
      <c r="E81" s="2"/>
      <c r="F81" s="2"/>
      <c r="G81" s="2"/>
      <c r="H81" s="2"/>
      <c r="I81" s="2"/>
    </row>
    <row r="82" spans="1:9" x14ac:dyDescent="0.4">
      <c r="A82" s="6"/>
      <c r="B82" s="2"/>
      <c r="C82" s="2"/>
      <c r="D82" s="2"/>
      <c r="E82" s="2"/>
      <c r="F82" s="2"/>
      <c r="G82" s="2"/>
      <c r="H82" s="2"/>
      <c r="I82" s="2"/>
    </row>
    <row r="83" spans="1:9" x14ac:dyDescent="0.4">
      <c r="A83" s="6"/>
      <c r="B83" s="2"/>
      <c r="C83" s="2"/>
      <c r="D83" s="2"/>
      <c r="E83" s="2"/>
      <c r="F83" s="2"/>
      <c r="G83" s="2"/>
      <c r="H83" s="2"/>
      <c r="I83" s="2"/>
    </row>
    <row r="84" spans="1:9" x14ac:dyDescent="0.4">
      <c r="A84" s="6"/>
      <c r="B84" s="2"/>
      <c r="C84" s="2"/>
      <c r="D84" s="2"/>
      <c r="E84" s="2"/>
      <c r="F84" s="2"/>
      <c r="G84" s="2"/>
      <c r="H84" s="2"/>
      <c r="I84" s="2"/>
    </row>
    <row r="85" spans="1:9" x14ac:dyDescent="0.4">
      <c r="A85" s="6"/>
      <c r="B85" s="2"/>
      <c r="C85" s="2"/>
      <c r="D85" s="2"/>
      <c r="E85" s="2"/>
      <c r="F85" s="2"/>
      <c r="G85" s="2"/>
      <c r="H85" s="2"/>
      <c r="I85" s="2"/>
    </row>
    <row r="86" spans="1:9" x14ac:dyDescent="0.4">
      <c r="A86" s="6"/>
      <c r="B86" s="2"/>
      <c r="C86" s="2"/>
      <c r="D86" s="2"/>
      <c r="E86" s="2"/>
      <c r="F86" s="2"/>
      <c r="G86" s="2"/>
      <c r="H86" s="2"/>
      <c r="I86" s="2"/>
    </row>
    <row r="87" spans="1:9" x14ac:dyDescent="0.4">
      <c r="A87" s="6"/>
      <c r="B87" s="2"/>
      <c r="C87" s="2"/>
      <c r="D87" s="2"/>
      <c r="E87" s="2"/>
      <c r="F87" s="2"/>
      <c r="G87" s="2"/>
      <c r="H87" s="2"/>
      <c r="I87" s="2"/>
    </row>
    <row r="88" spans="1:9" x14ac:dyDescent="0.4">
      <c r="A88" s="6"/>
      <c r="B88" s="2"/>
      <c r="C88" s="2"/>
      <c r="D88" s="2"/>
      <c r="E88" s="2"/>
      <c r="F88" s="2"/>
      <c r="G88" s="2"/>
      <c r="H88" s="2"/>
      <c r="I88" s="2"/>
    </row>
    <row r="89" spans="1:9" x14ac:dyDescent="0.4">
      <c r="A89" s="6"/>
      <c r="B89" s="2"/>
      <c r="C89" s="2"/>
      <c r="D89" s="2"/>
      <c r="E89" s="2"/>
      <c r="F89" s="2"/>
      <c r="G89" s="2"/>
      <c r="H89" s="2"/>
      <c r="I89" s="2"/>
    </row>
    <row r="90" spans="1:9" x14ac:dyDescent="0.4">
      <c r="A90" s="6"/>
      <c r="B90" s="2"/>
      <c r="C90" s="2"/>
      <c r="D90" s="2"/>
      <c r="E90" s="2"/>
      <c r="F90" s="2"/>
      <c r="G90" s="2"/>
      <c r="H90" s="2"/>
      <c r="I90" s="2"/>
    </row>
    <row r="91" spans="1:9" x14ac:dyDescent="0.4">
      <c r="A91" s="6"/>
      <c r="B91" s="2"/>
      <c r="C91" s="2"/>
      <c r="D91" s="2"/>
      <c r="E91" s="2"/>
      <c r="F91" s="2"/>
      <c r="G91" s="2"/>
      <c r="H91" s="2"/>
      <c r="I91" s="2"/>
    </row>
    <row r="92" spans="1:9" x14ac:dyDescent="0.4">
      <c r="A92" s="6"/>
      <c r="B92" s="2"/>
      <c r="C92" s="2"/>
      <c r="D92" s="2"/>
      <c r="E92" s="2"/>
      <c r="F92" s="2"/>
      <c r="G92" s="2"/>
      <c r="H92" s="2"/>
      <c r="I92" s="2"/>
    </row>
    <row r="93" spans="1:9" x14ac:dyDescent="0.4">
      <c r="A93" s="6"/>
      <c r="B93" s="2"/>
      <c r="C93" s="2"/>
      <c r="D93" s="2"/>
      <c r="E93" s="2"/>
      <c r="F93" s="2"/>
      <c r="G93" s="2"/>
      <c r="H93" s="2"/>
      <c r="I93" s="2"/>
    </row>
    <row r="94" spans="1:9" x14ac:dyDescent="0.4">
      <c r="A94" s="6"/>
      <c r="B94" s="2"/>
      <c r="C94" s="2"/>
      <c r="D94" s="2"/>
      <c r="E94" s="2"/>
      <c r="F94" s="2"/>
      <c r="G94" s="2"/>
      <c r="H94" s="2"/>
      <c r="I94" s="2"/>
    </row>
    <row r="95" spans="1:9" x14ac:dyDescent="0.4">
      <c r="A95" s="6"/>
      <c r="B95" s="2"/>
      <c r="C95" s="2"/>
      <c r="D95" s="2"/>
      <c r="E95" s="2"/>
      <c r="F95" s="2"/>
      <c r="G95" s="2"/>
      <c r="H95" s="2"/>
      <c r="I95" s="2"/>
    </row>
    <row r="96" spans="1:9" x14ac:dyDescent="0.4">
      <c r="A96" s="6"/>
      <c r="B96" s="2"/>
      <c r="C96" s="2"/>
      <c r="D96" s="2"/>
      <c r="E96" s="2"/>
      <c r="F96" s="2"/>
      <c r="G96" s="2"/>
      <c r="H96" s="2"/>
      <c r="I96" s="2"/>
    </row>
    <row r="97" spans="1:9" x14ac:dyDescent="0.4">
      <c r="A97" s="6"/>
      <c r="B97" s="2"/>
      <c r="C97" s="2"/>
      <c r="D97" s="2"/>
      <c r="E97" s="2"/>
      <c r="F97" s="2"/>
      <c r="G97" s="2"/>
      <c r="H97" s="2"/>
      <c r="I97" s="2"/>
    </row>
    <row r="98" spans="1:9" x14ac:dyDescent="0.4">
      <c r="A98" s="6"/>
      <c r="B98" s="2"/>
      <c r="C98" s="2"/>
      <c r="D98" s="2"/>
      <c r="E98" s="2"/>
      <c r="F98" s="2"/>
      <c r="G98" s="2"/>
      <c r="H98" s="2"/>
      <c r="I98" s="2"/>
    </row>
    <row r="99" spans="1:9" x14ac:dyDescent="0.4">
      <c r="A99" s="6"/>
      <c r="B99" s="2"/>
      <c r="C99" s="2"/>
      <c r="D99" s="2"/>
      <c r="E99" s="2"/>
      <c r="F99" s="2"/>
      <c r="G99" s="2"/>
      <c r="H99" s="2"/>
      <c r="I99" s="2"/>
    </row>
    <row r="100" spans="1:9" x14ac:dyDescent="0.4">
      <c r="A100" s="6"/>
      <c r="B100" s="2"/>
      <c r="C100" s="2"/>
      <c r="D100" s="2"/>
      <c r="E100" s="2"/>
      <c r="F100" s="2"/>
      <c r="G100" s="2"/>
      <c r="H100" s="2"/>
      <c r="I100" s="2"/>
    </row>
    <row r="101" spans="1:9" x14ac:dyDescent="0.4">
      <c r="A101" s="6"/>
      <c r="B101" s="2"/>
      <c r="C101" s="2"/>
      <c r="D101" s="2"/>
      <c r="E101" s="2"/>
      <c r="F101" s="2"/>
      <c r="G101" s="2"/>
      <c r="H101" s="2"/>
      <c r="I101" s="2"/>
    </row>
    <row r="102" spans="1:9" x14ac:dyDescent="0.4">
      <c r="A102" s="6"/>
      <c r="B102" s="2"/>
      <c r="C102" s="2"/>
      <c r="D102" s="2"/>
      <c r="E102" s="2"/>
      <c r="F102" s="2"/>
      <c r="G102" s="2"/>
      <c r="H102" s="2"/>
      <c r="I102" s="2"/>
    </row>
    <row r="103" spans="1:9" x14ac:dyDescent="0.4">
      <c r="A103" s="6"/>
      <c r="B103" s="2"/>
      <c r="C103" s="2"/>
      <c r="D103" s="2"/>
      <c r="E103" s="2"/>
      <c r="F103" s="2"/>
      <c r="G103" s="2"/>
      <c r="H103" s="2"/>
      <c r="I103" s="2"/>
    </row>
    <row r="104" spans="1:9" x14ac:dyDescent="0.4">
      <c r="A104" s="6"/>
      <c r="B104" s="2"/>
      <c r="C104" s="2"/>
      <c r="D104" s="2"/>
      <c r="E104" s="2"/>
      <c r="F104" s="2"/>
      <c r="G104" s="2"/>
      <c r="H104" s="2"/>
      <c r="I104" s="2"/>
    </row>
  </sheetData>
  <mergeCells count="1">
    <mergeCell ref="A1:I1"/>
  </mergeCells>
  <phoneticPr fontId="4" type="noConversion"/>
  <pageMargins left="0.75" right="0.75" top="1" bottom="1" header="0.5" footer="0.5"/>
  <pageSetup scale="49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intr1</vt:lpstr>
    </vt:vector>
  </TitlesOfParts>
  <Company>ISE/Virginia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Koelling</dc:creator>
  <cp:lastModifiedBy>Shafae, Mohammed - (shafae1)</cp:lastModifiedBy>
  <cp:lastPrinted>2013-02-20T20:58:25Z</cp:lastPrinted>
  <dcterms:created xsi:type="dcterms:W3CDTF">2013-02-20T20:33:49Z</dcterms:created>
  <dcterms:modified xsi:type="dcterms:W3CDTF">2023-01-20T04:33:07Z</dcterms:modified>
</cp:coreProperties>
</file>