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e.orozco10\OneDrive - Universidad de Los Andes\CORE Materials for experiments\Materiales blue\03 Cars Market\"/>
    </mc:Choice>
  </mc:AlternateContent>
  <bookViews>
    <workbookView xWindow="0" yWindow="0" windowWidth="19200" windowHeight="11490"/>
  </bookViews>
  <sheets>
    <sheet name="Cover" sheetId="1" r:id="rId1"/>
    <sheet name="Configuration" sheetId="8" r:id="rId2"/>
    <sheet name="Market predictions" sheetId="11" r:id="rId3"/>
    <sheet name="Print" sheetId="9" r:id="rId4"/>
    <sheet name="Data" sheetId="13" r:id="rId5"/>
    <sheet name="Results" sheetId="12" r:id="rId6"/>
  </sheets>
  <definedNames>
    <definedName name="log_workers">OFFSET(#REF!,0,0,COUNTA(#REF!),1)</definedName>
    <definedName name="mitadInferior">OFFSET('Market predictions'!$A$3,Configuration!$D$10,0,Configuration!$D$10,4)</definedName>
    <definedName name="mitadSuperior">OFFSET('Market predictions'!$A$3,0,0,Configuration!$D$10,4)</definedName>
    <definedName name="production">OFFSET(#REF!,0,0,COUNTA(#REF!),1)</definedName>
    <definedName name="workers">OFFSET(#REF!,0,0,COUNTA(#REF!),1)</definedName>
    <definedName name="workers_sqr">OFFSET(#REF!,0,0,COUNTA(#REF!),2)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9" l="1"/>
  <c r="H7" i="9"/>
  <c r="H6" i="9"/>
  <c r="C7" i="9"/>
  <c r="C6" i="9"/>
  <c r="B7" i="9" l="1"/>
  <c r="B6" i="9"/>
  <c r="G7" i="9"/>
  <c r="G6" i="9"/>
  <c r="I6" i="9"/>
  <c r="D12" i="12" l="1"/>
  <c r="D11" i="12"/>
  <c r="D10" i="12"/>
  <c r="D9" i="12"/>
  <c r="D8" i="12"/>
  <c r="D7" i="12"/>
  <c r="D6" i="12"/>
  <c r="D5" i="12"/>
  <c r="D4" i="12"/>
  <c r="D3" i="12"/>
  <c r="C12" i="12"/>
  <c r="C11" i="12"/>
  <c r="C10" i="12"/>
  <c r="C9" i="12"/>
  <c r="C8" i="12"/>
  <c r="C7" i="12"/>
  <c r="C6" i="12"/>
  <c r="C5" i="12"/>
  <c r="C4" i="12"/>
  <c r="C3" i="12"/>
  <c r="C3" i="13"/>
  <c r="F6" i="9"/>
  <c r="A6" i="9"/>
  <c r="D10" i="8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811" i="11" s="1"/>
  <c r="A812" i="11" s="1"/>
  <c r="A813" i="11" s="1"/>
  <c r="A814" i="11" s="1"/>
  <c r="A815" i="11" s="1"/>
  <c r="A816" i="11" s="1"/>
  <c r="A817" i="11" s="1"/>
  <c r="A818" i="11" s="1"/>
  <c r="A819" i="11" s="1"/>
  <c r="A820" i="11" s="1"/>
  <c r="A821" i="11" s="1"/>
  <c r="A822" i="11" s="1"/>
  <c r="A823" i="11" s="1"/>
  <c r="A824" i="11" s="1"/>
  <c r="A825" i="11" s="1"/>
  <c r="A826" i="11" s="1"/>
  <c r="A827" i="11" s="1"/>
  <c r="A828" i="11" s="1"/>
  <c r="A829" i="11" s="1"/>
  <c r="A830" i="11" s="1"/>
  <c r="A831" i="11" s="1"/>
  <c r="A832" i="11" s="1"/>
  <c r="A833" i="11" s="1"/>
  <c r="A834" i="11" s="1"/>
  <c r="A835" i="11" s="1"/>
  <c r="A836" i="11" s="1"/>
  <c r="A837" i="11" s="1"/>
  <c r="A838" i="11" s="1"/>
  <c r="A839" i="11" s="1"/>
  <c r="A840" i="11" s="1"/>
  <c r="A841" i="11" s="1"/>
  <c r="A842" i="11" s="1"/>
  <c r="A843" i="11" s="1"/>
  <c r="A844" i="11" s="1"/>
  <c r="A845" i="11" s="1"/>
  <c r="A846" i="11" s="1"/>
  <c r="A847" i="11" s="1"/>
  <c r="A848" i="11" s="1"/>
  <c r="A849" i="11" s="1"/>
  <c r="A850" i="11" s="1"/>
  <c r="A851" i="11" s="1"/>
  <c r="A852" i="11" s="1"/>
  <c r="A853" i="11" s="1"/>
  <c r="A854" i="11" s="1"/>
  <c r="A855" i="11" s="1"/>
  <c r="A856" i="11" s="1"/>
  <c r="A857" i="11" s="1"/>
  <c r="A858" i="11" s="1"/>
  <c r="A859" i="11" s="1"/>
  <c r="A860" i="11" s="1"/>
  <c r="A861" i="11" s="1"/>
  <c r="A862" i="11" s="1"/>
  <c r="A863" i="11" s="1"/>
  <c r="A864" i="11" s="1"/>
  <c r="A865" i="11" s="1"/>
  <c r="A866" i="11" s="1"/>
  <c r="A867" i="11" s="1"/>
  <c r="A868" i="11" s="1"/>
  <c r="A869" i="11" s="1"/>
  <c r="A870" i="11" s="1"/>
  <c r="A871" i="11" s="1"/>
  <c r="A872" i="11" s="1"/>
  <c r="A873" i="11" s="1"/>
  <c r="A874" i="11" s="1"/>
  <c r="A875" i="11" s="1"/>
  <c r="A876" i="11" s="1"/>
  <c r="A877" i="11" s="1"/>
  <c r="A878" i="11" s="1"/>
  <c r="A879" i="11" s="1"/>
  <c r="A880" i="11" s="1"/>
  <c r="A881" i="11" s="1"/>
  <c r="A882" i="11" s="1"/>
  <c r="A883" i="11" s="1"/>
  <c r="A884" i="11" s="1"/>
  <c r="A885" i="11" s="1"/>
  <c r="A886" i="11" s="1"/>
  <c r="A887" i="11" s="1"/>
  <c r="A888" i="11" s="1"/>
  <c r="A889" i="11" s="1"/>
  <c r="A890" i="11" s="1"/>
  <c r="A891" i="11" s="1"/>
  <c r="A892" i="11" s="1"/>
  <c r="A893" i="11" s="1"/>
  <c r="A894" i="11" s="1"/>
  <c r="A895" i="11" s="1"/>
  <c r="A896" i="11" s="1"/>
  <c r="A897" i="11" s="1"/>
  <c r="A898" i="11" s="1"/>
  <c r="A899" i="11" s="1"/>
  <c r="A900" i="11" s="1"/>
  <c r="A901" i="11" s="1"/>
  <c r="A902" i="11" s="1"/>
  <c r="A903" i="11" s="1"/>
  <c r="A904" i="11" s="1"/>
  <c r="A905" i="11" s="1"/>
  <c r="A906" i="11" s="1"/>
  <c r="A907" i="11" s="1"/>
  <c r="A908" i="11" s="1"/>
  <c r="A909" i="11" s="1"/>
  <c r="A910" i="11" s="1"/>
  <c r="A911" i="11" s="1"/>
  <c r="A912" i="11" s="1"/>
  <c r="A913" i="11" s="1"/>
  <c r="A914" i="11" s="1"/>
  <c r="A915" i="11" s="1"/>
  <c r="A916" i="11" s="1"/>
  <c r="A917" i="11" s="1"/>
  <c r="A918" i="11" s="1"/>
  <c r="A919" i="11" s="1"/>
  <c r="A920" i="11" s="1"/>
  <c r="A921" i="11" s="1"/>
  <c r="A922" i="11" s="1"/>
  <c r="A923" i="11" s="1"/>
  <c r="A924" i="11" s="1"/>
  <c r="A925" i="11" s="1"/>
  <c r="A926" i="11" s="1"/>
  <c r="A927" i="11" s="1"/>
  <c r="A928" i="11" s="1"/>
  <c r="A929" i="11" s="1"/>
  <c r="A930" i="11" s="1"/>
  <c r="A931" i="11" s="1"/>
  <c r="A932" i="11" s="1"/>
  <c r="A933" i="11" s="1"/>
  <c r="A934" i="11" s="1"/>
  <c r="A935" i="11" s="1"/>
  <c r="A936" i="11" s="1"/>
  <c r="A937" i="11" s="1"/>
  <c r="A938" i="11" s="1"/>
  <c r="A939" i="11" s="1"/>
  <c r="A940" i="11" s="1"/>
  <c r="A941" i="11" s="1"/>
  <c r="A942" i="11" s="1"/>
  <c r="A943" i="11" s="1"/>
  <c r="A944" i="11" s="1"/>
  <c r="A945" i="11" s="1"/>
  <c r="A946" i="11" s="1"/>
  <c r="A947" i="11" s="1"/>
  <c r="A948" i="11" s="1"/>
  <c r="A949" i="11" s="1"/>
  <c r="A950" i="11" s="1"/>
  <c r="A951" i="11" s="1"/>
  <c r="A952" i="11" s="1"/>
  <c r="A953" i="11" s="1"/>
  <c r="A954" i="11" s="1"/>
  <c r="A955" i="11" s="1"/>
  <c r="A956" i="11" s="1"/>
  <c r="A957" i="11" s="1"/>
  <c r="A958" i="11" s="1"/>
  <c r="A959" i="11" s="1"/>
  <c r="A960" i="11" s="1"/>
  <c r="A961" i="11" s="1"/>
  <c r="A962" i="11" s="1"/>
  <c r="A963" i="11" s="1"/>
  <c r="A964" i="11" s="1"/>
  <c r="A965" i="11" s="1"/>
  <c r="A966" i="11" s="1"/>
  <c r="A967" i="11" s="1"/>
  <c r="A968" i="11" s="1"/>
  <c r="A969" i="11" s="1"/>
  <c r="A970" i="11" s="1"/>
  <c r="A971" i="11" s="1"/>
  <c r="A972" i="11" s="1"/>
  <c r="A973" i="11" s="1"/>
  <c r="A974" i="11" s="1"/>
  <c r="A975" i="11" s="1"/>
  <c r="A976" i="11" s="1"/>
  <c r="A977" i="11" s="1"/>
  <c r="A978" i="11" s="1"/>
  <c r="A979" i="11" s="1"/>
  <c r="A980" i="11" s="1"/>
  <c r="A981" i="11" s="1"/>
  <c r="A982" i="11" s="1"/>
  <c r="A983" i="11" s="1"/>
  <c r="A984" i="11" s="1"/>
  <c r="A985" i="11" s="1"/>
  <c r="A986" i="11" s="1"/>
  <c r="A987" i="11" s="1"/>
  <c r="A988" i="11" s="1"/>
  <c r="A989" i="11" s="1"/>
  <c r="A990" i="11" s="1"/>
  <c r="A991" i="11" s="1"/>
  <c r="A992" i="11" s="1"/>
  <c r="A993" i="11" s="1"/>
  <c r="A994" i="11" s="1"/>
  <c r="A995" i="11" s="1"/>
  <c r="A996" i="11" s="1"/>
  <c r="A997" i="11" s="1"/>
  <c r="A998" i="11" s="1"/>
  <c r="A999" i="11" s="1"/>
  <c r="A1000" i="11" s="1"/>
  <c r="A1001" i="11" s="1"/>
  <c r="A1002" i="11" s="1"/>
  <c r="A1003" i="11" s="1"/>
  <c r="A1004" i="11" s="1"/>
  <c r="A1005" i="11" s="1"/>
  <c r="A1006" i="11" s="1"/>
  <c r="A1007" i="11" s="1"/>
  <c r="A1008" i="11" s="1"/>
  <c r="A1009" i="11" s="1"/>
  <c r="A1010" i="11" s="1"/>
  <c r="A1011" i="11" s="1"/>
  <c r="A1012" i="11" s="1"/>
  <c r="A1013" i="11" s="1"/>
  <c r="A1014" i="11" s="1"/>
  <c r="A1015" i="11" s="1"/>
  <c r="A1016" i="11" s="1"/>
  <c r="A1017" i="11" s="1"/>
  <c r="A1018" i="11" s="1"/>
  <c r="A1019" i="11" s="1"/>
  <c r="A1020" i="11" s="1"/>
  <c r="A1021" i="11" s="1"/>
  <c r="A1022" i="11" s="1"/>
  <c r="A1023" i="11" s="1"/>
  <c r="A1024" i="11" s="1"/>
  <c r="A1025" i="11" s="1"/>
  <c r="A1026" i="11" s="1"/>
  <c r="A1027" i="11" s="1"/>
  <c r="A1028" i="11" s="1"/>
  <c r="A1029" i="11" s="1"/>
  <c r="A1030" i="11" s="1"/>
  <c r="A1031" i="11" s="1"/>
  <c r="A1032" i="11" s="1"/>
  <c r="A1033" i="11" s="1"/>
  <c r="A1034" i="11" s="1"/>
  <c r="A1035" i="11" s="1"/>
  <c r="A1036" i="11" s="1"/>
  <c r="A1037" i="11" s="1"/>
  <c r="A1038" i="11" s="1"/>
  <c r="A1039" i="11" s="1"/>
  <c r="A1040" i="11" s="1"/>
  <c r="A1041" i="11" s="1"/>
  <c r="A1042" i="11" s="1"/>
  <c r="A1043" i="11" s="1"/>
  <c r="A1044" i="11" s="1"/>
  <c r="A1045" i="11" s="1"/>
  <c r="A1046" i="11" s="1"/>
  <c r="A1047" i="11" s="1"/>
  <c r="A1048" i="11" s="1"/>
  <c r="A1049" i="11" s="1"/>
  <c r="A1050" i="11" s="1"/>
  <c r="A1051" i="11" s="1"/>
  <c r="A1052" i="11" s="1"/>
  <c r="A1053" i="11" s="1"/>
  <c r="A1054" i="11" s="1"/>
  <c r="A1055" i="11" s="1"/>
  <c r="A1056" i="11" s="1"/>
  <c r="A1057" i="11" s="1"/>
  <c r="A1058" i="11" s="1"/>
  <c r="A1059" i="11" s="1"/>
  <c r="A1060" i="11" s="1"/>
  <c r="A1061" i="11" s="1"/>
  <c r="A1062" i="11" s="1"/>
  <c r="A1063" i="11" s="1"/>
  <c r="A1064" i="11" s="1"/>
  <c r="A1065" i="11" s="1"/>
  <c r="A1066" i="11" s="1"/>
  <c r="A1067" i="11" s="1"/>
  <c r="A1068" i="11" s="1"/>
  <c r="A1069" i="11" s="1"/>
  <c r="A1070" i="11" s="1"/>
  <c r="A1071" i="11" s="1"/>
  <c r="A1072" i="11" s="1"/>
  <c r="A1073" i="11" s="1"/>
  <c r="A1074" i="11" s="1"/>
  <c r="A1075" i="11" s="1"/>
  <c r="A1076" i="11" s="1"/>
  <c r="A1077" i="11" s="1"/>
  <c r="A1078" i="11" s="1"/>
  <c r="A1079" i="11" s="1"/>
  <c r="A1080" i="11" s="1"/>
  <c r="A1081" i="11" s="1"/>
  <c r="A1082" i="11" s="1"/>
  <c r="A1083" i="11" s="1"/>
  <c r="A1084" i="11" s="1"/>
  <c r="A1085" i="11" s="1"/>
  <c r="A1086" i="11" s="1"/>
  <c r="A1087" i="11" s="1"/>
  <c r="A1088" i="11" s="1"/>
  <c r="A1089" i="11" s="1"/>
  <c r="A1090" i="11" s="1"/>
  <c r="A1091" i="11" s="1"/>
  <c r="A1092" i="11" s="1"/>
  <c r="A1093" i="11" s="1"/>
  <c r="A1094" i="11" s="1"/>
  <c r="A1095" i="11" s="1"/>
  <c r="A1096" i="11" s="1"/>
  <c r="A1097" i="11" s="1"/>
  <c r="A1098" i="11" s="1"/>
  <c r="A1099" i="11" s="1"/>
  <c r="A1100" i="11" s="1"/>
  <c r="A1101" i="11" s="1"/>
  <c r="A1102" i="11" s="1"/>
  <c r="A1103" i="11" s="1"/>
  <c r="A1104" i="11" s="1"/>
  <c r="A1105" i="11" s="1"/>
  <c r="A1106" i="11" s="1"/>
  <c r="A1107" i="11" s="1"/>
  <c r="A1108" i="11" s="1"/>
  <c r="A1109" i="11" s="1"/>
  <c r="A1110" i="11" s="1"/>
  <c r="A1111" i="11" s="1"/>
  <c r="A1112" i="11" s="1"/>
  <c r="A1113" i="11" s="1"/>
  <c r="A1114" i="11" s="1"/>
  <c r="A1115" i="11" s="1"/>
  <c r="A1116" i="11" s="1"/>
  <c r="A1117" i="11" s="1"/>
  <c r="A1118" i="11" s="1"/>
  <c r="A1119" i="11" s="1"/>
  <c r="A1120" i="11" s="1"/>
  <c r="A1121" i="11" s="1"/>
  <c r="A1122" i="11" s="1"/>
  <c r="A1123" i="11" s="1"/>
  <c r="A1124" i="11" s="1"/>
  <c r="A1125" i="11" s="1"/>
  <c r="A1126" i="11" s="1"/>
  <c r="A1127" i="11" s="1"/>
  <c r="A1128" i="11" s="1"/>
  <c r="A1129" i="11" s="1"/>
  <c r="A1130" i="11" s="1"/>
  <c r="A1131" i="11" s="1"/>
  <c r="A1132" i="11" s="1"/>
  <c r="A1133" i="11" s="1"/>
  <c r="A1134" i="11" s="1"/>
  <c r="A1135" i="11" s="1"/>
  <c r="A1136" i="11" s="1"/>
  <c r="A1137" i="11" s="1"/>
  <c r="A1138" i="11" s="1"/>
  <c r="A1139" i="11" s="1"/>
  <c r="A1140" i="11" s="1"/>
  <c r="A1141" i="11" s="1"/>
  <c r="A1142" i="11" s="1"/>
  <c r="A1143" i="11" s="1"/>
  <c r="A1144" i="11" s="1"/>
  <c r="A1145" i="11" s="1"/>
  <c r="A1146" i="11" s="1"/>
  <c r="A1147" i="11" s="1"/>
  <c r="A1148" i="11" s="1"/>
  <c r="A1149" i="11" s="1"/>
  <c r="A1150" i="11" s="1"/>
  <c r="A1151" i="11" s="1"/>
  <c r="A1152" i="11" s="1"/>
  <c r="A1153" i="11" s="1"/>
  <c r="A1154" i="11" s="1"/>
  <c r="A1155" i="11" s="1"/>
  <c r="A1156" i="11" s="1"/>
  <c r="A1157" i="11" s="1"/>
  <c r="A1158" i="11" s="1"/>
  <c r="A1159" i="11" s="1"/>
  <c r="A1160" i="11" s="1"/>
  <c r="A1161" i="11" s="1"/>
  <c r="A1162" i="11" s="1"/>
  <c r="A1163" i="11" s="1"/>
  <c r="A1164" i="11" s="1"/>
  <c r="A1165" i="11" s="1"/>
  <c r="A1166" i="11" s="1"/>
  <c r="A1167" i="11" s="1"/>
  <c r="A1168" i="11" s="1"/>
  <c r="A1169" i="11" s="1"/>
  <c r="A1170" i="11" s="1"/>
  <c r="A1171" i="11" s="1"/>
  <c r="A1172" i="11" s="1"/>
  <c r="A1173" i="11" s="1"/>
  <c r="A1174" i="11" s="1"/>
  <c r="A1175" i="11" s="1"/>
  <c r="A1176" i="11" s="1"/>
  <c r="A1177" i="11" s="1"/>
  <c r="A1178" i="11" s="1"/>
  <c r="A1179" i="11" s="1"/>
  <c r="A1180" i="11" s="1"/>
  <c r="A1181" i="11" s="1"/>
  <c r="A1182" i="11" s="1"/>
  <c r="A1183" i="11" s="1"/>
  <c r="A1184" i="11" s="1"/>
  <c r="A1185" i="11" s="1"/>
  <c r="A1186" i="11" s="1"/>
  <c r="A1187" i="11" s="1"/>
  <c r="A1188" i="11" s="1"/>
  <c r="A1189" i="11" s="1"/>
  <c r="A1190" i="11" s="1"/>
  <c r="A1191" i="11" s="1"/>
  <c r="A1192" i="11" s="1"/>
  <c r="A1193" i="11" s="1"/>
  <c r="A1194" i="11" s="1"/>
  <c r="A1195" i="11" s="1"/>
  <c r="A1196" i="11" s="1"/>
  <c r="A1197" i="11" s="1"/>
  <c r="A1198" i="11" s="1"/>
  <c r="A1199" i="11" s="1"/>
  <c r="A1200" i="11" s="1"/>
  <c r="A1201" i="11" s="1"/>
  <c r="A1202" i="11" s="1"/>
  <c r="A1203" i="11" s="1"/>
  <c r="D20" i="8"/>
  <c r="B4" i="11"/>
  <c r="C8" i="9" l="1"/>
  <c r="H8" i="9"/>
  <c r="C4" i="13"/>
  <c r="B3" i="13"/>
  <c r="B8" i="9"/>
  <c r="G8" i="9"/>
  <c r="E4" i="11"/>
  <c r="C3" i="11"/>
  <c r="D3" i="11" s="1"/>
  <c r="G21" i="11"/>
  <c r="L21" i="11"/>
  <c r="E3" i="11"/>
  <c r="A8" i="9"/>
  <c r="B5" i="11"/>
  <c r="E5" i="11" s="1"/>
  <c r="C4" i="11"/>
  <c r="D4" i="11" s="1"/>
  <c r="F7" i="9"/>
  <c r="A7" i="9"/>
  <c r="F8" i="9"/>
  <c r="B10" i="9" l="1"/>
  <c r="D10" i="9"/>
  <c r="C10" i="9"/>
  <c r="H10" i="9"/>
  <c r="C9" i="9"/>
  <c r="F5" i="12"/>
  <c r="C5" i="13"/>
  <c r="B4" i="13"/>
  <c r="H9" i="9"/>
  <c r="L20" i="11"/>
  <c r="L25" i="11" s="1"/>
  <c r="L24" i="11"/>
  <c r="D9" i="9"/>
  <c r="G9" i="9"/>
  <c r="B9" i="9"/>
  <c r="G10" i="9"/>
  <c r="I10" i="9"/>
  <c r="F12" i="12"/>
  <c r="I9" i="9"/>
  <c r="G20" i="11"/>
  <c r="E4" i="12" s="1"/>
  <c r="F3" i="12"/>
  <c r="F7" i="12"/>
  <c r="F6" i="12"/>
  <c r="F10" i="12"/>
  <c r="F11" i="12"/>
  <c r="F4" i="12"/>
  <c r="F9" i="12"/>
  <c r="F8" i="12"/>
  <c r="F9" i="9"/>
  <c r="F10" i="9"/>
  <c r="A9" i="9"/>
  <c r="C11" i="9" s="1"/>
  <c r="A10" i="9"/>
  <c r="B6" i="11"/>
  <c r="E6" i="11" s="1"/>
  <c r="C5" i="11"/>
  <c r="L26" i="11" l="1"/>
  <c r="E11" i="12"/>
  <c r="C6" i="13"/>
  <c r="B5" i="13"/>
  <c r="G25" i="11"/>
  <c r="B11" i="9"/>
  <c r="H12" i="9"/>
  <c r="C12" i="9"/>
  <c r="G24" i="11"/>
  <c r="G26" i="11" s="1"/>
  <c r="H11" i="9"/>
  <c r="G11" i="9"/>
  <c r="B12" i="9"/>
  <c r="B13" i="9"/>
  <c r="G12" i="9"/>
  <c r="E6" i="12"/>
  <c r="E3" i="12"/>
  <c r="E5" i="12"/>
  <c r="E7" i="12"/>
  <c r="E8" i="12"/>
  <c r="E10" i="12"/>
  <c r="E12" i="12"/>
  <c r="E9" i="12"/>
  <c r="F11" i="9"/>
  <c r="F12" i="9"/>
  <c r="D5" i="11"/>
  <c r="B7" i="11"/>
  <c r="E7" i="11" s="1"/>
  <c r="C6" i="11"/>
  <c r="D6" i="11" s="1"/>
  <c r="A11" i="9"/>
  <c r="A12" i="9"/>
  <c r="H14" i="9" l="1"/>
  <c r="D13" i="9"/>
  <c r="H13" i="9"/>
  <c r="C7" i="13"/>
  <c r="B6" i="13"/>
  <c r="D14" i="9"/>
  <c r="C13" i="9"/>
  <c r="C14" i="9"/>
  <c r="G14" i="9"/>
  <c r="B14" i="9"/>
  <c r="I13" i="9"/>
  <c r="G13" i="9"/>
  <c r="I14" i="9"/>
  <c r="F14" i="9"/>
  <c r="A14" i="9"/>
  <c r="B8" i="11"/>
  <c r="E8" i="11" s="1"/>
  <c r="C7" i="11"/>
  <c r="D7" i="11" s="1"/>
  <c r="A13" i="9"/>
  <c r="C15" i="9" s="1"/>
  <c r="F13" i="9"/>
  <c r="B16" i="9" l="1"/>
  <c r="C16" i="9"/>
  <c r="H16" i="9"/>
  <c r="C8" i="13"/>
  <c r="B7" i="13"/>
  <c r="H15" i="9"/>
  <c r="B15" i="9"/>
  <c r="G16" i="9"/>
  <c r="G15" i="9"/>
  <c r="A15" i="9"/>
  <c r="F16" i="9"/>
  <c r="F15" i="9"/>
  <c r="B9" i="11"/>
  <c r="E9" i="11" s="1"/>
  <c r="C8" i="11"/>
  <c r="D8" i="11" s="1"/>
  <c r="A16" i="9"/>
  <c r="C9" i="13" l="1"/>
  <c r="B8" i="13"/>
  <c r="H18" i="9"/>
  <c r="D18" i="9"/>
  <c r="C17" i="9"/>
  <c r="C18" i="9"/>
  <c r="H17" i="9"/>
  <c r="D17" i="9"/>
  <c r="B18" i="9"/>
  <c r="B17" i="9"/>
  <c r="G17" i="9"/>
  <c r="G18" i="9"/>
  <c r="I18" i="9"/>
  <c r="I17" i="9"/>
  <c r="A17" i="9"/>
  <c r="C19" i="9" s="1"/>
  <c r="F18" i="9"/>
  <c r="F17" i="9"/>
  <c r="F19" i="9" s="1"/>
  <c r="B10" i="11"/>
  <c r="E10" i="11" s="1"/>
  <c r="C9" i="11"/>
  <c r="D9" i="11" s="1"/>
  <c r="A18" i="9"/>
  <c r="B19" i="9" l="1"/>
  <c r="H20" i="9"/>
  <c r="C20" i="9"/>
  <c r="H19" i="9"/>
  <c r="C10" i="13"/>
  <c r="B9" i="13"/>
  <c r="G19" i="9"/>
  <c r="B20" i="9"/>
  <c r="G20" i="9"/>
  <c r="A19" i="9"/>
  <c r="F20" i="9"/>
  <c r="F22" i="9" s="1"/>
  <c r="F21" i="9"/>
  <c r="B11" i="11"/>
  <c r="E11" i="11" s="1"/>
  <c r="C10" i="11"/>
  <c r="D10" i="11" s="1"/>
  <c r="A20" i="9"/>
  <c r="C22" i="9" l="1"/>
  <c r="H21" i="9"/>
  <c r="C21" i="9"/>
  <c r="C11" i="13"/>
  <c r="B10" i="13"/>
  <c r="H22" i="9"/>
  <c r="D22" i="9"/>
  <c r="B21" i="9"/>
  <c r="D21" i="9"/>
  <c r="B22" i="9"/>
  <c r="G21" i="9"/>
  <c r="G22" i="9"/>
  <c r="I22" i="9"/>
  <c r="A21" i="9"/>
  <c r="A23" i="9" s="1"/>
  <c r="I21" i="9"/>
  <c r="A22" i="9"/>
  <c r="B12" i="11"/>
  <c r="E12" i="11" s="1"/>
  <c r="C11" i="11"/>
  <c r="D11" i="11" s="1"/>
  <c r="F24" i="9"/>
  <c r="F23" i="9"/>
  <c r="B25" i="9" l="1"/>
  <c r="D25" i="9"/>
  <c r="H25" i="9"/>
  <c r="C25" i="9"/>
  <c r="B23" i="9"/>
  <c r="H24" i="9"/>
  <c r="C24" i="9"/>
  <c r="H23" i="9"/>
  <c r="C12" i="13"/>
  <c r="B11" i="13"/>
  <c r="C23" i="9"/>
  <c r="B24" i="9"/>
  <c r="G25" i="9"/>
  <c r="G23" i="9"/>
  <c r="G24" i="9"/>
  <c r="I25" i="9"/>
  <c r="A24" i="9"/>
  <c r="F26" i="9"/>
  <c r="F25" i="9"/>
  <c r="F27" i="9" s="1"/>
  <c r="A25" i="9"/>
  <c r="B13" i="11"/>
  <c r="E13" i="11" s="1"/>
  <c r="C12" i="11"/>
  <c r="C27" i="9" l="1"/>
  <c r="H27" i="9"/>
  <c r="C13" i="13"/>
  <c r="B12" i="13"/>
  <c r="D26" i="9"/>
  <c r="H26" i="9"/>
  <c r="C26" i="9"/>
  <c r="B27" i="9"/>
  <c r="B26" i="9"/>
  <c r="G26" i="9"/>
  <c r="G27" i="9"/>
  <c r="I26" i="9"/>
  <c r="F28" i="9"/>
  <c r="F30" i="9" s="1"/>
  <c r="A26" i="9"/>
  <c r="D12" i="11"/>
  <c r="B14" i="11"/>
  <c r="E14" i="11" s="1"/>
  <c r="C13" i="11"/>
  <c r="A27" i="9"/>
  <c r="F29" i="9"/>
  <c r="B29" i="9" l="1"/>
  <c r="H29" i="9"/>
  <c r="D29" i="9"/>
  <c r="C29" i="9"/>
  <c r="C14" i="13"/>
  <c r="B13" i="13"/>
  <c r="C28" i="9"/>
  <c r="H28" i="9"/>
  <c r="B28" i="9"/>
  <c r="G29" i="9"/>
  <c r="G28" i="9"/>
  <c r="A28" i="9"/>
  <c r="I30" i="9" s="1"/>
  <c r="I29" i="9"/>
  <c r="D13" i="11"/>
  <c r="F32" i="9"/>
  <c r="F31" i="9"/>
  <c r="F33" i="9" s="1"/>
  <c r="B15" i="11"/>
  <c r="E15" i="11" s="1"/>
  <c r="C14" i="11"/>
  <c r="D14" i="11" s="1"/>
  <c r="A30" i="9"/>
  <c r="A29" i="9"/>
  <c r="B32" i="9" l="1"/>
  <c r="H32" i="9"/>
  <c r="C32" i="9"/>
  <c r="C15" i="13"/>
  <c r="B14" i="13"/>
  <c r="H31" i="9"/>
  <c r="C31" i="9"/>
  <c r="C30" i="9"/>
  <c r="D30" i="9"/>
  <c r="H30" i="9"/>
  <c r="G30" i="9"/>
  <c r="B31" i="9"/>
  <c r="G31" i="9"/>
  <c r="B30" i="9"/>
  <c r="G32" i="9"/>
  <c r="F34" i="9"/>
  <c r="F36" i="9" s="1"/>
  <c r="F35" i="9"/>
  <c r="A31" i="9"/>
  <c r="D33" i="9" s="1"/>
  <c r="A32" i="9"/>
  <c r="B16" i="11"/>
  <c r="E16" i="11" s="1"/>
  <c r="C15" i="11"/>
  <c r="D15" i="11" s="1"/>
  <c r="D34" i="9" l="1"/>
  <c r="C33" i="9"/>
  <c r="C16" i="13"/>
  <c r="B15" i="13"/>
  <c r="C34" i="9"/>
  <c r="H33" i="9"/>
  <c r="H34" i="9"/>
  <c r="B34" i="9"/>
  <c r="B33" i="9"/>
  <c r="G33" i="9"/>
  <c r="G34" i="9"/>
  <c r="I34" i="9"/>
  <c r="I33" i="9"/>
  <c r="B17" i="11"/>
  <c r="E17" i="11" s="1"/>
  <c r="C16" i="11"/>
  <c r="D16" i="11" s="1"/>
  <c r="F38" i="9"/>
  <c r="F37" i="9"/>
  <c r="F39" i="9" s="1"/>
  <c r="A33" i="9"/>
  <c r="A34" i="9"/>
  <c r="B36" i="9" l="1"/>
  <c r="C36" i="9"/>
  <c r="H36" i="9"/>
  <c r="C35" i="9"/>
  <c r="H35" i="9"/>
  <c r="C17" i="13"/>
  <c r="B16" i="13"/>
  <c r="B35" i="9"/>
  <c r="G35" i="9"/>
  <c r="G36" i="9"/>
  <c r="A36" i="9"/>
  <c r="F41" i="9"/>
  <c r="F40" i="9"/>
  <c r="A35" i="9"/>
  <c r="C37" i="9" s="1"/>
  <c r="B18" i="11"/>
  <c r="E18" i="11" s="1"/>
  <c r="C17" i="11"/>
  <c r="D17" i="11" s="1"/>
  <c r="C38" i="9" l="1"/>
  <c r="D37" i="9"/>
  <c r="H38" i="9"/>
  <c r="H37" i="9"/>
  <c r="C18" i="13"/>
  <c r="B17" i="13"/>
  <c r="D38" i="9"/>
  <c r="B38" i="9"/>
  <c r="B37" i="9"/>
  <c r="I38" i="9"/>
  <c r="G37" i="9"/>
  <c r="G38" i="9"/>
  <c r="I37" i="9"/>
  <c r="A38" i="9"/>
  <c r="A37" i="9"/>
  <c r="C39" i="9" s="1"/>
  <c r="F43" i="9"/>
  <c r="F42" i="9"/>
  <c r="B19" i="11"/>
  <c r="E19" i="11" s="1"/>
  <c r="C18" i="11"/>
  <c r="D18" i="11" s="1"/>
  <c r="H39" i="9" l="1"/>
  <c r="H40" i="9"/>
  <c r="C40" i="9"/>
  <c r="C19" i="13"/>
  <c r="B18" i="13"/>
  <c r="B40" i="9"/>
  <c r="B39" i="9"/>
  <c r="G40" i="9"/>
  <c r="G39" i="9"/>
  <c r="F45" i="9"/>
  <c r="A40" i="9"/>
  <c r="B20" i="11"/>
  <c r="E20" i="11" s="1"/>
  <c r="C19" i="11"/>
  <c r="D19" i="11" s="1"/>
  <c r="A39" i="9"/>
  <c r="H42" i="9" s="1"/>
  <c r="F44" i="9"/>
  <c r="C20" i="13" l="1"/>
  <c r="B19" i="13"/>
  <c r="C41" i="9"/>
  <c r="D42" i="9"/>
  <c r="H41" i="9"/>
  <c r="C42" i="9"/>
  <c r="D41" i="9"/>
  <c r="B42" i="9"/>
  <c r="B41" i="9"/>
  <c r="G41" i="9"/>
  <c r="I42" i="9"/>
  <c r="G42" i="9"/>
  <c r="I41" i="9"/>
  <c r="F47" i="9"/>
  <c r="A41" i="9"/>
  <c r="H43" i="9" s="1"/>
  <c r="F46" i="9"/>
  <c r="A42" i="9"/>
  <c r="B21" i="11"/>
  <c r="E21" i="11" s="1"/>
  <c r="C20" i="11"/>
  <c r="D20" i="11" s="1"/>
  <c r="C21" i="13" l="1"/>
  <c r="B20" i="13"/>
  <c r="C44" i="9"/>
  <c r="H44" i="9"/>
  <c r="C43" i="9"/>
  <c r="B44" i="9"/>
  <c r="B43" i="9"/>
  <c r="G44" i="9"/>
  <c r="G43" i="9"/>
  <c r="A43" i="9"/>
  <c r="H45" i="9" s="1"/>
  <c r="B22" i="11"/>
  <c r="E22" i="11" s="1"/>
  <c r="C21" i="11"/>
  <c r="D21" i="11" s="1"/>
  <c r="F49" i="9"/>
  <c r="F48" i="9"/>
  <c r="A44" i="9"/>
  <c r="C22" i="13" l="1"/>
  <c r="B21" i="13"/>
  <c r="C45" i="9"/>
  <c r="D46" i="9"/>
  <c r="H46" i="9"/>
  <c r="C46" i="9"/>
  <c r="D45" i="9"/>
  <c r="B46" i="9"/>
  <c r="B45" i="9"/>
  <c r="G45" i="9"/>
  <c r="G46" i="9"/>
  <c r="I46" i="9"/>
  <c r="I45" i="9"/>
  <c r="A45" i="9"/>
  <c r="H47" i="9" s="1"/>
  <c r="B23" i="11"/>
  <c r="E23" i="11" s="1"/>
  <c r="C22" i="11"/>
  <c r="D22" i="11" s="1"/>
  <c r="F51" i="9"/>
  <c r="F50" i="9"/>
  <c r="F52" i="9" s="1"/>
  <c r="A46" i="9"/>
  <c r="H48" i="9" l="1"/>
  <c r="C48" i="9"/>
  <c r="C47" i="9"/>
  <c r="C23" i="13"/>
  <c r="B22" i="13"/>
  <c r="B48" i="9"/>
  <c r="B47" i="9"/>
  <c r="G47" i="9"/>
  <c r="G48" i="9"/>
  <c r="A47" i="9"/>
  <c r="D49" i="9" s="1"/>
  <c r="A48" i="9"/>
  <c r="B24" i="11"/>
  <c r="E24" i="11" s="1"/>
  <c r="C23" i="11"/>
  <c r="D23" i="11" s="1"/>
  <c r="F53" i="9"/>
  <c r="F55" i="9" s="1"/>
  <c r="F54" i="9"/>
  <c r="C50" i="9" l="1"/>
  <c r="D50" i="9"/>
  <c r="H50" i="9"/>
  <c r="C49" i="9"/>
  <c r="H49" i="9"/>
  <c r="C24" i="13"/>
  <c r="B23" i="13"/>
  <c r="G49" i="9"/>
  <c r="B50" i="9"/>
  <c r="B49" i="9"/>
  <c r="I49" i="9"/>
  <c r="G50" i="9"/>
  <c r="A49" i="9"/>
  <c r="I50" i="9"/>
  <c r="A50" i="9"/>
  <c r="F56" i="9"/>
  <c r="F57" i="9"/>
  <c r="B25" i="11"/>
  <c r="E25" i="11" s="1"/>
  <c r="C24" i="11"/>
  <c r="D24" i="11" s="1"/>
  <c r="H52" i="9" l="1"/>
  <c r="C52" i="9"/>
  <c r="C51" i="9"/>
  <c r="A51" i="9"/>
  <c r="C53" i="9" s="1"/>
  <c r="H51" i="9"/>
  <c r="C25" i="13"/>
  <c r="B24" i="13"/>
  <c r="G51" i="9"/>
  <c r="B52" i="9"/>
  <c r="B51" i="9"/>
  <c r="G52" i="9"/>
  <c r="G53" i="9"/>
  <c r="F59" i="9"/>
  <c r="B26" i="11"/>
  <c r="E26" i="11" s="1"/>
  <c r="C25" i="11"/>
  <c r="D25" i="11" s="1"/>
  <c r="A52" i="9"/>
  <c r="F58" i="9"/>
  <c r="F61" i="9" s="1"/>
  <c r="A53" i="9" l="1"/>
  <c r="B55" i="9" s="1"/>
  <c r="I53" i="9"/>
  <c r="B53" i="9"/>
  <c r="C55" i="9"/>
  <c r="H55" i="9"/>
  <c r="D54" i="9"/>
  <c r="H54" i="9"/>
  <c r="C54" i="9"/>
  <c r="D53" i="9"/>
  <c r="C26" i="13"/>
  <c r="B25" i="13"/>
  <c r="H53" i="9"/>
  <c r="B54" i="9"/>
  <c r="G54" i="9"/>
  <c r="G55" i="9"/>
  <c r="I54" i="9"/>
  <c r="B27" i="11"/>
  <c r="E27" i="11" s="1"/>
  <c r="C26" i="11"/>
  <c r="D26" i="11" s="1"/>
  <c r="A55" i="9"/>
  <c r="A54" i="9"/>
  <c r="C56" i="9" s="1"/>
  <c r="F60" i="9"/>
  <c r="F63" i="9" s="1"/>
  <c r="C27" i="13" l="1"/>
  <c r="B26" i="13"/>
  <c r="B57" i="9"/>
  <c r="H57" i="9"/>
  <c r="D57" i="9"/>
  <c r="C57" i="9"/>
  <c r="H56" i="9"/>
  <c r="B56" i="9"/>
  <c r="G56" i="9"/>
  <c r="G57" i="9"/>
  <c r="I57" i="9"/>
  <c r="F62" i="9"/>
  <c r="F65" i="9" s="1"/>
  <c r="B28" i="11"/>
  <c r="E28" i="11" s="1"/>
  <c r="C27" i="11"/>
  <c r="D27" i="11" s="1"/>
  <c r="A57" i="9"/>
  <c r="A56" i="9"/>
  <c r="D58" i="9" s="1"/>
  <c r="B59" i="9" l="1"/>
  <c r="C59" i="9"/>
  <c r="H59" i="9"/>
  <c r="C58" i="9"/>
  <c r="H58" i="9"/>
  <c r="C28" i="13"/>
  <c r="B27" i="13"/>
  <c r="B58" i="9"/>
  <c r="I58" i="9"/>
  <c r="G59" i="9"/>
  <c r="F64" i="9"/>
  <c r="F67" i="9" s="1"/>
  <c r="G58" i="9"/>
  <c r="A59" i="9"/>
  <c r="A58" i="9"/>
  <c r="C60" i="9" s="1"/>
  <c r="B29" i="11"/>
  <c r="E29" i="11" s="1"/>
  <c r="C28" i="11"/>
  <c r="D28" i="11" s="1"/>
  <c r="H60" i="9" l="1"/>
  <c r="D61" i="9"/>
  <c r="H61" i="9"/>
  <c r="C61" i="9"/>
  <c r="C29" i="13"/>
  <c r="B28" i="13"/>
  <c r="F66" i="9"/>
  <c r="B61" i="9"/>
  <c r="B60" i="9"/>
  <c r="G60" i="9"/>
  <c r="G61" i="9"/>
  <c r="I61" i="9"/>
  <c r="A61" i="9"/>
  <c r="A60" i="9"/>
  <c r="C62" i="9" s="1"/>
  <c r="F69" i="9"/>
  <c r="F68" i="9"/>
  <c r="B30" i="11"/>
  <c r="E30" i="11" s="1"/>
  <c r="C29" i="11"/>
  <c r="D29" i="11" s="1"/>
  <c r="C30" i="13" l="1"/>
  <c r="B29" i="13"/>
  <c r="B63" i="9"/>
  <c r="C63" i="9"/>
  <c r="H63" i="9"/>
  <c r="H62" i="9"/>
  <c r="D62" i="9"/>
  <c r="B62" i="9"/>
  <c r="G63" i="9"/>
  <c r="G62" i="9"/>
  <c r="I62" i="9"/>
  <c r="A63" i="9"/>
  <c r="A62" i="9"/>
  <c r="C64" i="9" s="1"/>
  <c r="B31" i="11"/>
  <c r="E31" i="11" s="1"/>
  <c r="C30" i="11"/>
  <c r="D30" i="11" s="1"/>
  <c r="F71" i="9"/>
  <c r="F70" i="9"/>
  <c r="H65" i="9" l="1"/>
  <c r="D65" i="9"/>
  <c r="C65" i="9"/>
  <c r="H64" i="9"/>
  <c r="C31" i="13"/>
  <c r="B30" i="13"/>
  <c r="B65" i="9"/>
  <c r="B64" i="9"/>
  <c r="G65" i="9"/>
  <c r="G64" i="9"/>
  <c r="I65" i="9"/>
  <c r="F72" i="9"/>
  <c r="F74" i="9" s="1"/>
  <c r="F73" i="9"/>
  <c r="A65" i="9"/>
  <c r="A64" i="9"/>
  <c r="B32" i="11"/>
  <c r="E32" i="11" s="1"/>
  <c r="C31" i="11"/>
  <c r="D31" i="11" s="1"/>
  <c r="H67" i="9" l="1"/>
  <c r="C67" i="9"/>
  <c r="C66" i="9"/>
  <c r="H66" i="9"/>
  <c r="C32" i="13"/>
  <c r="B31" i="13"/>
  <c r="D66" i="9"/>
  <c r="B67" i="9"/>
  <c r="B66" i="9"/>
  <c r="G67" i="9"/>
  <c r="G66" i="9"/>
  <c r="I66" i="9"/>
  <c r="B33" i="11"/>
  <c r="E33" i="11" s="1"/>
  <c r="C32" i="11"/>
  <c r="D32" i="11" s="1"/>
  <c r="A67" i="9"/>
  <c r="A66" i="9"/>
  <c r="F76" i="9"/>
  <c r="F75" i="9"/>
  <c r="B69" i="9" l="1"/>
  <c r="D69" i="9"/>
  <c r="H69" i="9"/>
  <c r="C69" i="9"/>
  <c r="C68" i="9"/>
  <c r="H68" i="9"/>
  <c r="C33" i="13"/>
  <c r="B32" i="13"/>
  <c r="B68" i="9"/>
  <c r="G68" i="9"/>
  <c r="G69" i="9"/>
  <c r="I69" i="9"/>
  <c r="F78" i="9"/>
  <c r="A69" i="9"/>
  <c r="A68" i="9"/>
  <c r="F77" i="9"/>
  <c r="F80" i="9" s="1"/>
  <c r="B34" i="11"/>
  <c r="E34" i="11" s="1"/>
  <c r="C33" i="11"/>
  <c r="D33" i="11" s="1"/>
  <c r="B71" i="9" l="1"/>
  <c r="C71" i="9"/>
  <c r="H71" i="9"/>
  <c r="H70" i="9"/>
  <c r="C34" i="13"/>
  <c r="B33" i="13"/>
  <c r="C70" i="9"/>
  <c r="D70" i="9"/>
  <c r="B70" i="9"/>
  <c r="G71" i="9"/>
  <c r="G70" i="9"/>
  <c r="I70" i="9"/>
  <c r="A70" i="9"/>
  <c r="A71" i="9"/>
  <c r="B35" i="11"/>
  <c r="E35" i="11" s="1"/>
  <c r="C34" i="11"/>
  <c r="D34" i="11" s="1"/>
  <c r="F79" i="9"/>
  <c r="C72" i="9" l="1"/>
  <c r="H72" i="9"/>
  <c r="B73" i="9"/>
  <c r="H73" i="9"/>
  <c r="D73" i="9"/>
  <c r="C73" i="9"/>
  <c r="C35" i="13"/>
  <c r="B34" i="13"/>
  <c r="B72" i="9"/>
  <c r="G72" i="9"/>
  <c r="G73" i="9"/>
  <c r="I73" i="9"/>
  <c r="A72" i="9"/>
  <c r="C74" i="9" s="1"/>
  <c r="B36" i="11"/>
  <c r="E36" i="11" s="1"/>
  <c r="C35" i="11"/>
  <c r="D35" i="11" s="1"/>
  <c r="A73" i="9"/>
  <c r="F82" i="9"/>
  <c r="F81" i="9"/>
  <c r="D74" i="9" l="1"/>
  <c r="C36" i="13"/>
  <c r="B35" i="13"/>
  <c r="C75" i="9"/>
  <c r="H75" i="9"/>
  <c r="H74" i="9"/>
  <c r="B75" i="9"/>
  <c r="B74" i="9"/>
  <c r="G75" i="9"/>
  <c r="G74" i="9"/>
  <c r="A74" i="9"/>
  <c r="I74" i="9"/>
  <c r="A75" i="9"/>
  <c r="B37" i="11"/>
  <c r="E37" i="11" s="1"/>
  <c r="C36" i="11"/>
  <c r="D36" i="11" s="1"/>
  <c r="F84" i="9"/>
  <c r="F83" i="9"/>
  <c r="D77" i="9" l="1"/>
  <c r="H77" i="9"/>
  <c r="C77" i="9"/>
  <c r="H76" i="9"/>
  <c r="C76" i="9"/>
  <c r="C37" i="13"/>
  <c r="B36" i="13"/>
  <c r="G77" i="9"/>
  <c r="B77" i="9"/>
  <c r="B76" i="9"/>
  <c r="G76" i="9"/>
  <c r="I77" i="9"/>
  <c r="A76" i="9"/>
  <c r="D78" i="9" s="1"/>
  <c r="F86" i="9"/>
  <c r="B38" i="11"/>
  <c r="E38" i="11" s="1"/>
  <c r="C37" i="11"/>
  <c r="D37" i="11" s="1"/>
  <c r="F85" i="9"/>
  <c r="A77" i="9"/>
  <c r="C78" i="9" l="1"/>
  <c r="H78" i="9"/>
  <c r="B78" i="9"/>
  <c r="C79" i="9"/>
  <c r="H79" i="9"/>
  <c r="C38" i="13"/>
  <c r="B37" i="13"/>
  <c r="B79" i="9"/>
  <c r="A78" i="9"/>
  <c r="G78" i="9"/>
  <c r="G79" i="9"/>
  <c r="I78" i="9"/>
  <c r="A80" i="9"/>
  <c r="F88" i="9"/>
  <c r="A79" i="9"/>
  <c r="B39" i="11"/>
  <c r="E39" i="11" s="1"/>
  <c r="C38" i="11"/>
  <c r="D38" i="11" s="1"/>
  <c r="F87" i="9"/>
  <c r="F90" i="9" s="1"/>
  <c r="C80" i="9" l="1"/>
  <c r="B82" i="9"/>
  <c r="C82" i="9"/>
  <c r="H82" i="9"/>
  <c r="D82" i="9"/>
  <c r="C39" i="13"/>
  <c r="B38" i="13"/>
  <c r="H81" i="9"/>
  <c r="C81" i="9"/>
  <c r="D81" i="9"/>
  <c r="H80" i="9"/>
  <c r="B81" i="9"/>
  <c r="G80" i="9"/>
  <c r="B80" i="9"/>
  <c r="G82" i="9"/>
  <c r="I81" i="9"/>
  <c r="A82" i="9"/>
  <c r="G81" i="9"/>
  <c r="I82" i="9"/>
  <c r="F89" i="9"/>
  <c r="F92" i="9" s="1"/>
  <c r="A81" i="9"/>
  <c r="H83" i="9" s="1"/>
  <c r="B40" i="11"/>
  <c r="E40" i="11" s="1"/>
  <c r="C39" i="11"/>
  <c r="D39" i="11" s="1"/>
  <c r="F91" i="9"/>
  <c r="F94" i="9" s="1"/>
  <c r="C83" i="9" l="1"/>
  <c r="C40" i="13"/>
  <c r="B39" i="13"/>
  <c r="B84" i="9"/>
  <c r="H84" i="9"/>
  <c r="C84" i="9"/>
  <c r="B83" i="9"/>
  <c r="G83" i="9"/>
  <c r="G84" i="9"/>
  <c r="A84" i="9"/>
  <c r="B41" i="11"/>
  <c r="E41" i="11" s="1"/>
  <c r="C40" i="11"/>
  <c r="D40" i="11" s="1"/>
  <c r="A83" i="9"/>
  <c r="D85" i="9" s="1"/>
  <c r="F93" i="9"/>
  <c r="B86" i="9" l="1"/>
  <c r="D86" i="9"/>
  <c r="H86" i="9"/>
  <c r="C86" i="9"/>
  <c r="C85" i="9"/>
  <c r="C41" i="13"/>
  <c r="B40" i="13"/>
  <c r="H85" i="9"/>
  <c r="B85" i="9"/>
  <c r="G86" i="9"/>
  <c r="G85" i="9"/>
  <c r="A86" i="9"/>
  <c r="I86" i="9"/>
  <c r="I85" i="9"/>
  <c r="F96" i="9"/>
  <c r="F95" i="9"/>
  <c r="A85" i="9"/>
  <c r="B42" i="11"/>
  <c r="E42" i="11" s="1"/>
  <c r="C41" i="11"/>
  <c r="D41" i="11" s="1"/>
  <c r="B88" i="9" l="1"/>
  <c r="H88" i="9"/>
  <c r="C88" i="9"/>
  <c r="H87" i="9"/>
  <c r="C87" i="9"/>
  <c r="C42" i="13"/>
  <c r="B41" i="13"/>
  <c r="B87" i="9"/>
  <c r="G88" i="9"/>
  <c r="G87" i="9"/>
  <c r="A88" i="9"/>
  <c r="B43" i="11"/>
  <c r="E43" i="11" s="1"/>
  <c r="C42" i="11"/>
  <c r="D42" i="11" s="1"/>
  <c r="A87" i="9"/>
  <c r="D89" i="9" s="1"/>
  <c r="F98" i="9"/>
  <c r="F97" i="9"/>
  <c r="C89" i="9" l="1"/>
  <c r="C43" i="13"/>
  <c r="B42" i="13"/>
  <c r="B90" i="9"/>
  <c r="D90" i="9"/>
  <c r="H90" i="9"/>
  <c r="C90" i="9"/>
  <c r="H89" i="9"/>
  <c r="B89" i="9"/>
  <c r="G90" i="9"/>
  <c r="G89" i="9"/>
  <c r="A90" i="9"/>
  <c r="I90" i="9"/>
  <c r="I89" i="9"/>
  <c r="F100" i="9"/>
  <c r="F99" i="9"/>
  <c r="F101" i="9" s="1"/>
  <c r="A89" i="9"/>
  <c r="B44" i="11"/>
  <c r="E44" i="11" s="1"/>
  <c r="C43" i="11"/>
  <c r="D43" i="11" s="1"/>
  <c r="B92" i="9" l="1"/>
  <c r="C92" i="9"/>
  <c r="H92" i="9"/>
  <c r="H91" i="9"/>
  <c r="C44" i="13"/>
  <c r="B43" i="13"/>
  <c r="C91" i="9"/>
  <c r="B91" i="9"/>
  <c r="G92" i="9"/>
  <c r="G91" i="9"/>
  <c r="A92" i="9"/>
  <c r="F102" i="9"/>
  <c r="F104" i="9" s="1"/>
  <c r="B45" i="11"/>
  <c r="E45" i="11" s="1"/>
  <c r="C44" i="11"/>
  <c r="D44" i="11" s="1"/>
  <c r="A91" i="9"/>
  <c r="H93" i="9" s="1"/>
  <c r="F103" i="9"/>
  <c r="C93" i="9" l="1"/>
  <c r="D94" i="9"/>
  <c r="H94" i="9"/>
  <c r="C94" i="9"/>
  <c r="C45" i="13"/>
  <c r="B44" i="13"/>
  <c r="D93" i="9"/>
  <c r="G93" i="9"/>
  <c r="B94" i="9"/>
  <c r="B93" i="9"/>
  <c r="I93" i="9"/>
  <c r="G94" i="9"/>
  <c r="A94" i="9"/>
  <c r="I94" i="9"/>
  <c r="F106" i="9"/>
  <c r="A93" i="9"/>
  <c r="H95" i="9" s="1"/>
  <c r="B46" i="11"/>
  <c r="E46" i="11" s="1"/>
  <c r="C45" i="11"/>
  <c r="D45" i="11" s="1"/>
  <c r="F105" i="9"/>
  <c r="B96" i="9" l="1"/>
  <c r="H96" i="9"/>
  <c r="C96" i="9"/>
  <c r="C95" i="9"/>
  <c r="C46" i="13"/>
  <c r="B45" i="13"/>
  <c r="B95" i="9"/>
  <c r="G96" i="9"/>
  <c r="G95" i="9"/>
  <c r="A96" i="9"/>
  <c r="A95" i="9"/>
  <c r="D97" i="9" s="1"/>
  <c r="F108" i="9"/>
  <c r="F107" i="9"/>
  <c r="B47" i="11"/>
  <c r="E47" i="11" s="1"/>
  <c r="C46" i="11"/>
  <c r="D46" i="11" s="1"/>
  <c r="A98" i="9" l="1"/>
  <c r="C97" i="9"/>
  <c r="D98" i="9"/>
  <c r="H98" i="9"/>
  <c r="C98" i="9"/>
  <c r="C47" i="13"/>
  <c r="B46" i="13"/>
  <c r="H97" i="9"/>
  <c r="G97" i="9"/>
  <c r="B98" i="9"/>
  <c r="B97" i="9"/>
  <c r="I97" i="9"/>
  <c r="G98" i="9"/>
  <c r="I98" i="9"/>
  <c r="B48" i="11"/>
  <c r="E48" i="11" s="1"/>
  <c r="C47" i="11"/>
  <c r="D47" i="11" s="1"/>
  <c r="A97" i="9"/>
  <c r="H99" i="9" s="1"/>
  <c r="F110" i="9"/>
  <c r="F109" i="9"/>
  <c r="C99" i="9" l="1"/>
  <c r="C48" i="13"/>
  <c r="B47" i="13"/>
  <c r="H100" i="9"/>
  <c r="C100" i="9"/>
  <c r="G99" i="9"/>
  <c r="B100" i="9"/>
  <c r="B99" i="9"/>
  <c r="G100" i="9"/>
  <c r="A100" i="9"/>
  <c r="A99" i="9"/>
  <c r="B49" i="11"/>
  <c r="E49" i="11" s="1"/>
  <c r="C48" i="11"/>
  <c r="D48" i="11" s="1"/>
  <c r="F112" i="9"/>
  <c r="F111" i="9"/>
  <c r="D102" i="9" l="1"/>
  <c r="C102" i="9"/>
  <c r="H102" i="9"/>
  <c r="D101" i="9"/>
  <c r="H101" i="9"/>
  <c r="C101" i="9"/>
  <c r="C49" i="13"/>
  <c r="B48" i="13"/>
  <c r="B102" i="9"/>
  <c r="B101" i="9"/>
  <c r="G102" i="9"/>
  <c r="G101" i="9"/>
  <c r="A102" i="9"/>
  <c r="I102" i="9"/>
  <c r="I101" i="9"/>
  <c r="F114" i="9"/>
  <c r="A101" i="9"/>
  <c r="B50" i="11"/>
  <c r="E50" i="11" s="1"/>
  <c r="C49" i="11"/>
  <c r="D49" i="11" s="1"/>
  <c r="F113" i="9"/>
  <c r="F116" i="9" s="1"/>
  <c r="B104" i="9" l="1"/>
  <c r="H104" i="9"/>
  <c r="C104" i="9"/>
  <c r="H103" i="9"/>
  <c r="A104" i="9"/>
  <c r="C50" i="13"/>
  <c r="B49" i="13"/>
  <c r="C103" i="9"/>
  <c r="B103" i="9"/>
  <c r="G104" i="9"/>
  <c r="G103" i="9"/>
  <c r="B51" i="11"/>
  <c r="E51" i="11" s="1"/>
  <c r="C50" i="11"/>
  <c r="D50" i="11" s="1"/>
  <c r="F115" i="9"/>
  <c r="A103" i="9"/>
  <c r="C105" i="9" s="1"/>
  <c r="D106" i="9" l="1"/>
  <c r="H106" i="9"/>
  <c r="C106" i="9"/>
  <c r="C51" i="13"/>
  <c r="B50" i="13"/>
  <c r="D105" i="9"/>
  <c r="H105" i="9"/>
  <c r="B106" i="9"/>
  <c r="B105" i="9"/>
  <c r="G106" i="9"/>
  <c r="G105" i="9"/>
  <c r="A106" i="9"/>
  <c r="I106" i="9"/>
  <c r="I105" i="9"/>
  <c r="B52" i="11"/>
  <c r="E52" i="11" s="1"/>
  <c r="C51" i="11"/>
  <c r="D51" i="11" s="1"/>
  <c r="A105" i="9"/>
  <c r="F118" i="9"/>
  <c r="F117" i="9"/>
  <c r="D108" i="9" l="1"/>
  <c r="C108" i="9"/>
  <c r="H108" i="9"/>
  <c r="C107" i="9"/>
  <c r="C52" i="13"/>
  <c r="B51" i="13"/>
  <c r="D107" i="9"/>
  <c r="H107" i="9"/>
  <c r="B108" i="9"/>
  <c r="B107" i="9"/>
  <c r="G108" i="9"/>
  <c r="G107" i="9"/>
  <c r="A108" i="9"/>
  <c r="I108" i="9"/>
  <c r="I107" i="9"/>
  <c r="F120" i="9"/>
  <c r="F119" i="9"/>
  <c r="A107" i="9"/>
  <c r="D109" i="9" s="1"/>
  <c r="B53" i="11"/>
  <c r="E53" i="11" s="1"/>
  <c r="C52" i="11"/>
  <c r="H109" i="9" l="1"/>
  <c r="B110" i="9"/>
  <c r="D110" i="9"/>
  <c r="H110" i="9"/>
  <c r="C110" i="9"/>
  <c r="C109" i="9"/>
  <c r="C53" i="13"/>
  <c r="B52" i="13"/>
  <c r="B109" i="9"/>
  <c r="G110" i="9"/>
  <c r="G109" i="9"/>
  <c r="I109" i="9"/>
  <c r="A110" i="9"/>
  <c r="I110" i="9"/>
  <c r="D52" i="11"/>
  <c r="I3" i="9" s="1"/>
  <c r="D3" i="9"/>
  <c r="D7" i="9" s="1"/>
  <c r="D11" i="9" s="1"/>
  <c r="D15" i="9" s="1"/>
  <c r="D19" i="9" s="1"/>
  <c r="D23" i="9" s="1"/>
  <c r="D27" i="9" s="1"/>
  <c r="D31" i="9" s="1"/>
  <c r="D35" i="9" s="1"/>
  <c r="D39" i="9" s="1"/>
  <c r="D43" i="9" s="1"/>
  <c r="D47" i="9" s="1"/>
  <c r="D51" i="9" s="1"/>
  <c r="D55" i="9" s="1"/>
  <c r="D59" i="9" s="1"/>
  <c r="D63" i="9" s="1"/>
  <c r="D67" i="9" s="1"/>
  <c r="D71" i="9" s="1"/>
  <c r="D75" i="9" s="1"/>
  <c r="D79" i="9" s="1"/>
  <c r="D83" i="9" s="1"/>
  <c r="D87" i="9" s="1"/>
  <c r="D91" i="9" s="1"/>
  <c r="D95" i="9" s="1"/>
  <c r="D99" i="9" s="1"/>
  <c r="D103" i="9" s="1"/>
  <c r="F122" i="9"/>
  <c r="F121" i="9"/>
  <c r="F123" i="9" s="1"/>
  <c r="B54" i="11"/>
  <c r="E54" i="11" s="1"/>
  <c r="C53" i="11"/>
  <c r="A109" i="9"/>
  <c r="D112" i="9" l="1"/>
  <c r="H112" i="9"/>
  <c r="C112" i="9"/>
  <c r="H111" i="9"/>
  <c r="C54" i="13"/>
  <c r="B53" i="13"/>
  <c r="C111" i="9"/>
  <c r="D111" i="9"/>
  <c r="B112" i="9"/>
  <c r="B111" i="9"/>
  <c r="G111" i="9"/>
  <c r="I111" i="9"/>
  <c r="G112" i="9"/>
  <c r="A112" i="9"/>
  <c r="I112" i="9"/>
  <c r="I7" i="9"/>
  <c r="I11" i="9" s="1"/>
  <c r="I15" i="9" s="1"/>
  <c r="I19" i="9" s="1"/>
  <c r="I23" i="9" s="1"/>
  <c r="I27" i="9" s="1"/>
  <c r="I31" i="9" s="1"/>
  <c r="I35" i="9" s="1"/>
  <c r="I39" i="9" s="1"/>
  <c r="I43" i="9" s="1"/>
  <c r="I47" i="9" s="1"/>
  <c r="I51" i="9" s="1"/>
  <c r="I55" i="9" s="1"/>
  <c r="I59" i="9" s="1"/>
  <c r="I63" i="9" s="1"/>
  <c r="I67" i="9" s="1"/>
  <c r="I71" i="9" s="1"/>
  <c r="I75" i="9" s="1"/>
  <c r="I79" i="9" s="1"/>
  <c r="I83" i="9" s="1"/>
  <c r="I87" i="9" s="1"/>
  <c r="I91" i="9" s="1"/>
  <c r="I95" i="9" s="1"/>
  <c r="I99" i="9" s="1"/>
  <c r="I103" i="9" s="1"/>
  <c r="F124" i="9"/>
  <c r="D53" i="11"/>
  <c r="I4" i="9" s="1"/>
  <c r="D4" i="9"/>
  <c r="D8" i="9" s="1"/>
  <c r="D12" i="9" s="1"/>
  <c r="D16" i="9" s="1"/>
  <c r="D20" i="9" s="1"/>
  <c r="D24" i="9" s="1"/>
  <c r="D28" i="9" s="1"/>
  <c r="D32" i="9" s="1"/>
  <c r="D36" i="9" s="1"/>
  <c r="D40" i="9" s="1"/>
  <c r="D44" i="9" s="1"/>
  <c r="D48" i="9" s="1"/>
  <c r="D52" i="9" s="1"/>
  <c r="D56" i="9" s="1"/>
  <c r="D60" i="9" s="1"/>
  <c r="D64" i="9" s="1"/>
  <c r="D68" i="9" s="1"/>
  <c r="D72" i="9" s="1"/>
  <c r="D76" i="9" s="1"/>
  <c r="D80" i="9" s="1"/>
  <c r="D84" i="9" s="1"/>
  <c r="D88" i="9" s="1"/>
  <c r="D92" i="9" s="1"/>
  <c r="D96" i="9" s="1"/>
  <c r="D100" i="9" s="1"/>
  <c r="D104" i="9" s="1"/>
  <c r="A111" i="9"/>
  <c r="D113" i="9" s="1"/>
  <c r="F126" i="9"/>
  <c r="F125" i="9"/>
  <c r="B55" i="11"/>
  <c r="E55" i="11" s="1"/>
  <c r="C54" i="11"/>
  <c r="D54" i="11" s="1"/>
  <c r="C55" i="13" l="1"/>
  <c r="B54" i="13"/>
  <c r="H113" i="9"/>
  <c r="B114" i="9"/>
  <c r="C114" i="9"/>
  <c r="D114" i="9"/>
  <c r="H114" i="9"/>
  <c r="C113" i="9"/>
  <c r="B113" i="9"/>
  <c r="G114" i="9"/>
  <c r="G113" i="9"/>
  <c r="A114" i="9"/>
  <c r="I114" i="9"/>
  <c r="I113" i="9"/>
  <c r="I8" i="9"/>
  <c r="I12" i="9" s="1"/>
  <c r="I16" i="9" s="1"/>
  <c r="I20" i="9" s="1"/>
  <c r="I24" i="9" s="1"/>
  <c r="I28" i="9" s="1"/>
  <c r="I32" i="9" s="1"/>
  <c r="I36" i="9" s="1"/>
  <c r="I40" i="9" s="1"/>
  <c r="I44" i="9" s="1"/>
  <c r="I48" i="9" s="1"/>
  <c r="I52" i="9" s="1"/>
  <c r="I56" i="9" s="1"/>
  <c r="I60" i="9" s="1"/>
  <c r="I64" i="9" s="1"/>
  <c r="I68" i="9" s="1"/>
  <c r="I72" i="9" s="1"/>
  <c r="I76" i="9" s="1"/>
  <c r="I80" i="9" s="1"/>
  <c r="I84" i="9" s="1"/>
  <c r="I88" i="9" s="1"/>
  <c r="I92" i="9" s="1"/>
  <c r="I96" i="9" s="1"/>
  <c r="I100" i="9" s="1"/>
  <c r="I104" i="9" s="1"/>
  <c r="F128" i="9"/>
  <c r="F127" i="9"/>
  <c r="B56" i="11"/>
  <c r="E56" i="11" s="1"/>
  <c r="C55" i="11"/>
  <c r="D55" i="11" s="1"/>
  <c r="A113" i="9"/>
  <c r="D116" i="9" l="1"/>
  <c r="H116" i="9"/>
  <c r="C116" i="9"/>
  <c r="D115" i="9"/>
  <c r="C115" i="9"/>
  <c r="H115" i="9"/>
  <c r="C56" i="13"/>
  <c r="B55" i="13"/>
  <c r="G115" i="9"/>
  <c r="B116" i="9"/>
  <c r="B115" i="9"/>
  <c r="G116" i="9"/>
  <c r="A116" i="9"/>
  <c r="I116" i="9"/>
  <c r="I115" i="9"/>
  <c r="A115" i="9"/>
  <c r="D117" i="9" s="1"/>
  <c r="B57" i="11"/>
  <c r="E57" i="11" s="1"/>
  <c r="C56" i="11"/>
  <c r="D56" i="11" s="1"/>
  <c r="F129" i="9"/>
  <c r="F130" i="9"/>
  <c r="D118" i="9" l="1"/>
  <c r="H118" i="9"/>
  <c r="C118" i="9"/>
  <c r="C117" i="9"/>
  <c r="C57" i="13"/>
  <c r="B56" i="13"/>
  <c r="H117" i="9"/>
  <c r="B118" i="9"/>
  <c r="B117" i="9"/>
  <c r="G117" i="9"/>
  <c r="G118" i="9"/>
  <c r="A118" i="9"/>
  <c r="I118" i="9"/>
  <c r="I117" i="9"/>
  <c r="F132" i="9"/>
  <c r="F131" i="9"/>
  <c r="B58" i="11"/>
  <c r="E58" i="11" s="1"/>
  <c r="C57" i="11"/>
  <c r="D57" i="11" s="1"/>
  <c r="A117" i="9"/>
  <c r="B120" i="9" l="1"/>
  <c r="D120" i="9"/>
  <c r="H120" i="9"/>
  <c r="C120" i="9"/>
  <c r="C58" i="13"/>
  <c r="B57" i="13"/>
  <c r="H119" i="9"/>
  <c r="C119" i="9"/>
  <c r="D119" i="9"/>
  <c r="B119" i="9"/>
  <c r="I119" i="9"/>
  <c r="G120" i="9"/>
  <c r="G119" i="9"/>
  <c r="A120" i="9"/>
  <c r="I120" i="9"/>
  <c r="A119" i="9"/>
  <c r="D121" i="9" s="1"/>
  <c r="F133" i="9"/>
  <c r="F134" i="9"/>
  <c r="B59" i="11"/>
  <c r="E59" i="11" s="1"/>
  <c r="C58" i="11"/>
  <c r="D58" i="11" s="1"/>
  <c r="F135" i="9"/>
  <c r="D122" i="9" l="1"/>
  <c r="H122" i="9"/>
  <c r="C122" i="9"/>
  <c r="H121" i="9"/>
  <c r="C121" i="9"/>
  <c r="C59" i="13"/>
  <c r="B58" i="13"/>
  <c r="B122" i="9"/>
  <c r="B121" i="9"/>
  <c r="I121" i="9"/>
  <c r="G122" i="9"/>
  <c r="G121" i="9"/>
  <c r="A122" i="9"/>
  <c r="I122" i="9"/>
  <c r="F136" i="9"/>
  <c r="A121" i="9"/>
  <c r="B60" i="11"/>
  <c r="E60" i="11" s="1"/>
  <c r="C59" i="11"/>
  <c r="D59" i="11" s="1"/>
  <c r="F137" i="9"/>
  <c r="B124" i="9" l="1"/>
  <c r="D124" i="9"/>
  <c r="C124" i="9"/>
  <c r="H124" i="9"/>
  <c r="H123" i="9"/>
  <c r="C123" i="9"/>
  <c r="C60" i="13"/>
  <c r="B59" i="13"/>
  <c r="D123" i="9"/>
  <c r="B123" i="9"/>
  <c r="G124" i="9"/>
  <c r="G123" i="9"/>
  <c r="A124" i="9"/>
  <c r="I124" i="9"/>
  <c r="I123" i="9"/>
  <c r="B61" i="11"/>
  <c r="E61" i="11" s="1"/>
  <c r="C60" i="11"/>
  <c r="D60" i="11" s="1"/>
  <c r="A123" i="9"/>
  <c r="H125" i="9" s="1"/>
  <c r="F139" i="9"/>
  <c r="F138" i="9"/>
  <c r="C125" i="9" l="1"/>
  <c r="C61" i="13"/>
  <c r="B60" i="13"/>
  <c r="B126" i="9"/>
  <c r="D126" i="9"/>
  <c r="H126" i="9"/>
  <c r="C126" i="9"/>
  <c r="D125" i="9"/>
  <c r="B125" i="9"/>
  <c r="I125" i="9"/>
  <c r="G125" i="9"/>
  <c r="G126" i="9"/>
  <c r="A126" i="9"/>
  <c r="I126" i="9"/>
  <c r="F141" i="9"/>
  <c r="F140" i="9"/>
  <c r="B62" i="11"/>
  <c r="E62" i="11" s="1"/>
  <c r="C61" i="11"/>
  <c r="D61" i="11" s="1"/>
  <c r="A125" i="9"/>
  <c r="H127" i="9" s="1"/>
  <c r="D128" i="9" l="1"/>
  <c r="H128" i="9"/>
  <c r="C128" i="9"/>
  <c r="C127" i="9"/>
  <c r="C62" i="13"/>
  <c r="B61" i="13"/>
  <c r="D127" i="9"/>
  <c r="B128" i="9"/>
  <c r="B127" i="9"/>
  <c r="G127" i="9"/>
  <c r="G128" i="9"/>
  <c r="A128" i="9"/>
  <c r="I128" i="9"/>
  <c r="I127" i="9"/>
  <c r="F143" i="9"/>
  <c r="B63" i="11"/>
  <c r="E63" i="11" s="1"/>
  <c r="C62" i="11"/>
  <c r="D62" i="11" s="1"/>
  <c r="A127" i="9"/>
  <c r="D129" i="9" s="1"/>
  <c r="F142" i="9"/>
  <c r="C63" i="13" l="1"/>
  <c r="B62" i="13"/>
  <c r="C129" i="9"/>
  <c r="B129" i="9"/>
  <c r="D130" i="9"/>
  <c r="H130" i="9"/>
  <c r="C130" i="9"/>
  <c r="H129" i="9"/>
  <c r="B130" i="9"/>
  <c r="G129" i="9"/>
  <c r="G130" i="9"/>
  <c r="A130" i="9"/>
  <c r="I130" i="9"/>
  <c r="I129" i="9"/>
  <c r="A129" i="9"/>
  <c r="D131" i="9" s="1"/>
  <c r="B64" i="11"/>
  <c r="E64" i="11" s="1"/>
  <c r="C63" i="11"/>
  <c r="D63" i="11" s="1"/>
  <c r="F145" i="9"/>
  <c r="F144" i="9"/>
  <c r="H131" i="9" l="1"/>
  <c r="D132" i="9"/>
  <c r="H132" i="9"/>
  <c r="C132" i="9"/>
  <c r="C131" i="9"/>
  <c r="C64" i="13"/>
  <c r="B63" i="13"/>
  <c r="B132" i="9"/>
  <c r="B131" i="9"/>
  <c r="G132" i="9"/>
  <c r="G131" i="9"/>
  <c r="A132" i="9"/>
  <c r="I132" i="9"/>
  <c r="I131" i="9"/>
  <c r="B65" i="11"/>
  <c r="E65" i="11" s="1"/>
  <c r="C64" i="11"/>
  <c r="D64" i="11" s="1"/>
  <c r="A131" i="9"/>
  <c r="F147" i="9"/>
  <c r="F146" i="9"/>
  <c r="B134" i="9" l="1"/>
  <c r="D134" i="9"/>
  <c r="C134" i="9"/>
  <c r="H134" i="9"/>
  <c r="C133" i="9"/>
  <c r="H133" i="9"/>
  <c r="D133" i="9"/>
  <c r="C65" i="13"/>
  <c r="B64" i="13"/>
  <c r="B133" i="9"/>
  <c r="I133" i="9"/>
  <c r="G134" i="9"/>
  <c r="G133" i="9"/>
  <c r="A134" i="9"/>
  <c r="I134" i="9"/>
  <c r="F149" i="9"/>
  <c r="F148" i="9"/>
  <c r="B66" i="11"/>
  <c r="E66" i="11" s="1"/>
  <c r="C65" i="11"/>
  <c r="D65" i="11" s="1"/>
  <c r="A133" i="9"/>
  <c r="C135" i="9" s="1"/>
  <c r="H135" i="9" l="1"/>
  <c r="C66" i="13"/>
  <c r="B65" i="13"/>
  <c r="D136" i="9"/>
  <c r="H136" i="9"/>
  <c r="C136" i="9"/>
  <c r="D135" i="9"/>
  <c r="B136" i="9"/>
  <c r="B135" i="9"/>
  <c r="G135" i="9"/>
  <c r="G136" i="9"/>
  <c r="A136" i="9"/>
  <c r="I136" i="9"/>
  <c r="I135" i="9"/>
  <c r="F151" i="9"/>
  <c r="B67" i="11"/>
  <c r="E67" i="11" s="1"/>
  <c r="C66" i="11"/>
  <c r="D66" i="11" s="1"/>
  <c r="A135" i="9"/>
  <c r="C137" i="9" s="1"/>
  <c r="F150" i="9"/>
  <c r="H137" i="9" l="1"/>
  <c r="C67" i="13"/>
  <c r="B66" i="13"/>
  <c r="B138" i="9"/>
  <c r="D138" i="9"/>
  <c r="H138" i="9"/>
  <c r="C138" i="9"/>
  <c r="D137" i="9"/>
  <c r="B137" i="9"/>
  <c r="G138" i="9"/>
  <c r="G137" i="9"/>
  <c r="A138" i="9"/>
  <c r="I138" i="9"/>
  <c r="I137" i="9"/>
  <c r="F153" i="9"/>
  <c r="F152" i="9"/>
  <c r="A137" i="9"/>
  <c r="B68" i="11"/>
  <c r="E68" i="11" s="1"/>
  <c r="C67" i="11"/>
  <c r="D67" i="11" s="1"/>
  <c r="B139" i="9" l="1"/>
  <c r="D140" i="9"/>
  <c r="C140" i="9"/>
  <c r="H140" i="9"/>
  <c r="H139" i="9"/>
  <c r="C139" i="9"/>
  <c r="D139" i="9"/>
  <c r="C68" i="13"/>
  <c r="B67" i="13"/>
  <c r="A140" i="9"/>
  <c r="G139" i="9"/>
  <c r="B140" i="9"/>
  <c r="G140" i="9"/>
  <c r="I139" i="9"/>
  <c r="I140" i="9"/>
  <c r="B69" i="11"/>
  <c r="E69" i="11" s="1"/>
  <c r="C68" i="11"/>
  <c r="D68" i="11" s="1"/>
  <c r="F155" i="9"/>
  <c r="F154" i="9"/>
  <c r="A139" i="9"/>
  <c r="C141" i="9" s="1"/>
  <c r="B142" i="9" l="1"/>
  <c r="D142" i="9"/>
  <c r="H142" i="9"/>
  <c r="C142" i="9"/>
  <c r="C69" i="13"/>
  <c r="B68" i="13"/>
  <c r="H141" i="9"/>
  <c r="D141" i="9"/>
  <c r="B141" i="9"/>
  <c r="G142" i="9"/>
  <c r="G141" i="9"/>
  <c r="I142" i="9"/>
  <c r="I141" i="9"/>
  <c r="F157" i="9"/>
  <c r="F156" i="9"/>
  <c r="A141" i="9"/>
  <c r="A142" i="9"/>
  <c r="B70" i="11"/>
  <c r="E70" i="11" s="1"/>
  <c r="C69" i="11"/>
  <c r="D69" i="11" s="1"/>
  <c r="B144" i="9" l="1"/>
  <c r="D144" i="9"/>
  <c r="H144" i="9"/>
  <c r="C144" i="9"/>
  <c r="H143" i="9"/>
  <c r="C143" i="9"/>
  <c r="D143" i="9"/>
  <c r="C70" i="13"/>
  <c r="B69" i="13"/>
  <c r="B143" i="9"/>
  <c r="G144" i="9"/>
  <c r="G143" i="9"/>
  <c r="I144" i="9"/>
  <c r="I143" i="9"/>
  <c r="A144" i="9"/>
  <c r="A143" i="9"/>
  <c r="F159" i="9"/>
  <c r="F158" i="9"/>
  <c r="B71" i="11"/>
  <c r="E71" i="11" s="1"/>
  <c r="C70" i="11"/>
  <c r="D70" i="11" s="1"/>
  <c r="C146" i="9" l="1"/>
  <c r="H146" i="9"/>
  <c r="D146" i="9"/>
  <c r="C71" i="13"/>
  <c r="B70" i="13"/>
  <c r="D145" i="9"/>
  <c r="C145" i="9"/>
  <c r="H145" i="9"/>
  <c r="G145" i="9"/>
  <c r="B146" i="9"/>
  <c r="B145" i="9"/>
  <c r="G146" i="9"/>
  <c r="I145" i="9"/>
  <c r="I146" i="9"/>
  <c r="A145" i="9"/>
  <c r="D147" i="9" s="1"/>
  <c r="A146" i="9"/>
  <c r="F161" i="9"/>
  <c r="F160" i="9"/>
  <c r="B72" i="11"/>
  <c r="E72" i="11" s="1"/>
  <c r="C71" i="11"/>
  <c r="D71" i="11" s="1"/>
  <c r="A148" i="9"/>
  <c r="A147" i="9" l="1"/>
  <c r="H147" i="9"/>
  <c r="C72" i="13"/>
  <c r="B71" i="13"/>
  <c r="D149" i="9"/>
  <c r="B147" i="9"/>
  <c r="D148" i="9"/>
  <c r="H148" i="9"/>
  <c r="C148" i="9"/>
  <c r="C147" i="9"/>
  <c r="B150" i="9"/>
  <c r="B149" i="9"/>
  <c r="B148" i="9"/>
  <c r="G148" i="9"/>
  <c r="G150" i="9"/>
  <c r="G147" i="9"/>
  <c r="G149" i="9"/>
  <c r="I147" i="9"/>
  <c r="I149" i="9"/>
  <c r="I150" i="9"/>
  <c r="I148" i="9"/>
  <c r="A149" i="9"/>
  <c r="B73" i="11"/>
  <c r="E73" i="11" s="1"/>
  <c r="C72" i="11"/>
  <c r="D72" i="11" s="1"/>
  <c r="F163" i="9"/>
  <c r="F162" i="9"/>
  <c r="A150" i="9"/>
  <c r="D150" i="9" l="1"/>
  <c r="H150" i="9"/>
  <c r="C150" i="9"/>
  <c r="D152" i="9"/>
  <c r="H152" i="9"/>
  <c r="C152" i="9"/>
  <c r="H151" i="9"/>
  <c r="C149" i="9"/>
  <c r="C73" i="13"/>
  <c r="B72" i="13"/>
  <c r="C151" i="9"/>
  <c r="H149" i="9"/>
  <c r="D151" i="9"/>
  <c r="B152" i="9"/>
  <c r="B151" i="9"/>
  <c r="G152" i="9"/>
  <c r="G151" i="9"/>
  <c r="I152" i="9"/>
  <c r="A151" i="9"/>
  <c r="H153" i="9" s="1"/>
  <c r="I151" i="9"/>
  <c r="F165" i="9"/>
  <c r="F164" i="9"/>
  <c r="B74" i="11"/>
  <c r="E74" i="11" s="1"/>
  <c r="C73" i="11"/>
  <c r="D73" i="11" s="1"/>
  <c r="A153" i="9"/>
  <c r="A152" i="9"/>
  <c r="D153" i="9" l="1"/>
  <c r="C74" i="13"/>
  <c r="B73" i="13"/>
  <c r="D155" i="9"/>
  <c r="C155" i="9"/>
  <c r="H155" i="9"/>
  <c r="D154" i="9"/>
  <c r="H154" i="9"/>
  <c r="C154" i="9"/>
  <c r="C153" i="9"/>
  <c r="B155" i="9"/>
  <c r="B154" i="9"/>
  <c r="B153" i="9"/>
  <c r="G155" i="9"/>
  <c r="I153" i="9"/>
  <c r="G154" i="9"/>
  <c r="G153" i="9"/>
  <c r="I155" i="9"/>
  <c r="I154" i="9"/>
  <c r="B75" i="11"/>
  <c r="E75" i="11" s="1"/>
  <c r="C74" i="11"/>
  <c r="D74" i="11" s="1"/>
  <c r="F167" i="9"/>
  <c r="F166" i="9"/>
  <c r="A155" i="9"/>
  <c r="A154" i="9"/>
  <c r="B157" i="9" l="1"/>
  <c r="D157" i="9"/>
  <c r="H157" i="9"/>
  <c r="C157" i="9"/>
  <c r="H156" i="9"/>
  <c r="C156" i="9"/>
  <c r="C75" i="13"/>
  <c r="B74" i="13"/>
  <c r="D156" i="9"/>
  <c r="B156" i="9"/>
  <c r="G157" i="9"/>
  <c r="G156" i="9"/>
  <c r="I157" i="9"/>
  <c r="I156" i="9"/>
  <c r="B76" i="11"/>
  <c r="E76" i="11" s="1"/>
  <c r="C75" i="11"/>
  <c r="D75" i="11" s="1"/>
  <c r="A157" i="9"/>
  <c r="F169" i="9"/>
  <c r="F168" i="9"/>
  <c r="A156" i="9"/>
  <c r="C158" i="9" s="1"/>
  <c r="D159" i="9" l="1"/>
  <c r="C159" i="9"/>
  <c r="H159" i="9"/>
  <c r="H158" i="9"/>
  <c r="C76" i="13"/>
  <c r="B75" i="13"/>
  <c r="D158" i="9"/>
  <c r="G158" i="9"/>
  <c r="B159" i="9"/>
  <c r="B158" i="9"/>
  <c r="G159" i="9"/>
  <c r="I159" i="9"/>
  <c r="I158" i="9"/>
  <c r="B77" i="11"/>
  <c r="E77" i="11" s="1"/>
  <c r="C76" i="11"/>
  <c r="D76" i="11" s="1"/>
  <c r="A159" i="9"/>
  <c r="F171" i="9"/>
  <c r="F170" i="9"/>
  <c r="A158" i="9"/>
  <c r="C160" i="9" s="1"/>
  <c r="C77" i="13" l="1"/>
  <c r="B76" i="13"/>
  <c r="H161" i="9"/>
  <c r="D161" i="9"/>
  <c r="C161" i="9"/>
  <c r="H160" i="9"/>
  <c r="D160" i="9"/>
  <c r="G160" i="9"/>
  <c r="B161" i="9"/>
  <c r="B160" i="9"/>
  <c r="I160" i="9"/>
  <c r="G161" i="9"/>
  <c r="I161" i="9"/>
  <c r="F173" i="9"/>
  <c r="B78" i="11"/>
  <c r="E78" i="11" s="1"/>
  <c r="C77" i="11"/>
  <c r="D77" i="11" s="1"/>
  <c r="F172" i="9"/>
  <c r="A161" i="9"/>
  <c r="A160" i="9"/>
  <c r="D162" i="9" s="1"/>
  <c r="H162" i="9" l="1"/>
  <c r="D163" i="9"/>
  <c r="H163" i="9"/>
  <c r="C163" i="9"/>
  <c r="C162" i="9"/>
  <c r="C78" i="13"/>
  <c r="B77" i="13"/>
  <c r="B163" i="9"/>
  <c r="B162" i="9"/>
  <c r="I162" i="9"/>
  <c r="G163" i="9"/>
  <c r="G162" i="9"/>
  <c r="I163" i="9"/>
  <c r="B79" i="11"/>
  <c r="E79" i="11" s="1"/>
  <c r="C78" i="11"/>
  <c r="D78" i="11" s="1"/>
  <c r="F174" i="9"/>
  <c r="F175" i="9"/>
  <c r="A163" i="9"/>
  <c r="A162" i="9"/>
  <c r="C164" i="9" s="1"/>
  <c r="B165" i="9" l="1"/>
  <c r="D165" i="9"/>
  <c r="H165" i="9"/>
  <c r="C165" i="9"/>
  <c r="H164" i="9"/>
  <c r="C79" i="13"/>
  <c r="B78" i="13"/>
  <c r="D164" i="9"/>
  <c r="B164" i="9"/>
  <c r="I164" i="9"/>
  <c r="G165" i="9"/>
  <c r="G164" i="9"/>
  <c r="I165" i="9"/>
  <c r="A165" i="9"/>
  <c r="F177" i="9"/>
  <c r="F176" i="9"/>
  <c r="B80" i="11"/>
  <c r="E80" i="11" s="1"/>
  <c r="C79" i="11"/>
  <c r="D79" i="11" s="1"/>
  <c r="A164" i="9"/>
  <c r="C166" i="9" s="1"/>
  <c r="H166" i="9" l="1"/>
  <c r="B167" i="9"/>
  <c r="D167" i="9"/>
  <c r="C167" i="9"/>
  <c r="H167" i="9"/>
  <c r="D166" i="9"/>
  <c r="C80" i="13"/>
  <c r="B79" i="13"/>
  <c r="B166" i="9"/>
  <c r="G167" i="9"/>
  <c r="G166" i="9"/>
  <c r="I167" i="9"/>
  <c r="I166" i="9"/>
  <c r="F179" i="9"/>
  <c r="B81" i="11"/>
  <c r="E81" i="11" s="1"/>
  <c r="C80" i="11"/>
  <c r="D80" i="11" s="1"/>
  <c r="A167" i="9"/>
  <c r="F178" i="9"/>
  <c r="A166" i="9"/>
  <c r="H169" i="9" l="1"/>
  <c r="D169" i="9"/>
  <c r="C169" i="9"/>
  <c r="H168" i="9"/>
  <c r="D168" i="9"/>
  <c r="C81" i="13"/>
  <c r="B80" i="13"/>
  <c r="C168" i="9"/>
  <c r="B169" i="9"/>
  <c r="B168" i="9"/>
  <c r="G168" i="9"/>
  <c r="I168" i="9"/>
  <c r="G169" i="9"/>
  <c r="I169" i="9"/>
  <c r="F181" i="9"/>
  <c r="F180" i="9"/>
  <c r="B82" i="11"/>
  <c r="E82" i="11" s="1"/>
  <c r="C81" i="11"/>
  <c r="D81" i="11" s="1"/>
  <c r="A169" i="9"/>
  <c r="A168" i="9"/>
  <c r="C170" i="9" s="1"/>
  <c r="D170" i="9" l="1"/>
  <c r="B171" i="9"/>
  <c r="D171" i="9"/>
  <c r="C171" i="9"/>
  <c r="H171" i="9"/>
  <c r="C82" i="13"/>
  <c r="B81" i="13"/>
  <c r="H170" i="9"/>
  <c r="B170" i="9"/>
  <c r="I170" i="9"/>
  <c r="G171" i="9"/>
  <c r="G170" i="9"/>
  <c r="I171" i="9"/>
  <c r="B83" i="11"/>
  <c r="E83" i="11" s="1"/>
  <c r="C82" i="11"/>
  <c r="D82" i="11" s="1"/>
  <c r="F183" i="9"/>
  <c r="F182" i="9"/>
  <c r="A171" i="9"/>
  <c r="A170" i="9"/>
  <c r="C172" i="9" s="1"/>
  <c r="H172" i="9" l="1"/>
  <c r="B173" i="9"/>
  <c r="D173" i="9"/>
  <c r="H173" i="9"/>
  <c r="C173" i="9"/>
  <c r="D172" i="9"/>
  <c r="C83" i="13"/>
  <c r="B82" i="13"/>
  <c r="B172" i="9"/>
  <c r="I172" i="9"/>
  <c r="G173" i="9"/>
  <c r="G172" i="9"/>
  <c r="I173" i="9"/>
  <c r="A173" i="9"/>
  <c r="F185" i="9"/>
  <c r="F184" i="9"/>
  <c r="B84" i="11"/>
  <c r="E84" i="11" s="1"/>
  <c r="C83" i="11"/>
  <c r="D83" i="11" s="1"/>
  <c r="A172" i="9"/>
  <c r="D174" i="9" s="1"/>
  <c r="H174" i="9" l="1"/>
  <c r="C84" i="13"/>
  <c r="B83" i="13"/>
  <c r="D175" i="9"/>
  <c r="C175" i="9"/>
  <c r="H175" i="9"/>
  <c r="C174" i="9"/>
  <c r="B175" i="9"/>
  <c r="B174" i="9"/>
  <c r="G174" i="9"/>
  <c r="G175" i="9"/>
  <c r="I175" i="9"/>
  <c r="I174" i="9"/>
  <c r="F187" i="9"/>
  <c r="A175" i="9"/>
  <c r="B85" i="11"/>
  <c r="E85" i="11" s="1"/>
  <c r="C84" i="11"/>
  <c r="D84" i="11" s="1"/>
  <c r="F186" i="9"/>
  <c r="A174" i="9"/>
  <c r="H177" i="9" l="1"/>
  <c r="C177" i="9"/>
  <c r="D177" i="9"/>
  <c r="H176" i="9"/>
  <c r="D176" i="9"/>
  <c r="C85" i="13"/>
  <c r="B84" i="13"/>
  <c r="C176" i="9"/>
  <c r="B177" i="9"/>
  <c r="B176" i="9"/>
  <c r="G176" i="9"/>
  <c r="G177" i="9"/>
  <c r="I177" i="9"/>
  <c r="I176" i="9"/>
  <c r="B86" i="11"/>
  <c r="E86" i="11" s="1"/>
  <c r="C85" i="11"/>
  <c r="D85" i="11" s="1"/>
  <c r="F189" i="9"/>
  <c r="F188" i="9"/>
  <c r="A177" i="9"/>
  <c r="A176" i="9"/>
  <c r="H178" i="9" s="1"/>
  <c r="D179" i="9" l="1"/>
  <c r="H179" i="9"/>
  <c r="C179" i="9"/>
  <c r="D178" i="9"/>
  <c r="C178" i="9"/>
  <c r="C86" i="13"/>
  <c r="B85" i="13"/>
  <c r="B179" i="9"/>
  <c r="B178" i="9"/>
  <c r="G178" i="9"/>
  <c r="I178" i="9"/>
  <c r="G179" i="9"/>
  <c r="I179" i="9"/>
  <c r="F191" i="9"/>
  <c r="F190" i="9"/>
  <c r="B87" i="11"/>
  <c r="E87" i="11" s="1"/>
  <c r="C86" i="11"/>
  <c r="D86" i="11" s="1"/>
  <c r="A179" i="9"/>
  <c r="A178" i="9"/>
  <c r="C180" i="9" s="1"/>
  <c r="D181" i="9" l="1"/>
  <c r="H181" i="9"/>
  <c r="C181" i="9"/>
  <c r="H180" i="9"/>
  <c r="C87" i="13"/>
  <c r="B86" i="13"/>
  <c r="D180" i="9"/>
  <c r="B181" i="9"/>
  <c r="B180" i="9"/>
  <c r="G180" i="9"/>
  <c r="I180" i="9"/>
  <c r="G181" i="9"/>
  <c r="I181" i="9"/>
  <c r="F193" i="9"/>
  <c r="A181" i="9"/>
  <c r="B88" i="11"/>
  <c r="E88" i="11" s="1"/>
  <c r="C87" i="11"/>
  <c r="D87" i="11" s="1"/>
  <c r="F192" i="9"/>
  <c r="A180" i="9"/>
  <c r="C182" i="9" s="1"/>
  <c r="C88" i="13" l="1"/>
  <c r="B87" i="13"/>
  <c r="D183" i="9"/>
  <c r="C183" i="9"/>
  <c r="H183" i="9"/>
  <c r="H182" i="9"/>
  <c r="D182" i="9"/>
  <c r="G182" i="9"/>
  <c r="B183" i="9"/>
  <c r="B182" i="9"/>
  <c r="G183" i="9"/>
  <c r="I183" i="9"/>
  <c r="I182" i="9"/>
  <c r="F195" i="9"/>
  <c r="F194" i="9"/>
  <c r="A183" i="9"/>
  <c r="B89" i="11"/>
  <c r="E89" i="11" s="1"/>
  <c r="C88" i="11"/>
  <c r="D88" i="11" s="1"/>
  <c r="A182" i="9"/>
  <c r="H184" i="9" s="1"/>
  <c r="C184" i="9" l="1"/>
  <c r="B185" i="9"/>
  <c r="H185" i="9"/>
  <c r="D185" i="9"/>
  <c r="C185" i="9"/>
  <c r="D184" i="9"/>
  <c r="C89" i="13"/>
  <c r="B88" i="13"/>
  <c r="B184" i="9"/>
  <c r="I184" i="9"/>
  <c r="G185" i="9"/>
  <c r="G184" i="9"/>
  <c r="I185" i="9"/>
  <c r="B90" i="11"/>
  <c r="E90" i="11" s="1"/>
  <c r="C89" i="11"/>
  <c r="D89" i="11" s="1"/>
  <c r="F197" i="9"/>
  <c r="F196" i="9"/>
  <c r="A185" i="9"/>
  <c r="A184" i="9"/>
  <c r="H186" i="9" s="1"/>
  <c r="C186" i="9" l="1"/>
  <c r="D187" i="9"/>
  <c r="C187" i="9"/>
  <c r="H187" i="9"/>
  <c r="C90" i="13"/>
  <c r="B89" i="13"/>
  <c r="D186" i="9"/>
  <c r="B187" i="9"/>
  <c r="B186" i="9"/>
  <c r="G186" i="9"/>
  <c r="I186" i="9"/>
  <c r="G187" i="9"/>
  <c r="I187" i="9"/>
  <c r="B91" i="11"/>
  <c r="E91" i="11" s="1"/>
  <c r="C90" i="11"/>
  <c r="D90" i="11" s="1"/>
  <c r="F199" i="9"/>
  <c r="F198" i="9"/>
  <c r="A187" i="9"/>
  <c r="A186" i="9"/>
  <c r="H188" i="9" s="1"/>
  <c r="C91" i="13" l="1"/>
  <c r="B90" i="13"/>
  <c r="H189" i="9"/>
  <c r="D189" i="9"/>
  <c r="C189" i="9"/>
  <c r="C188" i="9"/>
  <c r="D188" i="9"/>
  <c r="G188" i="9"/>
  <c r="B189" i="9"/>
  <c r="B188" i="9"/>
  <c r="G189" i="9"/>
  <c r="I189" i="9"/>
  <c r="I188" i="9"/>
  <c r="A189" i="9"/>
  <c r="B92" i="11"/>
  <c r="E92" i="11" s="1"/>
  <c r="C91" i="11"/>
  <c r="D91" i="11" s="1"/>
  <c r="F201" i="9"/>
  <c r="F200" i="9"/>
  <c r="A188" i="9"/>
  <c r="H190" i="9" s="1"/>
  <c r="D190" i="9" l="1"/>
  <c r="C191" i="9"/>
  <c r="H191" i="9"/>
  <c r="D191" i="9"/>
  <c r="C190" i="9"/>
  <c r="C92" i="13"/>
  <c r="B91" i="13"/>
  <c r="G190" i="9"/>
  <c r="B191" i="9"/>
  <c r="B190" i="9"/>
  <c r="G191" i="9"/>
  <c r="I191" i="9"/>
  <c r="I190" i="9"/>
  <c r="B93" i="11"/>
  <c r="E93" i="11" s="1"/>
  <c r="C92" i="11"/>
  <c r="D92" i="11" s="1"/>
  <c r="F203" i="9"/>
  <c r="F202" i="9"/>
  <c r="A191" i="9"/>
  <c r="A190" i="9"/>
  <c r="C192" i="9" s="1"/>
  <c r="H193" i="9" l="1"/>
  <c r="D193" i="9"/>
  <c r="C193" i="9"/>
  <c r="H192" i="9"/>
  <c r="C93" i="13"/>
  <c r="B92" i="13"/>
  <c r="D192" i="9"/>
  <c r="G192" i="9"/>
  <c r="B193" i="9"/>
  <c r="B192" i="9"/>
  <c r="G193" i="9"/>
  <c r="I193" i="9"/>
  <c r="I192" i="9"/>
  <c r="B94" i="11"/>
  <c r="E94" i="11" s="1"/>
  <c r="C93" i="11"/>
  <c r="D93" i="11" s="1"/>
  <c r="F205" i="9"/>
  <c r="F204" i="9"/>
  <c r="A193" i="9"/>
  <c r="A192" i="9"/>
  <c r="C194" i="9" s="1"/>
  <c r="C94" i="13" l="1"/>
  <c r="B93" i="13"/>
  <c r="H195" i="9"/>
  <c r="C195" i="9"/>
  <c r="D195" i="9"/>
  <c r="H194" i="9"/>
  <c r="D194" i="9"/>
  <c r="G194" i="9"/>
  <c r="B195" i="9"/>
  <c r="B194" i="9"/>
  <c r="G195" i="9"/>
  <c r="I195" i="9"/>
  <c r="I194" i="9"/>
  <c r="B95" i="11"/>
  <c r="E95" i="11" s="1"/>
  <c r="C94" i="11"/>
  <c r="D94" i="11" s="1"/>
  <c r="F206" i="9"/>
  <c r="F207" i="9"/>
  <c r="A195" i="9"/>
  <c r="A194" i="9"/>
  <c r="D196" i="9" s="1"/>
  <c r="H196" i="9" l="1"/>
  <c r="H197" i="9"/>
  <c r="D197" i="9"/>
  <c r="C197" i="9"/>
  <c r="C196" i="9"/>
  <c r="C95" i="13"/>
  <c r="B94" i="13"/>
  <c r="G196" i="9"/>
  <c r="B197" i="9"/>
  <c r="B196" i="9"/>
  <c r="G197" i="9"/>
  <c r="I197" i="9"/>
  <c r="I196" i="9"/>
  <c r="A197" i="9"/>
  <c r="F209" i="9"/>
  <c r="F208" i="9"/>
  <c r="B96" i="11"/>
  <c r="E96" i="11" s="1"/>
  <c r="C95" i="11"/>
  <c r="D95" i="11" s="1"/>
  <c r="A196" i="9"/>
  <c r="H198" i="9" s="1"/>
  <c r="B199" i="9" l="1"/>
  <c r="C199" i="9"/>
  <c r="D199" i="9"/>
  <c r="H199" i="9"/>
  <c r="D198" i="9"/>
  <c r="C96" i="13"/>
  <c r="B95" i="13"/>
  <c r="C198" i="9"/>
  <c r="B198" i="9"/>
  <c r="I198" i="9"/>
  <c r="G199" i="9"/>
  <c r="G198" i="9"/>
  <c r="I199" i="9"/>
  <c r="F211" i="9"/>
  <c r="A199" i="9"/>
  <c r="B97" i="11"/>
  <c r="E97" i="11" s="1"/>
  <c r="C96" i="11"/>
  <c r="D96" i="11" s="1"/>
  <c r="F210" i="9"/>
  <c r="A198" i="9"/>
  <c r="H200" i="9" s="1"/>
  <c r="C200" i="9" l="1"/>
  <c r="H201" i="9"/>
  <c r="D201" i="9"/>
  <c r="C201" i="9"/>
  <c r="D200" i="9"/>
  <c r="C97" i="13"/>
  <c r="B96" i="13"/>
  <c r="G200" i="9"/>
  <c r="B201" i="9"/>
  <c r="B200" i="9"/>
  <c r="G201" i="9"/>
  <c r="I201" i="9"/>
  <c r="I200" i="9"/>
  <c r="F213" i="9"/>
  <c r="F212" i="9"/>
  <c r="B98" i="11"/>
  <c r="E98" i="11" s="1"/>
  <c r="C97" i="11"/>
  <c r="D97" i="11" s="1"/>
  <c r="A201" i="9"/>
  <c r="A200" i="9"/>
  <c r="C202" i="9" s="1"/>
  <c r="C203" i="9" l="1"/>
  <c r="D203" i="9"/>
  <c r="H203" i="9"/>
  <c r="H202" i="9"/>
  <c r="C98" i="13"/>
  <c r="B97" i="13"/>
  <c r="D202" i="9"/>
  <c r="G202" i="9"/>
  <c r="B203" i="9"/>
  <c r="B202" i="9"/>
  <c r="G203" i="9"/>
  <c r="I203" i="9"/>
  <c r="I202" i="9"/>
  <c r="B99" i="11"/>
  <c r="E99" i="11" s="1"/>
  <c r="C98" i="11"/>
  <c r="D98" i="11" s="1"/>
  <c r="F215" i="9"/>
  <c r="F214" i="9"/>
  <c r="A203" i="9"/>
  <c r="A202" i="9"/>
  <c r="H204" i="9" s="1"/>
  <c r="C99" i="13" l="1"/>
  <c r="B98" i="13"/>
  <c r="H205" i="9"/>
  <c r="D205" i="9"/>
  <c r="C205" i="9"/>
  <c r="C204" i="9"/>
  <c r="D204" i="9"/>
  <c r="B205" i="9"/>
  <c r="B204" i="9"/>
  <c r="G204" i="9"/>
  <c r="G205" i="9"/>
  <c r="I205" i="9"/>
  <c r="I204" i="9"/>
  <c r="A205" i="9"/>
  <c r="F217" i="9"/>
  <c r="F216" i="9"/>
  <c r="B100" i="11"/>
  <c r="E100" i="11" s="1"/>
  <c r="C99" i="11"/>
  <c r="D99" i="11" s="1"/>
  <c r="A204" i="9"/>
  <c r="C207" i="9" l="1"/>
  <c r="H207" i="9"/>
  <c r="D207" i="9"/>
  <c r="D206" i="9"/>
  <c r="H206" i="9"/>
  <c r="C206" i="9"/>
  <c r="C100" i="13"/>
  <c r="B99" i="13"/>
  <c r="G206" i="9"/>
  <c r="B207" i="9"/>
  <c r="B206" i="9"/>
  <c r="G207" i="9"/>
  <c r="I207" i="9"/>
  <c r="I206" i="9"/>
  <c r="A207" i="9"/>
  <c r="B101" i="11"/>
  <c r="E101" i="11" s="1"/>
  <c r="C100" i="11"/>
  <c r="D100" i="11" s="1"/>
  <c r="F219" i="9"/>
  <c r="F218" i="9"/>
  <c r="A206" i="9"/>
  <c r="C208" i="9" s="1"/>
  <c r="H209" i="9" l="1"/>
  <c r="D209" i="9"/>
  <c r="C209" i="9"/>
  <c r="H208" i="9"/>
  <c r="C101" i="13"/>
  <c r="B100" i="13"/>
  <c r="D208" i="9"/>
  <c r="G208" i="9"/>
  <c r="B209" i="9"/>
  <c r="B208" i="9"/>
  <c r="G209" i="9"/>
  <c r="I209" i="9"/>
  <c r="I208" i="9"/>
  <c r="F221" i="9"/>
  <c r="F220" i="9"/>
  <c r="B102" i="11"/>
  <c r="E102" i="11" s="1"/>
  <c r="C101" i="11"/>
  <c r="D101" i="11" s="1"/>
  <c r="A209" i="9"/>
  <c r="A208" i="9"/>
  <c r="H210" i="9" s="1"/>
  <c r="C102" i="13" l="1"/>
  <c r="B101" i="13"/>
  <c r="H211" i="9"/>
  <c r="C211" i="9"/>
  <c r="D211" i="9"/>
  <c r="C210" i="9"/>
  <c r="D210" i="9"/>
  <c r="G210" i="9"/>
  <c r="B211" i="9"/>
  <c r="B210" i="9"/>
  <c r="G211" i="9"/>
  <c r="I211" i="9"/>
  <c r="I210" i="9"/>
  <c r="B103" i="11"/>
  <c r="E103" i="11" s="1"/>
  <c r="C102" i="11"/>
  <c r="D102" i="11" s="1"/>
  <c r="F222" i="9"/>
  <c r="F223" i="9"/>
  <c r="A211" i="9"/>
  <c r="A210" i="9"/>
  <c r="D212" i="9" s="1"/>
  <c r="H212" i="9" l="1"/>
  <c r="H213" i="9"/>
  <c r="D213" i="9"/>
  <c r="C213" i="9"/>
  <c r="C212" i="9"/>
  <c r="C103" i="13"/>
  <c r="B102" i="13"/>
  <c r="B213" i="9"/>
  <c r="B212" i="9"/>
  <c r="G212" i="9"/>
  <c r="G213" i="9"/>
  <c r="I213" i="9"/>
  <c r="I212" i="9"/>
  <c r="A213" i="9"/>
  <c r="F225" i="9"/>
  <c r="F224" i="9"/>
  <c r="B104" i="11"/>
  <c r="E104" i="11" s="1"/>
  <c r="C103" i="11"/>
  <c r="D103" i="11" s="1"/>
  <c r="A212" i="9"/>
  <c r="D214" i="9" s="1"/>
  <c r="C215" i="9" l="1"/>
  <c r="H215" i="9"/>
  <c r="D215" i="9"/>
  <c r="C214" i="9"/>
  <c r="C104" i="13"/>
  <c r="B103" i="13"/>
  <c r="H214" i="9"/>
  <c r="B215" i="9"/>
  <c r="B214" i="9"/>
  <c r="G214" i="9"/>
  <c r="I214" i="9"/>
  <c r="G215" i="9"/>
  <c r="I215" i="9"/>
  <c r="F227" i="9"/>
  <c r="B105" i="11"/>
  <c r="E105" i="11" s="1"/>
  <c r="C104" i="11"/>
  <c r="D104" i="11" s="1"/>
  <c r="A215" i="9"/>
  <c r="F226" i="9"/>
  <c r="A214" i="9"/>
  <c r="C216" i="9" s="1"/>
  <c r="C105" i="13" l="1"/>
  <c r="B104" i="13"/>
  <c r="H217" i="9"/>
  <c r="D217" i="9"/>
  <c r="C217" i="9"/>
  <c r="H216" i="9"/>
  <c r="D216" i="9"/>
  <c r="G216" i="9"/>
  <c r="B217" i="9"/>
  <c r="B216" i="9"/>
  <c r="G217" i="9"/>
  <c r="I217" i="9"/>
  <c r="I216" i="9"/>
  <c r="F229" i="9"/>
  <c r="F228" i="9"/>
  <c r="B106" i="11"/>
  <c r="E106" i="11" s="1"/>
  <c r="C105" i="11"/>
  <c r="D105" i="11" s="1"/>
  <c r="A217" i="9"/>
  <c r="A216" i="9"/>
  <c r="C218" i="9" s="1"/>
  <c r="C106" i="13" l="1"/>
  <c r="B105" i="13"/>
  <c r="C219" i="9"/>
  <c r="D219" i="9"/>
  <c r="H219" i="9"/>
  <c r="H218" i="9"/>
  <c r="D218" i="9"/>
  <c r="G218" i="9"/>
  <c r="B219" i="9"/>
  <c r="B218" i="9"/>
  <c r="I218" i="9"/>
  <c r="G219" i="9"/>
  <c r="I219" i="9"/>
  <c r="B107" i="11"/>
  <c r="E107" i="11" s="1"/>
  <c r="C106" i="11"/>
  <c r="D106" i="11" s="1"/>
  <c r="F231" i="9"/>
  <c r="F230" i="9"/>
  <c r="A219" i="9"/>
  <c r="A218" i="9"/>
  <c r="D220" i="9" s="1"/>
  <c r="C220" i="9" l="1"/>
  <c r="H221" i="9"/>
  <c r="D221" i="9"/>
  <c r="C221" i="9"/>
  <c r="H220" i="9"/>
  <c r="C107" i="13"/>
  <c r="B106" i="13"/>
  <c r="G220" i="9"/>
  <c r="B221" i="9"/>
  <c r="B220" i="9"/>
  <c r="G221" i="9"/>
  <c r="I221" i="9"/>
  <c r="I220" i="9"/>
  <c r="A221" i="9"/>
  <c r="F233" i="9"/>
  <c r="F232" i="9"/>
  <c r="B108" i="11"/>
  <c r="E108" i="11" s="1"/>
  <c r="C107" i="11"/>
  <c r="D107" i="11" s="1"/>
  <c r="A220" i="9"/>
  <c r="C222" i="9" s="1"/>
  <c r="C223" i="9" l="1"/>
  <c r="H223" i="9"/>
  <c r="D223" i="9"/>
  <c r="D222" i="9"/>
  <c r="C108" i="13"/>
  <c r="B107" i="13"/>
  <c r="H222" i="9"/>
  <c r="G222" i="9"/>
  <c r="B223" i="9"/>
  <c r="B222" i="9"/>
  <c r="G223" i="9"/>
  <c r="I223" i="9"/>
  <c r="I222" i="9"/>
  <c r="A223" i="9"/>
  <c r="B109" i="11"/>
  <c r="E109" i="11" s="1"/>
  <c r="C108" i="11"/>
  <c r="D108" i="11" s="1"/>
  <c r="F235" i="9"/>
  <c r="F234" i="9"/>
  <c r="A222" i="9"/>
  <c r="C224" i="9" s="1"/>
  <c r="C109" i="13" l="1"/>
  <c r="B108" i="13"/>
  <c r="D225" i="9"/>
  <c r="C225" i="9"/>
  <c r="H225" i="9"/>
  <c r="H224" i="9"/>
  <c r="D224" i="9"/>
  <c r="G224" i="9"/>
  <c r="B225" i="9"/>
  <c r="B224" i="9"/>
  <c r="I224" i="9"/>
  <c r="G225" i="9"/>
  <c r="I225" i="9"/>
  <c r="F237" i="9"/>
  <c r="B110" i="11"/>
  <c r="E110" i="11" s="1"/>
  <c r="C109" i="11"/>
  <c r="D109" i="11" s="1"/>
  <c r="F236" i="9"/>
  <c r="A225" i="9"/>
  <c r="A224" i="9"/>
  <c r="D226" i="9" s="1"/>
  <c r="H226" i="9" l="1"/>
  <c r="C227" i="9"/>
  <c r="D227" i="9"/>
  <c r="H227" i="9"/>
  <c r="C226" i="9"/>
  <c r="C110" i="13"/>
  <c r="B109" i="13"/>
  <c r="G226" i="9"/>
  <c r="B227" i="9"/>
  <c r="B226" i="9"/>
  <c r="I226" i="9"/>
  <c r="G227" i="9"/>
  <c r="I227" i="9"/>
  <c r="F238" i="9"/>
  <c r="F239" i="9"/>
  <c r="B111" i="11"/>
  <c r="E111" i="11" s="1"/>
  <c r="C110" i="11"/>
  <c r="D110" i="11" s="1"/>
  <c r="A227" i="9"/>
  <c r="A226" i="9"/>
  <c r="C228" i="9" s="1"/>
  <c r="D229" i="9" l="1"/>
  <c r="H229" i="9"/>
  <c r="C229" i="9"/>
  <c r="H228" i="9"/>
  <c r="C111" i="13"/>
  <c r="B110" i="13"/>
  <c r="D228" i="9"/>
  <c r="G228" i="9"/>
  <c r="B229" i="9"/>
  <c r="B228" i="9"/>
  <c r="G229" i="9"/>
  <c r="I229" i="9"/>
  <c r="I228" i="9"/>
  <c r="A229" i="9"/>
  <c r="B112" i="11"/>
  <c r="E112" i="11" s="1"/>
  <c r="C111" i="11"/>
  <c r="D111" i="11" s="1"/>
  <c r="F241" i="9"/>
  <c r="F240" i="9"/>
  <c r="A228" i="9"/>
  <c r="D230" i="9" s="1"/>
  <c r="C112" i="13" l="1"/>
  <c r="B111" i="13"/>
  <c r="C231" i="9"/>
  <c r="H231" i="9"/>
  <c r="D231" i="9"/>
  <c r="C230" i="9"/>
  <c r="H230" i="9"/>
  <c r="G230" i="9"/>
  <c r="B231" i="9"/>
  <c r="B230" i="9"/>
  <c r="G231" i="9"/>
  <c r="I231" i="9"/>
  <c r="I230" i="9"/>
  <c r="B113" i="11"/>
  <c r="E113" i="11" s="1"/>
  <c r="C112" i="11"/>
  <c r="D112" i="11" s="1"/>
  <c r="F243" i="9"/>
  <c r="F242" i="9"/>
  <c r="A231" i="9"/>
  <c r="A230" i="9"/>
  <c r="D232" i="9" s="1"/>
  <c r="H232" i="9" l="1"/>
  <c r="D233" i="9"/>
  <c r="H233" i="9"/>
  <c r="C233" i="9"/>
  <c r="C232" i="9"/>
  <c r="C113" i="13"/>
  <c r="B112" i="13"/>
  <c r="G232" i="9"/>
  <c r="B233" i="9"/>
  <c r="B232" i="9"/>
  <c r="G233" i="9"/>
  <c r="I233" i="9"/>
  <c r="I232" i="9"/>
  <c r="F245" i="9"/>
  <c r="B114" i="11"/>
  <c r="E114" i="11" s="1"/>
  <c r="C113" i="11"/>
  <c r="D113" i="11" s="1"/>
  <c r="F244" i="9"/>
  <c r="A233" i="9"/>
  <c r="A232" i="9"/>
  <c r="C234" i="9" s="1"/>
  <c r="C235" i="9" l="1"/>
  <c r="D235" i="9"/>
  <c r="H235" i="9"/>
  <c r="H234" i="9"/>
  <c r="C114" i="13"/>
  <c r="B113" i="13"/>
  <c r="D234" i="9"/>
  <c r="B235" i="9"/>
  <c r="B234" i="9"/>
  <c r="G234" i="9"/>
  <c r="I234" i="9"/>
  <c r="G235" i="9"/>
  <c r="I235" i="9"/>
  <c r="F246" i="9"/>
  <c r="F247" i="9"/>
  <c r="B115" i="11"/>
  <c r="E115" i="11" s="1"/>
  <c r="C114" i="11"/>
  <c r="D114" i="11" s="1"/>
  <c r="A235" i="9"/>
  <c r="A234" i="9"/>
  <c r="H236" i="9" s="1"/>
  <c r="C115" i="13" l="1"/>
  <c r="B114" i="13"/>
  <c r="B237" i="9"/>
  <c r="D237" i="9"/>
  <c r="C237" i="9"/>
  <c r="H237" i="9"/>
  <c r="C236" i="9"/>
  <c r="D236" i="9"/>
  <c r="B236" i="9"/>
  <c r="G237" i="9"/>
  <c r="G236" i="9"/>
  <c r="I237" i="9"/>
  <c r="I236" i="9"/>
  <c r="A237" i="9"/>
  <c r="B116" i="11"/>
  <c r="E116" i="11" s="1"/>
  <c r="C115" i="11"/>
  <c r="D115" i="11" s="1"/>
  <c r="F249" i="9"/>
  <c r="F248" i="9"/>
  <c r="A236" i="9"/>
  <c r="H238" i="9" s="1"/>
  <c r="B239" i="9" l="1"/>
  <c r="C239" i="9"/>
  <c r="H239" i="9"/>
  <c r="D239" i="9"/>
  <c r="C238" i="9"/>
  <c r="D238" i="9"/>
  <c r="C116" i="13"/>
  <c r="B115" i="13"/>
  <c r="B238" i="9"/>
  <c r="G239" i="9"/>
  <c r="G238" i="9"/>
  <c r="I239" i="9"/>
  <c r="I238" i="9"/>
  <c r="F251" i="9"/>
  <c r="F250" i="9"/>
  <c r="B117" i="11"/>
  <c r="E117" i="11" s="1"/>
  <c r="C116" i="11"/>
  <c r="D116" i="11" s="1"/>
  <c r="A239" i="9"/>
  <c r="A238" i="9"/>
  <c r="C240" i="9" s="1"/>
  <c r="D241" i="9" l="1"/>
  <c r="C241" i="9"/>
  <c r="H241" i="9"/>
  <c r="H240" i="9"/>
  <c r="C117" i="13"/>
  <c r="B116" i="13"/>
  <c r="D240" i="9"/>
  <c r="B241" i="9"/>
  <c r="B240" i="9"/>
  <c r="G240" i="9"/>
  <c r="I240" i="9"/>
  <c r="G241" i="9"/>
  <c r="I241" i="9"/>
  <c r="F253" i="9"/>
  <c r="F252" i="9"/>
  <c r="B118" i="11"/>
  <c r="E118" i="11" s="1"/>
  <c r="C117" i="11"/>
  <c r="D117" i="11" s="1"/>
  <c r="A241" i="9"/>
  <c r="A240" i="9"/>
  <c r="C242" i="9" s="1"/>
  <c r="C118" i="13" l="1"/>
  <c r="B117" i="13"/>
  <c r="C243" i="9"/>
  <c r="D243" i="9"/>
  <c r="H243" i="9"/>
  <c r="H242" i="9"/>
  <c r="D242" i="9"/>
  <c r="G242" i="9"/>
  <c r="B243" i="9"/>
  <c r="B242" i="9"/>
  <c r="G243" i="9"/>
  <c r="I243" i="9"/>
  <c r="I242" i="9"/>
  <c r="F255" i="9"/>
  <c r="F254" i="9"/>
  <c r="B119" i="11"/>
  <c r="E119" i="11" s="1"/>
  <c r="C118" i="11"/>
  <c r="D118" i="11" s="1"/>
  <c r="A243" i="9"/>
  <c r="A242" i="9"/>
  <c r="D244" i="9" s="1"/>
  <c r="C244" i="9" l="1"/>
  <c r="B245" i="9"/>
  <c r="D245" i="9"/>
  <c r="H245" i="9"/>
  <c r="C245" i="9"/>
  <c r="H244" i="9"/>
  <c r="C119" i="13"/>
  <c r="B118" i="13"/>
  <c r="B244" i="9"/>
  <c r="G244" i="9"/>
  <c r="I244" i="9"/>
  <c r="G245" i="9"/>
  <c r="I245" i="9"/>
  <c r="A245" i="9"/>
  <c r="B120" i="11"/>
  <c r="E120" i="11" s="1"/>
  <c r="C119" i="11"/>
  <c r="D119" i="11" s="1"/>
  <c r="F257" i="9"/>
  <c r="F256" i="9"/>
  <c r="A244" i="9"/>
  <c r="C246" i="9" s="1"/>
  <c r="D246" i="9" l="1"/>
  <c r="C247" i="9"/>
  <c r="H247" i="9"/>
  <c r="D247" i="9"/>
  <c r="C120" i="13"/>
  <c r="B119" i="13"/>
  <c r="H246" i="9"/>
  <c r="G246" i="9"/>
  <c r="B247" i="9"/>
  <c r="B246" i="9"/>
  <c r="G247" i="9"/>
  <c r="I247" i="9"/>
  <c r="I246" i="9"/>
  <c r="A247" i="9"/>
  <c r="B121" i="11"/>
  <c r="E121" i="11" s="1"/>
  <c r="C120" i="11"/>
  <c r="D120" i="11" s="1"/>
  <c r="F259" i="9"/>
  <c r="F258" i="9"/>
  <c r="A246" i="9"/>
  <c r="D248" i="9" s="1"/>
  <c r="B249" i="9" l="1"/>
  <c r="D249" i="9"/>
  <c r="H249" i="9"/>
  <c r="C249" i="9"/>
  <c r="C248" i="9"/>
  <c r="H248" i="9"/>
  <c r="C121" i="13"/>
  <c r="B120" i="13"/>
  <c r="B248" i="9"/>
  <c r="G249" i="9"/>
  <c r="G248" i="9"/>
  <c r="I249" i="9"/>
  <c r="I248" i="9"/>
  <c r="F261" i="9"/>
  <c r="F260" i="9"/>
  <c r="B122" i="11"/>
  <c r="E122" i="11" s="1"/>
  <c r="C121" i="11"/>
  <c r="D121" i="11" s="1"/>
  <c r="A249" i="9"/>
  <c r="A248" i="9"/>
  <c r="H250" i="9" s="1"/>
  <c r="C250" i="9" l="1"/>
  <c r="C251" i="9"/>
  <c r="D251" i="9"/>
  <c r="H251" i="9"/>
  <c r="C122" i="13"/>
  <c r="B121" i="13"/>
  <c r="D250" i="9"/>
  <c r="G250" i="9"/>
  <c r="B251" i="9"/>
  <c r="B250" i="9"/>
  <c r="I250" i="9"/>
  <c r="G251" i="9"/>
  <c r="I251" i="9"/>
  <c r="B123" i="11"/>
  <c r="E123" i="11" s="1"/>
  <c r="C122" i="11"/>
  <c r="D122" i="11" s="1"/>
  <c r="F262" i="9"/>
  <c r="F263" i="9"/>
  <c r="A251" i="9"/>
  <c r="A250" i="9"/>
  <c r="C252" i="9" s="1"/>
  <c r="C123" i="13" l="1"/>
  <c r="B122" i="13"/>
  <c r="H252" i="9"/>
  <c r="D253" i="9"/>
  <c r="C253" i="9"/>
  <c r="H253" i="9"/>
  <c r="D252" i="9"/>
  <c r="B253" i="9"/>
  <c r="B252" i="9"/>
  <c r="G252" i="9"/>
  <c r="G253" i="9"/>
  <c r="I253" i="9"/>
  <c r="I252" i="9"/>
  <c r="F265" i="9"/>
  <c r="F264" i="9"/>
  <c r="A253" i="9"/>
  <c r="B124" i="11"/>
  <c r="E124" i="11" s="1"/>
  <c r="C123" i="11"/>
  <c r="D123" i="11" s="1"/>
  <c r="A252" i="9"/>
  <c r="H254" i="9" s="1"/>
  <c r="C255" i="9" l="1"/>
  <c r="H255" i="9"/>
  <c r="D255" i="9"/>
  <c r="C254" i="9"/>
  <c r="D254" i="9"/>
  <c r="C124" i="13"/>
  <c r="B123" i="13"/>
  <c r="G254" i="9"/>
  <c r="B255" i="9"/>
  <c r="B254" i="9"/>
  <c r="G255" i="9"/>
  <c r="I255" i="9"/>
  <c r="I254" i="9"/>
  <c r="F267" i="9"/>
  <c r="B125" i="11"/>
  <c r="E125" i="11" s="1"/>
  <c r="C124" i="11"/>
  <c r="D124" i="11" s="1"/>
  <c r="A255" i="9"/>
  <c r="F266" i="9"/>
  <c r="A254" i="9"/>
  <c r="C256" i="9" s="1"/>
  <c r="D257" i="9" l="1"/>
  <c r="C257" i="9"/>
  <c r="H257" i="9"/>
  <c r="H256" i="9"/>
  <c r="C125" i="13"/>
  <c r="B124" i="13"/>
  <c r="D256" i="9"/>
  <c r="B257" i="9"/>
  <c r="B256" i="9"/>
  <c r="G256" i="9"/>
  <c r="G257" i="9"/>
  <c r="I257" i="9"/>
  <c r="I256" i="9"/>
  <c r="F269" i="9"/>
  <c r="F268" i="9"/>
  <c r="B126" i="11"/>
  <c r="E126" i="11" s="1"/>
  <c r="C125" i="11"/>
  <c r="D125" i="11" s="1"/>
  <c r="A257" i="9"/>
  <c r="A256" i="9"/>
  <c r="C258" i="9" s="1"/>
  <c r="C126" i="13" l="1"/>
  <c r="B125" i="13"/>
  <c r="C259" i="9"/>
  <c r="D259" i="9"/>
  <c r="H259" i="9"/>
  <c r="H258" i="9"/>
  <c r="D258" i="9"/>
  <c r="B259" i="9"/>
  <c r="B258" i="9"/>
  <c r="G258" i="9"/>
  <c r="G259" i="9"/>
  <c r="I259" i="9"/>
  <c r="I258" i="9"/>
  <c r="F271" i="9"/>
  <c r="F270" i="9"/>
  <c r="B127" i="11"/>
  <c r="E127" i="11" s="1"/>
  <c r="C126" i="11"/>
  <c r="D126" i="11" s="1"/>
  <c r="A259" i="9"/>
  <c r="A258" i="9"/>
  <c r="D261" i="9" l="1"/>
  <c r="H261" i="9"/>
  <c r="C261" i="9"/>
  <c r="H260" i="9"/>
  <c r="D260" i="9"/>
  <c r="C260" i="9"/>
  <c r="C127" i="13"/>
  <c r="B126" i="13"/>
  <c r="B261" i="9"/>
  <c r="B260" i="9"/>
  <c r="G260" i="9"/>
  <c r="G261" i="9"/>
  <c r="I261" i="9"/>
  <c r="I260" i="9"/>
  <c r="F273" i="9"/>
  <c r="F272" i="9"/>
  <c r="B128" i="11"/>
  <c r="E128" i="11" s="1"/>
  <c r="C127" i="11"/>
  <c r="D127" i="11" s="1"/>
  <c r="A261" i="9"/>
  <c r="A260" i="9"/>
  <c r="C263" i="9" l="1"/>
  <c r="H263" i="9"/>
  <c r="D263" i="9"/>
  <c r="D262" i="9"/>
  <c r="C262" i="9"/>
  <c r="C128" i="13"/>
  <c r="B127" i="13"/>
  <c r="H262" i="9"/>
  <c r="G262" i="9"/>
  <c r="B263" i="9"/>
  <c r="B262" i="9"/>
  <c r="I262" i="9"/>
  <c r="G263" i="9"/>
  <c r="I263" i="9"/>
  <c r="A263" i="9"/>
  <c r="B129" i="11"/>
  <c r="E129" i="11" s="1"/>
  <c r="C128" i="11"/>
  <c r="D128" i="11" s="1"/>
  <c r="F275" i="9"/>
  <c r="F274" i="9"/>
  <c r="A262" i="9"/>
  <c r="C264" i="9" s="1"/>
  <c r="D265" i="9" l="1"/>
  <c r="H265" i="9"/>
  <c r="C265" i="9"/>
  <c r="H264" i="9"/>
  <c r="D264" i="9"/>
  <c r="C129" i="13"/>
  <c r="B128" i="13"/>
  <c r="G264" i="9"/>
  <c r="B265" i="9"/>
  <c r="B264" i="9"/>
  <c r="G265" i="9"/>
  <c r="I265" i="9"/>
  <c r="I264" i="9"/>
  <c r="F277" i="9"/>
  <c r="F276" i="9"/>
  <c r="B130" i="11"/>
  <c r="E130" i="11" s="1"/>
  <c r="C129" i="11"/>
  <c r="D129" i="11" s="1"/>
  <c r="A265" i="9"/>
  <c r="A264" i="9"/>
  <c r="C266" i="9" s="1"/>
  <c r="C267" i="9" l="1"/>
  <c r="D267" i="9"/>
  <c r="H267" i="9"/>
  <c r="H266" i="9"/>
  <c r="C130" i="13"/>
  <c r="B129" i="13"/>
  <c r="D266" i="9"/>
  <c r="G266" i="9"/>
  <c r="B267" i="9"/>
  <c r="B266" i="9"/>
  <c r="I266" i="9"/>
  <c r="G267" i="9"/>
  <c r="I267" i="9"/>
  <c r="B131" i="11"/>
  <c r="E131" i="11" s="1"/>
  <c r="C130" i="11"/>
  <c r="D130" i="11" s="1"/>
  <c r="F278" i="9"/>
  <c r="F279" i="9"/>
  <c r="A267" i="9"/>
  <c r="A266" i="9"/>
  <c r="H268" i="9" s="1"/>
  <c r="C131" i="13" l="1"/>
  <c r="B130" i="13"/>
  <c r="D269" i="9"/>
  <c r="C269" i="9"/>
  <c r="H269" i="9"/>
  <c r="C268" i="9"/>
  <c r="D268" i="9"/>
  <c r="G268" i="9"/>
  <c r="B269" i="9"/>
  <c r="B268" i="9"/>
  <c r="G269" i="9"/>
  <c r="I269" i="9"/>
  <c r="I268" i="9"/>
  <c r="A269" i="9"/>
  <c r="F281" i="9"/>
  <c r="F280" i="9"/>
  <c r="B132" i="11"/>
  <c r="E132" i="11" s="1"/>
  <c r="C131" i="11"/>
  <c r="D131" i="11" s="1"/>
  <c r="A268" i="9"/>
  <c r="C271" i="9" l="1"/>
  <c r="H271" i="9"/>
  <c r="D271" i="9"/>
  <c r="D270" i="9"/>
  <c r="H270" i="9"/>
  <c r="C270" i="9"/>
  <c r="C132" i="13"/>
  <c r="B131" i="13"/>
  <c r="B271" i="9"/>
  <c r="B270" i="9"/>
  <c r="G270" i="9"/>
  <c r="G271" i="9"/>
  <c r="I271" i="9"/>
  <c r="I270" i="9"/>
  <c r="B133" i="11"/>
  <c r="E133" i="11" s="1"/>
  <c r="C132" i="11"/>
  <c r="D132" i="11" s="1"/>
  <c r="A271" i="9"/>
  <c r="F283" i="9"/>
  <c r="F282" i="9"/>
  <c r="A270" i="9"/>
  <c r="C272" i="9" s="1"/>
  <c r="D273" i="9" l="1"/>
  <c r="C273" i="9"/>
  <c r="H273" i="9"/>
  <c r="H272" i="9"/>
  <c r="C133" i="13"/>
  <c r="B132" i="13"/>
  <c r="D272" i="9"/>
  <c r="G272" i="9"/>
  <c r="B273" i="9"/>
  <c r="B272" i="9"/>
  <c r="G273" i="9"/>
  <c r="I273" i="9"/>
  <c r="I272" i="9"/>
  <c r="F285" i="9"/>
  <c r="F284" i="9"/>
  <c r="B134" i="11"/>
  <c r="E134" i="11" s="1"/>
  <c r="C133" i="11"/>
  <c r="D133" i="11" s="1"/>
  <c r="A273" i="9"/>
  <c r="A272" i="9"/>
  <c r="C274" i="9" s="1"/>
  <c r="C134" i="13" l="1"/>
  <c r="B133" i="13"/>
  <c r="C275" i="9"/>
  <c r="D275" i="9"/>
  <c r="H275" i="9"/>
  <c r="H274" i="9"/>
  <c r="D274" i="9"/>
  <c r="B275" i="9"/>
  <c r="B274" i="9"/>
  <c r="G274" i="9"/>
  <c r="G275" i="9"/>
  <c r="I275" i="9"/>
  <c r="I274" i="9"/>
  <c r="B135" i="11"/>
  <c r="E135" i="11" s="1"/>
  <c r="C134" i="11"/>
  <c r="D134" i="11" s="1"/>
  <c r="F287" i="9"/>
  <c r="F286" i="9"/>
  <c r="A275" i="9"/>
  <c r="A274" i="9"/>
  <c r="D276" i="9" s="1"/>
  <c r="C276" i="9" l="1"/>
  <c r="D277" i="9"/>
  <c r="H277" i="9"/>
  <c r="C277" i="9"/>
  <c r="H276" i="9"/>
  <c r="C135" i="13"/>
  <c r="B134" i="13"/>
  <c r="B277" i="9"/>
  <c r="B276" i="9"/>
  <c r="G276" i="9"/>
  <c r="G277" i="9"/>
  <c r="I277" i="9"/>
  <c r="I276" i="9"/>
  <c r="A277" i="9"/>
  <c r="B136" i="11"/>
  <c r="E136" i="11" s="1"/>
  <c r="C135" i="11"/>
  <c r="D135" i="11" s="1"/>
  <c r="F289" i="9"/>
  <c r="F288" i="9"/>
  <c r="A276" i="9"/>
  <c r="D278" i="9" s="1"/>
  <c r="C279" i="9" l="1"/>
  <c r="H279" i="9"/>
  <c r="D279" i="9"/>
  <c r="C278" i="9"/>
  <c r="C136" i="13"/>
  <c r="B135" i="13"/>
  <c r="H278" i="9"/>
  <c r="G278" i="9"/>
  <c r="B279" i="9"/>
  <c r="B278" i="9"/>
  <c r="G279" i="9"/>
  <c r="I279" i="9"/>
  <c r="I278" i="9"/>
  <c r="F291" i="9"/>
  <c r="F290" i="9"/>
  <c r="B137" i="11"/>
  <c r="E137" i="11" s="1"/>
  <c r="C136" i="11"/>
  <c r="D136" i="11" s="1"/>
  <c r="A279" i="9"/>
  <c r="A278" i="9"/>
  <c r="C280" i="9" s="1"/>
  <c r="C137" i="13" l="1"/>
  <c r="B136" i="13"/>
  <c r="D281" i="9"/>
  <c r="H281" i="9"/>
  <c r="C281" i="9"/>
  <c r="H280" i="9"/>
  <c r="D280" i="9"/>
  <c r="G280" i="9"/>
  <c r="B281" i="9"/>
  <c r="B280" i="9"/>
  <c r="I280" i="9"/>
  <c r="G281" i="9"/>
  <c r="I281" i="9"/>
  <c r="B138" i="11"/>
  <c r="E138" i="11" s="1"/>
  <c r="C137" i="11"/>
  <c r="D137" i="11" s="1"/>
  <c r="F293" i="9"/>
  <c r="F292" i="9"/>
  <c r="A281" i="9"/>
  <c r="A280" i="9"/>
  <c r="D282" i="9" s="1"/>
  <c r="H282" i="9" l="1"/>
  <c r="C283" i="9"/>
  <c r="D283" i="9"/>
  <c r="H283" i="9"/>
  <c r="C282" i="9"/>
  <c r="C138" i="13"/>
  <c r="B137" i="13"/>
  <c r="B283" i="9"/>
  <c r="B282" i="9"/>
  <c r="G282" i="9"/>
  <c r="I282" i="9"/>
  <c r="G283" i="9"/>
  <c r="I283" i="9"/>
  <c r="F295" i="9"/>
  <c r="F294" i="9"/>
  <c r="B139" i="11"/>
  <c r="E139" i="11" s="1"/>
  <c r="C138" i="11"/>
  <c r="D138" i="11" s="1"/>
  <c r="A283" i="9"/>
  <c r="A282" i="9"/>
  <c r="H284" i="9" s="1"/>
  <c r="D285" i="9" l="1"/>
  <c r="C285" i="9"/>
  <c r="H285" i="9"/>
  <c r="C284" i="9"/>
  <c r="C139" i="13"/>
  <c r="B138" i="13"/>
  <c r="D284" i="9"/>
  <c r="G284" i="9"/>
  <c r="B285" i="9"/>
  <c r="B284" i="9"/>
  <c r="G285" i="9"/>
  <c r="I285" i="9"/>
  <c r="I284" i="9"/>
  <c r="F297" i="9"/>
  <c r="F296" i="9"/>
  <c r="A285" i="9"/>
  <c r="B140" i="11"/>
  <c r="E140" i="11" s="1"/>
  <c r="C139" i="11"/>
  <c r="D139" i="11" s="1"/>
  <c r="A284" i="9"/>
  <c r="C140" i="13" l="1"/>
  <c r="B139" i="13"/>
  <c r="C287" i="9"/>
  <c r="H287" i="9"/>
  <c r="D287" i="9"/>
  <c r="C286" i="9"/>
  <c r="D286" i="9"/>
  <c r="H286" i="9"/>
  <c r="G286" i="9"/>
  <c r="B287" i="9"/>
  <c r="B286" i="9"/>
  <c r="I286" i="9"/>
  <c r="G287" i="9"/>
  <c r="I287" i="9"/>
  <c r="F298" i="9"/>
  <c r="F300" i="9" s="1"/>
  <c r="F299" i="9"/>
  <c r="B141" i="11"/>
  <c r="E141" i="11" s="1"/>
  <c r="C140" i="11"/>
  <c r="D140" i="11" s="1"/>
  <c r="A287" i="9"/>
  <c r="A286" i="9"/>
  <c r="C288" i="9" s="1"/>
  <c r="D289" i="9" l="1"/>
  <c r="C289" i="9"/>
  <c r="H289" i="9"/>
  <c r="H288" i="9"/>
  <c r="D288" i="9"/>
  <c r="C141" i="13"/>
  <c r="B140" i="13"/>
  <c r="B289" i="9"/>
  <c r="B288" i="9"/>
  <c r="G288" i="9"/>
  <c r="I288" i="9"/>
  <c r="G289" i="9"/>
  <c r="I289" i="9"/>
  <c r="F301" i="9"/>
  <c r="F303" i="9" s="1"/>
  <c r="F305" i="9" s="1"/>
  <c r="F302" i="9"/>
  <c r="B142" i="11"/>
  <c r="E142" i="11" s="1"/>
  <c r="C141" i="11"/>
  <c r="D141" i="11" s="1"/>
  <c r="A289" i="9"/>
  <c r="A288" i="9"/>
  <c r="H290" i="9" s="1"/>
  <c r="C290" i="9" l="1"/>
  <c r="C291" i="9"/>
  <c r="D291" i="9"/>
  <c r="H291" i="9"/>
  <c r="D290" i="9"/>
  <c r="C142" i="13"/>
  <c r="B141" i="13"/>
  <c r="B291" i="9"/>
  <c r="B290" i="9"/>
  <c r="G290" i="9"/>
  <c r="I290" i="9"/>
  <c r="G291" i="9"/>
  <c r="I291" i="9"/>
  <c r="F304" i="9"/>
  <c r="F306" i="9" s="1"/>
  <c r="F308" i="9" s="1"/>
  <c r="B143" i="11"/>
  <c r="E143" i="11" s="1"/>
  <c r="C142" i="11"/>
  <c r="D142" i="11" s="1"/>
  <c r="A291" i="9"/>
  <c r="A290" i="9"/>
  <c r="C292" i="9" s="1"/>
  <c r="D293" i="9" l="1"/>
  <c r="H293" i="9"/>
  <c r="C293" i="9"/>
  <c r="H292" i="9"/>
  <c r="C143" i="13"/>
  <c r="B142" i="13"/>
  <c r="D292" i="9"/>
  <c r="G292" i="9"/>
  <c r="B293" i="9"/>
  <c r="B292" i="9"/>
  <c r="G293" i="9"/>
  <c r="I293" i="9"/>
  <c r="I292" i="9"/>
  <c r="F307" i="9"/>
  <c r="F310" i="9" s="1"/>
  <c r="A293" i="9"/>
  <c r="B144" i="11"/>
  <c r="E144" i="11" s="1"/>
  <c r="C143" i="11"/>
  <c r="D143" i="11" s="1"/>
  <c r="A292" i="9"/>
  <c r="D294" i="9" s="1"/>
  <c r="C144" i="13" l="1"/>
  <c r="B143" i="13"/>
  <c r="C295" i="9"/>
  <c r="H295" i="9"/>
  <c r="D295" i="9"/>
  <c r="C294" i="9"/>
  <c r="H294" i="9"/>
  <c r="B295" i="9"/>
  <c r="B294" i="9"/>
  <c r="F309" i="9"/>
  <c r="F312" i="9" s="1"/>
  <c r="G294" i="9"/>
  <c r="G295" i="9"/>
  <c r="I295" i="9"/>
  <c r="I294" i="9"/>
  <c r="B145" i="11"/>
  <c r="E145" i="11" s="1"/>
  <c r="C144" i="11"/>
  <c r="D144" i="11" s="1"/>
  <c r="A295" i="9"/>
  <c r="F311" i="9"/>
  <c r="A294" i="9"/>
  <c r="D296" i="9" s="1"/>
  <c r="C296" i="9" l="1"/>
  <c r="H296" i="9"/>
  <c r="B296" i="9"/>
  <c r="D297" i="9"/>
  <c r="H297" i="9"/>
  <c r="C297" i="9"/>
  <c r="C145" i="13"/>
  <c r="B144" i="13"/>
  <c r="B297" i="9"/>
  <c r="G296" i="9"/>
  <c r="G297" i="9"/>
  <c r="I297" i="9"/>
  <c r="I296" i="9"/>
  <c r="F314" i="9"/>
  <c r="B146" i="11"/>
  <c r="E146" i="11" s="1"/>
  <c r="C145" i="11"/>
  <c r="D145" i="11" s="1"/>
  <c r="F313" i="9"/>
  <c r="A297" i="9"/>
  <c r="A296" i="9"/>
  <c r="C299" i="9" l="1"/>
  <c r="D299" i="9"/>
  <c r="H299" i="9"/>
  <c r="C298" i="9"/>
  <c r="C146" i="13"/>
  <c r="B145" i="13"/>
  <c r="H298" i="9"/>
  <c r="D298" i="9"/>
  <c r="G298" i="9"/>
  <c r="B299" i="9"/>
  <c r="B298" i="9"/>
  <c r="G299" i="9"/>
  <c r="I299" i="9"/>
  <c r="I298" i="9"/>
  <c r="B147" i="11"/>
  <c r="E147" i="11" s="1"/>
  <c r="C146" i="11"/>
  <c r="D146" i="11" s="1"/>
  <c r="F316" i="9"/>
  <c r="F315" i="9"/>
  <c r="A299" i="9"/>
  <c r="A298" i="9"/>
  <c r="D301" i="9" l="1"/>
  <c r="C301" i="9"/>
  <c r="H301" i="9"/>
  <c r="D300" i="9"/>
  <c r="H300" i="9"/>
  <c r="C300" i="9"/>
  <c r="C147" i="13"/>
  <c r="B146" i="13"/>
  <c r="G300" i="9"/>
  <c r="B301" i="9"/>
  <c r="B300" i="9"/>
  <c r="G301" i="9"/>
  <c r="I301" i="9"/>
  <c r="I300" i="9"/>
  <c r="A301" i="9"/>
  <c r="B148" i="11"/>
  <c r="E148" i="11" s="1"/>
  <c r="C147" i="11"/>
  <c r="D147" i="11" s="1"/>
  <c r="F318" i="9"/>
  <c r="F317" i="9"/>
  <c r="A300" i="9"/>
  <c r="C303" i="9" l="1"/>
  <c r="H303" i="9"/>
  <c r="D303" i="9"/>
  <c r="C302" i="9"/>
  <c r="C148" i="13"/>
  <c r="B147" i="13"/>
  <c r="D302" i="9"/>
  <c r="H302" i="9"/>
  <c r="G302" i="9"/>
  <c r="B303" i="9"/>
  <c r="B302" i="9"/>
  <c r="G303" i="9"/>
  <c r="I303" i="9"/>
  <c r="I302" i="9"/>
  <c r="F320" i="9"/>
  <c r="A303" i="9"/>
  <c r="B149" i="11"/>
  <c r="E149" i="11" s="1"/>
  <c r="C148" i="11"/>
  <c r="D148" i="11" s="1"/>
  <c r="F319" i="9"/>
  <c r="A302" i="9"/>
  <c r="H304" i="9" s="1"/>
  <c r="C149" i="13" l="1"/>
  <c r="B148" i="13"/>
  <c r="C304" i="9"/>
  <c r="D305" i="9"/>
  <c r="C305" i="9"/>
  <c r="H305" i="9"/>
  <c r="D304" i="9"/>
  <c r="G304" i="9"/>
  <c r="B305" i="9"/>
  <c r="B304" i="9"/>
  <c r="G305" i="9"/>
  <c r="I305" i="9"/>
  <c r="I304" i="9"/>
  <c r="F322" i="9"/>
  <c r="B150" i="11"/>
  <c r="E150" i="11" s="1"/>
  <c r="C149" i="11"/>
  <c r="D149" i="11" s="1"/>
  <c r="F321" i="9"/>
  <c r="A305" i="9"/>
  <c r="A304" i="9"/>
  <c r="D306" i="9" s="1"/>
  <c r="H306" i="9" l="1"/>
  <c r="C307" i="9"/>
  <c r="D307" i="9"/>
  <c r="H307" i="9"/>
  <c r="C306" i="9"/>
  <c r="C150" i="13"/>
  <c r="B149" i="13"/>
  <c r="B307" i="9"/>
  <c r="B306" i="9"/>
  <c r="G306" i="9"/>
  <c r="G307" i="9"/>
  <c r="I307" i="9"/>
  <c r="I306" i="9"/>
  <c r="B151" i="11"/>
  <c r="E151" i="11" s="1"/>
  <c r="C150" i="11"/>
  <c r="D150" i="11" s="1"/>
  <c r="F324" i="9"/>
  <c r="F323" i="9"/>
  <c r="A307" i="9"/>
  <c r="A306" i="9"/>
  <c r="H308" i="9" s="1"/>
  <c r="D309" i="9" l="1"/>
  <c r="H309" i="9"/>
  <c r="C309" i="9"/>
  <c r="C308" i="9"/>
  <c r="C151" i="13"/>
  <c r="B150" i="13"/>
  <c r="D308" i="9"/>
  <c r="G308" i="9"/>
  <c r="B309" i="9"/>
  <c r="B308" i="9"/>
  <c r="I308" i="9"/>
  <c r="G309" i="9"/>
  <c r="I309" i="9"/>
  <c r="B152" i="11"/>
  <c r="E152" i="11" s="1"/>
  <c r="C151" i="11"/>
  <c r="D151" i="11" s="1"/>
  <c r="A309" i="9"/>
  <c r="F326" i="9"/>
  <c r="F325" i="9"/>
  <c r="A308" i="9"/>
  <c r="D310" i="9" s="1"/>
  <c r="C152" i="13" l="1"/>
  <c r="B151" i="13"/>
  <c r="C311" i="9"/>
  <c r="H311" i="9"/>
  <c r="D311" i="9"/>
  <c r="C310" i="9"/>
  <c r="H310" i="9"/>
  <c r="G310" i="9"/>
  <c r="B311" i="9"/>
  <c r="B310" i="9"/>
  <c r="G311" i="9"/>
  <c r="I311" i="9"/>
  <c r="I310" i="9"/>
  <c r="F328" i="9"/>
  <c r="B153" i="11"/>
  <c r="E153" i="11" s="1"/>
  <c r="C152" i="11"/>
  <c r="D152" i="11" s="1"/>
  <c r="A311" i="9"/>
  <c r="F327" i="9"/>
  <c r="A310" i="9"/>
  <c r="D312" i="9" s="1"/>
  <c r="H312" i="9" l="1"/>
  <c r="D313" i="9"/>
  <c r="H313" i="9"/>
  <c r="C313" i="9"/>
  <c r="C312" i="9"/>
  <c r="C153" i="13"/>
  <c r="B152" i="13"/>
  <c r="B313" i="9"/>
  <c r="B312" i="9"/>
  <c r="G313" i="9"/>
  <c r="G312" i="9"/>
  <c r="I313" i="9"/>
  <c r="I312" i="9"/>
  <c r="F330" i="9"/>
  <c r="B154" i="11"/>
  <c r="E154" i="11" s="1"/>
  <c r="C153" i="11"/>
  <c r="D153" i="11" s="1"/>
  <c r="F329" i="9"/>
  <c r="A313" i="9"/>
  <c r="A312" i="9"/>
  <c r="C314" i="9" s="1"/>
  <c r="C315" i="9" l="1"/>
  <c r="D315" i="9"/>
  <c r="H315" i="9"/>
  <c r="H314" i="9"/>
  <c r="C154" i="13"/>
  <c r="B153" i="13"/>
  <c r="D314" i="9"/>
  <c r="G314" i="9"/>
  <c r="B315" i="9"/>
  <c r="B314" i="9"/>
  <c r="G315" i="9"/>
  <c r="I315" i="9"/>
  <c r="I314" i="9"/>
  <c r="B155" i="11"/>
  <c r="E155" i="11" s="1"/>
  <c r="C154" i="11"/>
  <c r="D154" i="11" s="1"/>
  <c r="F332" i="9"/>
  <c r="F331" i="9"/>
  <c r="A315" i="9"/>
  <c r="A314" i="9"/>
  <c r="H316" i="9" s="1"/>
  <c r="C155" i="13" l="1"/>
  <c r="B154" i="13"/>
  <c r="D317" i="9"/>
  <c r="C317" i="9"/>
  <c r="H317" i="9"/>
  <c r="C316" i="9"/>
  <c r="D316" i="9"/>
  <c r="G316" i="9"/>
  <c r="B317" i="9"/>
  <c r="B316" i="9"/>
  <c r="I316" i="9"/>
  <c r="G317" i="9"/>
  <c r="I317" i="9"/>
  <c r="B156" i="11"/>
  <c r="E156" i="11" s="1"/>
  <c r="C155" i="11"/>
  <c r="D155" i="11" s="1"/>
  <c r="A317" i="9"/>
  <c r="F334" i="9"/>
  <c r="F333" i="9"/>
  <c r="A316" i="9"/>
  <c r="H318" i="9" s="1"/>
  <c r="D318" i="9" l="1"/>
  <c r="C319" i="9"/>
  <c r="H319" i="9"/>
  <c r="D319" i="9"/>
  <c r="C318" i="9"/>
  <c r="C156" i="13"/>
  <c r="B155" i="13"/>
  <c r="B319" i="9"/>
  <c r="B318" i="9"/>
  <c r="G318" i="9"/>
  <c r="G319" i="9"/>
  <c r="I319" i="9"/>
  <c r="I318" i="9"/>
  <c r="F336" i="9"/>
  <c r="A319" i="9"/>
  <c r="B157" i="11"/>
  <c r="E157" i="11" s="1"/>
  <c r="C156" i="11"/>
  <c r="D156" i="11" s="1"/>
  <c r="F335" i="9"/>
  <c r="A318" i="9"/>
  <c r="H320" i="9" s="1"/>
  <c r="C320" i="9" l="1"/>
  <c r="D321" i="9"/>
  <c r="C321" i="9"/>
  <c r="H321" i="9"/>
  <c r="D320" i="9"/>
  <c r="C157" i="13"/>
  <c r="B156" i="13"/>
  <c r="B321" i="9"/>
  <c r="B320" i="9"/>
  <c r="G320" i="9"/>
  <c r="G321" i="9"/>
  <c r="I321" i="9"/>
  <c r="I320" i="9"/>
  <c r="F338" i="9"/>
  <c r="B158" i="11"/>
  <c r="E158" i="11" s="1"/>
  <c r="C157" i="11"/>
  <c r="D157" i="11" s="1"/>
  <c r="F337" i="9"/>
  <c r="A321" i="9"/>
  <c r="A320" i="9"/>
  <c r="C322" i="9" s="1"/>
  <c r="C323" i="9" l="1"/>
  <c r="D323" i="9"/>
  <c r="H323" i="9"/>
  <c r="H322" i="9"/>
  <c r="C158" i="13"/>
  <c r="B157" i="13"/>
  <c r="D322" i="9"/>
  <c r="B323" i="9"/>
  <c r="B322" i="9"/>
  <c r="G322" i="9"/>
  <c r="G323" i="9"/>
  <c r="I323" i="9"/>
  <c r="I322" i="9"/>
  <c r="B159" i="11"/>
  <c r="E159" i="11" s="1"/>
  <c r="C158" i="11"/>
  <c r="D158" i="11" s="1"/>
  <c r="F340" i="9"/>
  <c r="F339" i="9"/>
  <c r="A323" i="9"/>
  <c r="A322" i="9"/>
  <c r="C324" i="9" s="1"/>
  <c r="C159" i="13" l="1"/>
  <c r="B158" i="13"/>
  <c r="D325" i="9"/>
  <c r="H325" i="9"/>
  <c r="C325" i="9"/>
  <c r="H324" i="9"/>
  <c r="D324" i="9"/>
  <c r="G324" i="9"/>
  <c r="B325" i="9"/>
  <c r="B324" i="9"/>
  <c r="G325" i="9"/>
  <c r="I325" i="9"/>
  <c r="I324" i="9"/>
  <c r="B160" i="11"/>
  <c r="E160" i="11" s="1"/>
  <c r="C159" i="11"/>
  <c r="D159" i="11" s="1"/>
  <c r="A325" i="9"/>
  <c r="F342" i="9"/>
  <c r="F341" i="9"/>
  <c r="A324" i="9"/>
  <c r="H326" i="9" s="1"/>
  <c r="C326" i="9" l="1"/>
  <c r="C327" i="9"/>
  <c r="H327" i="9"/>
  <c r="D327" i="9"/>
  <c r="D326" i="9"/>
  <c r="C160" i="13"/>
  <c r="B159" i="13"/>
  <c r="G326" i="9"/>
  <c r="B327" i="9"/>
  <c r="B326" i="9"/>
  <c r="G327" i="9"/>
  <c r="I327" i="9"/>
  <c r="I326" i="9"/>
  <c r="F344" i="9"/>
  <c r="A327" i="9"/>
  <c r="B161" i="11"/>
  <c r="E161" i="11" s="1"/>
  <c r="C160" i="11"/>
  <c r="D160" i="11" s="1"/>
  <c r="F343" i="9"/>
  <c r="F346" i="9" s="1"/>
  <c r="A326" i="9"/>
  <c r="H328" i="9" s="1"/>
  <c r="C328" i="9" l="1"/>
  <c r="D329" i="9"/>
  <c r="H329" i="9"/>
  <c r="C329" i="9"/>
  <c r="D328" i="9"/>
  <c r="C161" i="13"/>
  <c r="B160" i="13"/>
  <c r="B329" i="9"/>
  <c r="B328" i="9"/>
  <c r="G328" i="9"/>
  <c r="G329" i="9"/>
  <c r="I329" i="9"/>
  <c r="I328" i="9"/>
  <c r="B162" i="11"/>
  <c r="E162" i="11" s="1"/>
  <c r="C161" i="11"/>
  <c r="D161" i="11" s="1"/>
  <c r="F345" i="9"/>
  <c r="A329" i="9"/>
  <c r="A328" i="9"/>
  <c r="H330" i="9" s="1"/>
  <c r="C330" i="9" l="1"/>
  <c r="B331" i="9"/>
  <c r="C331" i="9"/>
  <c r="D331" i="9"/>
  <c r="H331" i="9"/>
  <c r="C162" i="13"/>
  <c r="B161" i="13"/>
  <c r="D330" i="9"/>
  <c r="B330" i="9"/>
  <c r="G331" i="9"/>
  <c r="G330" i="9"/>
  <c r="I331" i="9"/>
  <c r="I330" i="9"/>
  <c r="B163" i="11"/>
  <c r="E163" i="11" s="1"/>
  <c r="C162" i="11"/>
  <c r="D162" i="11" s="1"/>
  <c r="F348" i="9"/>
  <c r="F347" i="9"/>
  <c r="A331" i="9"/>
  <c r="A330" i="9"/>
  <c r="C332" i="9" s="1"/>
  <c r="H332" i="9" l="1"/>
  <c r="B333" i="9"/>
  <c r="D333" i="9"/>
  <c r="C333" i="9"/>
  <c r="H333" i="9"/>
  <c r="D332" i="9"/>
  <c r="C163" i="13"/>
  <c r="B162" i="13"/>
  <c r="B332" i="9"/>
  <c r="G333" i="9"/>
  <c r="G332" i="9"/>
  <c r="I333" i="9"/>
  <c r="I332" i="9"/>
  <c r="A333" i="9"/>
  <c r="B164" i="11"/>
  <c r="E164" i="11" s="1"/>
  <c r="C163" i="11"/>
  <c r="D163" i="11" s="1"/>
  <c r="F350" i="9"/>
  <c r="F349" i="9"/>
  <c r="A332" i="9"/>
  <c r="C335" i="9" l="1"/>
  <c r="H335" i="9"/>
  <c r="D335" i="9"/>
  <c r="D334" i="9"/>
  <c r="H334" i="9"/>
  <c r="C164" i="13"/>
  <c r="B163" i="13"/>
  <c r="C334" i="9"/>
  <c r="G334" i="9"/>
  <c r="B335" i="9"/>
  <c r="B334" i="9"/>
  <c r="G335" i="9"/>
  <c r="I335" i="9"/>
  <c r="I334" i="9"/>
  <c r="F352" i="9"/>
  <c r="A335" i="9"/>
  <c r="B165" i="11"/>
  <c r="E165" i="11" s="1"/>
  <c r="C164" i="11"/>
  <c r="D164" i="11" s="1"/>
  <c r="F351" i="9"/>
  <c r="F354" i="9" s="1"/>
  <c r="A334" i="9"/>
  <c r="D336" i="9" s="1"/>
  <c r="H336" i="9" l="1"/>
  <c r="D337" i="9"/>
  <c r="C337" i="9"/>
  <c r="H337" i="9"/>
  <c r="C336" i="9"/>
  <c r="C165" i="13"/>
  <c r="B164" i="13"/>
  <c r="G336" i="9"/>
  <c r="B337" i="9"/>
  <c r="B336" i="9"/>
  <c r="G337" i="9"/>
  <c r="I337" i="9"/>
  <c r="I336" i="9"/>
  <c r="B166" i="11"/>
  <c r="E166" i="11" s="1"/>
  <c r="C165" i="11"/>
  <c r="D165" i="11" s="1"/>
  <c r="F353" i="9"/>
  <c r="A337" i="9"/>
  <c r="A336" i="9"/>
  <c r="H338" i="9" s="1"/>
  <c r="C338" i="9" l="1"/>
  <c r="C339" i="9"/>
  <c r="D339" i="9"/>
  <c r="H339" i="9"/>
  <c r="C166" i="13"/>
  <c r="B165" i="13"/>
  <c r="D338" i="9"/>
  <c r="B339" i="9"/>
  <c r="B338" i="9"/>
  <c r="G339" i="9"/>
  <c r="G338" i="9"/>
  <c r="I339" i="9"/>
  <c r="I338" i="9"/>
  <c r="B167" i="11"/>
  <c r="E167" i="11" s="1"/>
  <c r="C166" i="11"/>
  <c r="D166" i="11" s="1"/>
  <c r="F356" i="9"/>
  <c r="F355" i="9"/>
  <c r="A339" i="9"/>
  <c r="A338" i="9"/>
  <c r="C340" i="9" s="1"/>
  <c r="C167" i="13" l="1"/>
  <c r="B166" i="13"/>
  <c r="H340" i="9"/>
  <c r="D341" i="9"/>
  <c r="H341" i="9"/>
  <c r="C341" i="9"/>
  <c r="D340" i="9"/>
  <c r="G340" i="9"/>
  <c r="B341" i="9"/>
  <c r="B340" i="9"/>
  <c r="G341" i="9"/>
  <c r="I341" i="9"/>
  <c r="I340" i="9"/>
  <c r="A341" i="9"/>
  <c r="B168" i="11"/>
  <c r="E168" i="11" s="1"/>
  <c r="C167" i="11"/>
  <c r="D167" i="11" s="1"/>
  <c r="F358" i="9"/>
  <c r="F357" i="9"/>
  <c r="A340" i="9"/>
  <c r="H342" i="9" s="1"/>
  <c r="C343" i="9" l="1"/>
  <c r="H343" i="9"/>
  <c r="D343" i="9"/>
  <c r="D342" i="9"/>
  <c r="C342" i="9"/>
  <c r="C168" i="13"/>
  <c r="B167" i="13"/>
  <c r="G342" i="9"/>
  <c r="B343" i="9"/>
  <c r="B342" i="9"/>
  <c r="I342" i="9"/>
  <c r="G343" i="9"/>
  <c r="I343" i="9"/>
  <c r="B169" i="11"/>
  <c r="E169" i="11" s="1"/>
  <c r="C168" i="11"/>
  <c r="D168" i="11" s="1"/>
  <c r="A343" i="9"/>
  <c r="F360" i="9"/>
  <c r="F359" i="9"/>
  <c r="A342" i="9"/>
  <c r="C344" i="9" s="1"/>
  <c r="D345" i="9" l="1"/>
  <c r="H345" i="9"/>
  <c r="C345" i="9"/>
  <c r="H344" i="9"/>
  <c r="C169" i="13"/>
  <c r="B168" i="13"/>
  <c r="D344" i="9"/>
  <c r="G344" i="9"/>
  <c r="B345" i="9"/>
  <c r="F362" i="9"/>
  <c r="B344" i="9"/>
  <c r="I344" i="9"/>
  <c r="G345" i="9"/>
  <c r="I345" i="9"/>
  <c r="B170" i="11"/>
  <c r="E170" i="11" s="1"/>
  <c r="C169" i="11"/>
  <c r="D169" i="11" s="1"/>
  <c r="F361" i="9"/>
  <c r="A345" i="9"/>
  <c r="A344" i="9"/>
  <c r="C346" i="9" s="1"/>
  <c r="C170" i="13" l="1"/>
  <c r="B169" i="13"/>
  <c r="B347" i="9"/>
  <c r="C347" i="9"/>
  <c r="D347" i="9"/>
  <c r="H347" i="9"/>
  <c r="H346" i="9"/>
  <c r="D346" i="9"/>
  <c r="B346" i="9"/>
  <c r="G347" i="9"/>
  <c r="G346" i="9"/>
  <c r="I347" i="9"/>
  <c r="I346" i="9"/>
  <c r="B171" i="11"/>
  <c r="E171" i="11" s="1"/>
  <c r="C170" i="11"/>
  <c r="D170" i="11" s="1"/>
  <c r="F364" i="9"/>
  <c r="F363" i="9"/>
  <c r="A347" i="9"/>
  <c r="A346" i="9"/>
  <c r="D348" i="9" s="1"/>
  <c r="D349" i="9" l="1"/>
  <c r="C349" i="9"/>
  <c r="H349" i="9"/>
  <c r="H348" i="9"/>
  <c r="C348" i="9"/>
  <c r="C171" i="13"/>
  <c r="B170" i="13"/>
  <c r="B349" i="9"/>
  <c r="B348" i="9"/>
  <c r="G349" i="9"/>
  <c r="G348" i="9"/>
  <c r="I349" i="9"/>
  <c r="I348" i="9"/>
  <c r="B172" i="11"/>
  <c r="E172" i="11" s="1"/>
  <c r="C171" i="11"/>
  <c r="D171" i="11" s="1"/>
  <c r="A349" i="9"/>
  <c r="F366" i="9"/>
  <c r="F365" i="9"/>
  <c r="A348" i="9"/>
  <c r="C350" i="9" s="1"/>
  <c r="C351" i="9" l="1"/>
  <c r="H351" i="9"/>
  <c r="D351" i="9"/>
  <c r="D350" i="9"/>
  <c r="C172" i="13"/>
  <c r="B171" i="13"/>
  <c r="H350" i="9"/>
  <c r="B351" i="9"/>
  <c r="B350" i="9"/>
  <c r="G350" i="9"/>
  <c r="G351" i="9"/>
  <c r="I351" i="9"/>
  <c r="I350" i="9"/>
  <c r="F368" i="9"/>
  <c r="A351" i="9"/>
  <c r="B173" i="11"/>
  <c r="E173" i="11" s="1"/>
  <c r="C172" i="11"/>
  <c r="D172" i="11" s="1"/>
  <c r="F367" i="9"/>
  <c r="F370" i="9" s="1"/>
  <c r="A350" i="9"/>
  <c r="C352" i="9" s="1"/>
  <c r="C173" i="13" l="1"/>
  <c r="B172" i="13"/>
  <c r="D353" i="9"/>
  <c r="C353" i="9"/>
  <c r="H353" i="9"/>
  <c r="H352" i="9"/>
  <c r="D352" i="9"/>
  <c r="B353" i="9"/>
  <c r="B352" i="9"/>
  <c r="G352" i="9"/>
  <c r="G353" i="9"/>
  <c r="I353" i="9"/>
  <c r="I352" i="9"/>
  <c r="B174" i="11"/>
  <c r="E174" i="11" s="1"/>
  <c r="C173" i="11"/>
  <c r="D173" i="11" s="1"/>
  <c r="F369" i="9"/>
  <c r="A353" i="9"/>
  <c r="A352" i="9"/>
  <c r="H354" i="9" s="1"/>
  <c r="C354" i="9" l="1"/>
  <c r="B355" i="9"/>
  <c r="C355" i="9"/>
  <c r="D355" i="9"/>
  <c r="H355" i="9"/>
  <c r="D354" i="9"/>
  <c r="C174" i="13"/>
  <c r="B173" i="13"/>
  <c r="B354" i="9"/>
  <c r="G355" i="9"/>
  <c r="G354" i="9"/>
  <c r="I355" i="9"/>
  <c r="I354" i="9"/>
  <c r="B175" i="11"/>
  <c r="E175" i="11" s="1"/>
  <c r="C174" i="11"/>
  <c r="D174" i="11" s="1"/>
  <c r="F372" i="9"/>
  <c r="F371" i="9"/>
  <c r="A355" i="9"/>
  <c r="A354" i="9"/>
  <c r="C356" i="9" s="1"/>
  <c r="D357" i="9" l="1"/>
  <c r="H357" i="9"/>
  <c r="C357" i="9"/>
  <c r="C175" i="13"/>
  <c r="B174" i="13"/>
  <c r="H356" i="9"/>
  <c r="D356" i="9"/>
  <c r="B357" i="9"/>
  <c r="B356" i="9"/>
  <c r="G357" i="9"/>
  <c r="G356" i="9"/>
  <c r="I357" i="9"/>
  <c r="I356" i="9"/>
  <c r="A357" i="9"/>
  <c r="B176" i="11"/>
  <c r="E176" i="11" s="1"/>
  <c r="C175" i="11"/>
  <c r="D175" i="11" s="1"/>
  <c r="F374" i="9"/>
  <c r="F373" i="9"/>
  <c r="A356" i="9"/>
  <c r="C358" i="9" s="1"/>
  <c r="C176" i="13" l="1"/>
  <c r="B175" i="13"/>
  <c r="B359" i="9"/>
  <c r="C359" i="9"/>
  <c r="H359" i="9"/>
  <c r="D359" i="9"/>
  <c r="H358" i="9"/>
  <c r="D358" i="9"/>
  <c r="B358" i="9"/>
  <c r="G359" i="9"/>
  <c r="G358" i="9"/>
  <c r="I359" i="9"/>
  <c r="I358" i="9"/>
  <c r="A359" i="9"/>
  <c r="B177" i="11"/>
  <c r="E177" i="11" s="1"/>
  <c r="C176" i="11"/>
  <c r="D176" i="11" s="1"/>
  <c r="F376" i="9"/>
  <c r="F375" i="9"/>
  <c r="F378" i="9" s="1"/>
  <c r="A358" i="9"/>
  <c r="D360" i="9" s="1"/>
  <c r="D361" i="9" l="1"/>
  <c r="H361" i="9"/>
  <c r="C361" i="9"/>
  <c r="C360" i="9"/>
  <c r="H360" i="9"/>
  <c r="C177" i="13"/>
  <c r="B176" i="13"/>
  <c r="B361" i="9"/>
  <c r="B360" i="9"/>
  <c r="G361" i="9"/>
  <c r="G360" i="9"/>
  <c r="I361" i="9"/>
  <c r="I360" i="9"/>
  <c r="B178" i="11"/>
  <c r="E178" i="11" s="1"/>
  <c r="C177" i="11"/>
  <c r="D177" i="11" s="1"/>
  <c r="F377" i="9"/>
  <c r="A361" i="9"/>
  <c r="A360" i="9"/>
  <c r="H362" i="9" s="1"/>
  <c r="C362" i="9" l="1"/>
  <c r="B363" i="9"/>
  <c r="C363" i="9"/>
  <c r="D363" i="9"/>
  <c r="H363" i="9"/>
  <c r="C178" i="13"/>
  <c r="B177" i="13"/>
  <c r="D362" i="9"/>
  <c r="B362" i="9"/>
  <c r="G363" i="9"/>
  <c r="G362" i="9"/>
  <c r="I363" i="9"/>
  <c r="I362" i="9"/>
  <c r="B179" i="11"/>
  <c r="E179" i="11" s="1"/>
  <c r="C178" i="11"/>
  <c r="D178" i="11" s="1"/>
  <c r="F380" i="9"/>
  <c r="F379" i="9"/>
  <c r="A363" i="9"/>
  <c r="A362" i="9"/>
  <c r="C364" i="9" s="1"/>
  <c r="H364" i="9" l="1"/>
  <c r="D365" i="9"/>
  <c r="C365" i="9"/>
  <c r="H365" i="9"/>
  <c r="D364" i="9"/>
  <c r="C179" i="13"/>
  <c r="B178" i="13"/>
  <c r="B365" i="9"/>
  <c r="B364" i="9"/>
  <c r="G365" i="9"/>
  <c r="G364" i="9"/>
  <c r="I365" i="9"/>
  <c r="I364" i="9"/>
  <c r="A365" i="9"/>
  <c r="B180" i="11"/>
  <c r="E180" i="11" s="1"/>
  <c r="C179" i="11"/>
  <c r="D179" i="11" s="1"/>
  <c r="F382" i="9"/>
  <c r="F381" i="9"/>
  <c r="A364" i="9"/>
  <c r="D366" i="9" s="1"/>
  <c r="C366" i="9" l="1"/>
  <c r="B366" i="9"/>
  <c r="C367" i="9"/>
  <c r="H367" i="9"/>
  <c r="D367" i="9"/>
  <c r="H366" i="9"/>
  <c r="C180" i="13"/>
  <c r="B179" i="13"/>
  <c r="B367" i="9"/>
  <c r="G366" i="9"/>
  <c r="G367" i="9"/>
  <c r="I367" i="9"/>
  <c r="I366" i="9"/>
  <c r="F384" i="9"/>
  <c r="A367" i="9"/>
  <c r="B181" i="11"/>
  <c r="E181" i="11" s="1"/>
  <c r="C180" i="11"/>
  <c r="D180" i="11" s="1"/>
  <c r="F383" i="9"/>
  <c r="F386" i="9" s="1"/>
  <c r="A366" i="9"/>
  <c r="D368" i="9" s="1"/>
  <c r="H368" i="9" l="1"/>
  <c r="C181" i="13"/>
  <c r="B180" i="13"/>
  <c r="D369" i="9"/>
  <c r="C369" i="9"/>
  <c r="H369" i="9"/>
  <c r="C368" i="9"/>
  <c r="G368" i="9"/>
  <c r="B369" i="9"/>
  <c r="B368" i="9"/>
  <c r="G369" i="9"/>
  <c r="I369" i="9"/>
  <c r="I368" i="9"/>
  <c r="B182" i="11"/>
  <c r="E182" i="11" s="1"/>
  <c r="C181" i="11"/>
  <c r="D181" i="11" s="1"/>
  <c r="F385" i="9"/>
  <c r="A369" i="9"/>
  <c r="A368" i="9"/>
  <c r="D370" i="9" s="1"/>
  <c r="C370" i="9" l="1"/>
  <c r="H370" i="9"/>
  <c r="B371" i="9"/>
  <c r="C371" i="9"/>
  <c r="D371" i="9"/>
  <c r="H371" i="9"/>
  <c r="C182" i="13"/>
  <c r="B181" i="13"/>
  <c r="B370" i="9"/>
  <c r="G371" i="9"/>
  <c r="G370" i="9"/>
  <c r="I371" i="9"/>
  <c r="I370" i="9"/>
  <c r="B183" i="11"/>
  <c r="E183" i="11" s="1"/>
  <c r="C182" i="11"/>
  <c r="D182" i="11" s="1"/>
  <c r="F388" i="9"/>
  <c r="F387" i="9"/>
  <c r="A371" i="9"/>
  <c r="A370" i="9"/>
  <c r="H372" i="9" s="1"/>
  <c r="D373" i="9" l="1"/>
  <c r="H373" i="9"/>
  <c r="C373" i="9"/>
  <c r="C183" i="13"/>
  <c r="B182" i="13"/>
  <c r="C372" i="9"/>
  <c r="D372" i="9"/>
  <c r="G372" i="9"/>
  <c r="B373" i="9"/>
  <c r="B372" i="9"/>
  <c r="G373" i="9"/>
  <c r="I373" i="9"/>
  <c r="I372" i="9"/>
  <c r="A373" i="9"/>
  <c r="B184" i="11"/>
  <c r="E184" i="11" s="1"/>
  <c r="C183" i="11"/>
  <c r="D183" i="11" s="1"/>
  <c r="F390" i="9"/>
  <c r="F389" i="9"/>
  <c r="F391" i="9" s="1"/>
  <c r="A372" i="9"/>
  <c r="C375" i="9" l="1"/>
  <c r="H375" i="9"/>
  <c r="D375" i="9"/>
  <c r="C374" i="9"/>
  <c r="C184" i="13"/>
  <c r="B183" i="13"/>
  <c r="H374" i="9"/>
  <c r="D374" i="9"/>
  <c r="B375" i="9"/>
  <c r="B374" i="9"/>
  <c r="G374" i="9"/>
  <c r="I374" i="9"/>
  <c r="G375" i="9"/>
  <c r="I375" i="9"/>
  <c r="A375" i="9"/>
  <c r="B185" i="11"/>
  <c r="E185" i="11" s="1"/>
  <c r="C184" i="11"/>
  <c r="D184" i="11" s="1"/>
  <c r="F393" i="9"/>
  <c r="F392" i="9"/>
  <c r="A374" i="9"/>
  <c r="D377" i="9" l="1"/>
  <c r="H377" i="9"/>
  <c r="C377" i="9"/>
  <c r="D376" i="9"/>
  <c r="C376" i="9"/>
  <c r="H376" i="9"/>
  <c r="C185" i="13"/>
  <c r="B184" i="13"/>
  <c r="G376" i="9"/>
  <c r="B377" i="9"/>
  <c r="B376" i="9"/>
  <c r="G377" i="9"/>
  <c r="I377" i="9"/>
  <c r="I376" i="9"/>
  <c r="F395" i="9"/>
  <c r="B186" i="11"/>
  <c r="E186" i="11" s="1"/>
  <c r="C185" i="11"/>
  <c r="D185" i="11" s="1"/>
  <c r="F394" i="9"/>
  <c r="F397" i="9" s="1"/>
  <c r="A377" i="9"/>
  <c r="A376" i="9"/>
  <c r="C379" i="9" l="1"/>
  <c r="D379" i="9"/>
  <c r="H379" i="9"/>
  <c r="C378" i="9"/>
  <c r="C186" i="13"/>
  <c r="B185" i="13"/>
  <c r="H378" i="9"/>
  <c r="D378" i="9"/>
  <c r="G378" i="9"/>
  <c r="B379" i="9"/>
  <c r="B378" i="9"/>
  <c r="G379" i="9"/>
  <c r="I379" i="9"/>
  <c r="I378" i="9"/>
  <c r="B187" i="11"/>
  <c r="E187" i="11" s="1"/>
  <c r="C186" i="11"/>
  <c r="D186" i="11" s="1"/>
  <c r="F396" i="9"/>
  <c r="A379" i="9"/>
  <c r="A378" i="9"/>
  <c r="C380" i="9" s="1"/>
  <c r="C187" i="13" l="1"/>
  <c r="B186" i="13"/>
  <c r="H380" i="9"/>
  <c r="D381" i="9"/>
  <c r="C381" i="9"/>
  <c r="H381" i="9"/>
  <c r="D380" i="9"/>
  <c r="G380" i="9"/>
  <c r="B381" i="9"/>
  <c r="B380" i="9"/>
  <c r="G381" i="9"/>
  <c r="I381" i="9"/>
  <c r="I380" i="9"/>
  <c r="A381" i="9"/>
  <c r="B188" i="11"/>
  <c r="E188" i="11" s="1"/>
  <c r="C187" i="11"/>
  <c r="D187" i="11" s="1"/>
  <c r="F399" i="9"/>
  <c r="F398" i="9"/>
  <c r="A380" i="9"/>
  <c r="H382" i="9" s="1"/>
  <c r="D382" i="9" l="1"/>
  <c r="B382" i="9"/>
  <c r="C383" i="9"/>
  <c r="H383" i="9"/>
  <c r="D383" i="9"/>
  <c r="C382" i="9"/>
  <c r="C188" i="13"/>
  <c r="B187" i="13"/>
  <c r="G382" i="9"/>
  <c r="B383" i="9"/>
  <c r="G383" i="9"/>
  <c r="I383" i="9"/>
  <c r="I382" i="9"/>
  <c r="A383" i="9"/>
  <c r="B189" i="11"/>
  <c r="E189" i="11" s="1"/>
  <c r="C188" i="11"/>
  <c r="D188" i="11" s="1"/>
  <c r="F401" i="9"/>
  <c r="F400" i="9"/>
  <c r="A382" i="9"/>
  <c r="H384" i="9" s="1"/>
  <c r="C384" i="9" l="1"/>
  <c r="D385" i="9"/>
  <c r="C385" i="9"/>
  <c r="H385" i="9"/>
  <c r="C189" i="13"/>
  <c r="B188" i="13"/>
  <c r="D384" i="9"/>
  <c r="B385" i="9"/>
  <c r="B384" i="9"/>
  <c r="I384" i="9"/>
  <c r="G385" i="9"/>
  <c r="G384" i="9"/>
  <c r="I385" i="9"/>
  <c r="F403" i="9"/>
  <c r="B190" i="11"/>
  <c r="E190" i="11" s="1"/>
  <c r="C189" i="11"/>
  <c r="D189" i="11" s="1"/>
  <c r="F402" i="9"/>
  <c r="A385" i="9"/>
  <c r="A384" i="9"/>
  <c r="D386" i="9" s="1"/>
  <c r="B386" i="9" l="1"/>
  <c r="C387" i="9"/>
  <c r="D387" i="9"/>
  <c r="H387" i="9"/>
  <c r="C386" i="9"/>
  <c r="H386" i="9"/>
  <c r="C190" i="13"/>
  <c r="B189" i="13"/>
  <c r="G386" i="9"/>
  <c r="B387" i="9"/>
  <c r="F405" i="9"/>
  <c r="I386" i="9"/>
  <c r="G387" i="9"/>
  <c r="I387" i="9"/>
  <c r="B191" i="11"/>
  <c r="E191" i="11" s="1"/>
  <c r="C190" i="11"/>
  <c r="D190" i="11" s="1"/>
  <c r="F404" i="9"/>
  <c r="A387" i="9"/>
  <c r="A386" i="9"/>
  <c r="D388" i="9" s="1"/>
  <c r="H388" i="9" l="1"/>
  <c r="C388" i="9"/>
  <c r="C191" i="13"/>
  <c r="B190" i="13"/>
  <c r="D389" i="9"/>
  <c r="H389" i="9"/>
  <c r="C389" i="9"/>
  <c r="B389" i="9"/>
  <c r="B388" i="9"/>
  <c r="G388" i="9"/>
  <c r="G389" i="9"/>
  <c r="I389" i="9"/>
  <c r="I388" i="9"/>
  <c r="A389" i="9"/>
  <c r="B192" i="11"/>
  <c r="E192" i="11" s="1"/>
  <c r="C191" i="11"/>
  <c r="D191" i="11" s="1"/>
  <c r="F407" i="9"/>
  <c r="F406" i="9"/>
  <c r="A388" i="9"/>
  <c r="C390" i="9" s="1"/>
  <c r="D390" i="9" l="1"/>
  <c r="C391" i="9"/>
  <c r="H391" i="9"/>
  <c r="D391" i="9"/>
  <c r="C192" i="13"/>
  <c r="B191" i="13"/>
  <c r="H390" i="9"/>
  <c r="G390" i="9"/>
  <c r="B391" i="9"/>
  <c r="B390" i="9"/>
  <c r="G391" i="9"/>
  <c r="I391" i="9"/>
  <c r="I390" i="9"/>
  <c r="A391" i="9"/>
  <c r="B193" i="11"/>
  <c r="E193" i="11" s="1"/>
  <c r="C192" i="11"/>
  <c r="D192" i="11" s="1"/>
  <c r="F409" i="9"/>
  <c r="F408" i="9"/>
  <c r="A390" i="9"/>
  <c r="D392" i="9" s="1"/>
  <c r="D393" i="9" l="1"/>
  <c r="H393" i="9"/>
  <c r="C393" i="9"/>
  <c r="C392" i="9"/>
  <c r="H392" i="9"/>
  <c r="C193" i="13"/>
  <c r="B192" i="13"/>
  <c r="G392" i="9"/>
  <c r="B393" i="9"/>
  <c r="B392" i="9"/>
  <c r="G393" i="9"/>
  <c r="I393" i="9"/>
  <c r="I392" i="9"/>
  <c r="F411" i="9"/>
  <c r="B194" i="11"/>
  <c r="E194" i="11" s="1"/>
  <c r="C193" i="11"/>
  <c r="D193" i="11" s="1"/>
  <c r="F410" i="9"/>
  <c r="F413" i="9" s="1"/>
  <c r="A393" i="9"/>
  <c r="A392" i="9"/>
  <c r="C394" i="9" s="1"/>
  <c r="C395" i="9" l="1"/>
  <c r="D395" i="9"/>
  <c r="H395" i="9"/>
  <c r="H394" i="9"/>
  <c r="C194" i="13"/>
  <c r="B193" i="13"/>
  <c r="D394" i="9"/>
  <c r="G394" i="9"/>
  <c r="B395" i="9"/>
  <c r="B394" i="9"/>
  <c r="G395" i="9"/>
  <c r="I395" i="9"/>
  <c r="I394" i="9"/>
  <c r="B195" i="11"/>
  <c r="E195" i="11" s="1"/>
  <c r="C194" i="11"/>
  <c r="D194" i="11" s="1"/>
  <c r="F412" i="9"/>
  <c r="A395" i="9"/>
  <c r="A394" i="9"/>
  <c r="C396" i="9" s="1"/>
  <c r="C195" i="13" l="1"/>
  <c r="B194" i="13"/>
  <c r="H396" i="9"/>
  <c r="B397" i="9"/>
  <c r="D397" i="9"/>
  <c r="C397" i="9"/>
  <c r="H397" i="9"/>
  <c r="D396" i="9"/>
  <c r="B396" i="9"/>
  <c r="G397" i="9"/>
  <c r="G396" i="9"/>
  <c r="I397" i="9"/>
  <c r="I396" i="9"/>
  <c r="A397" i="9"/>
  <c r="B196" i="11"/>
  <c r="E196" i="11" s="1"/>
  <c r="C195" i="11"/>
  <c r="D195" i="11" s="1"/>
  <c r="F415" i="9"/>
  <c r="F414" i="9"/>
  <c r="A396" i="9"/>
  <c r="C398" i="9" s="1"/>
  <c r="C196" i="13" l="1"/>
  <c r="B195" i="13"/>
  <c r="B399" i="9"/>
  <c r="C399" i="9"/>
  <c r="H399" i="9"/>
  <c r="D399" i="9"/>
  <c r="D398" i="9"/>
  <c r="H398" i="9"/>
  <c r="B398" i="9"/>
  <c r="G399" i="9"/>
  <c r="G398" i="9"/>
  <c r="I399" i="9"/>
  <c r="I398" i="9"/>
  <c r="A399" i="9"/>
  <c r="B197" i="11"/>
  <c r="E197" i="11" s="1"/>
  <c r="C196" i="11"/>
  <c r="D196" i="11" s="1"/>
  <c r="F417" i="9"/>
  <c r="F416" i="9"/>
  <c r="A398" i="9"/>
  <c r="D400" i="9" s="1"/>
  <c r="D401" i="9" l="1"/>
  <c r="C401" i="9"/>
  <c r="H401" i="9"/>
  <c r="C400" i="9"/>
  <c r="H400" i="9"/>
  <c r="C197" i="13"/>
  <c r="B196" i="13"/>
  <c r="B401" i="9"/>
  <c r="B400" i="9"/>
  <c r="G400" i="9"/>
  <c r="I400" i="9"/>
  <c r="G401" i="9"/>
  <c r="I401" i="9"/>
  <c r="F419" i="9"/>
  <c r="B198" i="11"/>
  <c r="E198" i="11" s="1"/>
  <c r="C197" i="11"/>
  <c r="D197" i="11" s="1"/>
  <c r="F418" i="9"/>
  <c r="F421" i="9" s="1"/>
  <c r="A401" i="9"/>
  <c r="A400" i="9"/>
  <c r="C402" i="9" s="1"/>
  <c r="C403" i="9" l="1"/>
  <c r="D403" i="9"/>
  <c r="H403" i="9"/>
  <c r="H402" i="9"/>
  <c r="C198" i="13"/>
  <c r="B197" i="13"/>
  <c r="D402" i="9"/>
  <c r="G402" i="9"/>
  <c r="B403" i="9"/>
  <c r="B402" i="9"/>
  <c r="I402" i="9"/>
  <c r="G403" i="9"/>
  <c r="I403" i="9"/>
  <c r="B199" i="11"/>
  <c r="E199" i="11" s="1"/>
  <c r="C198" i="11"/>
  <c r="D198" i="11" s="1"/>
  <c r="F420" i="9"/>
  <c r="A403" i="9"/>
  <c r="A402" i="9"/>
  <c r="H404" i="9" s="1"/>
  <c r="C199" i="13" l="1"/>
  <c r="B198" i="13"/>
  <c r="D405" i="9"/>
  <c r="H405" i="9"/>
  <c r="C405" i="9"/>
  <c r="C404" i="9"/>
  <c r="D404" i="9"/>
  <c r="B405" i="9"/>
  <c r="B404" i="9"/>
  <c r="I404" i="9"/>
  <c r="G405" i="9"/>
  <c r="G404" i="9"/>
  <c r="I405" i="9"/>
  <c r="A405" i="9"/>
  <c r="B200" i="11"/>
  <c r="E200" i="11" s="1"/>
  <c r="C199" i="11"/>
  <c r="D199" i="11" s="1"/>
  <c r="F423" i="9"/>
  <c r="F422" i="9"/>
  <c r="A404" i="9"/>
  <c r="D406" i="9" s="1"/>
  <c r="C200" i="13" l="1"/>
  <c r="B199" i="13"/>
  <c r="B407" i="9"/>
  <c r="C407" i="9"/>
  <c r="H407" i="9"/>
  <c r="D407" i="9"/>
  <c r="C406" i="9"/>
  <c r="H406" i="9"/>
  <c r="B406" i="9"/>
  <c r="I406" i="9"/>
  <c r="G407" i="9"/>
  <c r="G406" i="9"/>
  <c r="I407" i="9"/>
  <c r="A407" i="9"/>
  <c r="B201" i="11"/>
  <c r="E201" i="11" s="1"/>
  <c r="C200" i="11"/>
  <c r="D200" i="11" s="1"/>
  <c r="F425" i="9"/>
  <c r="F424" i="9"/>
  <c r="A406" i="9"/>
  <c r="D408" i="9" s="1"/>
  <c r="D409" i="9" l="1"/>
  <c r="H409" i="9"/>
  <c r="C409" i="9"/>
  <c r="C408" i="9"/>
  <c r="H408" i="9"/>
  <c r="C201" i="13"/>
  <c r="B200" i="13"/>
  <c r="B409" i="9"/>
  <c r="B408" i="9"/>
  <c r="G408" i="9"/>
  <c r="G409" i="9"/>
  <c r="I409" i="9"/>
  <c r="I408" i="9"/>
  <c r="F427" i="9"/>
  <c r="B202" i="11"/>
  <c r="E202" i="11" s="1"/>
  <c r="C201" i="11"/>
  <c r="D201" i="11" s="1"/>
  <c r="F426" i="9"/>
  <c r="F429" i="9" s="1"/>
  <c r="A409" i="9"/>
  <c r="A408" i="9"/>
  <c r="C410" i="9" s="1"/>
  <c r="C411" i="9" l="1"/>
  <c r="D411" i="9"/>
  <c r="H411" i="9"/>
  <c r="H410" i="9"/>
  <c r="C202" i="13"/>
  <c r="B201" i="13"/>
  <c r="D410" i="9"/>
  <c r="G410" i="9"/>
  <c r="B411" i="9"/>
  <c r="B410" i="9"/>
  <c r="G411" i="9"/>
  <c r="I411" i="9"/>
  <c r="I410" i="9"/>
  <c r="B203" i="11"/>
  <c r="E203" i="11" s="1"/>
  <c r="C202" i="11"/>
  <c r="D202" i="11" s="1"/>
  <c r="F428" i="9"/>
  <c r="A411" i="9"/>
  <c r="A410" i="9"/>
  <c r="C412" i="9" s="1"/>
  <c r="C203" i="13" l="1"/>
  <c r="B202" i="13"/>
  <c r="H412" i="9"/>
  <c r="D413" i="9"/>
  <c r="C413" i="9"/>
  <c r="H413" i="9"/>
  <c r="D412" i="9"/>
  <c r="G412" i="9"/>
  <c r="B413" i="9"/>
  <c r="B412" i="9"/>
  <c r="G413" i="9"/>
  <c r="I413" i="9"/>
  <c r="I412" i="9"/>
  <c r="A413" i="9"/>
  <c r="B204" i="11"/>
  <c r="E204" i="11" s="1"/>
  <c r="C203" i="11"/>
  <c r="D203" i="11" s="1"/>
  <c r="F431" i="9"/>
  <c r="F430" i="9"/>
  <c r="A412" i="9"/>
  <c r="C414" i="9" s="1"/>
  <c r="C204" i="13" l="1"/>
  <c r="B203" i="13"/>
  <c r="C415" i="9"/>
  <c r="H415" i="9"/>
  <c r="D415" i="9"/>
  <c r="D414" i="9"/>
  <c r="H414" i="9"/>
  <c r="G414" i="9"/>
  <c r="B415" i="9"/>
  <c r="B414" i="9"/>
  <c r="I414" i="9"/>
  <c r="G415" i="9"/>
  <c r="I415" i="9"/>
  <c r="A415" i="9"/>
  <c r="B205" i="11"/>
  <c r="E205" i="11" s="1"/>
  <c r="C204" i="11"/>
  <c r="D204" i="11" s="1"/>
  <c r="F433" i="9"/>
  <c r="F432" i="9"/>
  <c r="A414" i="9"/>
  <c r="D416" i="9" s="1"/>
  <c r="H416" i="9" l="1"/>
  <c r="D417" i="9"/>
  <c r="C417" i="9"/>
  <c r="H417" i="9"/>
  <c r="C416" i="9"/>
  <c r="C205" i="13"/>
  <c r="B204" i="13"/>
  <c r="G416" i="9"/>
  <c r="B417" i="9"/>
  <c r="B416" i="9"/>
  <c r="I416" i="9"/>
  <c r="G417" i="9"/>
  <c r="I417" i="9"/>
  <c r="F435" i="9"/>
  <c r="B206" i="11"/>
  <c r="E206" i="11" s="1"/>
  <c r="C205" i="11"/>
  <c r="D205" i="11" s="1"/>
  <c r="F434" i="9"/>
  <c r="F437" i="9" s="1"/>
  <c r="A417" i="9"/>
  <c r="A416" i="9"/>
  <c r="C418" i="9" s="1"/>
  <c r="C419" i="9" l="1"/>
  <c r="D419" i="9"/>
  <c r="H419" i="9"/>
  <c r="H418" i="9"/>
  <c r="C206" i="13"/>
  <c r="B205" i="13"/>
  <c r="D418" i="9"/>
  <c r="G418" i="9"/>
  <c r="B419" i="9"/>
  <c r="B418" i="9"/>
  <c r="I418" i="9"/>
  <c r="G419" i="9"/>
  <c r="I419" i="9"/>
  <c r="B207" i="11"/>
  <c r="E207" i="11" s="1"/>
  <c r="C206" i="11"/>
  <c r="D206" i="11" s="1"/>
  <c r="F436" i="9"/>
  <c r="A419" i="9"/>
  <c r="A418" i="9"/>
  <c r="C420" i="9" s="1"/>
  <c r="C207" i="13" l="1"/>
  <c r="B206" i="13"/>
  <c r="H420" i="9"/>
  <c r="B421" i="9"/>
  <c r="D421" i="9"/>
  <c r="H421" i="9"/>
  <c r="C421" i="9"/>
  <c r="D420" i="9"/>
  <c r="B420" i="9"/>
  <c r="G421" i="9"/>
  <c r="G420" i="9"/>
  <c r="I421" i="9"/>
  <c r="I420" i="9"/>
  <c r="A421" i="9"/>
  <c r="B208" i="11"/>
  <c r="E208" i="11" s="1"/>
  <c r="C207" i="11"/>
  <c r="D207" i="11" s="1"/>
  <c r="F439" i="9"/>
  <c r="F438" i="9"/>
  <c r="A420" i="9"/>
  <c r="D422" i="9" s="1"/>
  <c r="C208" i="13" l="1"/>
  <c r="B207" i="13"/>
  <c r="C423" i="9"/>
  <c r="H423" i="9"/>
  <c r="D423" i="9"/>
  <c r="C422" i="9"/>
  <c r="H422" i="9"/>
  <c r="G422" i="9"/>
  <c r="B423" i="9"/>
  <c r="B422" i="9"/>
  <c r="I422" i="9"/>
  <c r="G423" i="9"/>
  <c r="I423" i="9"/>
  <c r="A423" i="9"/>
  <c r="B209" i="11"/>
  <c r="E209" i="11" s="1"/>
  <c r="C208" i="11"/>
  <c r="D208" i="11" s="1"/>
  <c r="F441" i="9"/>
  <c r="F440" i="9"/>
  <c r="A422" i="9"/>
  <c r="D424" i="9" s="1"/>
  <c r="H424" i="9" l="1"/>
  <c r="D425" i="9"/>
  <c r="H425" i="9"/>
  <c r="C425" i="9"/>
  <c r="C424" i="9"/>
  <c r="C209" i="13"/>
  <c r="B208" i="13"/>
  <c r="B425" i="9"/>
  <c r="B424" i="9"/>
  <c r="G424" i="9"/>
  <c r="I424" i="9"/>
  <c r="G425" i="9"/>
  <c r="I425" i="9"/>
  <c r="F443" i="9"/>
  <c r="B210" i="11"/>
  <c r="E210" i="11" s="1"/>
  <c r="C209" i="11"/>
  <c r="D209" i="11" s="1"/>
  <c r="F442" i="9"/>
  <c r="F445" i="9" s="1"/>
  <c r="A425" i="9"/>
  <c r="A424" i="9"/>
  <c r="C426" i="9" s="1"/>
  <c r="C427" i="9" l="1"/>
  <c r="D427" i="9"/>
  <c r="H427" i="9"/>
  <c r="H426" i="9"/>
  <c r="C210" i="13"/>
  <c r="B209" i="13"/>
  <c r="D426" i="9"/>
  <c r="G426" i="9"/>
  <c r="B427" i="9"/>
  <c r="B426" i="9"/>
  <c r="I426" i="9"/>
  <c r="G427" i="9"/>
  <c r="I427" i="9"/>
  <c r="B211" i="11"/>
  <c r="E211" i="11" s="1"/>
  <c r="C210" i="11"/>
  <c r="D210" i="11" s="1"/>
  <c r="F444" i="9"/>
  <c r="A427" i="9"/>
  <c r="A426" i="9"/>
  <c r="C428" i="9" s="1"/>
  <c r="C211" i="13" l="1"/>
  <c r="B210" i="13"/>
  <c r="H428" i="9"/>
  <c r="B429" i="9"/>
  <c r="D429" i="9"/>
  <c r="C429" i="9"/>
  <c r="H429" i="9"/>
  <c r="D428" i="9"/>
  <c r="B428" i="9"/>
  <c r="G429" i="9"/>
  <c r="G428" i="9"/>
  <c r="I429" i="9"/>
  <c r="I428" i="9"/>
  <c r="A429" i="9"/>
  <c r="B212" i="11"/>
  <c r="E212" i="11" s="1"/>
  <c r="C211" i="11"/>
  <c r="D211" i="11" s="1"/>
  <c r="F447" i="9"/>
  <c r="F446" i="9"/>
  <c r="A428" i="9"/>
  <c r="C430" i="9" s="1"/>
  <c r="C212" i="13" l="1"/>
  <c r="B211" i="13"/>
  <c r="C431" i="9"/>
  <c r="H431" i="9"/>
  <c r="D431" i="9"/>
  <c r="D430" i="9"/>
  <c r="H430" i="9"/>
  <c r="G430" i="9"/>
  <c r="B431" i="9"/>
  <c r="B430" i="9"/>
  <c r="G431" i="9"/>
  <c r="I431" i="9"/>
  <c r="I430" i="9"/>
  <c r="B213" i="11"/>
  <c r="E213" i="11" s="1"/>
  <c r="C212" i="11"/>
  <c r="D212" i="11" s="1"/>
  <c r="A431" i="9"/>
  <c r="F449" i="9"/>
  <c r="F448" i="9"/>
  <c r="A430" i="9"/>
  <c r="D432" i="9" s="1"/>
  <c r="H432" i="9" l="1"/>
  <c r="D433" i="9"/>
  <c r="C433" i="9"/>
  <c r="H433" i="9"/>
  <c r="C432" i="9"/>
  <c r="C213" i="13"/>
  <c r="B212" i="13"/>
  <c r="B433" i="9"/>
  <c r="B432" i="9"/>
  <c r="G432" i="9"/>
  <c r="G433" i="9"/>
  <c r="I433" i="9"/>
  <c r="I432" i="9"/>
  <c r="F451" i="9"/>
  <c r="B214" i="11"/>
  <c r="E214" i="11" s="1"/>
  <c r="C213" i="11"/>
  <c r="D213" i="11" s="1"/>
  <c r="F450" i="9"/>
  <c r="F453" i="9" s="1"/>
  <c r="A433" i="9"/>
  <c r="A432" i="9"/>
  <c r="H434" i="9" s="1"/>
  <c r="C434" i="9" l="1"/>
  <c r="C435" i="9"/>
  <c r="D435" i="9"/>
  <c r="H435" i="9"/>
  <c r="D434" i="9"/>
  <c r="C214" i="13"/>
  <c r="B213" i="13"/>
  <c r="B435" i="9"/>
  <c r="B434" i="9"/>
  <c r="G434" i="9"/>
  <c r="I434" i="9"/>
  <c r="G435" i="9"/>
  <c r="I435" i="9"/>
  <c r="B215" i="11"/>
  <c r="E215" i="11" s="1"/>
  <c r="C214" i="11"/>
  <c r="D214" i="11" s="1"/>
  <c r="F452" i="9"/>
  <c r="A435" i="9"/>
  <c r="A434" i="9"/>
  <c r="C436" i="9" s="1"/>
  <c r="H436" i="9" l="1"/>
  <c r="B437" i="9"/>
  <c r="D437" i="9"/>
  <c r="H437" i="9"/>
  <c r="C437" i="9"/>
  <c r="D436" i="9"/>
  <c r="C215" i="13"/>
  <c r="B214" i="13"/>
  <c r="B436" i="9"/>
  <c r="G437" i="9"/>
  <c r="G436" i="9"/>
  <c r="I437" i="9"/>
  <c r="I436" i="9"/>
  <c r="B216" i="11"/>
  <c r="E216" i="11" s="1"/>
  <c r="C215" i="11"/>
  <c r="D215" i="11" s="1"/>
  <c r="A437" i="9"/>
  <c r="F455" i="9"/>
  <c r="F454" i="9"/>
  <c r="A436" i="9"/>
  <c r="D438" i="9" s="1"/>
  <c r="C439" i="9" l="1"/>
  <c r="H439" i="9"/>
  <c r="D439" i="9"/>
  <c r="C216" i="13"/>
  <c r="B215" i="13"/>
  <c r="C438" i="9"/>
  <c r="H438" i="9"/>
  <c r="G438" i="9"/>
  <c r="B439" i="9"/>
  <c r="B438" i="9"/>
  <c r="G439" i="9"/>
  <c r="I439" i="9"/>
  <c r="I438" i="9"/>
  <c r="A439" i="9"/>
  <c r="B217" i="11"/>
  <c r="E217" i="11" s="1"/>
  <c r="C216" i="11"/>
  <c r="D216" i="11" s="1"/>
  <c r="F457" i="9"/>
  <c r="F456" i="9"/>
  <c r="F458" i="9" s="1"/>
  <c r="A438" i="9"/>
  <c r="C440" i="9" s="1"/>
  <c r="C217" i="13" l="1"/>
  <c r="B216" i="13"/>
  <c r="D441" i="9"/>
  <c r="H441" i="9"/>
  <c r="C441" i="9"/>
  <c r="H440" i="9"/>
  <c r="D440" i="9"/>
  <c r="B441" i="9"/>
  <c r="B440" i="9"/>
  <c r="G440" i="9"/>
  <c r="G441" i="9"/>
  <c r="I441" i="9"/>
  <c r="I440" i="9"/>
  <c r="B218" i="11"/>
  <c r="E218" i="11" s="1"/>
  <c r="C217" i="11"/>
  <c r="D217" i="11" s="1"/>
  <c r="F459" i="9"/>
  <c r="F460" i="9"/>
  <c r="A441" i="9"/>
  <c r="A440" i="9"/>
  <c r="D442" i="9" s="1"/>
  <c r="H442" i="9" l="1"/>
  <c r="C443" i="9"/>
  <c r="D443" i="9"/>
  <c r="H443" i="9"/>
  <c r="C442" i="9"/>
  <c r="C218" i="13"/>
  <c r="B217" i="13"/>
  <c r="G442" i="9"/>
  <c r="B443" i="9"/>
  <c r="B442" i="9"/>
  <c r="G443" i="9"/>
  <c r="I443" i="9"/>
  <c r="I442" i="9"/>
  <c r="B219" i="11"/>
  <c r="E219" i="11" s="1"/>
  <c r="C218" i="11"/>
  <c r="D218" i="11" s="1"/>
  <c r="F462" i="9"/>
  <c r="F461" i="9"/>
  <c r="A443" i="9"/>
  <c r="A442" i="9"/>
  <c r="H444" i="9" s="1"/>
  <c r="D445" i="9" l="1"/>
  <c r="C445" i="9"/>
  <c r="H445" i="9"/>
  <c r="C444" i="9"/>
  <c r="C219" i="13"/>
  <c r="B218" i="13"/>
  <c r="D444" i="9"/>
  <c r="G444" i="9"/>
  <c r="B445" i="9"/>
  <c r="B444" i="9"/>
  <c r="I444" i="9"/>
  <c r="G445" i="9"/>
  <c r="I445" i="9"/>
  <c r="F464" i="9"/>
  <c r="A445" i="9"/>
  <c r="B220" i="11"/>
  <c r="E220" i="11" s="1"/>
  <c r="C219" i="11"/>
  <c r="D219" i="11" s="1"/>
  <c r="F463" i="9"/>
  <c r="F466" i="9" s="1"/>
  <c r="A444" i="9"/>
  <c r="C446" i="9" s="1"/>
  <c r="C220" i="13" l="1"/>
  <c r="B219" i="13"/>
  <c r="C447" i="9"/>
  <c r="H447" i="9"/>
  <c r="D447" i="9"/>
  <c r="D446" i="9"/>
  <c r="H446" i="9"/>
  <c r="G446" i="9"/>
  <c r="B447" i="9"/>
  <c r="B446" i="9"/>
  <c r="G447" i="9"/>
  <c r="I447" i="9"/>
  <c r="I446" i="9"/>
  <c r="A447" i="9"/>
  <c r="B221" i="11"/>
  <c r="E221" i="11" s="1"/>
  <c r="C220" i="11"/>
  <c r="D220" i="11" s="1"/>
  <c r="F465" i="9"/>
  <c r="A446" i="9"/>
  <c r="H448" i="9" s="1"/>
  <c r="C448" i="9" l="1"/>
  <c r="B449" i="9"/>
  <c r="D449" i="9"/>
  <c r="C449" i="9"/>
  <c r="H449" i="9"/>
  <c r="D448" i="9"/>
  <c r="C221" i="13"/>
  <c r="B220" i="13"/>
  <c r="B448" i="9"/>
  <c r="G449" i="9"/>
  <c r="G448" i="9"/>
  <c r="I449" i="9"/>
  <c r="I448" i="9"/>
  <c r="B222" i="11"/>
  <c r="E222" i="11" s="1"/>
  <c r="C221" i="11"/>
  <c r="D221" i="11" s="1"/>
  <c r="F468" i="9"/>
  <c r="F467" i="9"/>
  <c r="A449" i="9"/>
  <c r="A448" i="9"/>
  <c r="B451" i="9" l="1"/>
  <c r="C451" i="9"/>
  <c r="D451" i="9"/>
  <c r="H451" i="9"/>
  <c r="H450" i="9"/>
  <c r="D450" i="9"/>
  <c r="C222" i="13"/>
  <c r="B221" i="13"/>
  <c r="C450" i="9"/>
  <c r="B450" i="9"/>
  <c r="G451" i="9"/>
  <c r="G450" i="9"/>
  <c r="I451" i="9"/>
  <c r="I450" i="9"/>
  <c r="B223" i="11"/>
  <c r="E223" i="11" s="1"/>
  <c r="C222" i="11"/>
  <c r="D222" i="11" s="1"/>
  <c r="F470" i="9"/>
  <c r="F469" i="9"/>
  <c r="A451" i="9"/>
  <c r="A450" i="9"/>
  <c r="B452" i="9" l="1"/>
  <c r="D453" i="9"/>
  <c r="H453" i="9"/>
  <c r="C453" i="9"/>
  <c r="C452" i="9"/>
  <c r="C223" i="13"/>
  <c r="B222" i="13"/>
  <c r="H452" i="9"/>
  <c r="D452" i="9"/>
  <c r="G452" i="9"/>
  <c r="B453" i="9"/>
  <c r="G453" i="9"/>
  <c r="I453" i="9"/>
  <c r="I452" i="9"/>
  <c r="F472" i="9"/>
  <c r="B224" i="11"/>
  <c r="E224" i="11" s="1"/>
  <c r="C223" i="11"/>
  <c r="D223" i="11" s="1"/>
  <c r="A453" i="9"/>
  <c r="F471" i="9"/>
  <c r="F474" i="9" s="1"/>
  <c r="A452" i="9"/>
  <c r="H454" i="9" s="1"/>
  <c r="C455" i="9" l="1"/>
  <c r="H455" i="9"/>
  <c r="D455" i="9"/>
  <c r="D454" i="9"/>
  <c r="C224" i="13"/>
  <c r="B223" i="13"/>
  <c r="C454" i="9"/>
  <c r="G454" i="9"/>
  <c r="B455" i="9"/>
  <c r="B454" i="9"/>
  <c r="G455" i="9"/>
  <c r="I455" i="9"/>
  <c r="I454" i="9"/>
  <c r="A455" i="9"/>
  <c r="B225" i="11"/>
  <c r="E225" i="11" s="1"/>
  <c r="C224" i="11"/>
  <c r="D224" i="11" s="1"/>
  <c r="F473" i="9"/>
  <c r="A454" i="9"/>
  <c r="D456" i="9" s="1"/>
  <c r="H456" i="9" l="1"/>
  <c r="B457" i="9"/>
  <c r="D457" i="9"/>
  <c r="H457" i="9"/>
  <c r="C457" i="9"/>
  <c r="C456" i="9"/>
  <c r="C225" i="13"/>
  <c r="B224" i="13"/>
  <c r="B456" i="9"/>
  <c r="G457" i="9"/>
  <c r="G456" i="9"/>
  <c r="I457" i="9"/>
  <c r="I456" i="9"/>
  <c r="B226" i="11"/>
  <c r="E226" i="11" s="1"/>
  <c r="C225" i="11"/>
  <c r="D225" i="11" s="1"/>
  <c r="F476" i="9"/>
  <c r="F475" i="9"/>
  <c r="A457" i="9"/>
  <c r="A456" i="9"/>
  <c r="H458" i="9" s="1"/>
  <c r="C458" i="9" l="1"/>
  <c r="B459" i="9"/>
  <c r="C459" i="9"/>
  <c r="D459" i="9"/>
  <c r="H459" i="9"/>
  <c r="C226" i="13"/>
  <c r="B225" i="13"/>
  <c r="D458" i="9"/>
  <c r="B458" i="9"/>
  <c r="G459" i="9"/>
  <c r="G458" i="9"/>
  <c r="I459" i="9"/>
  <c r="I458" i="9"/>
  <c r="B227" i="11"/>
  <c r="E227" i="11" s="1"/>
  <c r="C226" i="11"/>
  <c r="D226" i="11" s="1"/>
  <c r="F478" i="9"/>
  <c r="F477" i="9"/>
  <c r="A459" i="9"/>
  <c r="A458" i="9"/>
  <c r="H460" i="9" s="1"/>
  <c r="B461" i="9" l="1"/>
  <c r="D461" i="9"/>
  <c r="C461" i="9"/>
  <c r="H461" i="9"/>
  <c r="C460" i="9"/>
  <c r="C227" i="13"/>
  <c r="B226" i="13"/>
  <c r="D460" i="9"/>
  <c r="B460" i="9"/>
  <c r="G461" i="9"/>
  <c r="G460" i="9"/>
  <c r="I461" i="9"/>
  <c r="I460" i="9"/>
  <c r="A461" i="9"/>
  <c r="F480" i="9"/>
  <c r="B228" i="11"/>
  <c r="E228" i="11" s="1"/>
  <c r="C227" i="11"/>
  <c r="D227" i="11" s="1"/>
  <c r="F479" i="9"/>
  <c r="A460" i="9"/>
  <c r="C463" i="9" l="1"/>
  <c r="H463" i="9"/>
  <c r="D463" i="9"/>
  <c r="H462" i="9"/>
  <c r="C462" i="9"/>
  <c r="C228" i="13"/>
  <c r="B227" i="13"/>
  <c r="D462" i="9"/>
  <c r="B463" i="9"/>
  <c r="B462" i="9"/>
  <c r="G462" i="9"/>
  <c r="G463" i="9"/>
  <c r="F482" i="9"/>
  <c r="I463" i="9"/>
  <c r="I462" i="9"/>
  <c r="B229" i="11"/>
  <c r="E229" i="11" s="1"/>
  <c r="C228" i="11"/>
  <c r="D228" i="11" s="1"/>
  <c r="A463" i="9"/>
  <c r="F481" i="9"/>
  <c r="A462" i="9"/>
  <c r="C464" i="9" s="1"/>
  <c r="D464" i="9" l="1"/>
  <c r="C229" i="13"/>
  <c r="B228" i="13"/>
  <c r="B464" i="9"/>
  <c r="D465" i="9"/>
  <c r="C465" i="9"/>
  <c r="H465" i="9"/>
  <c r="H464" i="9"/>
  <c r="B465" i="9"/>
  <c r="G464" i="9"/>
  <c r="G465" i="9"/>
  <c r="I465" i="9"/>
  <c r="I464" i="9"/>
  <c r="B230" i="11"/>
  <c r="E230" i="11" s="1"/>
  <c r="C229" i="11"/>
  <c r="D229" i="11" s="1"/>
  <c r="F484" i="9"/>
  <c r="F483" i="9"/>
  <c r="A465" i="9"/>
  <c r="A464" i="9"/>
  <c r="D466" i="9" s="1"/>
  <c r="C467" i="9" l="1"/>
  <c r="D467" i="9"/>
  <c r="H467" i="9"/>
  <c r="C466" i="9"/>
  <c r="C230" i="13"/>
  <c r="B229" i="13"/>
  <c r="H466" i="9"/>
  <c r="B467" i="9"/>
  <c r="B466" i="9"/>
  <c r="G466" i="9"/>
  <c r="G467" i="9"/>
  <c r="I467" i="9"/>
  <c r="I466" i="9"/>
  <c r="B231" i="11"/>
  <c r="E231" i="11" s="1"/>
  <c r="C230" i="11"/>
  <c r="D230" i="11" s="1"/>
  <c r="F486" i="9"/>
  <c r="F485" i="9"/>
  <c r="A467" i="9"/>
  <c r="A466" i="9"/>
  <c r="D469" i="9" l="1"/>
  <c r="H469" i="9"/>
  <c r="C469" i="9"/>
  <c r="C468" i="9"/>
  <c r="D468" i="9"/>
  <c r="H468" i="9"/>
  <c r="C231" i="13"/>
  <c r="B230" i="13"/>
  <c r="G468" i="9"/>
  <c r="B469" i="9"/>
  <c r="B468" i="9"/>
  <c r="G469" i="9"/>
  <c r="I469" i="9"/>
  <c r="I468" i="9"/>
  <c r="F488" i="9"/>
  <c r="A469" i="9"/>
  <c r="B232" i="11"/>
  <c r="E232" i="11" s="1"/>
  <c r="C231" i="11"/>
  <c r="D231" i="11" s="1"/>
  <c r="F487" i="9"/>
  <c r="F490" i="9" s="1"/>
  <c r="A468" i="9"/>
  <c r="D470" i="9" s="1"/>
  <c r="C471" i="9" l="1"/>
  <c r="H471" i="9"/>
  <c r="D471" i="9"/>
  <c r="C470" i="9"/>
  <c r="C232" i="13"/>
  <c r="B231" i="13"/>
  <c r="H470" i="9"/>
  <c r="G470" i="9"/>
  <c r="B471" i="9"/>
  <c r="B470" i="9"/>
  <c r="G471" i="9"/>
  <c r="I471" i="9"/>
  <c r="I470" i="9"/>
  <c r="A471" i="9"/>
  <c r="B233" i="11"/>
  <c r="E233" i="11" s="1"/>
  <c r="C232" i="11"/>
  <c r="D232" i="11" s="1"/>
  <c r="F489" i="9"/>
  <c r="A470" i="9"/>
  <c r="C472" i="9" s="1"/>
  <c r="C233" i="13" l="1"/>
  <c r="B232" i="13"/>
  <c r="D472" i="9"/>
  <c r="D473" i="9"/>
  <c r="H473" i="9"/>
  <c r="C473" i="9"/>
  <c r="H472" i="9"/>
  <c r="B473" i="9"/>
  <c r="B472" i="9"/>
  <c r="G472" i="9"/>
  <c r="G473" i="9"/>
  <c r="I473" i="9"/>
  <c r="I472" i="9"/>
  <c r="B234" i="11"/>
  <c r="E234" i="11" s="1"/>
  <c r="C233" i="11"/>
  <c r="D233" i="11" s="1"/>
  <c r="F492" i="9"/>
  <c r="F491" i="9"/>
  <c r="A473" i="9"/>
  <c r="A472" i="9"/>
  <c r="D474" i="9" s="1"/>
  <c r="H474" i="9" l="1"/>
  <c r="C475" i="9"/>
  <c r="D475" i="9"/>
  <c r="H475" i="9"/>
  <c r="C474" i="9"/>
  <c r="C234" i="13"/>
  <c r="B233" i="13"/>
  <c r="G474" i="9"/>
  <c r="B475" i="9"/>
  <c r="B474" i="9"/>
  <c r="G475" i="9"/>
  <c r="I475" i="9"/>
  <c r="I474" i="9"/>
  <c r="B235" i="11"/>
  <c r="E235" i="11" s="1"/>
  <c r="C234" i="11"/>
  <c r="D234" i="11" s="1"/>
  <c r="F494" i="9"/>
  <c r="F493" i="9"/>
  <c r="A475" i="9"/>
  <c r="A474" i="9"/>
  <c r="H476" i="9" s="1"/>
  <c r="D477" i="9" l="1"/>
  <c r="C477" i="9"/>
  <c r="H477" i="9"/>
  <c r="C476" i="9"/>
  <c r="C235" i="13"/>
  <c r="B234" i="13"/>
  <c r="D476" i="9"/>
  <c r="B477" i="9"/>
  <c r="B476" i="9"/>
  <c r="G476" i="9"/>
  <c r="I476" i="9"/>
  <c r="G477" i="9"/>
  <c r="I477" i="9"/>
  <c r="F496" i="9"/>
  <c r="A477" i="9"/>
  <c r="B236" i="11"/>
  <c r="E236" i="11" s="1"/>
  <c r="C235" i="11"/>
  <c r="D235" i="11" s="1"/>
  <c r="F495" i="9"/>
  <c r="F498" i="9" s="1"/>
  <c r="A476" i="9"/>
  <c r="C478" i="9" s="1"/>
  <c r="C236" i="13" l="1"/>
  <c r="B235" i="13"/>
  <c r="C479" i="9"/>
  <c r="H479" i="9"/>
  <c r="D479" i="9"/>
  <c r="D478" i="9"/>
  <c r="H478" i="9"/>
  <c r="G478" i="9"/>
  <c r="B479" i="9"/>
  <c r="B478" i="9"/>
  <c r="G479" i="9"/>
  <c r="I479" i="9"/>
  <c r="I478" i="9"/>
  <c r="B237" i="11"/>
  <c r="E237" i="11" s="1"/>
  <c r="C236" i="11"/>
  <c r="D236" i="11" s="1"/>
  <c r="A479" i="9"/>
  <c r="F497" i="9"/>
  <c r="A478" i="9"/>
  <c r="H480" i="9" s="1"/>
  <c r="C480" i="9" l="1"/>
  <c r="B481" i="9"/>
  <c r="D481" i="9"/>
  <c r="C481" i="9"/>
  <c r="H481" i="9"/>
  <c r="D480" i="9"/>
  <c r="C237" i="13"/>
  <c r="B236" i="13"/>
  <c r="B480" i="9"/>
  <c r="G481" i="9"/>
  <c r="G480" i="9"/>
  <c r="I481" i="9"/>
  <c r="I480" i="9"/>
  <c r="B238" i="11"/>
  <c r="E238" i="11" s="1"/>
  <c r="C237" i="11"/>
  <c r="D237" i="11" s="1"/>
  <c r="F500" i="9"/>
  <c r="F499" i="9"/>
  <c r="A481" i="9"/>
  <c r="A480" i="9"/>
  <c r="H482" i="9" s="1"/>
  <c r="C482" i="9" l="1"/>
  <c r="B483" i="9"/>
  <c r="C483" i="9"/>
  <c r="D483" i="9"/>
  <c r="H483" i="9"/>
  <c r="C238" i="13"/>
  <c r="B237" i="13"/>
  <c r="D482" i="9"/>
  <c r="B482" i="9"/>
  <c r="G483" i="9"/>
  <c r="G482" i="9"/>
  <c r="I483" i="9"/>
  <c r="I482" i="9"/>
  <c r="B239" i="11"/>
  <c r="E239" i="11" s="1"/>
  <c r="C238" i="11"/>
  <c r="D238" i="11" s="1"/>
  <c r="F502" i="9"/>
  <c r="F501" i="9"/>
  <c r="A483" i="9"/>
  <c r="A482" i="9"/>
  <c r="C484" i="9" s="1"/>
  <c r="D485" i="9" l="1"/>
  <c r="H485" i="9"/>
  <c r="C485" i="9"/>
  <c r="H484" i="9"/>
  <c r="C239" i="13"/>
  <c r="B238" i="13"/>
  <c r="D484" i="9"/>
  <c r="B485" i="9"/>
  <c r="B484" i="9"/>
  <c r="G484" i="9"/>
  <c r="G485" i="9"/>
  <c r="I485" i="9"/>
  <c r="I484" i="9"/>
  <c r="F504" i="9"/>
  <c r="B240" i="11"/>
  <c r="E240" i="11" s="1"/>
  <c r="C239" i="11"/>
  <c r="D239" i="11" s="1"/>
  <c r="A485" i="9"/>
  <c r="F503" i="9"/>
  <c r="F506" i="9" s="1"/>
  <c r="A484" i="9"/>
  <c r="C487" i="9" l="1"/>
  <c r="H487" i="9"/>
  <c r="D487" i="9"/>
  <c r="C486" i="9"/>
  <c r="H486" i="9"/>
  <c r="D486" i="9"/>
  <c r="C240" i="13"/>
  <c r="B239" i="13"/>
  <c r="B487" i="9"/>
  <c r="B486" i="9"/>
  <c r="G486" i="9"/>
  <c r="G487" i="9"/>
  <c r="I487" i="9"/>
  <c r="I486" i="9"/>
  <c r="A487" i="9"/>
  <c r="B241" i="11"/>
  <c r="E241" i="11" s="1"/>
  <c r="C240" i="11"/>
  <c r="D240" i="11" s="1"/>
  <c r="F505" i="9"/>
  <c r="A486" i="9"/>
  <c r="D488" i="9" s="1"/>
  <c r="B489" i="9" l="1"/>
  <c r="D489" i="9"/>
  <c r="H489" i="9"/>
  <c r="C489" i="9"/>
  <c r="C241" i="13"/>
  <c r="B240" i="13"/>
  <c r="C488" i="9"/>
  <c r="H488" i="9"/>
  <c r="B488" i="9"/>
  <c r="G489" i="9"/>
  <c r="G488" i="9"/>
  <c r="I489" i="9"/>
  <c r="I488" i="9"/>
  <c r="B242" i="11"/>
  <c r="E242" i="11" s="1"/>
  <c r="C241" i="11"/>
  <c r="D241" i="11" s="1"/>
  <c r="F508" i="9"/>
  <c r="F507" i="9"/>
  <c r="A489" i="9"/>
  <c r="A488" i="9"/>
  <c r="C490" i="9" s="1"/>
  <c r="C242" i="13" l="1"/>
  <c r="B241" i="13"/>
  <c r="C491" i="9"/>
  <c r="D491" i="9"/>
  <c r="H491" i="9"/>
  <c r="H490" i="9"/>
  <c r="D490" i="9"/>
  <c r="B491" i="9"/>
  <c r="B490" i="9"/>
  <c r="G491" i="9"/>
  <c r="G490" i="9"/>
  <c r="I491" i="9"/>
  <c r="I490" i="9"/>
  <c r="B243" i="11"/>
  <c r="E243" i="11" s="1"/>
  <c r="C242" i="11"/>
  <c r="D242" i="11" s="1"/>
  <c r="F510" i="9"/>
  <c r="F509" i="9"/>
  <c r="A491" i="9"/>
  <c r="A490" i="9"/>
  <c r="D492" i="9" s="1"/>
  <c r="C492" i="9" l="1"/>
  <c r="D493" i="9"/>
  <c r="C493" i="9"/>
  <c r="H493" i="9"/>
  <c r="H492" i="9"/>
  <c r="C243" i="13"/>
  <c r="B242" i="13"/>
  <c r="G492" i="9"/>
  <c r="B493" i="9"/>
  <c r="B492" i="9"/>
  <c r="I492" i="9"/>
  <c r="G493" i="9"/>
  <c r="I493" i="9"/>
  <c r="B244" i="11"/>
  <c r="E244" i="11" s="1"/>
  <c r="C243" i="11"/>
  <c r="D243" i="11" s="1"/>
  <c r="A493" i="9"/>
  <c r="F512" i="9"/>
  <c r="F511" i="9"/>
  <c r="A492" i="9"/>
  <c r="C494" i="9" s="1"/>
  <c r="B494" i="9" l="1"/>
  <c r="C495" i="9"/>
  <c r="H495" i="9"/>
  <c r="D495" i="9"/>
  <c r="D494" i="9"/>
  <c r="C244" i="13"/>
  <c r="B243" i="13"/>
  <c r="H494" i="9"/>
  <c r="B495" i="9"/>
  <c r="G494" i="9"/>
  <c r="I494" i="9"/>
  <c r="G495" i="9"/>
  <c r="F514" i="9"/>
  <c r="I495" i="9"/>
  <c r="A495" i="9"/>
  <c r="B245" i="11"/>
  <c r="E245" i="11" s="1"/>
  <c r="C244" i="11"/>
  <c r="D244" i="11" s="1"/>
  <c r="F513" i="9"/>
  <c r="A494" i="9"/>
  <c r="C496" i="9" s="1"/>
  <c r="D497" i="9" l="1"/>
  <c r="C497" i="9"/>
  <c r="H497" i="9"/>
  <c r="H496" i="9"/>
  <c r="C245" i="13"/>
  <c r="B244" i="13"/>
  <c r="D496" i="9"/>
  <c r="B497" i="9"/>
  <c r="B496" i="9"/>
  <c r="G496" i="9"/>
  <c r="I496" i="9"/>
  <c r="G497" i="9"/>
  <c r="I497" i="9"/>
  <c r="B246" i="11"/>
  <c r="E246" i="11" s="1"/>
  <c r="C245" i="11"/>
  <c r="D245" i="11" s="1"/>
  <c r="F516" i="9"/>
  <c r="F515" i="9"/>
  <c r="A497" i="9"/>
  <c r="A496" i="9"/>
  <c r="D498" i="9" s="1"/>
  <c r="C246" i="13" l="1"/>
  <c r="B245" i="13"/>
  <c r="C499" i="9"/>
  <c r="D499" i="9"/>
  <c r="H499" i="9"/>
  <c r="C498" i="9"/>
  <c r="H498" i="9"/>
  <c r="B499" i="9"/>
  <c r="B498" i="9"/>
  <c r="G498" i="9"/>
  <c r="G499" i="9"/>
  <c r="I499" i="9"/>
  <c r="I498" i="9"/>
  <c r="B247" i="11"/>
  <c r="E247" i="11" s="1"/>
  <c r="C246" i="11"/>
  <c r="D246" i="11" s="1"/>
  <c r="F518" i="9"/>
  <c r="F517" i="9"/>
  <c r="A499" i="9"/>
  <c r="A498" i="9"/>
  <c r="D500" i="9" s="1"/>
  <c r="C500" i="9" l="1"/>
  <c r="D501" i="9"/>
  <c r="H501" i="9"/>
  <c r="C501" i="9"/>
  <c r="H500" i="9"/>
  <c r="C247" i="13"/>
  <c r="B246" i="13"/>
  <c r="G500" i="9"/>
  <c r="B501" i="9"/>
  <c r="B500" i="9"/>
  <c r="G501" i="9"/>
  <c r="I501" i="9"/>
  <c r="I500" i="9"/>
  <c r="F520" i="9"/>
  <c r="B248" i="11"/>
  <c r="E248" i="11" s="1"/>
  <c r="C247" i="11"/>
  <c r="D247" i="11" s="1"/>
  <c r="A501" i="9"/>
  <c r="F519" i="9"/>
  <c r="F522" i="9" s="1"/>
  <c r="A500" i="9"/>
  <c r="D502" i="9" s="1"/>
  <c r="C503" i="9" l="1"/>
  <c r="H503" i="9"/>
  <c r="D503" i="9"/>
  <c r="C502" i="9"/>
  <c r="C248" i="13"/>
  <c r="B247" i="13"/>
  <c r="H502" i="9"/>
  <c r="G502" i="9"/>
  <c r="B503" i="9"/>
  <c r="B502" i="9"/>
  <c r="G503" i="9"/>
  <c r="I503" i="9"/>
  <c r="I502" i="9"/>
  <c r="A503" i="9"/>
  <c r="B249" i="11"/>
  <c r="E249" i="11" s="1"/>
  <c r="C248" i="11"/>
  <c r="D248" i="11" s="1"/>
  <c r="F521" i="9"/>
  <c r="A502" i="9"/>
  <c r="C504" i="9" s="1"/>
  <c r="C249" i="13" l="1"/>
  <c r="B248" i="13"/>
  <c r="D505" i="9"/>
  <c r="H505" i="9"/>
  <c r="C505" i="9"/>
  <c r="H504" i="9"/>
  <c r="D504" i="9"/>
  <c r="G504" i="9"/>
  <c r="B505" i="9"/>
  <c r="B504" i="9"/>
  <c r="G505" i="9"/>
  <c r="I505" i="9"/>
  <c r="I504" i="9"/>
  <c r="B250" i="11"/>
  <c r="E250" i="11" s="1"/>
  <c r="C249" i="11"/>
  <c r="D249" i="11" s="1"/>
  <c r="F524" i="9"/>
  <c r="F523" i="9"/>
  <c r="A505" i="9"/>
  <c r="A504" i="9"/>
  <c r="D506" i="9" s="1"/>
  <c r="H506" i="9" l="1"/>
  <c r="C507" i="9"/>
  <c r="D507" i="9"/>
  <c r="H507" i="9"/>
  <c r="C506" i="9"/>
  <c r="C250" i="13"/>
  <c r="B249" i="13"/>
  <c r="G506" i="9"/>
  <c r="B507" i="9"/>
  <c r="B506" i="9"/>
  <c r="G507" i="9"/>
  <c r="I507" i="9"/>
  <c r="I506" i="9"/>
  <c r="B251" i="11"/>
  <c r="E251" i="11" s="1"/>
  <c r="C250" i="11"/>
  <c r="D250" i="11" s="1"/>
  <c r="F526" i="9"/>
  <c r="F525" i="9"/>
  <c r="F527" i="9" s="1"/>
  <c r="A507" i="9"/>
  <c r="A506" i="9"/>
  <c r="H508" i="9" s="1"/>
  <c r="D509" i="9" l="1"/>
  <c r="C509" i="9"/>
  <c r="H509" i="9"/>
  <c r="C508" i="9"/>
  <c r="C251" i="13"/>
  <c r="B250" i="13"/>
  <c r="D508" i="9"/>
  <c r="B509" i="9"/>
  <c r="B508" i="9"/>
  <c r="G508" i="9"/>
  <c r="I508" i="9"/>
  <c r="G509" i="9"/>
  <c r="I509" i="9"/>
  <c r="A509" i="9"/>
  <c r="B252" i="11"/>
  <c r="E252" i="11" s="1"/>
  <c r="C251" i="11"/>
  <c r="D251" i="11" s="1"/>
  <c r="F528" i="9"/>
  <c r="F529" i="9"/>
  <c r="A508" i="9"/>
  <c r="C510" i="9" s="1"/>
  <c r="C252" i="13" l="1"/>
  <c r="B251" i="13"/>
  <c r="C511" i="9"/>
  <c r="H511" i="9"/>
  <c r="D511" i="9"/>
  <c r="D510" i="9"/>
  <c r="H510" i="9"/>
  <c r="G510" i="9"/>
  <c r="B511" i="9"/>
  <c r="B510" i="9"/>
  <c r="G511" i="9"/>
  <c r="I511" i="9"/>
  <c r="I510" i="9"/>
  <c r="A511" i="9"/>
  <c r="B253" i="11"/>
  <c r="E253" i="11" s="1"/>
  <c r="C252" i="11"/>
  <c r="D252" i="11" s="1"/>
  <c r="F531" i="9"/>
  <c r="F530" i="9"/>
  <c r="A510" i="9"/>
  <c r="D512" i="9" s="1"/>
  <c r="H512" i="9" l="1"/>
  <c r="D513" i="9"/>
  <c r="C513" i="9"/>
  <c r="H513" i="9"/>
  <c r="C512" i="9"/>
  <c r="C253" i="13"/>
  <c r="B252" i="13"/>
  <c r="G512" i="9"/>
  <c r="B513" i="9"/>
  <c r="B512" i="9"/>
  <c r="I512" i="9"/>
  <c r="G513" i="9"/>
  <c r="I513" i="9"/>
  <c r="F533" i="9"/>
  <c r="B254" i="11"/>
  <c r="E254" i="11" s="1"/>
  <c r="C253" i="11"/>
  <c r="D253" i="11" s="1"/>
  <c r="F532" i="9"/>
  <c r="A513" i="9"/>
  <c r="A512" i="9"/>
  <c r="C514" i="9" s="1"/>
  <c r="C515" i="9" l="1"/>
  <c r="D515" i="9"/>
  <c r="H515" i="9"/>
  <c r="H514" i="9"/>
  <c r="C254" i="13"/>
  <c r="B253" i="13"/>
  <c r="D514" i="9"/>
  <c r="G514" i="9"/>
  <c r="B515" i="9"/>
  <c r="B514" i="9"/>
  <c r="G515" i="9"/>
  <c r="I515" i="9"/>
  <c r="I514" i="9"/>
  <c r="F535" i="9"/>
  <c r="B255" i="11"/>
  <c r="E255" i="11" s="1"/>
  <c r="C254" i="11"/>
  <c r="D254" i="11" s="1"/>
  <c r="F534" i="9"/>
  <c r="A515" i="9"/>
  <c r="A514" i="9"/>
  <c r="C516" i="9" s="1"/>
  <c r="C255" i="13" l="1"/>
  <c r="B254" i="13"/>
  <c r="D517" i="9"/>
  <c r="H517" i="9"/>
  <c r="C517" i="9"/>
  <c r="H516" i="9"/>
  <c r="D516" i="9"/>
  <c r="B517" i="9"/>
  <c r="B516" i="9"/>
  <c r="G516" i="9"/>
  <c r="G517" i="9"/>
  <c r="I517" i="9"/>
  <c r="I516" i="9"/>
  <c r="B256" i="11"/>
  <c r="E256" i="11" s="1"/>
  <c r="C255" i="11"/>
  <c r="D255" i="11" s="1"/>
  <c r="A517" i="9"/>
  <c r="F537" i="9"/>
  <c r="F536" i="9"/>
  <c r="A516" i="9"/>
  <c r="C519" i="9" l="1"/>
  <c r="H519" i="9"/>
  <c r="D519" i="9"/>
  <c r="C518" i="9"/>
  <c r="H518" i="9"/>
  <c r="D518" i="9"/>
  <c r="C256" i="13"/>
  <c r="B255" i="13"/>
  <c r="G518" i="9"/>
  <c r="B519" i="9"/>
  <c r="B518" i="9"/>
  <c r="G519" i="9"/>
  <c r="I519" i="9"/>
  <c r="I518" i="9"/>
  <c r="B257" i="11"/>
  <c r="E257" i="11" s="1"/>
  <c r="C256" i="11"/>
  <c r="D256" i="11" s="1"/>
  <c r="A519" i="9"/>
  <c r="F539" i="9"/>
  <c r="F538" i="9"/>
  <c r="A518" i="9"/>
  <c r="D521" i="9" l="1"/>
  <c r="H521" i="9"/>
  <c r="C521" i="9"/>
  <c r="C520" i="9"/>
  <c r="C257" i="13"/>
  <c r="B256" i="13"/>
  <c r="H520" i="9"/>
  <c r="D520" i="9"/>
  <c r="B521" i="9"/>
  <c r="B520" i="9"/>
  <c r="G520" i="9"/>
  <c r="G521" i="9"/>
  <c r="I521" i="9"/>
  <c r="I520" i="9"/>
  <c r="B258" i="11"/>
  <c r="E258" i="11" s="1"/>
  <c r="C257" i="11"/>
  <c r="D257" i="11" s="1"/>
  <c r="F541" i="9"/>
  <c r="F540" i="9"/>
  <c r="A521" i="9"/>
  <c r="A520" i="9"/>
  <c r="C258" i="13" l="1"/>
  <c r="B257" i="13"/>
  <c r="C523" i="9"/>
  <c r="D523" i="9"/>
  <c r="H523" i="9"/>
  <c r="C522" i="9"/>
  <c r="H522" i="9"/>
  <c r="D522" i="9"/>
  <c r="B523" i="9"/>
  <c r="B522" i="9"/>
  <c r="G522" i="9"/>
  <c r="I522" i="9"/>
  <c r="G523" i="9"/>
  <c r="I523" i="9"/>
  <c r="F543" i="9"/>
  <c r="B259" i="11"/>
  <c r="E259" i="11" s="1"/>
  <c r="C258" i="11"/>
  <c r="D258" i="11" s="1"/>
  <c r="F542" i="9"/>
  <c r="A523" i="9"/>
  <c r="A522" i="9"/>
  <c r="C524" i="9" s="1"/>
  <c r="D525" i="9" l="1"/>
  <c r="C525" i="9"/>
  <c r="H525" i="9"/>
  <c r="D524" i="9"/>
  <c r="H524" i="9"/>
  <c r="C259" i="13"/>
  <c r="B258" i="13"/>
  <c r="G524" i="9"/>
  <c r="B525" i="9"/>
  <c r="B524" i="9"/>
  <c r="G525" i="9"/>
  <c r="I525" i="9"/>
  <c r="I524" i="9"/>
  <c r="B260" i="11"/>
  <c r="E260" i="11" s="1"/>
  <c r="C259" i="11"/>
  <c r="D259" i="11" s="1"/>
  <c r="A525" i="9"/>
  <c r="F545" i="9"/>
  <c r="F544" i="9"/>
  <c r="A524" i="9"/>
  <c r="C526" i="9" s="1"/>
  <c r="C527" i="9" l="1"/>
  <c r="H527" i="9"/>
  <c r="D527" i="9"/>
  <c r="D526" i="9"/>
  <c r="C260" i="13"/>
  <c r="B259" i="13"/>
  <c r="H526" i="9"/>
  <c r="G526" i="9"/>
  <c r="B527" i="9"/>
  <c r="B526" i="9"/>
  <c r="G527" i="9"/>
  <c r="I527" i="9"/>
  <c r="I526" i="9"/>
  <c r="A527" i="9"/>
  <c r="B261" i="11"/>
  <c r="E261" i="11" s="1"/>
  <c r="C260" i="11"/>
  <c r="D260" i="11" s="1"/>
  <c r="F547" i="9"/>
  <c r="F546" i="9"/>
  <c r="A526" i="9"/>
  <c r="C528" i="9" s="1"/>
  <c r="C261" i="13" l="1"/>
  <c r="B260" i="13"/>
  <c r="D529" i="9"/>
  <c r="C529" i="9"/>
  <c r="H529" i="9"/>
  <c r="H528" i="9"/>
  <c r="D528" i="9"/>
  <c r="B529" i="9"/>
  <c r="B528" i="9"/>
  <c r="G528" i="9"/>
  <c r="G529" i="9"/>
  <c r="I529" i="9"/>
  <c r="I528" i="9"/>
  <c r="F549" i="9"/>
  <c r="B262" i="11"/>
  <c r="E262" i="11" s="1"/>
  <c r="C261" i="11"/>
  <c r="D261" i="11" s="1"/>
  <c r="F548" i="9"/>
  <c r="F551" i="9" s="1"/>
  <c r="A529" i="9"/>
  <c r="A528" i="9"/>
  <c r="H530" i="9" s="1"/>
  <c r="C531" i="9" l="1"/>
  <c r="D531" i="9"/>
  <c r="H531" i="9"/>
  <c r="D530" i="9"/>
  <c r="C530" i="9"/>
  <c r="C262" i="13"/>
  <c r="B261" i="13"/>
  <c r="G530" i="9"/>
  <c r="B531" i="9"/>
  <c r="B530" i="9"/>
  <c r="G531" i="9"/>
  <c r="I531" i="9"/>
  <c r="I530" i="9"/>
  <c r="B263" i="11"/>
  <c r="E263" i="11" s="1"/>
  <c r="C262" i="11"/>
  <c r="D262" i="11" s="1"/>
  <c r="F550" i="9"/>
  <c r="A531" i="9"/>
  <c r="A530" i="9"/>
  <c r="H532" i="9" s="1"/>
  <c r="D533" i="9" l="1"/>
  <c r="H533" i="9"/>
  <c r="C533" i="9"/>
  <c r="B532" i="9"/>
  <c r="C532" i="9"/>
  <c r="C263" i="13"/>
  <c r="B262" i="13"/>
  <c r="D532" i="9"/>
  <c r="G532" i="9"/>
  <c r="B533" i="9"/>
  <c r="G533" i="9"/>
  <c r="I533" i="9"/>
  <c r="I532" i="9"/>
  <c r="B264" i="11"/>
  <c r="E264" i="11" s="1"/>
  <c r="C263" i="11"/>
  <c r="D263" i="11" s="1"/>
  <c r="A533" i="9"/>
  <c r="F553" i="9"/>
  <c r="F552" i="9"/>
  <c r="A532" i="9"/>
  <c r="C534" i="9" s="1"/>
  <c r="D534" i="9" l="1"/>
  <c r="C535" i="9"/>
  <c r="H535" i="9"/>
  <c r="D535" i="9"/>
  <c r="H534" i="9"/>
  <c r="C264" i="13"/>
  <c r="B263" i="13"/>
  <c r="G534" i="9"/>
  <c r="B535" i="9"/>
  <c r="B534" i="9"/>
  <c r="G535" i="9"/>
  <c r="I535" i="9"/>
  <c r="I534" i="9"/>
  <c r="A535" i="9"/>
  <c r="B265" i="11"/>
  <c r="E265" i="11" s="1"/>
  <c r="C264" i="11"/>
  <c r="D264" i="11" s="1"/>
  <c r="F555" i="9"/>
  <c r="F554" i="9"/>
  <c r="A534" i="9"/>
  <c r="H536" i="9" s="1"/>
  <c r="C536" i="9" l="1"/>
  <c r="D537" i="9"/>
  <c r="H537" i="9"/>
  <c r="C537" i="9"/>
  <c r="D536" i="9"/>
  <c r="C265" i="13"/>
  <c r="B264" i="13"/>
  <c r="G536" i="9"/>
  <c r="B537" i="9"/>
  <c r="B536" i="9"/>
  <c r="G537" i="9"/>
  <c r="I537" i="9"/>
  <c r="I536" i="9"/>
  <c r="F557" i="9"/>
  <c r="B266" i="11"/>
  <c r="E266" i="11" s="1"/>
  <c r="C265" i="11"/>
  <c r="D265" i="11" s="1"/>
  <c r="F556" i="9"/>
  <c r="F559" i="9" s="1"/>
  <c r="A537" i="9"/>
  <c r="A536" i="9"/>
  <c r="H538" i="9" s="1"/>
  <c r="C538" i="9" l="1"/>
  <c r="C539" i="9"/>
  <c r="D539" i="9"/>
  <c r="H539" i="9"/>
  <c r="D538" i="9"/>
  <c r="C266" i="13"/>
  <c r="B265" i="13"/>
  <c r="G538" i="9"/>
  <c r="B539" i="9"/>
  <c r="B538" i="9"/>
  <c r="G539" i="9"/>
  <c r="I539" i="9"/>
  <c r="I538" i="9"/>
  <c r="B267" i="11"/>
  <c r="E267" i="11" s="1"/>
  <c r="C266" i="11"/>
  <c r="D266" i="11" s="1"/>
  <c r="F558" i="9"/>
  <c r="A539" i="9"/>
  <c r="A538" i="9"/>
  <c r="D540" i="9" s="1"/>
  <c r="H540" i="9" l="1"/>
  <c r="C540" i="9"/>
  <c r="B541" i="9"/>
  <c r="D541" i="9"/>
  <c r="C541" i="9"/>
  <c r="H541" i="9"/>
  <c r="C267" i="13"/>
  <c r="B266" i="13"/>
  <c r="B540" i="9"/>
  <c r="G541" i="9"/>
  <c r="G540" i="9"/>
  <c r="I541" i="9"/>
  <c r="I540" i="9"/>
  <c r="B268" i="11"/>
  <c r="E268" i="11" s="1"/>
  <c r="C267" i="11"/>
  <c r="D267" i="11" s="1"/>
  <c r="A541" i="9"/>
  <c r="F561" i="9"/>
  <c r="F560" i="9"/>
  <c r="A540" i="9"/>
  <c r="D542" i="9" s="1"/>
  <c r="B543" i="9" l="1"/>
  <c r="C543" i="9"/>
  <c r="H543" i="9"/>
  <c r="D543" i="9"/>
  <c r="H542" i="9"/>
  <c r="C268" i="13"/>
  <c r="B267" i="13"/>
  <c r="C542" i="9"/>
  <c r="B542" i="9"/>
  <c r="I542" i="9"/>
  <c r="G543" i="9"/>
  <c r="G542" i="9"/>
  <c r="I543" i="9"/>
  <c r="A543" i="9"/>
  <c r="B269" i="11"/>
  <c r="E269" i="11" s="1"/>
  <c r="C268" i="11"/>
  <c r="D268" i="11" s="1"/>
  <c r="F563" i="9"/>
  <c r="F562" i="9"/>
  <c r="A542" i="9"/>
  <c r="C544" i="9" s="1"/>
  <c r="D545" i="9" l="1"/>
  <c r="C545" i="9"/>
  <c r="H545" i="9"/>
  <c r="H544" i="9"/>
  <c r="C269" i="13"/>
  <c r="B268" i="13"/>
  <c r="D544" i="9"/>
  <c r="G544" i="9"/>
  <c r="B545" i="9"/>
  <c r="B544" i="9"/>
  <c r="G545" i="9"/>
  <c r="I545" i="9"/>
  <c r="I544" i="9"/>
  <c r="F565" i="9"/>
  <c r="B270" i="11"/>
  <c r="E270" i="11" s="1"/>
  <c r="C269" i="11"/>
  <c r="D269" i="11" s="1"/>
  <c r="F564" i="9"/>
  <c r="A545" i="9"/>
  <c r="A544" i="9"/>
  <c r="C546" i="9" s="1"/>
  <c r="C270" i="13" l="1"/>
  <c r="B269" i="13"/>
  <c r="C547" i="9"/>
  <c r="D547" i="9"/>
  <c r="H547" i="9"/>
  <c r="H546" i="9"/>
  <c r="D546" i="9"/>
  <c r="G546" i="9"/>
  <c r="B547" i="9"/>
  <c r="B546" i="9"/>
  <c r="G547" i="9"/>
  <c r="I547" i="9"/>
  <c r="I546" i="9"/>
  <c r="F567" i="9"/>
  <c r="B271" i="11"/>
  <c r="E271" i="11" s="1"/>
  <c r="C270" i="11"/>
  <c r="D270" i="11" s="1"/>
  <c r="F566" i="9"/>
  <c r="A547" i="9"/>
  <c r="A546" i="9"/>
  <c r="D548" i="9" s="1"/>
  <c r="H548" i="9" l="1"/>
  <c r="D549" i="9"/>
  <c r="H549" i="9"/>
  <c r="C549" i="9"/>
  <c r="C548" i="9"/>
  <c r="C271" i="13"/>
  <c r="B270" i="13"/>
  <c r="G548" i="9"/>
  <c r="B549" i="9"/>
  <c r="B548" i="9"/>
  <c r="G549" i="9"/>
  <c r="I549" i="9"/>
  <c r="I548" i="9"/>
  <c r="B272" i="11"/>
  <c r="E272" i="11" s="1"/>
  <c r="C271" i="11"/>
  <c r="D271" i="11" s="1"/>
  <c r="A549" i="9"/>
  <c r="F569" i="9"/>
  <c r="F568" i="9"/>
  <c r="A548" i="9"/>
  <c r="D550" i="9" s="1"/>
  <c r="C551" i="9" l="1"/>
  <c r="H551" i="9"/>
  <c r="D551" i="9"/>
  <c r="C550" i="9"/>
  <c r="C272" i="13"/>
  <c r="B271" i="13"/>
  <c r="H550" i="9"/>
  <c r="B551" i="9"/>
  <c r="B550" i="9"/>
  <c r="G551" i="9"/>
  <c r="G550" i="9"/>
  <c r="I551" i="9"/>
  <c r="I550" i="9"/>
  <c r="A551" i="9"/>
  <c r="B273" i="11"/>
  <c r="E273" i="11" s="1"/>
  <c r="C272" i="11"/>
  <c r="D272" i="11" s="1"/>
  <c r="F571" i="9"/>
  <c r="F570" i="9"/>
  <c r="A550" i="9"/>
  <c r="C552" i="9" s="1"/>
  <c r="C273" i="13" l="1"/>
  <c r="B272" i="13"/>
  <c r="B552" i="9"/>
  <c r="D553" i="9"/>
  <c r="H553" i="9"/>
  <c r="C553" i="9"/>
  <c r="H552" i="9"/>
  <c r="D552" i="9"/>
  <c r="G552" i="9"/>
  <c r="B553" i="9"/>
  <c r="I552" i="9"/>
  <c r="G553" i="9"/>
  <c r="I553" i="9"/>
  <c r="F573" i="9"/>
  <c r="B274" i="11"/>
  <c r="E274" i="11" s="1"/>
  <c r="C273" i="11"/>
  <c r="D273" i="11" s="1"/>
  <c r="F572" i="9"/>
  <c r="A553" i="9"/>
  <c r="A552" i="9"/>
  <c r="D554" i="9" s="1"/>
  <c r="C555" i="9" l="1"/>
  <c r="D555" i="9"/>
  <c r="H555" i="9"/>
  <c r="C554" i="9"/>
  <c r="H554" i="9"/>
  <c r="C274" i="13"/>
  <c r="B273" i="13"/>
  <c r="B555" i="9"/>
  <c r="F575" i="9"/>
  <c r="B554" i="9"/>
  <c r="G554" i="9"/>
  <c r="G555" i="9"/>
  <c r="I555" i="9"/>
  <c r="I554" i="9"/>
  <c r="B275" i="11"/>
  <c r="E275" i="11" s="1"/>
  <c r="C274" i="11"/>
  <c r="D274" i="11" s="1"/>
  <c r="F574" i="9"/>
  <c r="A555" i="9"/>
  <c r="A554" i="9"/>
  <c r="H556" i="9" s="1"/>
  <c r="B557" i="9" l="1"/>
  <c r="D557" i="9"/>
  <c r="C557" i="9"/>
  <c r="H557" i="9"/>
  <c r="C556" i="9"/>
  <c r="C275" i="13"/>
  <c r="B274" i="13"/>
  <c r="D556" i="9"/>
  <c r="B556" i="9"/>
  <c r="I556" i="9"/>
  <c r="G557" i="9"/>
  <c r="G556" i="9"/>
  <c r="I557" i="9"/>
  <c r="A557" i="9"/>
  <c r="B276" i="11"/>
  <c r="E276" i="11" s="1"/>
  <c r="C275" i="11"/>
  <c r="D275" i="11" s="1"/>
  <c r="F577" i="9"/>
  <c r="F576" i="9"/>
  <c r="A556" i="9"/>
  <c r="D558" i="9" s="1"/>
  <c r="C558" i="9" l="1"/>
  <c r="C559" i="9"/>
  <c r="H559" i="9"/>
  <c r="D559" i="9"/>
  <c r="H558" i="9"/>
  <c r="C276" i="13"/>
  <c r="B275" i="13"/>
  <c r="G558" i="9"/>
  <c r="B559" i="9"/>
  <c r="B558" i="9"/>
  <c r="I558" i="9"/>
  <c r="G559" i="9"/>
  <c r="I559" i="9"/>
  <c r="B277" i="11"/>
  <c r="E277" i="11" s="1"/>
  <c r="C276" i="11"/>
  <c r="D276" i="11" s="1"/>
  <c r="A559" i="9"/>
  <c r="F579" i="9"/>
  <c r="F578" i="9"/>
  <c r="A558" i="9"/>
  <c r="H560" i="9" s="1"/>
  <c r="C560" i="9" l="1"/>
  <c r="D561" i="9"/>
  <c r="C561" i="9"/>
  <c r="H561" i="9"/>
  <c r="D560" i="9"/>
  <c r="C277" i="13"/>
  <c r="B276" i="13"/>
  <c r="G560" i="9"/>
  <c r="B561" i="9"/>
  <c r="B560" i="9"/>
  <c r="I560" i="9"/>
  <c r="G561" i="9"/>
  <c r="I561" i="9"/>
  <c r="F581" i="9"/>
  <c r="B278" i="11"/>
  <c r="E278" i="11" s="1"/>
  <c r="C277" i="11"/>
  <c r="D277" i="11" s="1"/>
  <c r="F580" i="9"/>
  <c r="A561" i="9"/>
  <c r="A560" i="9"/>
  <c r="H562" i="9" s="1"/>
  <c r="C562" i="9" l="1"/>
  <c r="C563" i="9"/>
  <c r="D563" i="9"/>
  <c r="H563" i="9"/>
  <c r="D562" i="9"/>
  <c r="C278" i="13"/>
  <c r="B277" i="13"/>
  <c r="B563" i="9"/>
  <c r="B562" i="9"/>
  <c r="G562" i="9"/>
  <c r="I562" i="9"/>
  <c r="G563" i="9"/>
  <c r="I563" i="9"/>
  <c r="F583" i="9"/>
  <c r="B279" i="11"/>
  <c r="E279" i="11" s="1"/>
  <c r="C278" i="11"/>
  <c r="D278" i="11" s="1"/>
  <c r="F582" i="9"/>
  <c r="A563" i="9"/>
  <c r="A562" i="9"/>
  <c r="C564" i="9" s="1"/>
  <c r="H564" i="9" l="1"/>
  <c r="D565" i="9"/>
  <c r="H565" i="9"/>
  <c r="C565" i="9"/>
  <c r="D564" i="9"/>
  <c r="C279" i="13"/>
  <c r="B278" i="13"/>
  <c r="G564" i="9"/>
  <c r="B565" i="9"/>
  <c r="B564" i="9"/>
  <c r="G565" i="9"/>
  <c r="I565" i="9"/>
  <c r="I564" i="9"/>
  <c r="B280" i="11"/>
  <c r="E280" i="11" s="1"/>
  <c r="C279" i="11"/>
  <c r="D279" i="11" s="1"/>
  <c r="A565" i="9"/>
  <c r="F585" i="9"/>
  <c r="F584" i="9"/>
  <c r="A564" i="9"/>
  <c r="D566" i="9" s="1"/>
  <c r="C567" i="9" l="1"/>
  <c r="H567" i="9"/>
  <c r="D567" i="9"/>
  <c r="C566" i="9"/>
  <c r="C280" i="13"/>
  <c r="B279" i="13"/>
  <c r="H566" i="9"/>
  <c r="B567" i="9"/>
  <c r="B566" i="9"/>
  <c r="G566" i="9"/>
  <c r="G567" i="9"/>
  <c r="I567" i="9"/>
  <c r="I566" i="9"/>
  <c r="B281" i="11"/>
  <c r="E281" i="11" s="1"/>
  <c r="C280" i="11"/>
  <c r="D280" i="11" s="1"/>
  <c r="A567" i="9"/>
  <c r="F587" i="9"/>
  <c r="F586" i="9"/>
  <c r="A566" i="9"/>
  <c r="C568" i="9" s="1"/>
  <c r="C281" i="13" l="1"/>
  <c r="B280" i="13"/>
  <c r="D569" i="9"/>
  <c r="H569" i="9"/>
  <c r="C569" i="9"/>
  <c r="H568" i="9"/>
  <c r="D568" i="9"/>
  <c r="B569" i="9"/>
  <c r="B568" i="9"/>
  <c r="I568" i="9"/>
  <c r="G569" i="9"/>
  <c r="G568" i="9"/>
  <c r="I569" i="9"/>
  <c r="F589" i="9"/>
  <c r="B282" i="11"/>
  <c r="E282" i="11" s="1"/>
  <c r="C281" i="11"/>
  <c r="D281" i="11" s="1"/>
  <c r="F588" i="9"/>
  <c r="F591" i="9" s="1"/>
  <c r="A569" i="9"/>
  <c r="A568" i="9"/>
  <c r="D570" i="9" s="1"/>
  <c r="H570" i="9" l="1"/>
  <c r="C571" i="9"/>
  <c r="D571" i="9"/>
  <c r="H571" i="9"/>
  <c r="C570" i="9"/>
  <c r="C282" i="13"/>
  <c r="B281" i="13"/>
  <c r="B571" i="9"/>
  <c r="B570" i="9"/>
  <c r="G570" i="9"/>
  <c r="I570" i="9"/>
  <c r="G571" i="9"/>
  <c r="I571" i="9"/>
  <c r="B283" i="11"/>
  <c r="E283" i="11" s="1"/>
  <c r="C282" i="11"/>
  <c r="D282" i="11" s="1"/>
  <c r="F590" i="9"/>
  <c r="A571" i="9"/>
  <c r="A570" i="9"/>
  <c r="H572" i="9" s="1"/>
  <c r="D573" i="9" l="1"/>
  <c r="C573" i="9"/>
  <c r="H573" i="9"/>
  <c r="C572" i="9"/>
  <c r="B572" i="9"/>
  <c r="C283" i="13"/>
  <c r="B282" i="13"/>
  <c r="D572" i="9"/>
  <c r="G572" i="9"/>
  <c r="B573" i="9"/>
  <c r="G573" i="9"/>
  <c r="I573" i="9"/>
  <c r="I572" i="9"/>
  <c r="A573" i="9"/>
  <c r="B284" i="11"/>
  <c r="E284" i="11" s="1"/>
  <c r="C283" i="11"/>
  <c r="D283" i="11" s="1"/>
  <c r="F593" i="9"/>
  <c r="F592" i="9"/>
  <c r="A572" i="9"/>
  <c r="C574" i="9" s="1"/>
  <c r="C575" i="9" l="1"/>
  <c r="H575" i="9"/>
  <c r="D575" i="9"/>
  <c r="D574" i="9"/>
  <c r="C284" i="13"/>
  <c r="B283" i="13"/>
  <c r="H574" i="9"/>
  <c r="G574" i="9"/>
  <c r="B575" i="9"/>
  <c r="B574" i="9"/>
  <c r="G575" i="9"/>
  <c r="I575" i="9"/>
  <c r="I574" i="9"/>
  <c r="A575" i="9"/>
  <c r="B285" i="11"/>
  <c r="E285" i="11" s="1"/>
  <c r="C284" i="11"/>
  <c r="D284" i="11" s="1"/>
  <c r="F595" i="9"/>
  <c r="F594" i="9"/>
  <c r="A574" i="9"/>
  <c r="C576" i="9" s="1"/>
  <c r="C285" i="13" l="1"/>
  <c r="B284" i="13"/>
  <c r="B577" i="9"/>
  <c r="D577" i="9"/>
  <c r="C577" i="9"/>
  <c r="H577" i="9"/>
  <c r="H576" i="9"/>
  <c r="D576" i="9"/>
  <c r="B576" i="9"/>
  <c r="G577" i="9"/>
  <c r="G576" i="9"/>
  <c r="I577" i="9"/>
  <c r="I576" i="9"/>
  <c r="F597" i="9"/>
  <c r="B286" i="11"/>
  <c r="E286" i="11" s="1"/>
  <c r="C285" i="11"/>
  <c r="D285" i="11" s="1"/>
  <c r="F596" i="9"/>
  <c r="A577" i="9"/>
  <c r="A576" i="9"/>
  <c r="D578" i="9" s="1"/>
  <c r="C579" i="9" l="1"/>
  <c r="D579" i="9"/>
  <c r="H579" i="9"/>
  <c r="C578" i="9"/>
  <c r="H578" i="9"/>
  <c r="C286" i="13"/>
  <c r="B285" i="13"/>
  <c r="G578" i="9"/>
  <c r="B579" i="9"/>
  <c r="B578" i="9"/>
  <c r="F599" i="9"/>
  <c r="G579" i="9"/>
  <c r="I579" i="9"/>
  <c r="I578" i="9"/>
  <c r="B287" i="11"/>
  <c r="E287" i="11" s="1"/>
  <c r="C286" i="11"/>
  <c r="D286" i="11" s="1"/>
  <c r="F598" i="9"/>
  <c r="A579" i="9"/>
  <c r="A578" i="9"/>
  <c r="H580" i="9" s="1"/>
  <c r="B580" i="9" l="1"/>
  <c r="D581" i="9"/>
  <c r="H581" i="9"/>
  <c r="C581" i="9"/>
  <c r="C580" i="9"/>
  <c r="C287" i="13"/>
  <c r="B286" i="13"/>
  <c r="D580" i="9"/>
  <c r="B581" i="9"/>
  <c r="G580" i="9"/>
  <c r="G581" i="9"/>
  <c r="I581" i="9"/>
  <c r="I580" i="9"/>
  <c r="A581" i="9"/>
  <c r="B288" i="11"/>
  <c r="E288" i="11" s="1"/>
  <c r="C287" i="11"/>
  <c r="D287" i="11" s="1"/>
  <c r="F601" i="9"/>
  <c r="F600" i="9"/>
  <c r="A580" i="9"/>
  <c r="C582" i="9" s="1"/>
  <c r="D582" i="9" l="1"/>
  <c r="C583" i="9"/>
  <c r="H583" i="9"/>
  <c r="D583" i="9"/>
  <c r="H582" i="9"/>
  <c r="C288" i="13"/>
  <c r="B287" i="13"/>
  <c r="G582" i="9"/>
  <c r="B583" i="9"/>
  <c r="B582" i="9"/>
  <c r="G583" i="9"/>
  <c r="I583" i="9"/>
  <c r="I582" i="9"/>
  <c r="A583" i="9"/>
  <c r="B289" i="11"/>
  <c r="E289" i="11" s="1"/>
  <c r="C288" i="11"/>
  <c r="D288" i="11" s="1"/>
  <c r="F603" i="9"/>
  <c r="F602" i="9"/>
  <c r="A582" i="9"/>
  <c r="H584" i="9" s="1"/>
  <c r="C584" i="9" l="1"/>
  <c r="D585" i="9"/>
  <c r="H585" i="9"/>
  <c r="C585" i="9"/>
  <c r="D584" i="9"/>
  <c r="C289" i="13"/>
  <c r="B288" i="13"/>
  <c r="G584" i="9"/>
  <c r="B585" i="9"/>
  <c r="B584" i="9"/>
  <c r="I584" i="9"/>
  <c r="G585" i="9"/>
  <c r="I585" i="9"/>
  <c r="F605" i="9"/>
  <c r="B290" i="11"/>
  <c r="E290" i="11" s="1"/>
  <c r="C289" i="11"/>
  <c r="D289" i="11" s="1"/>
  <c r="F604" i="9"/>
  <c r="A585" i="9"/>
  <c r="A584" i="9"/>
  <c r="H586" i="9" s="1"/>
  <c r="C586" i="9" l="1"/>
  <c r="C587" i="9"/>
  <c r="D587" i="9"/>
  <c r="H587" i="9"/>
  <c r="D586" i="9"/>
  <c r="C290" i="13"/>
  <c r="B289" i="13"/>
  <c r="G586" i="9"/>
  <c r="B587" i="9"/>
  <c r="B586" i="9"/>
  <c r="F607" i="9"/>
  <c r="I586" i="9"/>
  <c r="G587" i="9"/>
  <c r="I587" i="9"/>
  <c r="B291" i="11"/>
  <c r="E291" i="11" s="1"/>
  <c r="C290" i="11"/>
  <c r="D290" i="11" s="1"/>
  <c r="F606" i="9"/>
  <c r="A587" i="9"/>
  <c r="A586" i="9"/>
  <c r="C588" i="9" s="1"/>
  <c r="H588" i="9" l="1"/>
  <c r="D589" i="9"/>
  <c r="C589" i="9"/>
  <c r="H589" i="9"/>
  <c r="D588" i="9"/>
  <c r="C291" i="13"/>
  <c r="B290" i="13"/>
  <c r="B589" i="9"/>
  <c r="B588" i="9"/>
  <c r="G588" i="9"/>
  <c r="G589" i="9"/>
  <c r="I589" i="9"/>
  <c r="I588" i="9"/>
  <c r="A589" i="9"/>
  <c r="B292" i="11"/>
  <c r="E292" i="11" s="1"/>
  <c r="C291" i="11"/>
  <c r="D291" i="11" s="1"/>
  <c r="F609" i="9"/>
  <c r="F608" i="9"/>
  <c r="A588" i="9"/>
  <c r="D590" i="9" s="1"/>
  <c r="C590" i="9" l="1"/>
  <c r="C591" i="9"/>
  <c r="H591" i="9"/>
  <c r="D591" i="9"/>
  <c r="H590" i="9"/>
  <c r="C292" i="13"/>
  <c r="B291" i="13"/>
  <c r="B591" i="9"/>
  <c r="B590" i="9"/>
  <c r="G590" i="9"/>
  <c r="G591" i="9"/>
  <c r="I591" i="9"/>
  <c r="I590" i="9"/>
  <c r="A591" i="9"/>
  <c r="B293" i="11"/>
  <c r="E293" i="11" s="1"/>
  <c r="C292" i="11"/>
  <c r="D292" i="11" s="1"/>
  <c r="F611" i="9"/>
  <c r="F610" i="9"/>
  <c r="A590" i="9"/>
  <c r="H592" i="9" s="1"/>
  <c r="C592" i="9" l="1"/>
  <c r="D593" i="9"/>
  <c r="C593" i="9"/>
  <c r="H593" i="9"/>
  <c r="D592" i="9"/>
  <c r="C293" i="13"/>
  <c r="B292" i="13"/>
  <c r="G592" i="9"/>
  <c r="B593" i="9"/>
  <c r="B592" i="9"/>
  <c r="G593" i="9"/>
  <c r="I593" i="9"/>
  <c r="I592" i="9"/>
  <c r="F613" i="9"/>
  <c r="B294" i="11"/>
  <c r="E294" i="11" s="1"/>
  <c r="C293" i="11"/>
  <c r="D293" i="11" s="1"/>
  <c r="F612" i="9"/>
  <c r="A593" i="9"/>
  <c r="A592" i="9"/>
  <c r="H594" i="9" s="1"/>
  <c r="C594" i="9" l="1"/>
  <c r="C595" i="9"/>
  <c r="D595" i="9"/>
  <c r="H595" i="9"/>
  <c r="D594" i="9"/>
  <c r="C294" i="13"/>
  <c r="B293" i="13"/>
  <c r="B595" i="9"/>
  <c r="B594" i="9"/>
  <c r="F615" i="9"/>
  <c r="G594" i="9"/>
  <c r="I594" i="9"/>
  <c r="G595" i="9"/>
  <c r="I595" i="9"/>
  <c r="B295" i="11"/>
  <c r="E295" i="11" s="1"/>
  <c r="C294" i="11"/>
  <c r="D294" i="11" s="1"/>
  <c r="F614" i="9"/>
  <c r="A595" i="9"/>
  <c r="A594" i="9"/>
  <c r="C596" i="9" s="1"/>
  <c r="H596" i="9" l="1"/>
  <c r="B596" i="9"/>
  <c r="D597" i="9"/>
  <c r="H597" i="9"/>
  <c r="C597" i="9"/>
  <c r="D596" i="9"/>
  <c r="C295" i="13"/>
  <c r="B294" i="13"/>
  <c r="G596" i="9"/>
  <c r="B597" i="9"/>
  <c r="G597" i="9"/>
  <c r="I597" i="9"/>
  <c r="I596" i="9"/>
  <c r="B296" i="11"/>
  <c r="E296" i="11" s="1"/>
  <c r="C295" i="11"/>
  <c r="D295" i="11" s="1"/>
  <c r="A597" i="9"/>
  <c r="F617" i="9"/>
  <c r="F616" i="9"/>
  <c r="A596" i="9"/>
  <c r="C599" i="9" l="1"/>
  <c r="H599" i="9"/>
  <c r="D599" i="9"/>
  <c r="C598" i="9"/>
  <c r="H598" i="9"/>
  <c r="C296" i="13"/>
  <c r="B295" i="13"/>
  <c r="D598" i="9"/>
  <c r="G598" i="9"/>
  <c r="B599" i="9"/>
  <c r="B598" i="9"/>
  <c r="I598" i="9"/>
  <c r="G599" i="9"/>
  <c r="I599" i="9"/>
  <c r="A599" i="9"/>
  <c r="B297" i="11"/>
  <c r="E297" i="11" s="1"/>
  <c r="C296" i="11"/>
  <c r="D296" i="11" s="1"/>
  <c r="F619" i="9"/>
  <c r="F618" i="9"/>
  <c r="A598" i="9"/>
  <c r="B600" i="9" l="1"/>
  <c r="D601" i="9"/>
  <c r="H601" i="9"/>
  <c r="C601" i="9"/>
  <c r="C600" i="9"/>
  <c r="H600" i="9"/>
  <c r="C297" i="13"/>
  <c r="B296" i="13"/>
  <c r="D600" i="9"/>
  <c r="B601" i="9"/>
  <c r="G600" i="9"/>
  <c r="G601" i="9"/>
  <c r="I601" i="9"/>
  <c r="I600" i="9"/>
  <c r="B298" i="11"/>
  <c r="E298" i="11" s="1"/>
  <c r="C297" i="11"/>
  <c r="D297" i="11" s="1"/>
  <c r="F621" i="9"/>
  <c r="F620" i="9"/>
  <c r="A601" i="9"/>
  <c r="A600" i="9"/>
  <c r="C602" i="9" s="1"/>
  <c r="C603" i="9" l="1"/>
  <c r="D603" i="9"/>
  <c r="H603" i="9"/>
  <c r="H602" i="9"/>
  <c r="C298" i="13"/>
  <c r="B297" i="13"/>
  <c r="D602" i="9"/>
  <c r="B603" i="9"/>
  <c r="B602" i="9"/>
  <c r="G602" i="9"/>
  <c r="G603" i="9"/>
  <c r="I603" i="9"/>
  <c r="I602" i="9"/>
  <c r="F623" i="9"/>
  <c r="B299" i="11"/>
  <c r="E299" i="11" s="1"/>
  <c r="C298" i="11"/>
  <c r="D298" i="11" s="1"/>
  <c r="F622" i="9"/>
  <c r="A603" i="9"/>
  <c r="A602" i="9"/>
  <c r="H604" i="9" s="1"/>
  <c r="C299" i="13" l="1"/>
  <c r="B298" i="13"/>
  <c r="B604" i="9"/>
  <c r="D605" i="9"/>
  <c r="C605" i="9"/>
  <c r="H605" i="9"/>
  <c r="C604" i="9"/>
  <c r="D604" i="9"/>
  <c r="B605" i="9"/>
  <c r="G604" i="9"/>
  <c r="I604" i="9"/>
  <c r="G605" i="9"/>
  <c r="I605" i="9"/>
  <c r="A605" i="9"/>
  <c r="B300" i="11"/>
  <c r="E300" i="11" s="1"/>
  <c r="C299" i="11"/>
  <c r="D299" i="11" s="1"/>
  <c r="F625" i="9"/>
  <c r="F624" i="9"/>
  <c r="A604" i="9"/>
  <c r="H606" i="9" s="1"/>
  <c r="C607" i="9" l="1"/>
  <c r="H607" i="9"/>
  <c r="D607" i="9"/>
  <c r="C606" i="9"/>
  <c r="D606" i="9"/>
  <c r="C300" i="13"/>
  <c r="B299" i="13"/>
  <c r="G606" i="9"/>
  <c r="B607" i="9"/>
  <c r="B606" i="9"/>
  <c r="G607" i="9"/>
  <c r="I607" i="9"/>
  <c r="I606" i="9"/>
  <c r="A607" i="9"/>
  <c r="B301" i="11"/>
  <c r="E301" i="11" s="1"/>
  <c r="C300" i="11"/>
  <c r="D300" i="11" s="1"/>
  <c r="F627" i="9"/>
  <c r="F626" i="9"/>
  <c r="A606" i="9"/>
  <c r="C608" i="9" s="1"/>
  <c r="D609" i="9" l="1"/>
  <c r="C609" i="9"/>
  <c r="H609" i="9"/>
  <c r="H608" i="9"/>
  <c r="C301" i="13"/>
  <c r="B300" i="13"/>
  <c r="D608" i="9"/>
  <c r="B609" i="9"/>
  <c r="B608" i="9"/>
  <c r="G608" i="9"/>
  <c r="G609" i="9"/>
  <c r="I609" i="9"/>
  <c r="I608" i="9"/>
  <c r="F629" i="9"/>
  <c r="B302" i="11"/>
  <c r="E302" i="11" s="1"/>
  <c r="C301" i="11"/>
  <c r="D301" i="11" s="1"/>
  <c r="F628" i="9"/>
  <c r="A609" i="9"/>
  <c r="A608" i="9"/>
  <c r="C610" i="9" s="1"/>
  <c r="C302" i="13" l="1"/>
  <c r="B301" i="13"/>
  <c r="C611" i="9"/>
  <c r="D611" i="9"/>
  <c r="H611" i="9"/>
  <c r="H610" i="9"/>
  <c r="D610" i="9"/>
  <c r="G610" i="9"/>
  <c r="B611" i="9"/>
  <c r="B610" i="9"/>
  <c r="G611" i="9"/>
  <c r="I611" i="9"/>
  <c r="I610" i="9"/>
  <c r="F631" i="9"/>
  <c r="B303" i="11"/>
  <c r="E303" i="11" s="1"/>
  <c r="C302" i="11"/>
  <c r="D302" i="11" s="1"/>
  <c r="F630" i="9"/>
  <c r="A611" i="9"/>
  <c r="A610" i="9"/>
  <c r="D612" i="9" s="1"/>
  <c r="C612" i="9" l="1"/>
  <c r="B612" i="9"/>
  <c r="D613" i="9"/>
  <c r="H613" i="9"/>
  <c r="C613" i="9"/>
  <c r="H612" i="9"/>
  <c r="C303" i="13"/>
  <c r="B302" i="13"/>
  <c r="B613" i="9"/>
  <c r="G612" i="9"/>
  <c r="G613" i="9"/>
  <c r="I613" i="9"/>
  <c r="I612" i="9"/>
  <c r="A613" i="9"/>
  <c r="B304" i="11"/>
  <c r="E304" i="11" s="1"/>
  <c r="C303" i="11"/>
  <c r="D303" i="11" s="1"/>
  <c r="F633" i="9"/>
  <c r="F632" i="9"/>
  <c r="A612" i="9"/>
  <c r="C614" i="9" s="1"/>
  <c r="D614" i="9" l="1"/>
  <c r="C615" i="9"/>
  <c r="H615" i="9"/>
  <c r="D615" i="9"/>
  <c r="C304" i="13"/>
  <c r="B303" i="13"/>
  <c r="H614" i="9"/>
  <c r="G614" i="9"/>
  <c r="B615" i="9"/>
  <c r="B614" i="9"/>
  <c r="G615" i="9"/>
  <c r="I615" i="9"/>
  <c r="I614" i="9"/>
  <c r="A615" i="9"/>
  <c r="B305" i="11"/>
  <c r="E305" i="11" s="1"/>
  <c r="C304" i="11"/>
  <c r="D304" i="11" s="1"/>
  <c r="F635" i="9"/>
  <c r="F634" i="9"/>
  <c r="A614" i="9"/>
  <c r="D616" i="9" s="1"/>
  <c r="D617" i="9" l="1"/>
  <c r="H617" i="9"/>
  <c r="C617" i="9"/>
  <c r="C616" i="9"/>
  <c r="H616" i="9"/>
  <c r="C305" i="13"/>
  <c r="B304" i="13"/>
  <c r="G616" i="9"/>
  <c r="B617" i="9"/>
  <c r="B616" i="9"/>
  <c r="G617" i="9"/>
  <c r="I617" i="9"/>
  <c r="I616" i="9"/>
  <c r="F637" i="9"/>
  <c r="B306" i="11"/>
  <c r="E306" i="11" s="1"/>
  <c r="C305" i="11"/>
  <c r="D305" i="11" s="1"/>
  <c r="F636" i="9"/>
  <c r="A617" i="9"/>
  <c r="A616" i="9"/>
  <c r="C618" i="9" s="1"/>
  <c r="B619" i="9" l="1"/>
  <c r="C619" i="9"/>
  <c r="D619" i="9"/>
  <c r="H619" i="9"/>
  <c r="H618" i="9"/>
  <c r="C306" i="13"/>
  <c r="B305" i="13"/>
  <c r="D618" i="9"/>
  <c r="B618" i="9"/>
  <c r="G619" i="9"/>
  <c r="G618" i="9"/>
  <c r="I619" i="9"/>
  <c r="I618" i="9"/>
  <c r="F639" i="9"/>
  <c r="B307" i="11"/>
  <c r="E307" i="11" s="1"/>
  <c r="C306" i="11"/>
  <c r="D306" i="11" s="1"/>
  <c r="F638" i="9"/>
  <c r="A619" i="9"/>
  <c r="A618" i="9"/>
  <c r="C620" i="9" s="1"/>
  <c r="H620" i="9" l="1"/>
  <c r="C307" i="13"/>
  <c r="B306" i="13"/>
  <c r="B621" i="9"/>
  <c r="D621" i="9"/>
  <c r="C621" i="9"/>
  <c r="H621" i="9"/>
  <c r="D620" i="9"/>
  <c r="B620" i="9"/>
  <c r="G621" i="9"/>
  <c r="G620" i="9"/>
  <c r="I621" i="9"/>
  <c r="I620" i="9"/>
  <c r="A621" i="9"/>
  <c r="B308" i="11"/>
  <c r="E308" i="11" s="1"/>
  <c r="C307" i="11"/>
  <c r="D307" i="11" s="1"/>
  <c r="F641" i="9"/>
  <c r="F640" i="9"/>
  <c r="A620" i="9"/>
  <c r="H622" i="9" s="1"/>
  <c r="C623" i="9" l="1"/>
  <c r="H623" i="9"/>
  <c r="D623" i="9"/>
  <c r="C622" i="9"/>
  <c r="C308" i="13"/>
  <c r="B307" i="13"/>
  <c r="D622" i="9"/>
  <c r="G622" i="9"/>
  <c r="B623" i="9"/>
  <c r="B622" i="9"/>
  <c r="G623" i="9"/>
  <c r="I623" i="9"/>
  <c r="I622" i="9"/>
  <c r="A623" i="9"/>
  <c r="B309" i="11"/>
  <c r="E309" i="11" s="1"/>
  <c r="C308" i="11"/>
  <c r="D308" i="11" s="1"/>
  <c r="F643" i="9"/>
  <c r="F642" i="9"/>
  <c r="A622" i="9"/>
  <c r="D624" i="9" s="1"/>
  <c r="H624" i="9" l="1"/>
  <c r="D625" i="9"/>
  <c r="C625" i="9"/>
  <c r="H625" i="9"/>
  <c r="C624" i="9"/>
  <c r="C309" i="13"/>
  <c r="B308" i="13"/>
  <c r="G624" i="9"/>
  <c r="B625" i="9"/>
  <c r="B624" i="9"/>
  <c r="G625" i="9"/>
  <c r="I625" i="9"/>
  <c r="I624" i="9"/>
  <c r="F645" i="9"/>
  <c r="B310" i="11"/>
  <c r="E310" i="11" s="1"/>
  <c r="C309" i="11"/>
  <c r="D309" i="11" s="1"/>
  <c r="F644" i="9"/>
  <c r="F647" i="9" s="1"/>
  <c r="A625" i="9"/>
  <c r="A624" i="9"/>
  <c r="C626" i="9" s="1"/>
  <c r="B626" i="9" l="1"/>
  <c r="C627" i="9"/>
  <c r="D627" i="9"/>
  <c r="H627" i="9"/>
  <c r="H626" i="9"/>
  <c r="C310" i="13"/>
  <c r="B309" i="13"/>
  <c r="D626" i="9"/>
  <c r="G626" i="9"/>
  <c r="B627" i="9"/>
  <c r="G627" i="9"/>
  <c r="I627" i="9"/>
  <c r="I626" i="9"/>
  <c r="B311" i="11"/>
  <c r="E311" i="11" s="1"/>
  <c r="C310" i="11"/>
  <c r="D310" i="11" s="1"/>
  <c r="F646" i="9"/>
  <c r="A627" i="9"/>
  <c r="A626" i="9"/>
  <c r="C628" i="9" s="1"/>
  <c r="H628" i="9" l="1"/>
  <c r="B629" i="9"/>
  <c r="D629" i="9"/>
  <c r="H629" i="9"/>
  <c r="C629" i="9"/>
  <c r="D628" i="9"/>
  <c r="C311" i="13"/>
  <c r="B310" i="13"/>
  <c r="B628" i="9"/>
  <c r="G629" i="9"/>
  <c r="G628" i="9"/>
  <c r="I629" i="9"/>
  <c r="I628" i="9"/>
  <c r="A629" i="9"/>
  <c r="B312" i="11"/>
  <c r="E312" i="11" s="1"/>
  <c r="C311" i="11"/>
  <c r="D311" i="11" s="1"/>
  <c r="F649" i="9"/>
  <c r="F648" i="9"/>
  <c r="A628" i="9"/>
  <c r="C630" i="9" s="1"/>
  <c r="D630" i="9" l="1"/>
  <c r="C312" i="13"/>
  <c r="B311" i="13"/>
  <c r="B631" i="9"/>
  <c r="C631" i="9"/>
  <c r="H631" i="9"/>
  <c r="D631" i="9"/>
  <c r="H630" i="9"/>
  <c r="B630" i="9"/>
  <c r="G631" i="9"/>
  <c r="G630" i="9"/>
  <c r="I631" i="9"/>
  <c r="I630" i="9"/>
  <c r="A631" i="9"/>
  <c r="B313" i="11"/>
  <c r="E313" i="11" s="1"/>
  <c r="C312" i="11"/>
  <c r="D312" i="11" s="1"/>
  <c r="F651" i="9"/>
  <c r="F650" i="9"/>
  <c r="A630" i="9"/>
  <c r="D632" i="9" s="1"/>
  <c r="D633" i="9" l="1"/>
  <c r="H633" i="9"/>
  <c r="C633" i="9"/>
  <c r="C632" i="9"/>
  <c r="C313" i="13"/>
  <c r="B312" i="13"/>
  <c r="H632" i="9"/>
  <c r="G632" i="9"/>
  <c r="B633" i="9"/>
  <c r="B632" i="9"/>
  <c r="G633" i="9"/>
  <c r="I633" i="9"/>
  <c r="I632" i="9"/>
  <c r="F653" i="9"/>
  <c r="B314" i="11"/>
  <c r="E314" i="11" s="1"/>
  <c r="C313" i="11"/>
  <c r="D313" i="11" s="1"/>
  <c r="F652" i="9"/>
  <c r="F655" i="9" s="1"/>
  <c r="A633" i="9"/>
  <c r="A632" i="9"/>
  <c r="D634" i="9" s="1"/>
  <c r="H634" i="9" l="1"/>
  <c r="C635" i="9"/>
  <c r="H635" i="9"/>
  <c r="D635" i="9"/>
  <c r="C634" i="9"/>
  <c r="C314" i="13"/>
  <c r="B313" i="13"/>
  <c r="G634" i="9"/>
  <c r="B635" i="9"/>
  <c r="B634" i="9"/>
  <c r="G635" i="9"/>
  <c r="I635" i="9"/>
  <c r="I634" i="9"/>
  <c r="B315" i="11"/>
  <c r="E315" i="11" s="1"/>
  <c r="C314" i="11"/>
  <c r="D314" i="11" s="1"/>
  <c r="F654" i="9"/>
  <c r="A635" i="9"/>
  <c r="A634" i="9"/>
  <c r="C636" i="9" s="1"/>
  <c r="H636" i="9" l="1"/>
  <c r="D637" i="9"/>
  <c r="C637" i="9"/>
  <c r="H637" i="9"/>
  <c r="C315" i="13"/>
  <c r="B314" i="13"/>
  <c r="D636" i="9"/>
  <c r="B637" i="9"/>
  <c r="B636" i="9"/>
  <c r="G637" i="9"/>
  <c r="G636" i="9"/>
  <c r="I637" i="9"/>
  <c r="I636" i="9"/>
  <c r="A637" i="9"/>
  <c r="B316" i="11"/>
  <c r="E316" i="11" s="1"/>
  <c r="C315" i="11"/>
  <c r="D315" i="11" s="1"/>
  <c r="F657" i="9"/>
  <c r="F656" i="9"/>
  <c r="A636" i="9"/>
  <c r="C638" i="9" s="1"/>
  <c r="C316" i="13" l="1"/>
  <c r="B315" i="13"/>
  <c r="B639" i="9"/>
  <c r="C639" i="9"/>
  <c r="H639" i="9"/>
  <c r="D639" i="9"/>
  <c r="D638" i="9"/>
  <c r="H638" i="9"/>
  <c r="B638" i="9"/>
  <c r="G639" i="9"/>
  <c r="G638" i="9"/>
  <c r="I639" i="9"/>
  <c r="I638" i="9"/>
  <c r="A639" i="9"/>
  <c r="B317" i="11"/>
  <c r="E317" i="11" s="1"/>
  <c r="C316" i="11"/>
  <c r="D316" i="11" s="1"/>
  <c r="F659" i="9"/>
  <c r="F658" i="9"/>
  <c r="A638" i="9"/>
  <c r="D640" i="9" s="1"/>
  <c r="D641" i="9" l="1"/>
  <c r="C641" i="9"/>
  <c r="H641" i="9"/>
  <c r="C640" i="9"/>
  <c r="H640" i="9"/>
  <c r="C317" i="13"/>
  <c r="B316" i="13"/>
  <c r="G640" i="9"/>
  <c r="B641" i="9"/>
  <c r="B640" i="9"/>
  <c r="G641" i="9"/>
  <c r="I641" i="9"/>
  <c r="I640" i="9"/>
  <c r="F661" i="9"/>
  <c r="B318" i="11"/>
  <c r="E318" i="11" s="1"/>
  <c r="C317" i="11"/>
  <c r="D317" i="11" s="1"/>
  <c r="F660" i="9"/>
  <c r="F663" i="9" s="1"/>
  <c r="A641" i="9"/>
  <c r="A640" i="9"/>
  <c r="C642" i="9" s="1"/>
  <c r="C643" i="9" l="1"/>
  <c r="D643" i="9"/>
  <c r="H643" i="9"/>
  <c r="H642" i="9"/>
  <c r="C318" i="13"/>
  <c r="B317" i="13"/>
  <c r="D642" i="9"/>
  <c r="G642" i="9"/>
  <c r="B643" i="9"/>
  <c r="B642" i="9"/>
  <c r="I642" i="9"/>
  <c r="G643" i="9"/>
  <c r="I643" i="9"/>
  <c r="B319" i="11"/>
  <c r="E319" i="11" s="1"/>
  <c r="C318" i="11"/>
  <c r="D318" i="11" s="1"/>
  <c r="F662" i="9"/>
  <c r="A643" i="9"/>
  <c r="A642" i="9"/>
  <c r="C644" i="9" s="1"/>
  <c r="C319" i="13" l="1"/>
  <c r="B318" i="13"/>
  <c r="H644" i="9"/>
  <c r="D645" i="9"/>
  <c r="H645" i="9"/>
  <c r="C645" i="9"/>
  <c r="D644" i="9"/>
  <c r="B645" i="9"/>
  <c r="B644" i="9"/>
  <c r="G645" i="9"/>
  <c r="G644" i="9"/>
  <c r="I645" i="9"/>
  <c r="I644" i="9"/>
  <c r="A645" i="9"/>
  <c r="B320" i="11"/>
  <c r="E320" i="11" s="1"/>
  <c r="C319" i="11"/>
  <c r="D319" i="11" s="1"/>
  <c r="F665" i="9"/>
  <c r="F664" i="9"/>
  <c r="A644" i="9"/>
  <c r="D646" i="9" s="1"/>
  <c r="C320" i="13" l="1"/>
  <c r="B319" i="13"/>
  <c r="B647" i="9"/>
  <c r="C647" i="9"/>
  <c r="H647" i="9"/>
  <c r="D647" i="9"/>
  <c r="C646" i="9"/>
  <c r="H646" i="9"/>
  <c r="B646" i="9"/>
  <c r="I646" i="9"/>
  <c r="G647" i="9"/>
  <c r="G646" i="9"/>
  <c r="I647" i="9"/>
  <c r="A647" i="9"/>
  <c r="B321" i="11"/>
  <c r="E321" i="11" s="1"/>
  <c r="C320" i="11"/>
  <c r="D320" i="11" s="1"/>
  <c r="F667" i="9"/>
  <c r="F666" i="9"/>
  <c r="F669" i="9" s="1"/>
  <c r="A646" i="9"/>
  <c r="D648" i="9" s="1"/>
  <c r="D649" i="9" l="1"/>
  <c r="H649" i="9"/>
  <c r="C649" i="9"/>
  <c r="C648" i="9"/>
  <c r="H648" i="9"/>
  <c r="C321" i="13"/>
  <c r="B320" i="13"/>
  <c r="B649" i="9"/>
  <c r="B648" i="9"/>
  <c r="G648" i="9"/>
  <c r="G649" i="9"/>
  <c r="I649" i="9"/>
  <c r="I648" i="9"/>
  <c r="B322" i="11"/>
  <c r="E322" i="11" s="1"/>
  <c r="C321" i="11"/>
  <c r="D321" i="11" s="1"/>
  <c r="F668" i="9"/>
  <c r="F671" i="9" s="1"/>
  <c r="A649" i="9"/>
  <c r="A648" i="9"/>
  <c r="H650" i="9" s="1"/>
  <c r="C650" i="9" l="1"/>
  <c r="B651" i="9"/>
  <c r="C651" i="9"/>
  <c r="D651" i="9"/>
  <c r="H651" i="9"/>
  <c r="C322" i="13"/>
  <c r="B321" i="13"/>
  <c r="D650" i="9"/>
  <c r="B650" i="9"/>
  <c r="G651" i="9"/>
  <c r="G650" i="9"/>
  <c r="I651" i="9"/>
  <c r="I650" i="9"/>
  <c r="B323" i="11"/>
  <c r="E323" i="11" s="1"/>
  <c r="C322" i="11"/>
  <c r="D322" i="11" s="1"/>
  <c r="F670" i="9"/>
  <c r="A651" i="9"/>
  <c r="A650" i="9"/>
  <c r="C652" i="9" s="1"/>
  <c r="H652" i="9" l="1"/>
  <c r="D653" i="9"/>
  <c r="C653" i="9"/>
  <c r="H653" i="9"/>
  <c r="C323" i="13"/>
  <c r="B322" i="13"/>
  <c r="D652" i="9"/>
  <c r="G652" i="9"/>
  <c r="B653" i="9"/>
  <c r="B652" i="9"/>
  <c r="G653" i="9"/>
  <c r="I653" i="9"/>
  <c r="I652" i="9"/>
  <c r="A653" i="9"/>
  <c r="B324" i="11"/>
  <c r="E324" i="11" s="1"/>
  <c r="C323" i="11"/>
  <c r="D323" i="11" s="1"/>
  <c r="F673" i="9"/>
  <c r="F672" i="9"/>
  <c r="A652" i="9"/>
  <c r="C654" i="9" s="1"/>
  <c r="C324" i="13" l="1"/>
  <c r="B323" i="13"/>
  <c r="B654" i="9"/>
  <c r="C655" i="9"/>
  <c r="H655" i="9"/>
  <c r="D655" i="9"/>
  <c r="D654" i="9"/>
  <c r="H654" i="9"/>
  <c r="G654" i="9"/>
  <c r="B655" i="9"/>
  <c r="G655" i="9"/>
  <c r="I655" i="9"/>
  <c r="I654" i="9"/>
  <c r="A655" i="9"/>
  <c r="B325" i="11"/>
  <c r="E325" i="11" s="1"/>
  <c r="C324" i="11"/>
  <c r="D324" i="11" s="1"/>
  <c r="F675" i="9"/>
  <c r="F674" i="9"/>
  <c r="A654" i="9"/>
  <c r="D656" i="9" s="1"/>
  <c r="D657" i="9" l="1"/>
  <c r="C657" i="9"/>
  <c r="H657" i="9"/>
  <c r="C656" i="9"/>
  <c r="H656" i="9"/>
  <c r="C325" i="13"/>
  <c r="B324" i="13"/>
  <c r="G656" i="9"/>
  <c r="B657" i="9"/>
  <c r="B656" i="9"/>
  <c r="G657" i="9"/>
  <c r="I657" i="9"/>
  <c r="I656" i="9"/>
  <c r="F677" i="9"/>
  <c r="B326" i="11"/>
  <c r="E326" i="11" s="1"/>
  <c r="C325" i="11"/>
  <c r="D325" i="11" s="1"/>
  <c r="F676" i="9"/>
  <c r="A657" i="9"/>
  <c r="A656" i="9"/>
  <c r="C658" i="9" s="1"/>
  <c r="B658" i="9" l="1"/>
  <c r="C659" i="9"/>
  <c r="D659" i="9"/>
  <c r="H659" i="9"/>
  <c r="H658" i="9"/>
  <c r="C326" i="13"/>
  <c r="B325" i="13"/>
  <c r="D658" i="9"/>
  <c r="B659" i="9"/>
  <c r="G658" i="9"/>
  <c r="G659" i="9"/>
  <c r="I659" i="9"/>
  <c r="I658" i="9"/>
  <c r="F679" i="9"/>
  <c r="B327" i="11"/>
  <c r="E327" i="11" s="1"/>
  <c r="C326" i="11"/>
  <c r="D326" i="11" s="1"/>
  <c r="F678" i="9"/>
  <c r="A659" i="9"/>
  <c r="A658" i="9"/>
  <c r="C660" i="9" s="1"/>
  <c r="H660" i="9" l="1"/>
  <c r="D661" i="9"/>
  <c r="H661" i="9"/>
  <c r="C661" i="9"/>
  <c r="D660" i="9"/>
  <c r="C327" i="13"/>
  <c r="B326" i="13"/>
  <c r="B661" i="9"/>
  <c r="B660" i="9"/>
  <c r="G660" i="9"/>
  <c r="G661" i="9"/>
  <c r="I661" i="9"/>
  <c r="I660" i="9"/>
  <c r="A661" i="9"/>
  <c r="B328" i="11"/>
  <c r="E328" i="11" s="1"/>
  <c r="C327" i="11"/>
  <c r="D327" i="11" s="1"/>
  <c r="F681" i="9"/>
  <c r="F680" i="9"/>
  <c r="A660" i="9"/>
  <c r="C662" i="9" s="1"/>
  <c r="D662" i="9" l="1"/>
  <c r="B662" i="9"/>
  <c r="C663" i="9"/>
  <c r="H663" i="9"/>
  <c r="D663" i="9"/>
  <c r="H662" i="9"/>
  <c r="C328" i="13"/>
  <c r="B327" i="13"/>
  <c r="B663" i="9"/>
  <c r="G662" i="9"/>
  <c r="G663" i="9"/>
  <c r="I663" i="9"/>
  <c r="I662" i="9"/>
  <c r="B329" i="11"/>
  <c r="E329" i="11" s="1"/>
  <c r="C328" i="11"/>
  <c r="D328" i="11" s="1"/>
  <c r="A663" i="9"/>
  <c r="F683" i="9"/>
  <c r="F682" i="9"/>
  <c r="A662" i="9"/>
  <c r="H664" i="9" s="1"/>
  <c r="D665" i="9" l="1"/>
  <c r="H665" i="9"/>
  <c r="C665" i="9"/>
  <c r="D664" i="9"/>
  <c r="C329" i="13"/>
  <c r="B328" i="13"/>
  <c r="C664" i="9"/>
  <c r="G664" i="9"/>
  <c r="B665" i="9"/>
  <c r="B664" i="9"/>
  <c r="G665" i="9"/>
  <c r="I665" i="9"/>
  <c r="I664" i="9"/>
  <c r="F685" i="9"/>
  <c r="B330" i="11"/>
  <c r="E330" i="11" s="1"/>
  <c r="C329" i="11"/>
  <c r="D329" i="11" s="1"/>
  <c r="F684" i="9"/>
  <c r="F687" i="9" s="1"/>
  <c r="A665" i="9"/>
  <c r="A664" i="9"/>
  <c r="D666" i="9" s="1"/>
  <c r="C330" i="13" l="1"/>
  <c r="B329" i="13"/>
  <c r="B666" i="9"/>
  <c r="C667" i="9"/>
  <c r="D667" i="9"/>
  <c r="H667" i="9"/>
  <c r="C666" i="9"/>
  <c r="H666" i="9"/>
  <c r="G666" i="9"/>
  <c r="B667" i="9"/>
  <c r="G667" i="9"/>
  <c r="I667" i="9"/>
  <c r="I666" i="9"/>
  <c r="B331" i="11"/>
  <c r="E331" i="11" s="1"/>
  <c r="C330" i="11"/>
  <c r="D330" i="11" s="1"/>
  <c r="F686" i="9"/>
  <c r="A667" i="9"/>
  <c r="A666" i="9"/>
  <c r="H668" i="9" s="1"/>
  <c r="D668" i="9" l="1"/>
  <c r="D669" i="9"/>
  <c r="C669" i="9"/>
  <c r="H669" i="9"/>
  <c r="C668" i="9"/>
  <c r="C331" i="13"/>
  <c r="B330" i="13"/>
  <c r="G668" i="9"/>
  <c r="B669" i="9"/>
  <c r="B668" i="9"/>
  <c r="G669" i="9"/>
  <c r="I669" i="9"/>
  <c r="I668" i="9"/>
  <c r="B332" i="11"/>
  <c r="E332" i="11" s="1"/>
  <c r="C331" i="11"/>
  <c r="D331" i="11" s="1"/>
  <c r="A669" i="9"/>
  <c r="F689" i="9"/>
  <c r="F688" i="9"/>
  <c r="A668" i="9"/>
  <c r="C670" i="9" s="1"/>
  <c r="C671" i="9" l="1"/>
  <c r="H671" i="9"/>
  <c r="D671" i="9"/>
  <c r="D670" i="9"/>
  <c r="C332" i="13"/>
  <c r="B331" i="13"/>
  <c r="H670" i="9"/>
  <c r="G670" i="9"/>
  <c r="B671" i="9"/>
  <c r="B670" i="9"/>
  <c r="I670" i="9"/>
  <c r="G671" i="9"/>
  <c r="I671" i="9"/>
  <c r="A671" i="9"/>
  <c r="B333" i="11"/>
  <c r="E333" i="11" s="1"/>
  <c r="C332" i="11"/>
  <c r="D332" i="11" s="1"/>
  <c r="F691" i="9"/>
  <c r="F690" i="9"/>
  <c r="A670" i="9"/>
  <c r="C672" i="9" s="1"/>
  <c r="C333" i="13" l="1"/>
  <c r="B332" i="13"/>
  <c r="D673" i="9"/>
  <c r="C673" i="9"/>
  <c r="H673" i="9"/>
  <c r="H672" i="9"/>
  <c r="D672" i="9"/>
  <c r="B673" i="9"/>
  <c r="B672" i="9"/>
  <c r="G672" i="9"/>
  <c r="I672" i="9"/>
  <c r="G673" i="9"/>
  <c r="I673" i="9"/>
  <c r="F693" i="9"/>
  <c r="B334" i="11"/>
  <c r="E334" i="11" s="1"/>
  <c r="C333" i="11"/>
  <c r="D333" i="11" s="1"/>
  <c r="F692" i="9"/>
  <c r="A673" i="9"/>
  <c r="A672" i="9"/>
  <c r="D674" i="9" s="1"/>
  <c r="H674" i="9" l="1"/>
  <c r="C675" i="9"/>
  <c r="D675" i="9"/>
  <c r="H675" i="9"/>
  <c r="C674" i="9"/>
  <c r="C334" i="13"/>
  <c r="B333" i="13"/>
  <c r="G674" i="9"/>
  <c r="B675" i="9"/>
  <c r="B674" i="9"/>
  <c r="I674" i="9"/>
  <c r="G675" i="9"/>
  <c r="I675" i="9"/>
  <c r="F695" i="9"/>
  <c r="B335" i="11"/>
  <c r="E335" i="11" s="1"/>
  <c r="C334" i="11"/>
  <c r="D334" i="11" s="1"/>
  <c r="F694" i="9"/>
  <c r="A675" i="9"/>
  <c r="A674" i="9"/>
  <c r="C676" i="9" s="1"/>
  <c r="B676" i="9" l="1"/>
  <c r="D677" i="9"/>
  <c r="H677" i="9"/>
  <c r="C677" i="9"/>
  <c r="H676" i="9"/>
  <c r="C335" i="13"/>
  <c r="B334" i="13"/>
  <c r="D676" i="9"/>
  <c r="G676" i="9"/>
  <c r="B677" i="9"/>
  <c r="G677" i="9"/>
  <c r="I677" i="9"/>
  <c r="I676" i="9"/>
  <c r="B336" i="11"/>
  <c r="E336" i="11" s="1"/>
  <c r="C335" i="11"/>
  <c r="D335" i="11" s="1"/>
  <c r="A677" i="9"/>
  <c r="F697" i="9"/>
  <c r="F696" i="9"/>
  <c r="A676" i="9"/>
  <c r="C678" i="9" s="1"/>
  <c r="D678" i="9" l="1"/>
  <c r="C679" i="9"/>
  <c r="H679" i="9"/>
  <c r="D679" i="9"/>
  <c r="H678" i="9"/>
  <c r="C336" i="13"/>
  <c r="B335" i="13"/>
  <c r="G678" i="9"/>
  <c r="B679" i="9"/>
  <c r="B678" i="9"/>
  <c r="G679" i="9"/>
  <c r="I679" i="9"/>
  <c r="I678" i="9"/>
  <c r="A679" i="9"/>
  <c r="B337" i="11"/>
  <c r="E337" i="11" s="1"/>
  <c r="C336" i="11"/>
  <c r="D336" i="11" s="1"/>
  <c r="F699" i="9"/>
  <c r="F698" i="9"/>
  <c r="A678" i="9"/>
  <c r="H680" i="9" s="1"/>
  <c r="C680" i="9" l="1"/>
  <c r="D681" i="9"/>
  <c r="H681" i="9"/>
  <c r="C681" i="9"/>
  <c r="D680" i="9"/>
  <c r="C337" i="13"/>
  <c r="B336" i="13"/>
  <c r="B681" i="9"/>
  <c r="B680" i="9"/>
  <c r="G680" i="9"/>
  <c r="G681" i="9"/>
  <c r="I681" i="9"/>
  <c r="I680" i="9"/>
  <c r="F701" i="9"/>
  <c r="B338" i="11"/>
  <c r="E338" i="11" s="1"/>
  <c r="C337" i="11"/>
  <c r="D337" i="11" s="1"/>
  <c r="F700" i="9"/>
  <c r="A681" i="9"/>
  <c r="A680" i="9"/>
  <c r="H682" i="9" s="1"/>
  <c r="C682" i="9" l="1"/>
  <c r="C683" i="9"/>
  <c r="D683" i="9"/>
  <c r="H683" i="9"/>
  <c r="D682" i="9"/>
  <c r="C338" i="13"/>
  <c r="B337" i="13"/>
  <c r="B683" i="9"/>
  <c r="B682" i="9"/>
  <c r="G682" i="9"/>
  <c r="G683" i="9"/>
  <c r="I683" i="9"/>
  <c r="I682" i="9"/>
  <c r="F703" i="9"/>
  <c r="B339" i="11"/>
  <c r="E339" i="11" s="1"/>
  <c r="C338" i="11"/>
  <c r="D338" i="11" s="1"/>
  <c r="F702" i="9"/>
  <c r="A683" i="9"/>
  <c r="A682" i="9"/>
  <c r="C684" i="9" s="1"/>
  <c r="H684" i="9" l="1"/>
  <c r="B684" i="9"/>
  <c r="D685" i="9"/>
  <c r="C685" i="9"/>
  <c r="H685" i="9"/>
  <c r="D684" i="9"/>
  <c r="C339" i="13"/>
  <c r="B338" i="13"/>
  <c r="G684" i="9"/>
  <c r="B685" i="9"/>
  <c r="G685" i="9"/>
  <c r="I685" i="9"/>
  <c r="I684" i="9"/>
  <c r="B340" i="11"/>
  <c r="E340" i="11" s="1"/>
  <c r="C339" i="11"/>
  <c r="D339" i="11" s="1"/>
  <c r="A685" i="9"/>
  <c r="F705" i="9"/>
  <c r="F704" i="9"/>
  <c r="A684" i="9"/>
  <c r="D686" i="9" s="1"/>
  <c r="C686" i="9" l="1"/>
  <c r="C687" i="9"/>
  <c r="H687" i="9"/>
  <c r="D687" i="9"/>
  <c r="C340" i="13"/>
  <c r="B339" i="13"/>
  <c r="H686" i="9"/>
  <c r="B687" i="9"/>
  <c r="B686" i="9"/>
  <c r="G686" i="9"/>
  <c r="G687" i="9"/>
  <c r="I687" i="9"/>
  <c r="I686" i="9"/>
  <c r="A687" i="9"/>
  <c r="B341" i="11"/>
  <c r="E341" i="11" s="1"/>
  <c r="C340" i="11"/>
  <c r="D340" i="11" s="1"/>
  <c r="F707" i="9"/>
  <c r="F706" i="9"/>
  <c r="A686" i="9"/>
  <c r="H688" i="9" s="1"/>
  <c r="C341" i="13" l="1"/>
  <c r="B340" i="13"/>
  <c r="C688" i="9"/>
  <c r="D689" i="9"/>
  <c r="C689" i="9"/>
  <c r="H689" i="9"/>
  <c r="D688" i="9"/>
  <c r="B689" i="9"/>
  <c r="B688" i="9"/>
  <c r="G688" i="9"/>
  <c r="G689" i="9"/>
  <c r="I689" i="9"/>
  <c r="I688" i="9"/>
  <c r="F709" i="9"/>
  <c r="B342" i="11"/>
  <c r="E342" i="11" s="1"/>
  <c r="C341" i="11"/>
  <c r="D341" i="11" s="1"/>
  <c r="F708" i="9"/>
  <c r="A689" i="9"/>
  <c r="A688" i="9"/>
  <c r="D690" i="9" s="1"/>
  <c r="C691" i="9" l="1"/>
  <c r="D691" i="9"/>
  <c r="H691" i="9"/>
  <c r="C690" i="9"/>
  <c r="H690" i="9"/>
  <c r="C342" i="13"/>
  <c r="B341" i="13"/>
  <c r="B691" i="9"/>
  <c r="B690" i="9"/>
  <c r="G690" i="9"/>
  <c r="G691" i="9"/>
  <c r="I691" i="9"/>
  <c r="I690" i="9"/>
  <c r="F711" i="9"/>
  <c r="B343" i="11"/>
  <c r="E343" i="11" s="1"/>
  <c r="C342" i="11"/>
  <c r="D342" i="11" s="1"/>
  <c r="F710" i="9"/>
  <c r="A691" i="9"/>
  <c r="A690" i="9"/>
  <c r="H692" i="9" s="1"/>
  <c r="B692" i="9" l="1"/>
  <c r="D693" i="9"/>
  <c r="H693" i="9"/>
  <c r="C693" i="9"/>
  <c r="C692" i="9"/>
  <c r="C343" i="13"/>
  <c r="B342" i="13"/>
  <c r="D692" i="9"/>
  <c r="B693" i="9"/>
  <c r="G692" i="9"/>
  <c r="G693" i="9"/>
  <c r="I693" i="9"/>
  <c r="I692" i="9"/>
  <c r="B344" i="11"/>
  <c r="E344" i="11" s="1"/>
  <c r="C343" i="11"/>
  <c r="D343" i="11" s="1"/>
  <c r="A693" i="9"/>
  <c r="F713" i="9"/>
  <c r="F712" i="9"/>
  <c r="A692" i="9"/>
  <c r="C694" i="9" s="1"/>
  <c r="D694" i="9" l="1"/>
  <c r="B695" i="9"/>
  <c r="C695" i="9"/>
  <c r="H695" i="9"/>
  <c r="D695" i="9"/>
  <c r="H694" i="9"/>
  <c r="C344" i="13"/>
  <c r="B343" i="13"/>
  <c r="B694" i="9"/>
  <c r="G695" i="9"/>
  <c r="G694" i="9"/>
  <c r="I695" i="9"/>
  <c r="I694" i="9"/>
  <c r="A695" i="9"/>
  <c r="B345" i="11"/>
  <c r="E345" i="11" s="1"/>
  <c r="C344" i="11"/>
  <c r="D344" i="11" s="1"/>
  <c r="F715" i="9"/>
  <c r="F714" i="9"/>
  <c r="A694" i="9"/>
  <c r="H696" i="9" s="1"/>
  <c r="C696" i="9" l="1"/>
  <c r="B697" i="9"/>
  <c r="D697" i="9"/>
  <c r="H697" i="9"/>
  <c r="C697" i="9"/>
  <c r="C345" i="13"/>
  <c r="B344" i="13"/>
  <c r="D696" i="9"/>
  <c r="B696" i="9"/>
  <c r="G697" i="9"/>
  <c r="G696" i="9"/>
  <c r="I697" i="9"/>
  <c r="I696" i="9"/>
  <c r="F717" i="9"/>
  <c r="B346" i="11"/>
  <c r="E346" i="11" s="1"/>
  <c r="C345" i="11"/>
  <c r="D345" i="11" s="1"/>
  <c r="F716" i="9"/>
  <c r="F719" i="9" s="1"/>
  <c r="A697" i="9"/>
  <c r="A696" i="9"/>
  <c r="B699" i="9" l="1"/>
  <c r="C699" i="9"/>
  <c r="D699" i="9"/>
  <c r="H699" i="9"/>
  <c r="C698" i="9"/>
  <c r="H698" i="9"/>
  <c r="C346" i="13"/>
  <c r="B345" i="13"/>
  <c r="D698" i="9"/>
  <c r="B698" i="9"/>
  <c r="G699" i="9"/>
  <c r="G698" i="9"/>
  <c r="I699" i="9"/>
  <c r="I698" i="9"/>
  <c r="B347" i="11"/>
  <c r="E347" i="11" s="1"/>
  <c r="C346" i="11"/>
  <c r="D346" i="11" s="1"/>
  <c r="F718" i="9"/>
  <c r="A699" i="9"/>
  <c r="A698" i="9"/>
  <c r="H700" i="9" s="1"/>
  <c r="C347" i="13" l="1"/>
  <c r="B346" i="13"/>
  <c r="B701" i="9"/>
  <c r="D701" i="9"/>
  <c r="C701" i="9"/>
  <c r="H701" i="9"/>
  <c r="C700" i="9"/>
  <c r="D700" i="9"/>
  <c r="B700" i="9"/>
  <c r="G701" i="9"/>
  <c r="G700" i="9"/>
  <c r="I701" i="9"/>
  <c r="I700" i="9"/>
  <c r="A701" i="9"/>
  <c r="B348" i="11"/>
  <c r="E348" i="11" s="1"/>
  <c r="C347" i="11"/>
  <c r="D347" i="11" s="1"/>
  <c r="F721" i="9"/>
  <c r="F720" i="9"/>
  <c r="A700" i="9"/>
  <c r="H702" i="9" s="1"/>
  <c r="B703" i="9" l="1"/>
  <c r="C703" i="9"/>
  <c r="H703" i="9"/>
  <c r="D703" i="9"/>
  <c r="C702" i="9"/>
  <c r="D702" i="9"/>
  <c r="C348" i="13"/>
  <c r="B347" i="13"/>
  <c r="B702" i="9"/>
  <c r="G703" i="9"/>
  <c r="G702" i="9"/>
  <c r="I703" i="9"/>
  <c r="I702" i="9"/>
  <c r="A703" i="9"/>
  <c r="B349" i="11"/>
  <c r="E349" i="11" s="1"/>
  <c r="C348" i="11"/>
  <c r="D348" i="11" s="1"/>
  <c r="F723" i="9"/>
  <c r="F722" i="9"/>
  <c r="A702" i="9"/>
  <c r="H704" i="9" s="1"/>
  <c r="C704" i="9" l="1"/>
  <c r="D705" i="9"/>
  <c r="C705" i="9"/>
  <c r="H705" i="9"/>
  <c r="C349" i="13"/>
  <c r="B348" i="13"/>
  <c r="D704" i="9"/>
  <c r="G704" i="9"/>
  <c r="B705" i="9"/>
  <c r="B704" i="9"/>
  <c r="G705" i="9"/>
  <c r="I705" i="9"/>
  <c r="I704" i="9"/>
  <c r="F725" i="9"/>
  <c r="B350" i="11"/>
  <c r="E350" i="11" s="1"/>
  <c r="C349" i="11"/>
  <c r="D349" i="11" s="1"/>
  <c r="F724" i="9"/>
  <c r="A705" i="9"/>
  <c r="A704" i="9"/>
  <c r="D706" i="9" s="1"/>
  <c r="C707" i="9" l="1"/>
  <c r="D707" i="9"/>
  <c r="H707" i="9"/>
  <c r="C706" i="9"/>
  <c r="H706" i="9"/>
  <c r="C350" i="13"/>
  <c r="B349" i="13"/>
  <c r="B707" i="9"/>
  <c r="B706" i="9"/>
  <c r="F727" i="9"/>
  <c r="G706" i="9"/>
  <c r="G707" i="9"/>
  <c r="I707" i="9"/>
  <c r="I706" i="9"/>
  <c r="B351" i="11"/>
  <c r="E351" i="11" s="1"/>
  <c r="C350" i="11"/>
  <c r="D350" i="11" s="1"/>
  <c r="F726" i="9"/>
  <c r="A707" i="9"/>
  <c r="A706" i="9"/>
  <c r="C708" i="9" s="1"/>
  <c r="B709" i="9" l="1"/>
  <c r="D709" i="9"/>
  <c r="H709" i="9"/>
  <c r="C709" i="9"/>
  <c r="H708" i="9"/>
  <c r="C351" i="13"/>
  <c r="B350" i="13"/>
  <c r="D708" i="9"/>
  <c r="B708" i="9"/>
  <c r="G709" i="9"/>
  <c r="G708" i="9"/>
  <c r="I709" i="9"/>
  <c r="I708" i="9"/>
  <c r="A709" i="9"/>
  <c r="B352" i="11"/>
  <c r="E352" i="11" s="1"/>
  <c r="C351" i="11"/>
  <c r="D351" i="11" s="1"/>
  <c r="F729" i="9"/>
  <c r="F728" i="9"/>
  <c r="A708" i="9"/>
  <c r="C710" i="9" s="1"/>
  <c r="D710" i="9" l="1"/>
  <c r="C711" i="9"/>
  <c r="H711" i="9"/>
  <c r="D711" i="9"/>
  <c r="H710" i="9"/>
  <c r="C352" i="13"/>
  <c r="B351" i="13"/>
  <c r="G710" i="9"/>
  <c r="B711" i="9"/>
  <c r="B710" i="9"/>
  <c r="G711" i="9"/>
  <c r="I711" i="9"/>
  <c r="I710" i="9"/>
  <c r="A711" i="9"/>
  <c r="B353" i="11"/>
  <c r="E353" i="11" s="1"/>
  <c r="C352" i="11"/>
  <c r="D352" i="11" s="1"/>
  <c r="F731" i="9"/>
  <c r="F730" i="9"/>
  <c r="A710" i="9"/>
  <c r="H712" i="9" s="1"/>
  <c r="C712" i="9" l="1"/>
  <c r="D713" i="9"/>
  <c r="H713" i="9"/>
  <c r="C713" i="9"/>
  <c r="D712" i="9"/>
  <c r="C353" i="13"/>
  <c r="B352" i="13"/>
  <c r="G712" i="9"/>
  <c r="B713" i="9"/>
  <c r="B712" i="9"/>
  <c r="G713" i="9"/>
  <c r="I713" i="9"/>
  <c r="I712" i="9"/>
  <c r="F733" i="9"/>
  <c r="B354" i="11"/>
  <c r="E354" i="11" s="1"/>
  <c r="C353" i="11"/>
  <c r="D353" i="11" s="1"/>
  <c r="F732" i="9"/>
  <c r="F735" i="9" s="1"/>
  <c r="A713" i="9"/>
  <c r="A712" i="9"/>
  <c r="H714" i="9" s="1"/>
  <c r="C714" i="9" l="1"/>
  <c r="C715" i="9"/>
  <c r="D715" i="9"/>
  <c r="H715" i="9"/>
  <c r="D714" i="9"/>
  <c r="C354" i="13"/>
  <c r="B353" i="13"/>
  <c r="G714" i="9"/>
  <c r="B715" i="9"/>
  <c r="B714" i="9"/>
  <c r="G715" i="9"/>
  <c r="I715" i="9"/>
  <c r="I714" i="9"/>
  <c r="B355" i="11"/>
  <c r="E355" i="11" s="1"/>
  <c r="C354" i="11"/>
  <c r="D354" i="11" s="1"/>
  <c r="F734" i="9"/>
  <c r="A715" i="9"/>
  <c r="A714" i="9"/>
  <c r="D716" i="9" s="1"/>
  <c r="H716" i="9" l="1"/>
  <c r="C716" i="9"/>
  <c r="B717" i="9"/>
  <c r="D717" i="9"/>
  <c r="C717" i="9"/>
  <c r="H717" i="9"/>
  <c r="C355" i="13"/>
  <c r="B354" i="13"/>
  <c r="B716" i="9"/>
  <c r="G717" i="9"/>
  <c r="G716" i="9"/>
  <c r="I717" i="9"/>
  <c r="I716" i="9"/>
  <c r="A717" i="9"/>
  <c r="B356" i="11"/>
  <c r="E356" i="11" s="1"/>
  <c r="C355" i="11"/>
  <c r="D355" i="11" s="1"/>
  <c r="F737" i="9"/>
  <c r="F736" i="9"/>
  <c r="A716" i="9"/>
  <c r="C719" i="9" l="1"/>
  <c r="H719" i="9"/>
  <c r="D719" i="9"/>
  <c r="C718" i="9"/>
  <c r="C356" i="13"/>
  <c r="B355" i="13"/>
  <c r="D718" i="9"/>
  <c r="H718" i="9"/>
  <c r="G718" i="9"/>
  <c r="B719" i="9"/>
  <c r="B718" i="9"/>
  <c r="G719" i="9"/>
  <c r="I719" i="9"/>
  <c r="I718" i="9"/>
  <c r="A719" i="9"/>
  <c r="B357" i="11"/>
  <c r="E357" i="11" s="1"/>
  <c r="C356" i="11"/>
  <c r="D356" i="11" s="1"/>
  <c r="F739" i="9"/>
  <c r="F738" i="9"/>
  <c r="A718" i="9"/>
  <c r="D721" i="9" l="1"/>
  <c r="C721" i="9"/>
  <c r="H721" i="9"/>
  <c r="D720" i="9"/>
  <c r="C720" i="9"/>
  <c r="H720" i="9"/>
  <c r="C357" i="13"/>
  <c r="B356" i="13"/>
  <c r="G720" i="9"/>
  <c r="B721" i="9"/>
  <c r="B720" i="9"/>
  <c r="G721" i="9"/>
  <c r="I721" i="9"/>
  <c r="I720" i="9"/>
  <c r="F741" i="9"/>
  <c r="B358" i="11"/>
  <c r="E358" i="11" s="1"/>
  <c r="C357" i="11"/>
  <c r="D357" i="11" s="1"/>
  <c r="F740" i="9"/>
  <c r="F743" i="9" s="1"/>
  <c r="A721" i="9"/>
  <c r="A720" i="9"/>
  <c r="B722" i="9" l="1"/>
  <c r="C723" i="9"/>
  <c r="D723" i="9"/>
  <c r="H723" i="9"/>
  <c r="C722" i="9"/>
  <c r="C358" i="13"/>
  <c r="B357" i="13"/>
  <c r="H722" i="9"/>
  <c r="D722" i="9"/>
  <c r="G722" i="9"/>
  <c r="B723" i="9"/>
  <c r="I722" i="9"/>
  <c r="G723" i="9"/>
  <c r="I723" i="9"/>
  <c r="B359" i="11"/>
  <c r="E359" i="11" s="1"/>
  <c r="C358" i="11"/>
  <c r="D358" i="11" s="1"/>
  <c r="F742" i="9"/>
  <c r="A723" i="9"/>
  <c r="A722" i="9"/>
  <c r="B725" i="9" l="1"/>
  <c r="D725" i="9"/>
  <c r="H725" i="9"/>
  <c r="C725" i="9"/>
  <c r="H724" i="9"/>
  <c r="C724" i="9"/>
  <c r="D724" i="9"/>
  <c r="C359" i="13"/>
  <c r="B358" i="13"/>
  <c r="B724" i="9"/>
  <c r="G725" i="9"/>
  <c r="G724" i="9"/>
  <c r="I725" i="9"/>
  <c r="I724" i="9"/>
  <c r="A725" i="9"/>
  <c r="B360" i="11"/>
  <c r="E360" i="11" s="1"/>
  <c r="C359" i="11"/>
  <c r="D359" i="11" s="1"/>
  <c r="F745" i="9"/>
  <c r="F744" i="9"/>
  <c r="A724" i="9"/>
  <c r="D726" i="9" s="1"/>
  <c r="B727" i="9" l="1"/>
  <c r="C727" i="9"/>
  <c r="H727" i="9"/>
  <c r="D727" i="9"/>
  <c r="C360" i="13"/>
  <c r="B359" i="13"/>
  <c r="C726" i="9"/>
  <c r="H726" i="9"/>
  <c r="B726" i="9"/>
  <c r="G727" i="9"/>
  <c r="G726" i="9"/>
  <c r="I727" i="9"/>
  <c r="I726" i="9"/>
  <c r="A727" i="9"/>
  <c r="B361" i="11"/>
  <c r="E361" i="11" s="1"/>
  <c r="C360" i="11"/>
  <c r="D360" i="11" s="1"/>
  <c r="F747" i="9"/>
  <c r="F746" i="9"/>
  <c r="A726" i="9"/>
  <c r="D728" i="9" s="1"/>
  <c r="D729" i="9" l="1"/>
  <c r="H729" i="9"/>
  <c r="C729" i="9"/>
  <c r="C728" i="9"/>
  <c r="H728" i="9"/>
  <c r="C361" i="13"/>
  <c r="B360" i="13"/>
  <c r="B729" i="9"/>
  <c r="B728" i="9"/>
  <c r="G728" i="9"/>
  <c r="G729" i="9"/>
  <c r="I729" i="9"/>
  <c r="I728" i="9"/>
  <c r="F749" i="9"/>
  <c r="B362" i="11"/>
  <c r="E362" i="11" s="1"/>
  <c r="C361" i="11"/>
  <c r="D361" i="11" s="1"/>
  <c r="F748" i="9"/>
  <c r="F751" i="9" s="1"/>
  <c r="A729" i="9"/>
  <c r="A728" i="9"/>
  <c r="C730" i="9" s="1"/>
  <c r="C731" i="9" l="1"/>
  <c r="D731" i="9"/>
  <c r="H731" i="9"/>
  <c r="H730" i="9"/>
  <c r="C362" i="13"/>
  <c r="B361" i="13"/>
  <c r="D730" i="9"/>
  <c r="B731" i="9"/>
  <c r="B730" i="9"/>
  <c r="G730" i="9"/>
  <c r="G731" i="9"/>
  <c r="I731" i="9"/>
  <c r="I730" i="9"/>
  <c r="B363" i="11"/>
  <c r="E363" i="11" s="1"/>
  <c r="C362" i="11"/>
  <c r="D362" i="11" s="1"/>
  <c r="F750" i="9"/>
  <c r="A731" i="9"/>
  <c r="A730" i="9"/>
  <c r="C732" i="9" s="1"/>
  <c r="C363" i="13" l="1"/>
  <c r="B362" i="13"/>
  <c r="H732" i="9"/>
  <c r="B732" i="9"/>
  <c r="D733" i="9"/>
  <c r="C733" i="9"/>
  <c r="H733" i="9"/>
  <c r="D732" i="9"/>
  <c r="B733" i="9"/>
  <c r="G732" i="9"/>
  <c r="G733" i="9"/>
  <c r="I733" i="9"/>
  <c r="I732" i="9"/>
  <c r="A733" i="9"/>
  <c r="B364" i="11"/>
  <c r="E364" i="11" s="1"/>
  <c r="C363" i="11"/>
  <c r="D363" i="11" s="1"/>
  <c r="F753" i="9"/>
  <c r="F752" i="9"/>
  <c r="A732" i="9"/>
  <c r="C734" i="9" s="1"/>
  <c r="C364" i="13" l="1"/>
  <c r="B363" i="13"/>
  <c r="C735" i="9"/>
  <c r="H735" i="9"/>
  <c r="D735" i="9"/>
  <c r="D734" i="9"/>
  <c r="H734" i="9"/>
  <c r="B735" i="9"/>
  <c r="B734" i="9"/>
  <c r="G734" i="9"/>
  <c r="G735" i="9"/>
  <c r="I735" i="9"/>
  <c r="I734" i="9"/>
  <c r="A735" i="9"/>
  <c r="B365" i="11"/>
  <c r="E365" i="11" s="1"/>
  <c r="C364" i="11"/>
  <c r="D364" i="11" s="1"/>
  <c r="F755" i="9"/>
  <c r="F754" i="9"/>
  <c r="A734" i="9"/>
  <c r="D736" i="9" s="1"/>
  <c r="H736" i="9" l="1"/>
  <c r="D737" i="9"/>
  <c r="C737" i="9"/>
  <c r="H737" i="9"/>
  <c r="C736" i="9"/>
  <c r="C365" i="13"/>
  <c r="B364" i="13"/>
  <c r="G736" i="9"/>
  <c r="B737" i="9"/>
  <c r="B736" i="9"/>
  <c r="G737" i="9"/>
  <c r="I737" i="9"/>
  <c r="I736" i="9"/>
  <c r="F757" i="9"/>
  <c r="B366" i="11"/>
  <c r="E366" i="11" s="1"/>
  <c r="C365" i="11"/>
  <c r="D365" i="11" s="1"/>
  <c r="F756" i="9"/>
  <c r="F759" i="9" s="1"/>
  <c r="A737" i="9"/>
  <c r="A736" i="9"/>
  <c r="C738" i="9" s="1"/>
  <c r="C739" i="9" l="1"/>
  <c r="D739" i="9"/>
  <c r="H739" i="9"/>
  <c r="H738" i="9"/>
  <c r="C366" i="13"/>
  <c r="B365" i="13"/>
  <c r="D738" i="9"/>
  <c r="G738" i="9"/>
  <c r="B739" i="9"/>
  <c r="B738" i="9"/>
  <c r="G739" i="9"/>
  <c r="I739" i="9"/>
  <c r="I738" i="9"/>
  <c r="B367" i="11"/>
  <c r="E367" i="11" s="1"/>
  <c r="C366" i="11"/>
  <c r="D366" i="11" s="1"/>
  <c r="F758" i="9"/>
  <c r="A739" i="9"/>
  <c r="A738" i="9"/>
  <c r="C740" i="9" s="1"/>
  <c r="C367" i="13" l="1"/>
  <c r="B366" i="13"/>
  <c r="D741" i="9"/>
  <c r="H741" i="9"/>
  <c r="C741" i="9"/>
  <c r="H740" i="9"/>
  <c r="D740" i="9"/>
  <c r="G740" i="9"/>
  <c r="B741" i="9"/>
  <c r="B740" i="9"/>
  <c r="G741" i="9"/>
  <c r="I741" i="9"/>
  <c r="I740" i="9"/>
  <c r="A741" i="9"/>
  <c r="B368" i="11"/>
  <c r="E368" i="11" s="1"/>
  <c r="C367" i="11"/>
  <c r="D367" i="11" s="1"/>
  <c r="F761" i="9"/>
  <c r="F760" i="9"/>
  <c r="A740" i="9"/>
  <c r="D742" i="9" s="1"/>
  <c r="C368" i="13" l="1"/>
  <c r="B367" i="13"/>
  <c r="C743" i="9"/>
  <c r="H743" i="9"/>
  <c r="D743" i="9"/>
  <c r="C742" i="9"/>
  <c r="H742" i="9"/>
  <c r="G742" i="9"/>
  <c r="B743" i="9"/>
  <c r="B742" i="9"/>
  <c r="G743" i="9"/>
  <c r="I743" i="9"/>
  <c r="I742" i="9"/>
  <c r="A743" i="9"/>
  <c r="B369" i="11"/>
  <c r="E369" i="11" s="1"/>
  <c r="C368" i="11"/>
  <c r="D368" i="11" s="1"/>
  <c r="F763" i="9"/>
  <c r="F762" i="9"/>
  <c r="A742" i="9"/>
  <c r="D744" i="9" s="1"/>
  <c r="H744" i="9" l="1"/>
  <c r="D745" i="9"/>
  <c r="H745" i="9"/>
  <c r="C745" i="9"/>
  <c r="C744" i="9"/>
  <c r="C369" i="13"/>
  <c r="B368" i="13"/>
  <c r="B745" i="9"/>
  <c r="B744" i="9"/>
  <c r="G744" i="9"/>
  <c r="G745" i="9"/>
  <c r="I745" i="9"/>
  <c r="I744" i="9"/>
  <c r="F765" i="9"/>
  <c r="B370" i="11"/>
  <c r="E370" i="11" s="1"/>
  <c r="C369" i="11"/>
  <c r="D369" i="11" s="1"/>
  <c r="F764" i="9"/>
  <c r="A745" i="9"/>
  <c r="A744" i="9"/>
  <c r="C746" i="9" s="1"/>
  <c r="C747" i="9" l="1"/>
  <c r="D747" i="9"/>
  <c r="H747" i="9"/>
  <c r="H746" i="9"/>
  <c r="C370" i="13"/>
  <c r="B369" i="13"/>
  <c r="D746" i="9"/>
  <c r="B747" i="9"/>
  <c r="B746" i="9"/>
  <c r="G746" i="9"/>
  <c r="F767" i="9"/>
  <c r="G747" i="9"/>
  <c r="I747" i="9"/>
  <c r="I746" i="9"/>
  <c r="B371" i="11"/>
  <c r="E371" i="11" s="1"/>
  <c r="C370" i="11"/>
  <c r="D370" i="11" s="1"/>
  <c r="F766" i="9"/>
  <c r="A747" i="9"/>
  <c r="A746" i="9"/>
  <c r="C748" i="9" s="1"/>
  <c r="C371" i="13" l="1"/>
  <c r="B370" i="13"/>
  <c r="H748" i="9"/>
  <c r="D749" i="9"/>
  <c r="C749" i="9"/>
  <c r="H749" i="9"/>
  <c r="D748" i="9"/>
  <c r="G748" i="9"/>
  <c r="B749" i="9"/>
  <c r="B748" i="9"/>
  <c r="G749" i="9"/>
  <c r="I749" i="9"/>
  <c r="I748" i="9"/>
  <c r="A749" i="9"/>
  <c r="B372" i="11"/>
  <c r="E372" i="11" s="1"/>
  <c r="C371" i="11"/>
  <c r="D371" i="11" s="1"/>
  <c r="F769" i="9"/>
  <c r="F768" i="9"/>
  <c r="A748" i="9"/>
  <c r="H750" i="9" s="1"/>
  <c r="D750" i="9" l="1"/>
  <c r="C751" i="9"/>
  <c r="H751" i="9"/>
  <c r="D751" i="9"/>
  <c r="C750" i="9"/>
  <c r="C372" i="13"/>
  <c r="B371" i="13"/>
  <c r="B751" i="9"/>
  <c r="B750" i="9"/>
  <c r="G750" i="9"/>
  <c r="G751" i="9"/>
  <c r="I751" i="9"/>
  <c r="I750" i="9"/>
  <c r="A751" i="9"/>
  <c r="B373" i="11"/>
  <c r="E373" i="11" s="1"/>
  <c r="C372" i="11"/>
  <c r="D372" i="11" s="1"/>
  <c r="F771" i="9"/>
  <c r="F770" i="9"/>
  <c r="A750" i="9"/>
  <c r="C752" i="9" s="1"/>
  <c r="D753" i="9" l="1"/>
  <c r="C753" i="9"/>
  <c r="H753" i="9"/>
  <c r="H752" i="9"/>
  <c r="C373" i="13"/>
  <c r="B372" i="13"/>
  <c r="D752" i="9"/>
  <c r="G752" i="9"/>
  <c r="B753" i="9"/>
  <c r="B752" i="9"/>
  <c r="I752" i="9"/>
  <c r="G753" i="9"/>
  <c r="I753" i="9"/>
  <c r="F773" i="9"/>
  <c r="B374" i="11"/>
  <c r="E374" i="11" s="1"/>
  <c r="C373" i="11"/>
  <c r="D373" i="11" s="1"/>
  <c r="F772" i="9"/>
  <c r="A753" i="9"/>
  <c r="A752" i="9"/>
  <c r="C754" i="9" s="1"/>
  <c r="C374" i="13" l="1"/>
  <c r="B373" i="13"/>
  <c r="C755" i="9"/>
  <c r="D755" i="9"/>
  <c r="H755" i="9"/>
  <c r="H754" i="9"/>
  <c r="D754" i="9"/>
  <c r="B755" i="9"/>
  <c r="B754" i="9"/>
  <c r="F775" i="9"/>
  <c r="G754" i="9"/>
  <c r="G755" i="9"/>
  <c r="I755" i="9"/>
  <c r="I754" i="9"/>
  <c r="B375" i="11"/>
  <c r="E375" i="11" s="1"/>
  <c r="C374" i="11"/>
  <c r="D374" i="11" s="1"/>
  <c r="F774" i="9"/>
  <c r="A755" i="9"/>
  <c r="A754" i="9"/>
  <c r="D756" i="9" s="1"/>
  <c r="C756" i="9" l="1"/>
  <c r="D757" i="9"/>
  <c r="H757" i="9"/>
  <c r="C757" i="9"/>
  <c r="H756" i="9"/>
  <c r="C375" i="13"/>
  <c r="B374" i="13"/>
  <c r="G756" i="9"/>
  <c r="B757" i="9"/>
  <c r="B756" i="9"/>
  <c r="G757" i="9"/>
  <c r="I757" i="9"/>
  <c r="I756" i="9"/>
  <c r="B376" i="11"/>
  <c r="E376" i="11" s="1"/>
  <c r="C375" i="11"/>
  <c r="D375" i="11" s="1"/>
  <c r="A757" i="9"/>
  <c r="F777" i="9"/>
  <c r="F776" i="9"/>
  <c r="A756" i="9"/>
  <c r="D758" i="9" s="1"/>
  <c r="C759" i="9" l="1"/>
  <c r="H759" i="9"/>
  <c r="D759" i="9"/>
  <c r="C758" i="9"/>
  <c r="C376" i="13"/>
  <c r="B375" i="13"/>
  <c r="H758" i="9"/>
  <c r="B759" i="9"/>
  <c r="B758" i="9"/>
  <c r="G758" i="9"/>
  <c r="G759" i="9"/>
  <c r="I759" i="9"/>
  <c r="I758" i="9"/>
  <c r="A759" i="9"/>
  <c r="B377" i="11"/>
  <c r="E377" i="11" s="1"/>
  <c r="C376" i="11"/>
  <c r="D376" i="11" s="1"/>
  <c r="F779" i="9"/>
  <c r="F778" i="9"/>
  <c r="A758" i="9"/>
  <c r="C760" i="9" s="1"/>
  <c r="C377" i="13" l="1"/>
  <c r="B376" i="13"/>
  <c r="G760" i="9"/>
  <c r="D761" i="9"/>
  <c r="H761" i="9"/>
  <c r="C761" i="9"/>
  <c r="H760" i="9"/>
  <c r="D760" i="9"/>
  <c r="B760" i="9"/>
  <c r="B761" i="9"/>
  <c r="G761" i="9"/>
  <c r="I761" i="9"/>
  <c r="I760" i="9"/>
  <c r="F781" i="9"/>
  <c r="B378" i="11"/>
  <c r="E378" i="11" s="1"/>
  <c r="C377" i="11"/>
  <c r="D377" i="11" s="1"/>
  <c r="F780" i="9"/>
  <c r="F783" i="9" s="1"/>
  <c r="A761" i="9"/>
  <c r="A760" i="9"/>
  <c r="D762" i="9" s="1"/>
  <c r="B763" i="9" l="1"/>
  <c r="C763" i="9"/>
  <c r="D763" i="9"/>
  <c r="H763" i="9"/>
  <c r="C762" i="9"/>
  <c r="H762" i="9"/>
  <c r="C378" i="13"/>
  <c r="B377" i="13"/>
  <c r="B762" i="9"/>
  <c r="G763" i="9"/>
  <c r="G762" i="9"/>
  <c r="I763" i="9"/>
  <c r="I762" i="9"/>
  <c r="B379" i="11"/>
  <c r="E379" i="11" s="1"/>
  <c r="C378" i="11"/>
  <c r="D378" i="11" s="1"/>
  <c r="F782" i="9"/>
  <c r="A763" i="9"/>
  <c r="A762" i="9"/>
  <c r="C764" i="9" s="1"/>
  <c r="H764" i="9" l="1"/>
  <c r="B765" i="9"/>
  <c r="D765" i="9"/>
  <c r="C765" i="9"/>
  <c r="H765" i="9"/>
  <c r="C379" i="13"/>
  <c r="B378" i="13"/>
  <c r="D764" i="9"/>
  <c r="B764" i="9"/>
  <c r="G765" i="9"/>
  <c r="G764" i="9"/>
  <c r="I765" i="9"/>
  <c r="I764" i="9"/>
  <c r="B380" i="11"/>
  <c r="E380" i="11" s="1"/>
  <c r="C379" i="11"/>
  <c r="D379" i="11" s="1"/>
  <c r="A765" i="9"/>
  <c r="F785" i="9"/>
  <c r="F784" i="9"/>
  <c r="A764" i="9"/>
  <c r="C766" i="9" s="1"/>
  <c r="B767" i="9" l="1"/>
  <c r="C767" i="9"/>
  <c r="H767" i="9"/>
  <c r="D767" i="9"/>
  <c r="D766" i="9"/>
  <c r="C380" i="13"/>
  <c r="B379" i="13"/>
  <c r="H766" i="9"/>
  <c r="B766" i="9"/>
  <c r="G767" i="9"/>
  <c r="G766" i="9"/>
  <c r="I767" i="9"/>
  <c r="I766" i="9"/>
  <c r="A767" i="9"/>
  <c r="B381" i="11"/>
  <c r="E381" i="11" s="1"/>
  <c r="C380" i="11"/>
  <c r="D380" i="11" s="1"/>
  <c r="F787" i="9"/>
  <c r="F786" i="9"/>
  <c r="A766" i="9"/>
  <c r="C768" i="9" s="1"/>
  <c r="D769" i="9" l="1"/>
  <c r="C769" i="9"/>
  <c r="H769" i="9"/>
  <c r="H768" i="9"/>
  <c r="C381" i="13"/>
  <c r="B380" i="13"/>
  <c r="D768" i="9"/>
  <c r="G768" i="9"/>
  <c r="B769" i="9"/>
  <c r="B768" i="9"/>
  <c r="I768" i="9"/>
  <c r="G769" i="9"/>
  <c r="I769" i="9"/>
  <c r="F789" i="9"/>
  <c r="B382" i="11"/>
  <c r="E382" i="11" s="1"/>
  <c r="C381" i="11"/>
  <c r="D381" i="11" s="1"/>
  <c r="F788" i="9"/>
  <c r="A769" i="9"/>
  <c r="A768" i="9"/>
  <c r="C770" i="9" s="1"/>
  <c r="C382" i="13" l="1"/>
  <c r="B381" i="13"/>
  <c r="C771" i="9"/>
  <c r="D771" i="9"/>
  <c r="H771" i="9"/>
  <c r="H770" i="9"/>
  <c r="D770" i="9"/>
  <c r="G770" i="9"/>
  <c r="B771" i="9"/>
  <c r="B770" i="9"/>
  <c r="F791" i="9"/>
  <c r="G771" i="9"/>
  <c r="I771" i="9"/>
  <c r="I770" i="9"/>
  <c r="B383" i="11"/>
  <c r="E383" i="11" s="1"/>
  <c r="C382" i="11"/>
  <c r="D382" i="11" s="1"/>
  <c r="F790" i="9"/>
  <c r="A771" i="9"/>
  <c r="A770" i="9"/>
  <c r="D772" i="9" s="1"/>
  <c r="C772" i="9" l="1"/>
  <c r="D773" i="9"/>
  <c r="H773" i="9"/>
  <c r="C773" i="9"/>
  <c r="H772" i="9"/>
  <c r="C383" i="13"/>
  <c r="B382" i="13"/>
  <c r="G772" i="9"/>
  <c r="B773" i="9"/>
  <c r="B772" i="9"/>
  <c r="G773" i="9"/>
  <c r="I773" i="9"/>
  <c r="I772" i="9"/>
  <c r="B384" i="11"/>
  <c r="E384" i="11" s="1"/>
  <c r="C383" i="11"/>
  <c r="D383" i="11" s="1"/>
  <c r="A773" i="9"/>
  <c r="F793" i="9"/>
  <c r="F792" i="9"/>
  <c r="A772" i="9"/>
  <c r="D774" i="9" s="1"/>
  <c r="C775" i="9" l="1"/>
  <c r="H775" i="9"/>
  <c r="D775" i="9"/>
  <c r="C774" i="9"/>
  <c r="C384" i="13"/>
  <c r="B383" i="13"/>
  <c r="H774" i="9"/>
  <c r="G774" i="9"/>
  <c r="B775" i="9"/>
  <c r="B774" i="9"/>
  <c r="G775" i="9"/>
  <c r="I775" i="9"/>
  <c r="I774" i="9"/>
  <c r="A775" i="9"/>
  <c r="B385" i="11"/>
  <c r="E385" i="11" s="1"/>
  <c r="C384" i="11"/>
  <c r="D384" i="11" s="1"/>
  <c r="F795" i="9"/>
  <c r="F794" i="9"/>
  <c r="A774" i="9"/>
  <c r="C776" i="9" s="1"/>
  <c r="C385" i="13" l="1"/>
  <c r="B384" i="13"/>
  <c r="D777" i="9"/>
  <c r="H777" i="9"/>
  <c r="C777" i="9"/>
  <c r="H776" i="9"/>
  <c r="D776" i="9"/>
  <c r="B777" i="9"/>
  <c r="B776" i="9"/>
  <c r="G776" i="9"/>
  <c r="G777" i="9"/>
  <c r="I777" i="9"/>
  <c r="I776" i="9"/>
  <c r="F797" i="9"/>
  <c r="B386" i="11"/>
  <c r="E386" i="11" s="1"/>
  <c r="C385" i="11"/>
  <c r="D385" i="11" s="1"/>
  <c r="F796" i="9"/>
  <c r="A777" i="9"/>
  <c r="A776" i="9"/>
  <c r="D778" i="9" s="1"/>
  <c r="H778" i="9" l="1"/>
  <c r="C779" i="9"/>
  <c r="D779" i="9"/>
  <c r="H779" i="9"/>
  <c r="C778" i="9"/>
  <c r="C386" i="13"/>
  <c r="B385" i="13"/>
  <c r="B779" i="9"/>
  <c r="B778" i="9"/>
  <c r="G778" i="9"/>
  <c r="F799" i="9"/>
  <c r="G779" i="9"/>
  <c r="I779" i="9"/>
  <c r="I778" i="9"/>
  <c r="B387" i="11"/>
  <c r="E387" i="11" s="1"/>
  <c r="C386" i="11"/>
  <c r="D386" i="11" s="1"/>
  <c r="F798" i="9"/>
  <c r="A779" i="9"/>
  <c r="A778" i="9"/>
  <c r="H780" i="9" s="1"/>
  <c r="D781" i="9" l="1"/>
  <c r="C781" i="9"/>
  <c r="H781" i="9"/>
  <c r="C780" i="9"/>
  <c r="C387" i="13"/>
  <c r="B386" i="13"/>
  <c r="D780" i="9"/>
  <c r="B781" i="9"/>
  <c r="B780" i="9"/>
  <c r="G780" i="9"/>
  <c r="G781" i="9"/>
  <c r="I781" i="9"/>
  <c r="I780" i="9"/>
  <c r="B388" i="11"/>
  <c r="E388" i="11" s="1"/>
  <c r="C387" i="11"/>
  <c r="D387" i="11" s="1"/>
  <c r="A781" i="9"/>
  <c r="F801" i="9"/>
  <c r="F800" i="9"/>
  <c r="A780" i="9"/>
  <c r="C782" i="9" s="1"/>
  <c r="C388" i="13" l="1"/>
  <c r="B387" i="13"/>
  <c r="C783" i="9"/>
  <c r="H783" i="9"/>
  <c r="D783" i="9"/>
  <c r="D782" i="9"/>
  <c r="H782" i="9"/>
  <c r="G782" i="9"/>
  <c r="B783" i="9"/>
  <c r="B782" i="9"/>
  <c r="G783" i="9"/>
  <c r="I783" i="9"/>
  <c r="I782" i="9"/>
  <c r="B389" i="11"/>
  <c r="E389" i="11" s="1"/>
  <c r="C388" i="11"/>
  <c r="D388" i="11" s="1"/>
  <c r="A783" i="9"/>
  <c r="F803" i="9"/>
  <c r="F802" i="9"/>
  <c r="A782" i="9"/>
  <c r="D784" i="9" s="1"/>
  <c r="H784" i="9" l="1"/>
  <c r="D785" i="9"/>
  <c r="C785" i="9"/>
  <c r="H785" i="9"/>
  <c r="C784" i="9"/>
  <c r="C389" i="13"/>
  <c r="B388" i="13"/>
  <c r="B785" i="9"/>
  <c r="B784" i="9"/>
  <c r="G784" i="9"/>
  <c r="G785" i="9"/>
  <c r="I785" i="9"/>
  <c r="I784" i="9"/>
  <c r="F805" i="9"/>
  <c r="B390" i="11"/>
  <c r="E390" i="11" s="1"/>
  <c r="C389" i="11"/>
  <c r="D389" i="11" s="1"/>
  <c r="F804" i="9"/>
  <c r="A785" i="9"/>
  <c r="A784" i="9"/>
  <c r="H786" i="9" s="1"/>
  <c r="C786" i="9" l="1"/>
  <c r="G786" i="9"/>
  <c r="C787" i="9"/>
  <c r="D787" i="9"/>
  <c r="H787" i="9"/>
  <c r="D786" i="9"/>
  <c r="C390" i="13"/>
  <c r="B389" i="13"/>
  <c r="B786" i="9"/>
  <c r="B787" i="9"/>
  <c r="F807" i="9"/>
  <c r="G787" i="9"/>
  <c r="I787" i="9"/>
  <c r="I786" i="9"/>
  <c r="B391" i="11"/>
  <c r="E391" i="11" s="1"/>
  <c r="C390" i="11"/>
  <c r="D390" i="11" s="1"/>
  <c r="F806" i="9"/>
  <c r="A787" i="9"/>
  <c r="A786" i="9"/>
  <c r="C788" i="9" s="1"/>
  <c r="D789" i="9" l="1"/>
  <c r="H789" i="9"/>
  <c r="C789" i="9"/>
  <c r="D788" i="9"/>
  <c r="C391" i="13"/>
  <c r="B390" i="13"/>
  <c r="H788" i="9"/>
  <c r="G788" i="9"/>
  <c r="B789" i="9"/>
  <c r="B788" i="9"/>
  <c r="G789" i="9"/>
  <c r="I789" i="9"/>
  <c r="I788" i="9"/>
  <c r="A789" i="9"/>
  <c r="B392" i="11"/>
  <c r="E392" i="11" s="1"/>
  <c r="C391" i="11"/>
  <c r="D391" i="11" s="1"/>
  <c r="F809" i="9"/>
  <c r="F808" i="9"/>
  <c r="A788" i="9"/>
  <c r="H790" i="9" s="1"/>
  <c r="C790" i="9" l="1"/>
  <c r="C791" i="9"/>
  <c r="H791" i="9"/>
  <c r="D791" i="9"/>
  <c r="D790" i="9"/>
  <c r="C392" i="13"/>
  <c r="B391" i="13"/>
  <c r="G790" i="9"/>
  <c r="B791" i="9"/>
  <c r="B790" i="9"/>
  <c r="G791" i="9"/>
  <c r="I791" i="9"/>
  <c r="I790" i="9"/>
  <c r="A791" i="9"/>
  <c r="B393" i="11"/>
  <c r="E393" i="11" s="1"/>
  <c r="C392" i="11"/>
  <c r="D392" i="11" s="1"/>
  <c r="F811" i="9"/>
  <c r="F810" i="9"/>
  <c r="A790" i="9"/>
  <c r="C792" i="9" s="1"/>
  <c r="D793" i="9" l="1"/>
  <c r="H793" i="9"/>
  <c r="C793" i="9"/>
  <c r="H792" i="9"/>
  <c r="C393" i="13"/>
  <c r="B392" i="13"/>
  <c r="D792" i="9"/>
  <c r="B793" i="9"/>
  <c r="B792" i="9"/>
  <c r="G792" i="9"/>
  <c r="G793" i="9"/>
  <c r="I793" i="9"/>
  <c r="I792" i="9"/>
  <c r="F813" i="9"/>
  <c r="B394" i="11"/>
  <c r="E394" i="11" s="1"/>
  <c r="C393" i="11"/>
  <c r="D393" i="11" s="1"/>
  <c r="F812" i="9"/>
  <c r="A793" i="9"/>
  <c r="A792" i="9"/>
  <c r="C794" i="9" s="1"/>
  <c r="C394" i="13" l="1"/>
  <c r="B393" i="13"/>
  <c r="C795" i="9"/>
  <c r="D795" i="9"/>
  <c r="H795" i="9"/>
  <c r="H794" i="9"/>
  <c r="D794" i="9"/>
  <c r="B795" i="9"/>
  <c r="B794" i="9"/>
  <c r="G794" i="9"/>
  <c r="F815" i="9"/>
  <c r="G795" i="9"/>
  <c r="I795" i="9"/>
  <c r="I794" i="9"/>
  <c r="B395" i="11"/>
  <c r="E395" i="11" s="1"/>
  <c r="C394" i="11"/>
  <c r="D394" i="11" s="1"/>
  <c r="F814" i="9"/>
  <c r="A795" i="9"/>
  <c r="A794" i="9"/>
  <c r="D797" i="9" l="1"/>
  <c r="C797" i="9"/>
  <c r="H797" i="9"/>
  <c r="C796" i="9"/>
  <c r="D796" i="9"/>
  <c r="H796" i="9"/>
  <c r="C395" i="13"/>
  <c r="B394" i="13"/>
  <c r="B797" i="9"/>
  <c r="B796" i="9"/>
  <c r="G796" i="9"/>
  <c r="G797" i="9"/>
  <c r="I797" i="9"/>
  <c r="I796" i="9"/>
  <c r="A797" i="9"/>
  <c r="B396" i="11"/>
  <c r="E396" i="11" s="1"/>
  <c r="C395" i="11"/>
  <c r="D395" i="11" s="1"/>
  <c r="F817" i="9"/>
  <c r="F816" i="9"/>
  <c r="A796" i="9"/>
  <c r="C799" i="9" l="1"/>
  <c r="H799" i="9"/>
  <c r="D799" i="9"/>
  <c r="C798" i="9"/>
  <c r="D798" i="9"/>
  <c r="C396" i="13"/>
  <c r="B395" i="13"/>
  <c r="H798" i="9"/>
  <c r="B799" i="9"/>
  <c r="B798" i="9"/>
  <c r="G798" i="9"/>
  <c r="G799" i="9"/>
  <c r="I799" i="9"/>
  <c r="I798" i="9"/>
  <c r="A799" i="9"/>
  <c r="B397" i="11"/>
  <c r="E397" i="11" s="1"/>
  <c r="C396" i="11"/>
  <c r="D396" i="11" s="1"/>
  <c r="F819" i="9"/>
  <c r="F818" i="9"/>
  <c r="A798" i="9"/>
  <c r="C800" i="9" s="1"/>
  <c r="D801" i="9" l="1"/>
  <c r="C801" i="9"/>
  <c r="H801" i="9"/>
  <c r="H800" i="9"/>
  <c r="D800" i="9"/>
  <c r="C397" i="13"/>
  <c r="B396" i="13"/>
  <c r="G800" i="9"/>
  <c r="B801" i="9"/>
  <c r="B800" i="9"/>
  <c r="I800" i="9"/>
  <c r="G801" i="9"/>
  <c r="I801" i="9"/>
  <c r="F821" i="9"/>
  <c r="B398" i="11"/>
  <c r="E398" i="11" s="1"/>
  <c r="C397" i="11"/>
  <c r="D397" i="11" s="1"/>
  <c r="F820" i="9"/>
  <c r="A801" i="9"/>
  <c r="A800" i="9"/>
  <c r="C802" i="9" s="1"/>
  <c r="C803" i="9" l="1"/>
  <c r="D803" i="9"/>
  <c r="H803" i="9"/>
  <c r="H802" i="9"/>
  <c r="C398" i="13"/>
  <c r="B397" i="13"/>
  <c r="D802" i="9"/>
  <c r="G802" i="9"/>
  <c r="B803" i="9"/>
  <c r="B802" i="9"/>
  <c r="F823" i="9"/>
  <c r="I802" i="9"/>
  <c r="G803" i="9"/>
  <c r="I803" i="9"/>
  <c r="B399" i="11"/>
  <c r="E399" i="11" s="1"/>
  <c r="C398" i="11"/>
  <c r="D398" i="11" s="1"/>
  <c r="F822" i="9"/>
  <c r="A803" i="9"/>
  <c r="A802" i="9"/>
  <c r="H804" i="9" s="1"/>
  <c r="C399" i="13" l="1"/>
  <c r="B398" i="13"/>
  <c r="D805" i="9"/>
  <c r="H805" i="9"/>
  <c r="C805" i="9"/>
  <c r="C804" i="9"/>
  <c r="D804" i="9"/>
  <c r="B805" i="9"/>
  <c r="B804" i="9"/>
  <c r="G804" i="9"/>
  <c r="G805" i="9"/>
  <c r="I805" i="9"/>
  <c r="I804" i="9"/>
  <c r="A805" i="9"/>
  <c r="B400" i="11"/>
  <c r="E400" i="11" s="1"/>
  <c r="C399" i="11"/>
  <c r="D399" i="11" s="1"/>
  <c r="F825" i="9"/>
  <c r="F824" i="9"/>
  <c r="A804" i="9"/>
  <c r="H806" i="9" s="1"/>
  <c r="C806" i="9" l="1"/>
  <c r="C807" i="9"/>
  <c r="H807" i="9"/>
  <c r="D807" i="9"/>
  <c r="D806" i="9"/>
  <c r="C400" i="13"/>
  <c r="B399" i="13"/>
  <c r="B807" i="9"/>
  <c r="B806" i="9"/>
  <c r="G806" i="9"/>
  <c r="I806" i="9"/>
  <c r="G807" i="9"/>
  <c r="I807" i="9"/>
  <c r="B401" i="11"/>
  <c r="E401" i="11" s="1"/>
  <c r="C400" i="11"/>
  <c r="D400" i="11" s="1"/>
  <c r="A807" i="9"/>
  <c r="F827" i="9"/>
  <c r="F826" i="9"/>
  <c r="A806" i="9"/>
  <c r="C808" i="9" s="1"/>
  <c r="B809" i="9" l="1"/>
  <c r="D809" i="9"/>
  <c r="H809" i="9"/>
  <c r="C809" i="9"/>
  <c r="H808" i="9"/>
  <c r="C401" i="13"/>
  <c r="B400" i="13"/>
  <c r="D808" i="9"/>
  <c r="G808" i="9"/>
  <c r="B808" i="9"/>
  <c r="G809" i="9"/>
  <c r="I809" i="9"/>
  <c r="I808" i="9"/>
  <c r="F829" i="9"/>
  <c r="B402" i="11"/>
  <c r="E402" i="11" s="1"/>
  <c r="C401" i="11"/>
  <c r="D401" i="11" s="1"/>
  <c r="F828" i="9"/>
  <c r="A809" i="9"/>
  <c r="A808" i="9"/>
  <c r="C810" i="9" s="1"/>
  <c r="F831" i="9" l="1"/>
  <c r="C811" i="9"/>
  <c r="D811" i="9"/>
  <c r="H811" i="9"/>
  <c r="H810" i="9"/>
  <c r="C402" i="13"/>
  <c r="B401" i="13"/>
  <c r="D810" i="9"/>
  <c r="G810" i="9"/>
  <c r="B811" i="9"/>
  <c r="B810" i="9"/>
  <c r="G811" i="9"/>
  <c r="I811" i="9"/>
  <c r="I810" i="9"/>
  <c r="B403" i="11"/>
  <c r="E403" i="11" s="1"/>
  <c r="C402" i="11"/>
  <c r="D402" i="11" s="1"/>
  <c r="F830" i="9"/>
  <c r="A811" i="9"/>
  <c r="A810" i="9"/>
  <c r="C812" i="9" s="1"/>
  <c r="C403" i="13" l="1"/>
  <c r="B402" i="13"/>
  <c r="H812" i="9"/>
  <c r="D813" i="9"/>
  <c r="C813" i="9"/>
  <c r="H813" i="9"/>
  <c r="D812" i="9"/>
  <c r="B813" i="9"/>
  <c r="B812" i="9"/>
  <c r="G813" i="9"/>
  <c r="G812" i="9"/>
  <c r="I813" i="9"/>
  <c r="I812" i="9"/>
  <c r="A813" i="9"/>
  <c r="B404" i="11"/>
  <c r="E404" i="11" s="1"/>
  <c r="C403" i="11"/>
  <c r="D403" i="11" s="1"/>
  <c r="F833" i="9"/>
  <c r="F832" i="9"/>
  <c r="A812" i="9"/>
  <c r="C814" i="9" s="1"/>
  <c r="C404" i="13" l="1"/>
  <c r="B403" i="13"/>
  <c r="B814" i="9"/>
  <c r="C815" i="9"/>
  <c r="H815" i="9"/>
  <c r="D815" i="9"/>
  <c r="D814" i="9"/>
  <c r="H814" i="9"/>
  <c r="G814" i="9"/>
  <c r="B815" i="9"/>
  <c r="G815" i="9"/>
  <c r="I815" i="9"/>
  <c r="I814" i="9"/>
  <c r="A815" i="9"/>
  <c r="B405" i="11"/>
  <c r="E405" i="11" s="1"/>
  <c r="C404" i="11"/>
  <c r="D404" i="11" s="1"/>
  <c r="F835" i="9"/>
  <c r="F834" i="9"/>
  <c r="A814" i="9"/>
  <c r="D816" i="9" s="1"/>
  <c r="D817" i="9" l="1"/>
  <c r="C817" i="9"/>
  <c r="H817" i="9"/>
  <c r="C816" i="9"/>
  <c r="H816" i="9"/>
  <c r="C405" i="13"/>
  <c r="B404" i="13"/>
  <c r="B817" i="9"/>
  <c r="B816" i="9"/>
  <c r="G816" i="9"/>
  <c r="G817" i="9"/>
  <c r="I817" i="9"/>
  <c r="I816" i="9"/>
  <c r="F837" i="9"/>
  <c r="B406" i="11"/>
  <c r="E406" i="11" s="1"/>
  <c r="C405" i="11"/>
  <c r="D405" i="11" s="1"/>
  <c r="F836" i="9"/>
  <c r="F839" i="9" s="1"/>
  <c r="A817" i="9"/>
  <c r="A816" i="9"/>
  <c r="C818" i="9" s="1"/>
  <c r="C819" i="9" l="1"/>
  <c r="D819" i="9"/>
  <c r="H819" i="9"/>
  <c r="H818" i="9"/>
  <c r="C406" i="13"/>
  <c r="B405" i="13"/>
  <c r="D818" i="9"/>
  <c r="G818" i="9"/>
  <c r="B819" i="9"/>
  <c r="B818" i="9"/>
  <c r="G819" i="9"/>
  <c r="I819" i="9"/>
  <c r="I818" i="9"/>
  <c r="B407" i="11"/>
  <c r="E407" i="11" s="1"/>
  <c r="C406" i="11"/>
  <c r="D406" i="11" s="1"/>
  <c r="F838" i="9"/>
  <c r="A819" i="9"/>
  <c r="A818" i="9"/>
  <c r="C820" i="9" s="1"/>
  <c r="C407" i="13" l="1"/>
  <c r="B406" i="13"/>
  <c r="H820" i="9"/>
  <c r="B820" i="9"/>
  <c r="D821" i="9"/>
  <c r="H821" i="9"/>
  <c r="C821" i="9"/>
  <c r="D820" i="9"/>
  <c r="G820" i="9"/>
  <c r="B821" i="9"/>
  <c r="G821" i="9"/>
  <c r="I821" i="9"/>
  <c r="I820" i="9"/>
  <c r="A821" i="9"/>
  <c r="B408" i="11"/>
  <c r="E408" i="11" s="1"/>
  <c r="C407" i="11"/>
  <c r="D407" i="11" s="1"/>
  <c r="F841" i="9"/>
  <c r="F840" i="9"/>
  <c r="A820" i="9"/>
  <c r="D822" i="9" s="1"/>
  <c r="C408" i="13" l="1"/>
  <c r="B407" i="13"/>
  <c r="C823" i="9"/>
  <c r="H823" i="9"/>
  <c r="D823" i="9"/>
  <c r="C822" i="9"/>
  <c r="H822" i="9"/>
  <c r="G822" i="9"/>
  <c r="B823" i="9"/>
  <c r="B822" i="9"/>
  <c r="G823" i="9"/>
  <c r="I823" i="9"/>
  <c r="I822" i="9"/>
  <c r="A823" i="9"/>
  <c r="B409" i="11"/>
  <c r="E409" i="11" s="1"/>
  <c r="C408" i="11"/>
  <c r="D408" i="11" s="1"/>
  <c r="F843" i="9"/>
  <c r="F842" i="9"/>
  <c r="A822" i="9"/>
  <c r="D825" i="9" l="1"/>
  <c r="H825" i="9"/>
  <c r="C825" i="9"/>
  <c r="H824" i="9"/>
  <c r="D824" i="9"/>
  <c r="C824" i="9"/>
  <c r="C409" i="13"/>
  <c r="B408" i="13"/>
  <c r="G824" i="9"/>
  <c r="B825" i="9"/>
  <c r="B824" i="9"/>
  <c r="G825" i="9"/>
  <c r="I825" i="9"/>
  <c r="I824" i="9"/>
  <c r="F845" i="9"/>
  <c r="B410" i="11"/>
  <c r="E410" i="11" s="1"/>
  <c r="C409" i="11"/>
  <c r="D409" i="11" s="1"/>
  <c r="F844" i="9"/>
  <c r="F847" i="9" s="1"/>
  <c r="A825" i="9"/>
  <c r="A824" i="9"/>
  <c r="C826" i="9" s="1"/>
  <c r="C827" i="9" l="1"/>
  <c r="D827" i="9"/>
  <c r="H827" i="9"/>
  <c r="H826" i="9"/>
  <c r="C410" i="13"/>
  <c r="B409" i="13"/>
  <c r="D826" i="9"/>
  <c r="G826" i="9"/>
  <c r="B827" i="9"/>
  <c r="B826" i="9"/>
  <c r="G827" i="9"/>
  <c r="I827" i="9"/>
  <c r="I826" i="9"/>
  <c r="B411" i="11"/>
  <c r="E411" i="11" s="1"/>
  <c r="C410" i="11"/>
  <c r="D410" i="11" s="1"/>
  <c r="F846" i="9"/>
  <c r="A827" i="9"/>
  <c r="A826" i="9"/>
  <c r="C828" i="9" s="1"/>
  <c r="C411" i="13" l="1"/>
  <c r="B410" i="13"/>
  <c r="H828" i="9"/>
  <c r="D829" i="9"/>
  <c r="C829" i="9"/>
  <c r="H829" i="9"/>
  <c r="D828" i="9"/>
  <c r="B829" i="9"/>
  <c r="B828" i="9"/>
  <c r="G829" i="9"/>
  <c r="G828" i="9"/>
  <c r="I829" i="9"/>
  <c r="I828" i="9"/>
  <c r="B412" i="11"/>
  <c r="E412" i="11" s="1"/>
  <c r="C411" i="11"/>
  <c r="D411" i="11" s="1"/>
  <c r="A829" i="9"/>
  <c r="F849" i="9"/>
  <c r="F848" i="9"/>
  <c r="A828" i="9"/>
  <c r="C830" i="9" s="1"/>
  <c r="C412" i="13" l="1"/>
  <c r="B411" i="13"/>
  <c r="B831" i="9"/>
  <c r="C831" i="9"/>
  <c r="H831" i="9"/>
  <c r="D831" i="9"/>
  <c r="D830" i="9"/>
  <c r="H830" i="9"/>
  <c r="B830" i="9"/>
  <c r="G831" i="9"/>
  <c r="G830" i="9"/>
  <c r="I831" i="9"/>
  <c r="I830" i="9"/>
  <c r="A831" i="9"/>
  <c r="B413" i="11"/>
  <c r="E413" i="11" s="1"/>
  <c r="C412" i="11"/>
  <c r="D412" i="11" s="1"/>
  <c r="F851" i="9"/>
  <c r="F850" i="9"/>
  <c r="A830" i="9"/>
  <c r="H832" i="9" s="1"/>
  <c r="D833" i="9" l="1"/>
  <c r="C833" i="9"/>
  <c r="H833" i="9"/>
  <c r="D832" i="9"/>
  <c r="C832" i="9"/>
  <c r="C413" i="13"/>
  <c r="B412" i="13"/>
  <c r="G832" i="9"/>
  <c r="B833" i="9"/>
  <c r="B832" i="9"/>
  <c r="G833" i="9"/>
  <c r="I832" i="9"/>
  <c r="I833" i="9"/>
  <c r="B414" i="11"/>
  <c r="E414" i="11" s="1"/>
  <c r="C413" i="11"/>
  <c r="D413" i="11" s="1"/>
  <c r="F853" i="9"/>
  <c r="F852" i="9"/>
  <c r="A833" i="9"/>
  <c r="A832" i="9"/>
  <c r="C834" i="9" s="1"/>
  <c r="C835" i="9" l="1"/>
  <c r="D835" i="9"/>
  <c r="H835" i="9"/>
  <c r="H834" i="9"/>
  <c r="C414" i="13"/>
  <c r="B413" i="13"/>
  <c r="D834" i="9"/>
  <c r="G834" i="9"/>
  <c r="B835" i="9"/>
  <c r="B834" i="9"/>
  <c r="G835" i="9"/>
  <c r="I835" i="9"/>
  <c r="I834" i="9"/>
  <c r="F855" i="9"/>
  <c r="B415" i="11"/>
  <c r="E415" i="11" s="1"/>
  <c r="C414" i="11"/>
  <c r="D414" i="11" s="1"/>
  <c r="F854" i="9"/>
  <c r="A835" i="9"/>
  <c r="A834" i="9"/>
  <c r="C836" i="9" s="1"/>
  <c r="C415" i="13" l="1"/>
  <c r="B414" i="13"/>
  <c r="D837" i="9"/>
  <c r="H837" i="9"/>
  <c r="C837" i="9"/>
  <c r="H836" i="9"/>
  <c r="D836" i="9"/>
  <c r="G836" i="9"/>
  <c r="B837" i="9"/>
  <c r="B836" i="9"/>
  <c r="G837" i="9"/>
  <c r="I837" i="9"/>
  <c r="I836" i="9"/>
  <c r="B416" i="11"/>
  <c r="E416" i="11" s="1"/>
  <c r="C415" i="11"/>
  <c r="D415" i="11" s="1"/>
  <c r="A837" i="9"/>
  <c r="F857" i="9"/>
  <c r="F856" i="9"/>
  <c r="A836" i="9"/>
  <c r="H838" i="9" s="1"/>
  <c r="C838" i="9" l="1"/>
  <c r="B838" i="9"/>
  <c r="C839" i="9"/>
  <c r="H839" i="9"/>
  <c r="D839" i="9"/>
  <c r="D838" i="9"/>
  <c r="C416" i="13"/>
  <c r="B415" i="13"/>
  <c r="G838" i="9"/>
  <c r="B839" i="9"/>
  <c r="G839" i="9"/>
  <c r="I839" i="9"/>
  <c r="I838" i="9"/>
  <c r="A839" i="9"/>
  <c r="B417" i="11"/>
  <c r="E417" i="11" s="1"/>
  <c r="C416" i="11"/>
  <c r="D416" i="11" s="1"/>
  <c r="F859" i="9"/>
  <c r="F858" i="9"/>
  <c r="A838" i="9"/>
  <c r="H840" i="9" s="1"/>
  <c r="C840" i="9" l="1"/>
  <c r="D841" i="9"/>
  <c r="H841" i="9"/>
  <c r="C841" i="9"/>
  <c r="C417" i="13"/>
  <c r="B416" i="13"/>
  <c r="D840" i="9"/>
  <c r="G840" i="9"/>
  <c r="B841" i="9"/>
  <c r="B840" i="9"/>
  <c r="G841" i="9"/>
  <c r="I841" i="9"/>
  <c r="I840" i="9"/>
  <c r="F861" i="9"/>
  <c r="B418" i="11"/>
  <c r="E418" i="11" s="1"/>
  <c r="C417" i="11"/>
  <c r="D417" i="11" s="1"/>
  <c r="F860" i="9"/>
  <c r="F863" i="9" s="1"/>
  <c r="A841" i="9"/>
  <c r="A840" i="9"/>
  <c r="D842" i="9" s="1"/>
  <c r="C843" i="9" l="1"/>
  <c r="H843" i="9"/>
  <c r="D843" i="9"/>
  <c r="C842" i="9"/>
  <c r="H842" i="9"/>
  <c r="C418" i="13"/>
  <c r="B417" i="13"/>
  <c r="G842" i="9"/>
  <c r="B843" i="9"/>
  <c r="B842" i="9"/>
  <c r="I842" i="9"/>
  <c r="G843" i="9"/>
  <c r="I843" i="9"/>
  <c r="B419" i="11"/>
  <c r="E419" i="11" s="1"/>
  <c r="C418" i="11"/>
  <c r="D418" i="11" s="1"/>
  <c r="F862" i="9"/>
  <c r="A843" i="9"/>
  <c r="A842" i="9"/>
  <c r="C844" i="9" s="1"/>
  <c r="H844" i="9" l="1"/>
  <c r="B845" i="9"/>
  <c r="D845" i="9"/>
  <c r="C845" i="9"/>
  <c r="H845" i="9"/>
  <c r="C419" i="13"/>
  <c r="B418" i="13"/>
  <c r="D844" i="9"/>
  <c r="B844" i="9"/>
  <c r="G845" i="9"/>
  <c r="G844" i="9"/>
  <c r="I845" i="9"/>
  <c r="I844" i="9"/>
  <c r="A845" i="9"/>
  <c r="B420" i="11"/>
  <c r="E420" i="11" s="1"/>
  <c r="C419" i="11"/>
  <c r="D419" i="11" s="1"/>
  <c r="F865" i="9"/>
  <c r="F864" i="9"/>
  <c r="A844" i="9"/>
  <c r="D846" i="9" s="1"/>
  <c r="C846" i="9" l="1"/>
  <c r="B847" i="9"/>
  <c r="C847" i="9"/>
  <c r="H847" i="9"/>
  <c r="D847" i="9"/>
  <c r="H846" i="9"/>
  <c r="C420" i="13"/>
  <c r="B419" i="13"/>
  <c r="B846" i="9"/>
  <c r="G847" i="9"/>
  <c r="G846" i="9"/>
  <c r="I847" i="9"/>
  <c r="I846" i="9"/>
  <c r="A847" i="9"/>
  <c r="B421" i="11"/>
  <c r="E421" i="11" s="1"/>
  <c r="C420" i="11"/>
  <c r="D420" i="11" s="1"/>
  <c r="F867" i="9"/>
  <c r="F866" i="9"/>
  <c r="A846" i="9"/>
  <c r="H848" i="9" s="1"/>
  <c r="D849" i="9" l="1"/>
  <c r="C849" i="9"/>
  <c r="H849" i="9"/>
  <c r="D848" i="9"/>
  <c r="C421" i="13"/>
  <c r="B420" i="13"/>
  <c r="C848" i="9"/>
  <c r="G848" i="9"/>
  <c r="B849" i="9"/>
  <c r="B848" i="9"/>
  <c r="G849" i="9"/>
  <c r="I849" i="9"/>
  <c r="I848" i="9"/>
  <c r="F869" i="9"/>
  <c r="B422" i="11"/>
  <c r="E422" i="11" s="1"/>
  <c r="C421" i="11"/>
  <c r="D421" i="11" s="1"/>
  <c r="F868" i="9"/>
  <c r="F871" i="9" s="1"/>
  <c r="A849" i="9"/>
  <c r="A848" i="9"/>
  <c r="D850" i="9" s="1"/>
  <c r="H850" i="9" l="1"/>
  <c r="C851" i="9"/>
  <c r="H851" i="9"/>
  <c r="D851" i="9"/>
  <c r="C850" i="9"/>
  <c r="C422" i="13"/>
  <c r="B421" i="13"/>
  <c r="G850" i="9"/>
  <c r="B851" i="9"/>
  <c r="B850" i="9"/>
  <c r="G851" i="9"/>
  <c r="I851" i="9"/>
  <c r="I850" i="9"/>
  <c r="B423" i="11"/>
  <c r="E423" i="11" s="1"/>
  <c r="C422" i="11"/>
  <c r="D422" i="11" s="1"/>
  <c r="F870" i="9"/>
  <c r="A851" i="9"/>
  <c r="A850" i="9"/>
  <c r="C852" i="9" s="1"/>
  <c r="H852" i="9" l="1"/>
  <c r="B853" i="9"/>
  <c r="D853" i="9"/>
  <c r="H853" i="9"/>
  <c r="C853" i="9"/>
  <c r="C423" i="13"/>
  <c r="B422" i="13"/>
  <c r="D852" i="9"/>
  <c r="B852" i="9"/>
  <c r="G853" i="9"/>
  <c r="G852" i="9"/>
  <c r="I853" i="9"/>
  <c r="I852" i="9"/>
  <c r="A853" i="9"/>
  <c r="B424" i="11"/>
  <c r="E424" i="11" s="1"/>
  <c r="C423" i="11"/>
  <c r="D423" i="11" s="1"/>
  <c r="F873" i="9"/>
  <c r="F872" i="9"/>
  <c r="A852" i="9"/>
  <c r="C854" i="9" s="1"/>
  <c r="D854" i="9" l="1"/>
  <c r="C855" i="9"/>
  <c r="H855" i="9"/>
  <c r="D855" i="9"/>
  <c r="H854" i="9"/>
  <c r="C424" i="13"/>
  <c r="B423" i="13"/>
  <c r="B855" i="9"/>
  <c r="B854" i="9"/>
  <c r="G854" i="9"/>
  <c r="G855" i="9"/>
  <c r="I855" i="9"/>
  <c r="I854" i="9"/>
  <c r="A855" i="9"/>
  <c r="B425" i="11"/>
  <c r="E425" i="11" s="1"/>
  <c r="C424" i="11"/>
  <c r="D424" i="11" s="1"/>
  <c r="F875" i="9"/>
  <c r="F874" i="9"/>
  <c r="A854" i="9"/>
  <c r="H856" i="9" s="1"/>
  <c r="C856" i="9" l="1"/>
  <c r="B856" i="9"/>
  <c r="D857" i="9"/>
  <c r="H857" i="9"/>
  <c r="C857" i="9"/>
  <c r="D856" i="9"/>
  <c r="C425" i="13"/>
  <c r="B424" i="13"/>
  <c r="G856" i="9"/>
  <c r="B857" i="9"/>
  <c r="G857" i="9"/>
  <c r="I857" i="9"/>
  <c r="I856" i="9"/>
  <c r="F877" i="9"/>
  <c r="B426" i="11"/>
  <c r="E426" i="11" s="1"/>
  <c r="C425" i="11"/>
  <c r="D425" i="11" s="1"/>
  <c r="F876" i="9"/>
  <c r="F879" i="9" s="1"/>
  <c r="A857" i="9"/>
  <c r="A856" i="9"/>
  <c r="H858" i="9" s="1"/>
  <c r="C859" i="9" l="1"/>
  <c r="H859" i="9"/>
  <c r="D859" i="9"/>
  <c r="D858" i="9"/>
  <c r="C426" i="13"/>
  <c r="B425" i="13"/>
  <c r="C858" i="9"/>
  <c r="G858" i="9"/>
  <c r="B859" i="9"/>
  <c r="B858" i="9"/>
  <c r="G859" i="9"/>
  <c r="I859" i="9"/>
  <c r="I858" i="9"/>
  <c r="B427" i="11"/>
  <c r="E427" i="11" s="1"/>
  <c r="C426" i="11"/>
  <c r="D426" i="11" s="1"/>
  <c r="F878" i="9"/>
  <c r="A859" i="9"/>
  <c r="A858" i="9"/>
  <c r="D860" i="9" s="1"/>
  <c r="C860" i="9" l="1"/>
  <c r="D861" i="9"/>
  <c r="C861" i="9"/>
  <c r="H861" i="9"/>
  <c r="H860" i="9"/>
  <c r="C427" i="13"/>
  <c r="B426" i="13"/>
  <c r="G860" i="9"/>
  <c r="B861" i="9"/>
  <c r="B860" i="9"/>
  <c r="G861" i="9"/>
  <c r="I861" i="9"/>
  <c r="I860" i="9"/>
  <c r="B428" i="11"/>
  <c r="E428" i="11" s="1"/>
  <c r="C427" i="11"/>
  <c r="D427" i="11" s="1"/>
  <c r="A861" i="9"/>
  <c r="F881" i="9"/>
  <c r="F880" i="9"/>
  <c r="A860" i="9"/>
  <c r="C862" i="9" s="1"/>
  <c r="C863" i="9" l="1"/>
  <c r="H863" i="9"/>
  <c r="D863" i="9"/>
  <c r="D862" i="9"/>
  <c r="C428" i="13"/>
  <c r="B427" i="13"/>
  <c r="H862" i="9"/>
  <c r="G862" i="9"/>
  <c r="B863" i="9"/>
  <c r="B862" i="9"/>
  <c r="G863" i="9"/>
  <c r="I863" i="9"/>
  <c r="I862" i="9"/>
  <c r="A863" i="9"/>
  <c r="B429" i="11"/>
  <c r="E429" i="11" s="1"/>
  <c r="C428" i="11"/>
  <c r="D428" i="11" s="1"/>
  <c r="F883" i="9"/>
  <c r="F882" i="9"/>
  <c r="A862" i="9"/>
  <c r="C864" i="9" s="1"/>
  <c r="C429" i="13" l="1"/>
  <c r="B428" i="13"/>
  <c r="D865" i="9"/>
  <c r="C865" i="9"/>
  <c r="H865" i="9"/>
  <c r="H864" i="9"/>
  <c r="D864" i="9"/>
  <c r="G864" i="9"/>
  <c r="B865" i="9"/>
  <c r="B864" i="9"/>
  <c r="G865" i="9"/>
  <c r="I865" i="9"/>
  <c r="I864" i="9"/>
  <c r="F885" i="9"/>
  <c r="B430" i="11"/>
  <c r="E430" i="11" s="1"/>
  <c r="C429" i="11"/>
  <c r="D429" i="11" s="1"/>
  <c r="F884" i="9"/>
  <c r="F887" i="9" s="1"/>
  <c r="A865" i="9"/>
  <c r="A864" i="9"/>
  <c r="D866" i="9" s="1"/>
  <c r="H866" i="9" l="1"/>
  <c r="C867" i="9"/>
  <c r="D867" i="9"/>
  <c r="H867" i="9"/>
  <c r="C866" i="9"/>
  <c r="C430" i="13"/>
  <c r="B429" i="13"/>
  <c r="G866" i="9"/>
  <c r="B867" i="9"/>
  <c r="B866" i="9"/>
  <c r="G867" i="9"/>
  <c r="I867" i="9"/>
  <c r="I866" i="9"/>
  <c r="B431" i="11"/>
  <c r="E431" i="11" s="1"/>
  <c r="C430" i="11"/>
  <c r="D430" i="11" s="1"/>
  <c r="F886" i="9"/>
  <c r="A867" i="9"/>
  <c r="A866" i="9"/>
  <c r="D869" i="9" l="1"/>
  <c r="H869" i="9"/>
  <c r="C869" i="9"/>
  <c r="C868" i="9"/>
  <c r="H868" i="9"/>
  <c r="C431" i="13"/>
  <c r="B430" i="13"/>
  <c r="D868" i="9"/>
  <c r="G868" i="9"/>
  <c r="B869" i="9"/>
  <c r="B868" i="9"/>
  <c r="G869" i="9"/>
  <c r="I869" i="9"/>
  <c r="I868" i="9"/>
  <c r="A869" i="9"/>
  <c r="B432" i="11"/>
  <c r="E432" i="11" s="1"/>
  <c r="C431" i="11"/>
  <c r="D431" i="11" s="1"/>
  <c r="F889" i="9"/>
  <c r="F888" i="9"/>
  <c r="A868" i="9"/>
  <c r="C871" i="9" l="1"/>
  <c r="H871" i="9"/>
  <c r="D871" i="9"/>
  <c r="D870" i="9"/>
  <c r="C870" i="9"/>
  <c r="C432" i="13"/>
  <c r="B431" i="13"/>
  <c r="H870" i="9"/>
  <c r="G870" i="9"/>
  <c r="B871" i="9"/>
  <c r="B870" i="9"/>
  <c r="I870" i="9"/>
  <c r="G871" i="9"/>
  <c r="I871" i="9"/>
  <c r="A871" i="9"/>
  <c r="B433" i="11"/>
  <c r="E433" i="11" s="1"/>
  <c r="C432" i="11"/>
  <c r="D432" i="11" s="1"/>
  <c r="F891" i="9"/>
  <c r="F890" i="9"/>
  <c r="A870" i="9"/>
  <c r="B873" i="9" l="1"/>
  <c r="D873" i="9"/>
  <c r="H873" i="9"/>
  <c r="C873" i="9"/>
  <c r="C872" i="9"/>
  <c r="H872" i="9"/>
  <c r="C433" i="13"/>
  <c r="B432" i="13"/>
  <c r="D872" i="9"/>
  <c r="B872" i="9"/>
  <c r="G873" i="9"/>
  <c r="G872" i="9"/>
  <c r="I873" i="9"/>
  <c r="I872" i="9"/>
  <c r="F893" i="9"/>
  <c r="B434" i="11"/>
  <c r="E434" i="11" s="1"/>
  <c r="C433" i="11"/>
  <c r="D433" i="11" s="1"/>
  <c r="F892" i="9"/>
  <c r="A873" i="9"/>
  <c r="A872" i="9"/>
  <c r="C874" i="9" s="1"/>
  <c r="F895" i="9" l="1"/>
  <c r="C875" i="9"/>
  <c r="H875" i="9"/>
  <c r="D875" i="9"/>
  <c r="H874" i="9"/>
  <c r="C434" i="13"/>
  <c r="B433" i="13"/>
  <c r="D874" i="9"/>
  <c r="G874" i="9"/>
  <c r="B875" i="9"/>
  <c r="B874" i="9"/>
  <c r="G875" i="9"/>
  <c r="I875" i="9"/>
  <c r="I874" i="9"/>
  <c r="B435" i="11"/>
  <c r="E435" i="11" s="1"/>
  <c r="C434" i="11"/>
  <c r="D434" i="11" s="1"/>
  <c r="F894" i="9"/>
  <c r="A875" i="9"/>
  <c r="A874" i="9"/>
  <c r="C876" i="9" s="1"/>
  <c r="C435" i="13" l="1"/>
  <c r="B434" i="13"/>
  <c r="H876" i="9"/>
  <c r="B876" i="9"/>
  <c r="D877" i="9"/>
  <c r="C877" i="9"/>
  <c r="H877" i="9"/>
  <c r="D876" i="9"/>
  <c r="G876" i="9"/>
  <c r="B877" i="9"/>
  <c r="G877" i="9"/>
  <c r="I877" i="9"/>
  <c r="I876" i="9"/>
  <c r="A877" i="9"/>
  <c r="B436" i="11"/>
  <c r="E436" i="11" s="1"/>
  <c r="C435" i="11"/>
  <c r="D435" i="11" s="1"/>
  <c r="F897" i="9"/>
  <c r="F896" i="9"/>
  <c r="A876" i="9"/>
  <c r="C878" i="9" s="1"/>
  <c r="C436" i="13" l="1"/>
  <c r="B435" i="13"/>
  <c r="C879" i="9"/>
  <c r="H879" i="9"/>
  <c r="D879" i="9"/>
  <c r="D878" i="9"/>
  <c r="H878" i="9"/>
  <c r="G878" i="9"/>
  <c r="B879" i="9"/>
  <c r="B878" i="9"/>
  <c r="G879" i="9"/>
  <c r="I879" i="9"/>
  <c r="I878" i="9"/>
  <c r="A879" i="9"/>
  <c r="B437" i="11"/>
  <c r="E437" i="11" s="1"/>
  <c r="C436" i="11"/>
  <c r="D436" i="11" s="1"/>
  <c r="F899" i="9"/>
  <c r="F898" i="9"/>
  <c r="A878" i="9"/>
  <c r="D880" i="9" s="1"/>
  <c r="H880" i="9" l="1"/>
  <c r="D881" i="9"/>
  <c r="C881" i="9"/>
  <c r="H881" i="9"/>
  <c r="C880" i="9"/>
  <c r="C437" i="13"/>
  <c r="B436" i="13"/>
  <c r="B881" i="9"/>
  <c r="B880" i="9"/>
  <c r="I880" i="9"/>
  <c r="G881" i="9"/>
  <c r="G880" i="9"/>
  <c r="I881" i="9"/>
  <c r="F901" i="9"/>
  <c r="B438" i="11"/>
  <c r="E438" i="11" s="1"/>
  <c r="C437" i="11"/>
  <c r="D437" i="11" s="1"/>
  <c r="F900" i="9"/>
  <c r="A881" i="9"/>
  <c r="A880" i="9"/>
  <c r="C882" i="9" s="1"/>
  <c r="B882" i="9" l="1"/>
  <c r="C883" i="9"/>
  <c r="H883" i="9"/>
  <c r="D883" i="9"/>
  <c r="H882" i="9"/>
  <c r="C438" i="13"/>
  <c r="B437" i="13"/>
  <c r="D882" i="9"/>
  <c r="G882" i="9"/>
  <c r="B883" i="9"/>
  <c r="G883" i="9"/>
  <c r="I883" i="9"/>
  <c r="I882" i="9"/>
  <c r="F903" i="9"/>
  <c r="B439" i="11"/>
  <c r="E439" i="11" s="1"/>
  <c r="C438" i="11"/>
  <c r="D438" i="11" s="1"/>
  <c r="F902" i="9"/>
  <c r="A883" i="9"/>
  <c r="A882" i="9"/>
  <c r="C884" i="9" s="1"/>
  <c r="H884" i="9" l="1"/>
  <c r="D885" i="9"/>
  <c r="H885" i="9"/>
  <c r="C885" i="9"/>
  <c r="D884" i="9"/>
  <c r="C439" i="13"/>
  <c r="B438" i="13"/>
  <c r="G884" i="9"/>
  <c r="B885" i="9"/>
  <c r="B884" i="9"/>
  <c r="G885" i="9"/>
  <c r="I885" i="9"/>
  <c r="I884" i="9"/>
  <c r="A885" i="9"/>
  <c r="B440" i="11"/>
  <c r="E440" i="11" s="1"/>
  <c r="C439" i="11"/>
  <c r="D439" i="11" s="1"/>
  <c r="F905" i="9"/>
  <c r="F904" i="9"/>
  <c r="A884" i="9"/>
  <c r="H886" i="9" s="1"/>
  <c r="D886" i="9" l="1"/>
  <c r="C886" i="9"/>
  <c r="B886" i="9"/>
  <c r="C887" i="9"/>
  <c r="H887" i="9"/>
  <c r="D887" i="9"/>
  <c r="C440" i="13"/>
  <c r="B439" i="13"/>
  <c r="G886" i="9"/>
  <c r="B887" i="9"/>
  <c r="G887" i="9"/>
  <c r="I887" i="9"/>
  <c r="I886" i="9"/>
  <c r="A887" i="9"/>
  <c r="B441" i="11"/>
  <c r="E441" i="11" s="1"/>
  <c r="C440" i="11"/>
  <c r="D440" i="11" s="1"/>
  <c r="F907" i="9"/>
  <c r="F906" i="9"/>
  <c r="A886" i="9"/>
  <c r="D889" i="9" l="1"/>
  <c r="H889" i="9"/>
  <c r="C889" i="9"/>
  <c r="C441" i="13"/>
  <c r="B440" i="13"/>
  <c r="C888" i="9"/>
  <c r="H888" i="9"/>
  <c r="D888" i="9"/>
  <c r="B889" i="9"/>
  <c r="B888" i="9"/>
  <c r="G889" i="9"/>
  <c r="G888" i="9"/>
  <c r="I889" i="9"/>
  <c r="I888" i="9"/>
  <c r="F909" i="9"/>
  <c r="B442" i="11"/>
  <c r="E442" i="11" s="1"/>
  <c r="C441" i="11"/>
  <c r="D441" i="11" s="1"/>
  <c r="F908" i="9"/>
  <c r="A889" i="9"/>
  <c r="A888" i="9"/>
  <c r="C890" i="9" s="1"/>
  <c r="C442" i="13" l="1"/>
  <c r="B441" i="13"/>
  <c r="B890" i="9"/>
  <c r="C891" i="9"/>
  <c r="D891" i="9"/>
  <c r="H891" i="9"/>
  <c r="H890" i="9"/>
  <c r="D890" i="9"/>
  <c r="G890" i="9"/>
  <c r="B891" i="9"/>
  <c r="G891" i="9"/>
  <c r="I891" i="9"/>
  <c r="I890" i="9"/>
  <c r="F911" i="9"/>
  <c r="B443" i="11"/>
  <c r="E443" i="11" s="1"/>
  <c r="C442" i="11"/>
  <c r="D442" i="11" s="1"/>
  <c r="F910" i="9"/>
  <c r="A891" i="9"/>
  <c r="A890" i="9"/>
  <c r="D892" i="9" s="1"/>
  <c r="D893" i="9" l="1"/>
  <c r="C893" i="9"/>
  <c r="H893" i="9"/>
  <c r="H892" i="9"/>
  <c r="C892" i="9"/>
  <c r="C443" i="13"/>
  <c r="B442" i="13"/>
  <c r="B893" i="9"/>
  <c r="B892" i="9"/>
  <c r="G892" i="9"/>
  <c r="G893" i="9"/>
  <c r="I893" i="9"/>
  <c r="I892" i="9"/>
  <c r="A893" i="9"/>
  <c r="B444" i="11"/>
  <c r="E444" i="11" s="1"/>
  <c r="C443" i="11"/>
  <c r="D443" i="11" s="1"/>
  <c r="F913" i="9"/>
  <c r="F912" i="9"/>
  <c r="A892" i="9"/>
  <c r="C894" i="9" s="1"/>
  <c r="H894" i="9" l="1"/>
  <c r="C444" i="13"/>
  <c r="B443" i="13"/>
  <c r="C895" i="9"/>
  <c r="H895" i="9"/>
  <c r="D895" i="9"/>
  <c r="D894" i="9"/>
  <c r="G894" i="9"/>
  <c r="B895" i="9"/>
  <c r="B894" i="9"/>
  <c r="G895" i="9"/>
  <c r="I895" i="9"/>
  <c r="I894" i="9"/>
  <c r="A895" i="9"/>
  <c r="B445" i="11"/>
  <c r="E445" i="11" s="1"/>
  <c r="C444" i="11"/>
  <c r="D444" i="11" s="1"/>
  <c r="F915" i="9"/>
  <c r="F914" i="9"/>
  <c r="A894" i="9"/>
  <c r="H896" i="9" s="1"/>
  <c r="C896" i="9" l="1"/>
  <c r="C445" i="13"/>
  <c r="B444" i="13"/>
  <c r="B896" i="9"/>
  <c r="D897" i="9"/>
  <c r="C897" i="9"/>
  <c r="H897" i="9"/>
  <c r="D896" i="9"/>
  <c r="B897" i="9"/>
  <c r="G897" i="9"/>
  <c r="G896" i="9"/>
  <c r="I897" i="9"/>
  <c r="I896" i="9"/>
  <c r="F917" i="9"/>
  <c r="B446" i="11"/>
  <c r="E446" i="11" s="1"/>
  <c r="C445" i="11"/>
  <c r="D445" i="11" s="1"/>
  <c r="F916" i="9"/>
  <c r="F919" i="9" s="1"/>
  <c r="A897" i="9"/>
  <c r="A896" i="9"/>
  <c r="H898" i="9" s="1"/>
  <c r="C898" i="9" l="1"/>
  <c r="C899" i="9"/>
  <c r="D899" i="9"/>
  <c r="H899" i="9"/>
  <c r="D898" i="9"/>
  <c r="C446" i="13"/>
  <c r="B445" i="13"/>
  <c r="G898" i="9"/>
  <c r="B899" i="9"/>
  <c r="B898" i="9"/>
  <c r="I898" i="9"/>
  <c r="G899" i="9"/>
  <c r="I899" i="9"/>
  <c r="B447" i="11"/>
  <c r="E447" i="11" s="1"/>
  <c r="C446" i="11"/>
  <c r="D446" i="11" s="1"/>
  <c r="F918" i="9"/>
  <c r="A899" i="9"/>
  <c r="A898" i="9"/>
  <c r="D900" i="9" s="1"/>
  <c r="H900" i="9" l="1"/>
  <c r="C900" i="9"/>
  <c r="B901" i="9"/>
  <c r="D901" i="9"/>
  <c r="H901" i="9"/>
  <c r="C901" i="9"/>
  <c r="C447" i="13"/>
  <c r="B446" i="13"/>
  <c r="B900" i="9"/>
  <c r="G901" i="9"/>
  <c r="G900" i="9"/>
  <c r="I901" i="9"/>
  <c r="I900" i="9"/>
  <c r="B448" i="11"/>
  <c r="E448" i="11" s="1"/>
  <c r="C447" i="11"/>
  <c r="D447" i="11" s="1"/>
  <c r="A901" i="9"/>
  <c r="F921" i="9"/>
  <c r="F920" i="9"/>
  <c r="A900" i="9"/>
  <c r="H902" i="9" s="1"/>
  <c r="C902" i="9" l="1"/>
  <c r="C903" i="9"/>
  <c r="H903" i="9"/>
  <c r="D903" i="9"/>
  <c r="C448" i="13"/>
  <c r="B447" i="13"/>
  <c r="D902" i="9"/>
  <c r="G902" i="9"/>
  <c r="B903" i="9"/>
  <c r="B902" i="9"/>
  <c r="G903" i="9"/>
  <c r="I903" i="9"/>
  <c r="I902" i="9"/>
  <c r="A903" i="9"/>
  <c r="B449" i="11"/>
  <c r="E449" i="11" s="1"/>
  <c r="C448" i="11"/>
  <c r="D448" i="11" s="1"/>
  <c r="F923" i="9"/>
  <c r="F922" i="9"/>
  <c r="A902" i="9"/>
  <c r="H904" i="9" s="1"/>
  <c r="C904" i="9" l="1"/>
  <c r="B904" i="9"/>
  <c r="D905" i="9"/>
  <c r="H905" i="9"/>
  <c r="C905" i="9"/>
  <c r="D904" i="9"/>
  <c r="C449" i="13"/>
  <c r="B448" i="13"/>
  <c r="G904" i="9"/>
  <c r="B905" i="9"/>
  <c r="G905" i="9"/>
  <c r="I905" i="9"/>
  <c r="I904" i="9"/>
  <c r="F925" i="9"/>
  <c r="B450" i="11"/>
  <c r="E450" i="11" s="1"/>
  <c r="C449" i="11"/>
  <c r="D449" i="11" s="1"/>
  <c r="F924" i="9"/>
  <c r="A905" i="9"/>
  <c r="A904" i="9"/>
  <c r="C906" i="9" s="1"/>
  <c r="D906" i="9" l="1"/>
  <c r="F927" i="9"/>
  <c r="C450" i="13"/>
  <c r="B449" i="13"/>
  <c r="B907" i="9"/>
  <c r="C907" i="9"/>
  <c r="D907" i="9"/>
  <c r="H907" i="9"/>
  <c r="H906" i="9"/>
  <c r="B906" i="9"/>
  <c r="G907" i="9"/>
  <c r="G906" i="9"/>
  <c r="I907" i="9"/>
  <c r="I906" i="9"/>
  <c r="B451" i="11"/>
  <c r="E451" i="11" s="1"/>
  <c r="C450" i="11"/>
  <c r="D450" i="11" s="1"/>
  <c r="F926" i="9"/>
  <c r="A907" i="9"/>
  <c r="A906" i="9"/>
  <c r="C908" i="9" s="1"/>
  <c r="H908" i="9" l="1"/>
  <c r="B909" i="9"/>
  <c r="D909" i="9"/>
  <c r="H909" i="9"/>
  <c r="C909" i="9"/>
  <c r="C451" i="13"/>
  <c r="B450" i="13"/>
  <c r="D908" i="9"/>
  <c r="B908" i="9"/>
  <c r="G909" i="9"/>
  <c r="G908" i="9"/>
  <c r="I909" i="9"/>
  <c r="I908" i="9"/>
  <c r="A909" i="9"/>
  <c r="B452" i="11"/>
  <c r="E452" i="11" s="1"/>
  <c r="C451" i="11"/>
  <c r="D451" i="11" s="1"/>
  <c r="F929" i="9"/>
  <c r="F928" i="9"/>
  <c r="A908" i="9"/>
  <c r="C910" i="9" s="1"/>
  <c r="B911" i="9" l="1"/>
  <c r="C911" i="9"/>
  <c r="D911" i="9"/>
  <c r="H911" i="9"/>
  <c r="D910" i="9"/>
  <c r="C452" i="13"/>
  <c r="B451" i="13"/>
  <c r="H910" i="9"/>
  <c r="B910" i="9"/>
  <c r="G911" i="9"/>
  <c r="G910" i="9"/>
  <c r="I911" i="9"/>
  <c r="I910" i="9"/>
  <c r="A911" i="9"/>
  <c r="B453" i="11"/>
  <c r="E453" i="11" s="1"/>
  <c r="C452" i="11"/>
  <c r="D452" i="11" s="1"/>
  <c r="F931" i="9"/>
  <c r="F930" i="9"/>
  <c r="A910" i="9"/>
  <c r="H912" i="9" s="1"/>
  <c r="C912" i="9" l="1"/>
  <c r="D913" i="9"/>
  <c r="C913" i="9"/>
  <c r="H913" i="9"/>
  <c r="D912" i="9"/>
  <c r="C453" i="13"/>
  <c r="B452" i="13"/>
  <c r="G912" i="9"/>
  <c r="B913" i="9"/>
  <c r="B912" i="9"/>
  <c r="G913" i="9"/>
  <c r="I913" i="9"/>
  <c r="I912" i="9"/>
  <c r="F933" i="9"/>
  <c r="B454" i="11"/>
  <c r="E454" i="11" s="1"/>
  <c r="C453" i="11"/>
  <c r="D453" i="11" s="1"/>
  <c r="F932" i="9"/>
  <c r="F935" i="9" s="1"/>
  <c r="A913" i="9"/>
  <c r="A912" i="9"/>
  <c r="H914" i="9" s="1"/>
  <c r="C914" i="9" l="1"/>
  <c r="C915" i="9"/>
  <c r="D915" i="9"/>
  <c r="H915" i="9"/>
  <c r="D914" i="9"/>
  <c r="C454" i="13"/>
  <c r="B453" i="13"/>
  <c r="G914" i="9"/>
  <c r="B915" i="9"/>
  <c r="B914" i="9"/>
  <c r="G915" i="9"/>
  <c r="I915" i="9"/>
  <c r="I914" i="9"/>
  <c r="B455" i="11"/>
  <c r="E455" i="11" s="1"/>
  <c r="C454" i="11"/>
  <c r="D454" i="11" s="1"/>
  <c r="F934" i="9"/>
  <c r="A915" i="9"/>
  <c r="A914" i="9"/>
  <c r="H916" i="9" s="1"/>
  <c r="C916" i="9" l="1"/>
  <c r="B917" i="9"/>
  <c r="D917" i="9"/>
  <c r="H917" i="9"/>
  <c r="C917" i="9"/>
  <c r="C455" i="13"/>
  <c r="B454" i="13"/>
  <c r="D916" i="9"/>
  <c r="B916" i="9"/>
  <c r="G917" i="9"/>
  <c r="G916" i="9"/>
  <c r="I917" i="9"/>
  <c r="I916" i="9"/>
  <c r="A917" i="9"/>
  <c r="B456" i="11"/>
  <c r="E456" i="11" s="1"/>
  <c r="C455" i="11"/>
  <c r="D455" i="11" s="1"/>
  <c r="F937" i="9"/>
  <c r="F936" i="9"/>
  <c r="A916" i="9"/>
  <c r="D918" i="9" s="1"/>
  <c r="C919" i="9" l="1"/>
  <c r="D919" i="9"/>
  <c r="H919" i="9"/>
  <c r="C918" i="9"/>
  <c r="C456" i="13"/>
  <c r="B455" i="13"/>
  <c r="H918" i="9"/>
  <c r="B919" i="9"/>
  <c r="B918" i="9"/>
  <c r="G919" i="9"/>
  <c r="G918" i="9"/>
  <c r="I919" i="9"/>
  <c r="I918" i="9"/>
  <c r="B457" i="11"/>
  <c r="E457" i="11" s="1"/>
  <c r="C456" i="11"/>
  <c r="D456" i="11" s="1"/>
  <c r="A919" i="9"/>
  <c r="F939" i="9"/>
  <c r="F938" i="9"/>
  <c r="A918" i="9"/>
  <c r="C920" i="9" s="1"/>
  <c r="B920" i="9" l="1"/>
  <c r="D921" i="9"/>
  <c r="H921" i="9"/>
  <c r="C921" i="9"/>
  <c r="H920" i="9"/>
  <c r="C457" i="13"/>
  <c r="B456" i="13"/>
  <c r="D920" i="9"/>
  <c r="G920" i="9"/>
  <c r="B921" i="9"/>
  <c r="I920" i="9"/>
  <c r="G921" i="9"/>
  <c r="I921" i="9"/>
  <c r="B458" i="11"/>
  <c r="E458" i="11" s="1"/>
  <c r="C457" i="11"/>
  <c r="D457" i="11" s="1"/>
  <c r="F941" i="9"/>
  <c r="F940" i="9"/>
  <c r="A921" i="9"/>
  <c r="A920" i="9"/>
  <c r="C922" i="9" s="1"/>
  <c r="C923" i="9" l="1"/>
  <c r="D923" i="9"/>
  <c r="H923" i="9"/>
  <c r="H922" i="9"/>
  <c r="C458" i="13"/>
  <c r="B457" i="13"/>
  <c r="D922" i="9"/>
  <c r="B923" i="9"/>
  <c r="B922" i="9"/>
  <c r="G922" i="9"/>
  <c r="F943" i="9"/>
  <c r="G923" i="9"/>
  <c r="I923" i="9"/>
  <c r="I922" i="9"/>
  <c r="B459" i="11"/>
  <c r="E459" i="11" s="1"/>
  <c r="C458" i="11"/>
  <c r="D458" i="11" s="1"/>
  <c r="F942" i="9"/>
  <c r="A923" i="9"/>
  <c r="A922" i="9"/>
  <c r="H924" i="9" s="1"/>
  <c r="D925" i="9" l="1"/>
  <c r="H925" i="9"/>
  <c r="C925" i="9"/>
  <c r="C924" i="9"/>
  <c r="C459" i="13"/>
  <c r="B458" i="13"/>
  <c r="D924" i="9"/>
  <c r="B924" i="9"/>
  <c r="G924" i="9"/>
  <c r="B925" i="9"/>
  <c r="G925" i="9"/>
  <c r="I925" i="9"/>
  <c r="I924" i="9"/>
  <c r="B460" i="11"/>
  <c r="E460" i="11" s="1"/>
  <c r="C459" i="11"/>
  <c r="D459" i="11" s="1"/>
  <c r="A925" i="9"/>
  <c r="F945" i="9"/>
  <c r="F944" i="9"/>
  <c r="A924" i="9"/>
  <c r="H926" i="9" s="1"/>
  <c r="D926" i="9" l="1"/>
  <c r="B927" i="9"/>
  <c r="C927" i="9"/>
  <c r="D927" i="9"/>
  <c r="H927" i="9"/>
  <c r="C926" i="9"/>
  <c r="C460" i="13"/>
  <c r="B459" i="13"/>
  <c r="B926" i="9"/>
  <c r="G927" i="9"/>
  <c r="G926" i="9"/>
  <c r="I927" i="9"/>
  <c r="I926" i="9"/>
  <c r="A927" i="9"/>
  <c r="B461" i="11"/>
  <c r="E461" i="11" s="1"/>
  <c r="C460" i="11"/>
  <c r="D460" i="11" s="1"/>
  <c r="F947" i="9"/>
  <c r="F946" i="9"/>
  <c r="A926" i="9"/>
  <c r="H928" i="9" s="1"/>
  <c r="C928" i="9" l="1"/>
  <c r="D929" i="9"/>
  <c r="C929" i="9"/>
  <c r="H929" i="9"/>
  <c r="C461" i="13"/>
  <c r="B460" i="13"/>
  <c r="D928" i="9"/>
  <c r="G928" i="9"/>
  <c r="B929" i="9"/>
  <c r="B928" i="9"/>
  <c r="I928" i="9"/>
  <c r="G929" i="9"/>
  <c r="I929" i="9"/>
  <c r="B462" i="11"/>
  <c r="E462" i="11" s="1"/>
  <c r="C461" i="11"/>
  <c r="D461" i="11" s="1"/>
  <c r="F949" i="9"/>
  <c r="F948" i="9"/>
  <c r="F951" i="9" s="1"/>
  <c r="A929" i="9"/>
  <c r="A928" i="9"/>
  <c r="C930" i="9" s="1"/>
  <c r="C462" i="13" l="1"/>
  <c r="B461" i="13"/>
  <c r="C931" i="9"/>
  <c r="D931" i="9"/>
  <c r="H931" i="9"/>
  <c r="H930" i="9"/>
  <c r="D930" i="9"/>
  <c r="G930" i="9"/>
  <c r="B931" i="9"/>
  <c r="B930" i="9"/>
  <c r="I930" i="9"/>
  <c r="G931" i="9"/>
  <c r="I931" i="9"/>
  <c r="B463" i="11"/>
  <c r="E463" i="11" s="1"/>
  <c r="C462" i="11"/>
  <c r="D462" i="11" s="1"/>
  <c r="F950" i="9"/>
  <c r="A931" i="9"/>
  <c r="A930" i="9"/>
  <c r="H932" i="9" s="1"/>
  <c r="C932" i="9" l="1"/>
  <c r="C463" i="13"/>
  <c r="B462" i="13"/>
  <c r="D933" i="9"/>
  <c r="H933" i="9"/>
  <c r="C933" i="9"/>
  <c r="D932" i="9"/>
  <c r="B933" i="9"/>
  <c r="B932" i="9"/>
  <c r="G933" i="9"/>
  <c r="G932" i="9"/>
  <c r="I933" i="9"/>
  <c r="I932" i="9"/>
  <c r="A933" i="9"/>
  <c r="B464" i="11"/>
  <c r="E464" i="11" s="1"/>
  <c r="C463" i="11"/>
  <c r="D463" i="11" s="1"/>
  <c r="F953" i="9"/>
  <c r="F952" i="9"/>
  <c r="A932" i="9"/>
  <c r="C934" i="9" s="1"/>
  <c r="C464" i="13" l="1"/>
  <c r="B463" i="13"/>
  <c r="D934" i="9"/>
  <c r="C935" i="9"/>
  <c r="D935" i="9"/>
  <c r="H935" i="9"/>
  <c r="H934" i="9"/>
  <c r="B935" i="9"/>
  <c r="B934" i="9"/>
  <c r="G934" i="9"/>
  <c r="G935" i="9"/>
  <c r="I935" i="9"/>
  <c r="I934" i="9"/>
  <c r="B465" i="11"/>
  <c r="E465" i="11" s="1"/>
  <c r="C464" i="11"/>
  <c r="D464" i="11" s="1"/>
  <c r="A935" i="9"/>
  <c r="F955" i="9"/>
  <c r="F954" i="9"/>
  <c r="A934" i="9"/>
  <c r="C936" i="9" s="1"/>
  <c r="C465" i="13" l="1"/>
  <c r="B464" i="13"/>
  <c r="D937" i="9"/>
  <c r="H937" i="9"/>
  <c r="C937" i="9"/>
  <c r="H936" i="9"/>
  <c r="D936" i="9"/>
  <c r="B937" i="9"/>
  <c r="B936" i="9"/>
  <c r="G937" i="9"/>
  <c r="G936" i="9"/>
  <c r="I937" i="9"/>
  <c r="I936" i="9"/>
  <c r="F957" i="9"/>
  <c r="B466" i="11"/>
  <c r="E466" i="11" s="1"/>
  <c r="C465" i="11"/>
  <c r="D465" i="11" s="1"/>
  <c r="F956" i="9"/>
  <c r="A937" i="9"/>
  <c r="A936" i="9"/>
  <c r="D938" i="9" s="1"/>
  <c r="H938" i="9" l="1"/>
  <c r="C939" i="9"/>
  <c r="D939" i="9"/>
  <c r="H939" i="9"/>
  <c r="C938" i="9"/>
  <c r="C466" i="13"/>
  <c r="B465" i="13"/>
  <c r="B939" i="9"/>
  <c r="B938" i="9"/>
  <c r="F959" i="9"/>
  <c r="G938" i="9"/>
  <c r="G939" i="9"/>
  <c r="I939" i="9"/>
  <c r="I938" i="9"/>
  <c r="B467" i="11"/>
  <c r="E467" i="11" s="1"/>
  <c r="C466" i="11"/>
  <c r="D466" i="11" s="1"/>
  <c r="F958" i="9"/>
  <c r="A939" i="9"/>
  <c r="A938" i="9"/>
  <c r="H940" i="9" s="1"/>
  <c r="D940" i="9" l="1"/>
  <c r="C467" i="13"/>
  <c r="B466" i="13"/>
  <c r="B941" i="9"/>
  <c r="D941" i="9"/>
  <c r="H941" i="9"/>
  <c r="C941" i="9"/>
  <c r="C940" i="9"/>
  <c r="B940" i="9"/>
  <c r="G941" i="9"/>
  <c r="G940" i="9"/>
  <c r="I941" i="9"/>
  <c r="I940" i="9"/>
  <c r="A941" i="9"/>
  <c r="B468" i="11"/>
  <c r="E468" i="11" s="1"/>
  <c r="C467" i="11"/>
  <c r="D467" i="11" s="1"/>
  <c r="F961" i="9"/>
  <c r="F960" i="9"/>
  <c r="A940" i="9"/>
  <c r="D942" i="9" s="1"/>
  <c r="C942" i="9" l="1"/>
  <c r="C468" i="13"/>
  <c r="B467" i="13"/>
  <c r="B942" i="9"/>
  <c r="C943" i="9"/>
  <c r="D943" i="9"/>
  <c r="H943" i="9"/>
  <c r="H942" i="9"/>
  <c r="B943" i="9"/>
  <c r="G942" i="9"/>
  <c r="I942" i="9"/>
  <c r="G943" i="9"/>
  <c r="I943" i="9"/>
  <c r="A943" i="9"/>
  <c r="B469" i="11"/>
  <c r="E469" i="11" s="1"/>
  <c r="C468" i="11"/>
  <c r="D468" i="11" s="1"/>
  <c r="F963" i="9"/>
  <c r="F962" i="9"/>
  <c r="A942" i="9"/>
  <c r="H944" i="9" s="1"/>
  <c r="C944" i="9" l="1"/>
  <c r="D945" i="9"/>
  <c r="C945" i="9"/>
  <c r="H945" i="9"/>
  <c r="D944" i="9"/>
  <c r="C469" i="13"/>
  <c r="B468" i="13"/>
  <c r="G944" i="9"/>
  <c r="B945" i="9"/>
  <c r="B944" i="9"/>
  <c r="G945" i="9"/>
  <c r="I945" i="9"/>
  <c r="I944" i="9"/>
  <c r="F965" i="9"/>
  <c r="B470" i="11"/>
  <c r="E470" i="11" s="1"/>
  <c r="C469" i="11"/>
  <c r="D469" i="11" s="1"/>
  <c r="F964" i="9"/>
  <c r="A945" i="9"/>
  <c r="A944" i="9"/>
  <c r="C947" i="9" l="1"/>
  <c r="D947" i="9"/>
  <c r="H947" i="9"/>
  <c r="C470" i="13"/>
  <c r="B469" i="13"/>
  <c r="C946" i="9"/>
  <c r="H946" i="9"/>
  <c r="D946" i="9"/>
  <c r="G946" i="9"/>
  <c r="B947" i="9"/>
  <c r="B946" i="9"/>
  <c r="F967" i="9"/>
  <c r="G947" i="9"/>
  <c r="I947" i="9"/>
  <c r="I946" i="9"/>
  <c r="B471" i="11"/>
  <c r="E471" i="11" s="1"/>
  <c r="C470" i="11"/>
  <c r="D470" i="11" s="1"/>
  <c r="F966" i="9"/>
  <c r="A947" i="9"/>
  <c r="A946" i="9"/>
  <c r="D948" i="9" s="1"/>
  <c r="D949" i="9" l="1"/>
  <c r="H949" i="9"/>
  <c r="C949" i="9"/>
  <c r="C471" i="13"/>
  <c r="B470" i="13"/>
  <c r="C948" i="9"/>
  <c r="H948" i="9"/>
  <c r="B949" i="9"/>
  <c r="B948" i="9"/>
  <c r="G949" i="9"/>
  <c r="G948" i="9"/>
  <c r="I949" i="9"/>
  <c r="I948" i="9"/>
  <c r="B472" i="11"/>
  <c r="E472" i="11" s="1"/>
  <c r="C471" i="11"/>
  <c r="D471" i="11" s="1"/>
  <c r="A949" i="9"/>
  <c r="F969" i="9"/>
  <c r="F968" i="9"/>
  <c r="A948" i="9"/>
  <c r="C950" i="9" s="1"/>
  <c r="D950" i="9" l="1"/>
  <c r="C472" i="13"/>
  <c r="B471" i="13"/>
  <c r="C951" i="9"/>
  <c r="D951" i="9"/>
  <c r="H951" i="9"/>
  <c r="H950" i="9"/>
  <c r="B951" i="9"/>
  <c r="B950" i="9"/>
  <c r="G950" i="9"/>
  <c r="G951" i="9"/>
  <c r="I951" i="9"/>
  <c r="I950" i="9"/>
  <c r="A951" i="9"/>
  <c r="B473" i="11"/>
  <c r="E473" i="11" s="1"/>
  <c r="C472" i="11"/>
  <c r="D472" i="11" s="1"/>
  <c r="F971" i="9"/>
  <c r="F970" i="9"/>
  <c r="A950" i="9"/>
  <c r="D952" i="9" s="1"/>
  <c r="H952" i="9" l="1"/>
  <c r="D953" i="9"/>
  <c r="H953" i="9"/>
  <c r="C953" i="9"/>
  <c r="C952" i="9"/>
  <c r="C473" i="13"/>
  <c r="B472" i="13"/>
  <c r="G952" i="9"/>
  <c r="B953" i="9"/>
  <c r="B952" i="9"/>
  <c r="G953" i="9"/>
  <c r="I953" i="9"/>
  <c r="I952" i="9"/>
  <c r="B474" i="11"/>
  <c r="E474" i="11" s="1"/>
  <c r="C473" i="11"/>
  <c r="D473" i="11" s="1"/>
  <c r="F973" i="9"/>
  <c r="F972" i="9"/>
  <c r="A953" i="9"/>
  <c r="A952" i="9"/>
  <c r="H954" i="9" s="1"/>
  <c r="C954" i="9" l="1"/>
  <c r="C474" i="13"/>
  <c r="B473" i="13"/>
  <c r="C955" i="9"/>
  <c r="D955" i="9"/>
  <c r="H955" i="9"/>
  <c r="D954" i="9"/>
  <c r="B955" i="9"/>
  <c r="B954" i="9"/>
  <c r="F975" i="9"/>
  <c r="G954" i="9"/>
  <c r="G955" i="9"/>
  <c r="I955" i="9"/>
  <c r="I954" i="9"/>
  <c r="B475" i="11"/>
  <c r="E475" i="11" s="1"/>
  <c r="C474" i="11"/>
  <c r="D474" i="11" s="1"/>
  <c r="F974" i="9"/>
  <c r="A955" i="9"/>
  <c r="A954" i="9"/>
  <c r="H956" i="9" s="1"/>
  <c r="B957" i="9" l="1"/>
  <c r="D957" i="9"/>
  <c r="H957" i="9"/>
  <c r="C957" i="9"/>
  <c r="C956" i="9"/>
  <c r="C475" i="13"/>
  <c r="B474" i="13"/>
  <c r="D956" i="9"/>
  <c r="B956" i="9"/>
  <c r="G956" i="9"/>
  <c r="G957" i="9"/>
  <c r="I957" i="9"/>
  <c r="I956" i="9"/>
  <c r="A957" i="9"/>
  <c r="B476" i="11"/>
  <c r="E476" i="11" s="1"/>
  <c r="C475" i="11"/>
  <c r="D475" i="11" s="1"/>
  <c r="F977" i="9"/>
  <c r="F976" i="9"/>
  <c r="A956" i="9"/>
  <c r="D958" i="9" s="1"/>
  <c r="C958" i="9" l="1"/>
  <c r="C959" i="9"/>
  <c r="D959" i="9"/>
  <c r="H959" i="9"/>
  <c r="H958" i="9"/>
  <c r="C476" i="13"/>
  <c r="B475" i="13"/>
  <c r="G958" i="9"/>
  <c r="B959" i="9"/>
  <c r="B958" i="9"/>
  <c r="G959" i="9"/>
  <c r="I959" i="9"/>
  <c r="I958" i="9"/>
  <c r="B477" i="11"/>
  <c r="E477" i="11" s="1"/>
  <c r="C476" i="11"/>
  <c r="D476" i="11" s="1"/>
  <c r="A959" i="9"/>
  <c r="F979" i="9"/>
  <c r="F978" i="9"/>
  <c r="A958" i="9"/>
  <c r="H960" i="9" s="1"/>
  <c r="C960" i="9" l="1"/>
  <c r="C477" i="13"/>
  <c r="B476" i="13"/>
  <c r="D961" i="9"/>
  <c r="C961" i="9"/>
  <c r="H961" i="9"/>
  <c r="D960" i="9"/>
  <c r="G960" i="9"/>
  <c r="B961" i="9"/>
  <c r="B960" i="9"/>
  <c r="G961" i="9"/>
  <c r="I961" i="9"/>
  <c r="I960" i="9"/>
  <c r="F981" i="9"/>
  <c r="B478" i="11"/>
  <c r="E478" i="11" s="1"/>
  <c r="C477" i="11"/>
  <c r="D477" i="11" s="1"/>
  <c r="F980" i="9"/>
  <c r="A961" i="9"/>
  <c r="A960" i="9"/>
  <c r="D962" i="9" s="1"/>
  <c r="B962" i="9" l="1"/>
  <c r="C963" i="9"/>
  <c r="D963" i="9"/>
  <c r="H963" i="9"/>
  <c r="C962" i="9"/>
  <c r="C478" i="13"/>
  <c r="B477" i="13"/>
  <c r="H962" i="9"/>
  <c r="B963" i="9"/>
  <c r="G962" i="9"/>
  <c r="F983" i="9"/>
  <c r="G963" i="9"/>
  <c r="I963" i="9"/>
  <c r="I962" i="9"/>
  <c r="B479" i="11"/>
  <c r="E479" i="11" s="1"/>
  <c r="C478" i="11"/>
  <c r="D478" i="11" s="1"/>
  <c r="F982" i="9"/>
  <c r="A963" i="9"/>
  <c r="A962" i="9"/>
  <c r="C964" i="9" s="1"/>
  <c r="B965" i="9" l="1"/>
  <c r="D965" i="9"/>
  <c r="H965" i="9"/>
  <c r="C965" i="9"/>
  <c r="H964" i="9"/>
  <c r="C479" i="13"/>
  <c r="B478" i="13"/>
  <c r="D964" i="9"/>
  <c r="B964" i="9"/>
  <c r="G965" i="9"/>
  <c r="G964" i="9"/>
  <c r="I965" i="9"/>
  <c r="I964" i="9"/>
  <c r="B480" i="11"/>
  <c r="E480" i="11" s="1"/>
  <c r="C479" i="11"/>
  <c r="D479" i="11" s="1"/>
  <c r="A965" i="9"/>
  <c r="F985" i="9"/>
  <c r="F984" i="9"/>
  <c r="A964" i="9"/>
  <c r="D966" i="9" s="1"/>
  <c r="C967" i="9" l="1"/>
  <c r="D967" i="9"/>
  <c r="H967" i="9"/>
  <c r="C966" i="9"/>
  <c r="C480" i="13"/>
  <c r="B479" i="13"/>
  <c r="H966" i="9"/>
  <c r="G966" i="9"/>
  <c r="B967" i="9"/>
  <c r="B966" i="9"/>
  <c r="G967" i="9"/>
  <c r="I967" i="9"/>
  <c r="I966" i="9"/>
  <c r="A967" i="9"/>
  <c r="B481" i="11"/>
  <c r="E481" i="11" s="1"/>
  <c r="C480" i="11"/>
  <c r="D480" i="11" s="1"/>
  <c r="F987" i="9"/>
  <c r="F986" i="9"/>
  <c r="A966" i="9"/>
  <c r="C968" i="9" s="1"/>
  <c r="C481" i="13" l="1"/>
  <c r="B480" i="13"/>
  <c r="D969" i="9"/>
  <c r="H969" i="9"/>
  <c r="C969" i="9"/>
  <c r="H968" i="9"/>
  <c r="D968" i="9"/>
  <c r="G968" i="9"/>
  <c r="B969" i="9"/>
  <c r="B968" i="9"/>
  <c r="I968" i="9"/>
  <c r="G969" i="9"/>
  <c r="I969" i="9"/>
  <c r="F989" i="9"/>
  <c r="B482" i="11"/>
  <c r="E482" i="11" s="1"/>
  <c r="C481" i="11"/>
  <c r="D481" i="11" s="1"/>
  <c r="F988" i="9"/>
  <c r="A969" i="9"/>
  <c r="A968" i="9"/>
  <c r="D970" i="9" s="1"/>
  <c r="H970" i="9" l="1"/>
  <c r="C971" i="9"/>
  <c r="D971" i="9"/>
  <c r="H971" i="9"/>
  <c r="C970" i="9"/>
  <c r="C482" i="13"/>
  <c r="B481" i="13"/>
  <c r="B971" i="9"/>
  <c r="B970" i="9"/>
  <c r="G970" i="9"/>
  <c r="F991" i="9"/>
  <c r="I970" i="9"/>
  <c r="G971" i="9"/>
  <c r="I971" i="9"/>
  <c r="B483" i="11"/>
  <c r="E483" i="11" s="1"/>
  <c r="C482" i="11"/>
  <c r="D482" i="11" s="1"/>
  <c r="F990" i="9"/>
  <c r="A971" i="9"/>
  <c r="A970" i="9"/>
  <c r="H972" i="9" s="1"/>
  <c r="D973" i="9" l="1"/>
  <c r="H973" i="9"/>
  <c r="C973" i="9"/>
  <c r="C972" i="9"/>
  <c r="C483" i="13"/>
  <c r="B482" i="13"/>
  <c r="D972" i="9"/>
  <c r="B973" i="9"/>
  <c r="B972" i="9"/>
  <c r="G973" i="9"/>
  <c r="G972" i="9"/>
  <c r="I973" i="9"/>
  <c r="I972" i="9"/>
  <c r="A973" i="9"/>
  <c r="B484" i="11"/>
  <c r="E484" i="11" s="1"/>
  <c r="C483" i="11"/>
  <c r="D483" i="11" s="1"/>
  <c r="F993" i="9"/>
  <c r="F992" i="9"/>
  <c r="A972" i="9"/>
  <c r="C974" i="9" s="1"/>
  <c r="C484" i="13" l="1"/>
  <c r="B483" i="13"/>
  <c r="C975" i="9"/>
  <c r="D975" i="9"/>
  <c r="H975" i="9"/>
  <c r="D974" i="9"/>
  <c r="H974" i="9"/>
  <c r="B975" i="9"/>
  <c r="B974" i="9"/>
  <c r="G974" i="9"/>
  <c r="G975" i="9"/>
  <c r="I975" i="9"/>
  <c r="I974" i="9"/>
  <c r="A975" i="9"/>
  <c r="B485" i="11"/>
  <c r="E485" i="11" s="1"/>
  <c r="C484" i="11"/>
  <c r="D484" i="11" s="1"/>
  <c r="F995" i="9"/>
  <c r="F994" i="9"/>
  <c r="A974" i="9"/>
  <c r="D977" i="9" l="1"/>
  <c r="C977" i="9"/>
  <c r="H977" i="9"/>
  <c r="H976" i="9"/>
  <c r="D976" i="9"/>
  <c r="C976" i="9"/>
  <c r="C485" i="13"/>
  <c r="B484" i="13"/>
  <c r="G976" i="9"/>
  <c r="B977" i="9"/>
  <c r="B976" i="9"/>
  <c r="G977" i="9"/>
  <c r="I977" i="9"/>
  <c r="I976" i="9"/>
  <c r="B486" i="11"/>
  <c r="E486" i="11" s="1"/>
  <c r="C485" i="11"/>
  <c r="D485" i="11" s="1"/>
  <c r="F997" i="9"/>
  <c r="F996" i="9"/>
  <c r="A977" i="9"/>
  <c r="A976" i="9"/>
  <c r="C978" i="9" s="1"/>
  <c r="C979" i="9" l="1"/>
  <c r="D979" i="9"/>
  <c r="H979" i="9"/>
  <c r="H978" i="9"/>
  <c r="C486" i="13"/>
  <c r="B485" i="13"/>
  <c r="D978" i="9"/>
  <c r="G978" i="9"/>
  <c r="B979" i="9"/>
  <c r="B978" i="9"/>
  <c r="F999" i="9"/>
  <c r="G979" i="9"/>
  <c r="I979" i="9"/>
  <c r="I978" i="9"/>
  <c r="B487" i="11"/>
  <c r="E487" i="11" s="1"/>
  <c r="C486" i="11"/>
  <c r="D486" i="11" s="1"/>
  <c r="F998" i="9"/>
  <c r="F1000" i="9" s="1"/>
  <c r="A979" i="9"/>
  <c r="A978" i="9"/>
  <c r="C980" i="9" s="1"/>
  <c r="D981" i="9" l="1"/>
  <c r="H981" i="9"/>
  <c r="C981" i="9"/>
  <c r="H980" i="9"/>
  <c r="C487" i="13"/>
  <c r="B486" i="13"/>
  <c r="D980" i="9"/>
  <c r="B981" i="9"/>
  <c r="B980" i="9"/>
  <c r="G981" i="9"/>
  <c r="G980" i="9"/>
  <c r="I981" i="9"/>
  <c r="I980" i="9"/>
  <c r="B488" i="11"/>
  <c r="E488" i="11" s="1"/>
  <c r="C487" i="11"/>
  <c r="D487" i="11" s="1"/>
  <c r="A981" i="9"/>
  <c r="A980" i="9"/>
  <c r="B983" i="9" l="1"/>
  <c r="C983" i="9"/>
  <c r="D983" i="9"/>
  <c r="H983" i="9"/>
  <c r="C982" i="9"/>
  <c r="H982" i="9"/>
  <c r="D982" i="9"/>
  <c r="C488" i="13"/>
  <c r="B487" i="13"/>
  <c r="B982" i="9"/>
  <c r="G983" i="9"/>
  <c r="G982" i="9"/>
  <c r="I983" i="9"/>
  <c r="I982" i="9"/>
  <c r="B489" i="11"/>
  <c r="E489" i="11" s="1"/>
  <c r="C488" i="11"/>
  <c r="D488" i="11" s="1"/>
  <c r="A983" i="9"/>
  <c r="A982" i="9"/>
  <c r="H984" i="9" s="1"/>
  <c r="C489" i="13" l="1"/>
  <c r="B488" i="13"/>
  <c r="C984" i="9"/>
  <c r="B985" i="9"/>
  <c r="D985" i="9"/>
  <c r="H985" i="9"/>
  <c r="C985" i="9"/>
  <c r="D984" i="9"/>
  <c r="B984" i="9"/>
  <c r="G985" i="9"/>
  <c r="G984" i="9"/>
  <c r="I985" i="9"/>
  <c r="I984" i="9"/>
  <c r="B490" i="11"/>
  <c r="E490" i="11" s="1"/>
  <c r="C489" i="11"/>
  <c r="D489" i="11" s="1"/>
  <c r="A985" i="9"/>
  <c r="A984" i="9"/>
  <c r="C987" i="9" l="1"/>
  <c r="D987" i="9"/>
  <c r="H987" i="9"/>
  <c r="C490" i="13"/>
  <c r="B489" i="13"/>
  <c r="C986" i="9"/>
  <c r="H986" i="9"/>
  <c r="D986" i="9"/>
  <c r="B987" i="9"/>
  <c r="B986" i="9"/>
  <c r="G987" i="9"/>
  <c r="G986" i="9"/>
  <c r="I987" i="9"/>
  <c r="I986" i="9"/>
  <c r="B491" i="11"/>
  <c r="E491" i="11" s="1"/>
  <c r="C490" i="11"/>
  <c r="D490" i="11" s="1"/>
  <c r="A987" i="9"/>
  <c r="A986" i="9"/>
  <c r="D988" i="9" s="1"/>
  <c r="H988" i="9" l="1"/>
  <c r="C491" i="13"/>
  <c r="B490" i="13"/>
  <c r="C988" i="9"/>
  <c r="B989" i="9"/>
  <c r="D989" i="9"/>
  <c r="H989" i="9"/>
  <c r="C989" i="9"/>
  <c r="B988" i="9"/>
  <c r="G989" i="9"/>
  <c r="G988" i="9"/>
  <c r="I989" i="9"/>
  <c r="I988" i="9"/>
  <c r="A989" i="9"/>
  <c r="B492" i="11"/>
  <c r="E492" i="11" s="1"/>
  <c r="C491" i="11"/>
  <c r="D491" i="11" s="1"/>
  <c r="A988" i="9"/>
  <c r="D990" i="9" s="1"/>
  <c r="C990" i="9" l="1"/>
  <c r="C991" i="9"/>
  <c r="D991" i="9"/>
  <c r="H991" i="9"/>
  <c r="C492" i="13"/>
  <c r="B491" i="13"/>
  <c r="H990" i="9"/>
  <c r="B991" i="9"/>
  <c r="B990" i="9"/>
  <c r="G991" i="9"/>
  <c r="G990" i="9"/>
  <c r="I991" i="9"/>
  <c r="I990" i="9"/>
  <c r="B493" i="11"/>
  <c r="E493" i="11" s="1"/>
  <c r="C492" i="11"/>
  <c r="D492" i="11" s="1"/>
  <c r="A991" i="9"/>
  <c r="A990" i="9"/>
  <c r="H992" i="9" s="1"/>
  <c r="C493" i="13" l="1"/>
  <c r="B492" i="13"/>
  <c r="C992" i="9"/>
  <c r="B993" i="9"/>
  <c r="D993" i="9"/>
  <c r="C993" i="9"/>
  <c r="H993" i="9"/>
  <c r="D992" i="9"/>
  <c r="B992" i="9"/>
  <c r="G993" i="9"/>
  <c r="G992" i="9"/>
  <c r="I993" i="9"/>
  <c r="I992" i="9"/>
  <c r="B494" i="11"/>
  <c r="E494" i="11" s="1"/>
  <c r="C493" i="11"/>
  <c r="D493" i="11" s="1"/>
  <c r="A993" i="9"/>
  <c r="A992" i="9"/>
  <c r="B995" i="9" l="1"/>
  <c r="C995" i="9"/>
  <c r="D995" i="9"/>
  <c r="H995" i="9"/>
  <c r="H994" i="9"/>
  <c r="D994" i="9"/>
  <c r="C994" i="9"/>
  <c r="C494" i="13"/>
  <c r="B493" i="13"/>
  <c r="B994" i="9"/>
  <c r="G995" i="9"/>
  <c r="G994" i="9"/>
  <c r="I995" i="9"/>
  <c r="I994" i="9"/>
  <c r="B495" i="11"/>
  <c r="E495" i="11" s="1"/>
  <c r="C494" i="11"/>
  <c r="D494" i="11" s="1"/>
  <c r="A995" i="9"/>
  <c r="A994" i="9"/>
  <c r="H996" i="9" s="1"/>
  <c r="C996" i="9" l="1"/>
  <c r="C495" i="13"/>
  <c r="B494" i="13"/>
  <c r="B997" i="9"/>
  <c r="D997" i="9"/>
  <c r="H997" i="9"/>
  <c r="C997" i="9"/>
  <c r="D996" i="9"/>
  <c r="B996" i="9"/>
  <c r="G997" i="9"/>
  <c r="G996" i="9"/>
  <c r="I997" i="9"/>
  <c r="I996" i="9"/>
  <c r="B496" i="11"/>
  <c r="E496" i="11" s="1"/>
  <c r="C495" i="11"/>
  <c r="D495" i="11" s="1"/>
  <c r="A997" i="9"/>
  <c r="A996" i="9"/>
  <c r="B999" i="9" l="1"/>
  <c r="C999" i="9"/>
  <c r="D999" i="9"/>
  <c r="H999" i="9"/>
  <c r="D998" i="9"/>
  <c r="C998" i="9"/>
  <c r="C496" i="13"/>
  <c r="B495" i="13"/>
  <c r="H998" i="9"/>
  <c r="B998" i="9"/>
  <c r="G999" i="9"/>
  <c r="G998" i="9"/>
  <c r="I999" i="9"/>
  <c r="I998" i="9"/>
  <c r="B497" i="11"/>
  <c r="E497" i="11" s="1"/>
  <c r="C496" i="11"/>
  <c r="D496" i="11" s="1"/>
  <c r="A999" i="9"/>
  <c r="A998" i="9"/>
  <c r="A1000" i="9" s="1"/>
  <c r="C1000" i="9" l="1"/>
  <c r="C497" i="13"/>
  <c r="B496" i="13"/>
  <c r="H1000" i="9"/>
  <c r="D1000" i="9"/>
  <c r="B1000" i="9"/>
  <c r="G1000" i="9"/>
  <c r="I1000" i="9"/>
  <c r="B498" i="11"/>
  <c r="E498" i="11" s="1"/>
  <c r="C497" i="11"/>
  <c r="D497" i="11" s="1"/>
  <c r="C498" i="13" l="1"/>
  <c r="B497" i="13"/>
  <c r="B499" i="11"/>
  <c r="E499" i="11" s="1"/>
  <c r="C498" i="11"/>
  <c r="D498" i="11" s="1"/>
  <c r="C499" i="13" l="1"/>
  <c r="B498" i="13"/>
  <c r="B500" i="11"/>
  <c r="E500" i="11" s="1"/>
  <c r="C499" i="11"/>
  <c r="D499" i="11" s="1"/>
  <c r="C500" i="13" l="1"/>
  <c r="B499" i="13"/>
  <c r="B501" i="11"/>
  <c r="E501" i="11" s="1"/>
  <c r="C500" i="11"/>
  <c r="D500" i="11" s="1"/>
  <c r="C501" i="13" l="1"/>
  <c r="B500" i="13"/>
  <c r="B502" i="11"/>
  <c r="E502" i="11" s="1"/>
  <c r="C501" i="11"/>
  <c r="D501" i="11" s="1"/>
  <c r="C502" i="13" l="1"/>
  <c r="B501" i="13"/>
  <c r="B503" i="11"/>
  <c r="E503" i="11" s="1"/>
  <c r="C502" i="11"/>
  <c r="D502" i="11" s="1"/>
  <c r="C503" i="13" l="1"/>
  <c r="B502" i="13"/>
  <c r="B504" i="11"/>
  <c r="E504" i="11" s="1"/>
  <c r="C503" i="11"/>
  <c r="D503" i="11" s="1"/>
  <c r="C504" i="13" l="1"/>
  <c r="B503" i="13"/>
  <c r="B505" i="11"/>
  <c r="E505" i="11" s="1"/>
  <c r="C504" i="11"/>
  <c r="D504" i="11" s="1"/>
  <c r="C505" i="13" l="1"/>
  <c r="B504" i="13"/>
  <c r="B506" i="11"/>
  <c r="E506" i="11" s="1"/>
  <c r="C505" i="11"/>
  <c r="D505" i="11" s="1"/>
  <c r="C506" i="13" l="1"/>
  <c r="B505" i="13"/>
  <c r="B507" i="11"/>
  <c r="E507" i="11" s="1"/>
  <c r="C506" i="11"/>
  <c r="D506" i="11" s="1"/>
  <c r="C507" i="13" l="1"/>
  <c r="B506" i="13"/>
  <c r="B508" i="11"/>
  <c r="E508" i="11" s="1"/>
  <c r="C507" i="11"/>
  <c r="D507" i="11" s="1"/>
  <c r="C508" i="13" l="1"/>
  <c r="B507" i="13"/>
  <c r="B509" i="11"/>
  <c r="E509" i="11" s="1"/>
  <c r="C508" i="11"/>
  <c r="D508" i="11" s="1"/>
  <c r="C509" i="13" l="1"/>
  <c r="B508" i="13"/>
  <c r="B510" i="11"/>
  <c r="E510" i="11" s="1"/>
  <c r="C509" i="11"/>
  <c r="D509" i="11" s="1"/>
  <c r="C510" i="13" l="1"/>
  <c r="B509" i="13"/>
  <c r="B511" i="11"/>
  <c r="E511" i="11" s="1"/>
  <c r="C510" i="11"/>
  <c r="D510" i="11" s="1"/>
  <c r="C511" i="13" l="1"/>
  <c r="B510" i="13"/>
  <c r="B512" i="11"/>
  <c r="E512" i="11" s="1"/>
  <c r="C511" i="11"/>
  <c r="D511" i="11" s="1"/>
  <c r="C512" i="13" l="1"/>
  <c r="B511" i="13"/>
  <c r="B513" i="11"/>
  <c r="E513" i="11" s="1"/>
  <c r="C512" i="11"/>
  <c r="D512" i="11" s="1"/>
  <c r="C513" i="13" l="1"/>
  <c r="B512" i="13"/>
  <c r="B514" i="11"/>
  <c r="E514" i="11" s="1"/>
  <c r="C513" i="11"/>
  <c r="D513" i="11" s="1"/>
  <c r="C514" i="13" l="1"/>
  <c r="B513" i="13"/>
  <c r="B515" i="11"/>
  <c r="E515" i="11" s="1"/>
  <c r="C514" i="11"/>
  <c r="D514" i="11" s="1"/>
  <c r="C515" i="13" l="1"/>
  <c r="B514" i="13"/>
  <c r="B516" i="11"/>
  <c r="E516" i="11" s="1"/>
  <c r="C515" i="11"/>
  <c r="D515" i="11" s="1"/>
  <c r="C516" i="13" l="1"/>
  <c r="B515" i="13"/>
  <c r="B517" i="11"/>
  <c r="E517" i="11" s="1"/>
  <c r="C516" i="11"/>
  <c r="D516" i="11" s="1"/>
  <c r="C517" i="13" l="1"/>
  <c r="B516" i="13"/>
  <c r="B518" i="11"/>
  <c r="E518" i="11" s="1"/>
  <c r="C517" i="11"/>
  <c r="D517" i="11" s="1"/>
  <c r="C518" i="13" l="1"/>
  <c r="B517" i="13"/>
  <c r="B519" i="11"/>
  <c r="E519" i="11" s="1"/>
  <c r="C518" i="11"/>
  <c r="D518" i="11" s="1"/>
  <c r="C519" i="13" l="1"/>
  <c r="B518" i="13"/>
  <c r="B520" i="11"/>
  <c r="E520" i="11" s="1"/>
  <c r="C519" i="11"/>
  <c r="D519" i="11" s="1"/>
  <c r="C520" i="13" l="1"/>
  <c r="B519" i="13"/>
  <c r="B521" i="11"/>
  <c r="E521" i="11" s="1"/>
  <c r="C520" i="11"/>
  <c r="D520" i="11" s="1"/>
  <c r="C521" i="13" l="1"/>
  <c r="B520" i="13"/>
  <c r="B522" i="11"/>
  <c r="E522" i="11" s="1"/>
  <c r="C521" i="11"/>
  <c r="D521" i="11" s="1"/>
  <c r="C522" i="13" l="1"/>
  <c r="B521" i="13"/>
  <c r="B523" i="11"/>
  <c r="E523" i="11" s="1"/>
  <c r="C522" i="11"/>
  <c r="D522" i="11" s="1"/>
  <c r="C523" i="13" l="1"/>
  <c r="B522" i="13"/>
  <c r="B524" i="11"/>
  <c r="E524" i="11" s="1"/>
  <c r="C523" i="11"/>
  <c r="D523" i="11" s="1"/>
  <c r="C524" i="13" l="1"/>
  <c r="B523" i="13"/>
  <c r="B525" i="11"/>
  <c r="E525" i="11" s="1"/>
  <c r="C524" i="11"/>
  <c r="D524" i="11" s="1"/>
  <c r="C525" i="13" l="1"/>
  <c r="B524" i="13"/>
  <c r="B526" i="11"/>
  <c r="E526" i="11" s="1"/>
  <c r="C525" i="11"/>
  <c r="D525" i="11" s="1"/>
  <c r="C526" i="13" l="1"/>
  <c r="B525" i="13"/>
  <c r="B527" i="11"/>
  <c r="E527" i="11" s="1"/>
  <c r="C526" i="11"/>
  <c r="D526" i="11" s="1"/>
  <c r="C527" i="13" l="1"/>
  <c r="B526" i="13"/>
  <c r="B528" i="11"/>
  <c r="E528" i="11" s="1"/>
  <c r="C527" i="11"/>
  <c r="D527" i="11" s="1"/>
  <c r="C528" i="13" l="1"/>
  <c r="B527" i="13"/>
  <c r="B529" i="11"/>
  <c r="E529" i="11" s="1"/>
  <c r="C528" i="11"/>
  <c r="D528" i="11" s="1"/>
  <c r="C529" i="13" l="1"/>
  <c r="B528" i="13"/>
  <c r="B530" i="11"/>
  <c r="E530" i="11" s="1"/>
  <c r="C529" i="11"/>
  <c r="D529" i="11" s="1"/>
  <c r="C530" i="13" l="1"/>
  <c r="B529" i="13"/>
  <c r="B531" i="11"/>
  <c r="E531" i="11" s="1"/>
  <c r="C530" i="11"/>
  <c r="D530" i="11" s="1"/>
  <c r="C531" i="13" l="1"/>
  <c r="B530" i="13"/>
  <c r="B532" i="11"/>
  <c r="E532" i="11" s="1"/>
  <c r="C531" i="11"/>
  <c r="D531" i="11" s="1"/>
  <c r="C532" i="13" l="1"/>
  <c r="B531" i="13"/>
  <c r="B533" i="11"/>
  <c r="E533" i="11" s="1"/>
  <c r="C532" i="11"/>
  <c r="D532" i="11" s="1"/>
  <c r="C533" i="13" l="1"/>
  <c r="B532" i="13"/>
  <c r="B534" i="11"/>
  <c r="E534" i="11" s="1"/>
  <c r="C533" i="11"/>
  <c r="D533" i="11" s="1"/>
  <c r="C534" i="13" l="1"/>
  <c r="B533" i="13"/>
  <c r="B535" i="11"/>
  <c r="E535" i="11" s="1"/>
  <c r="C534" i="11"/>
  <c r="D534" i="11" s="1"/>
  <c r="C535" i="13" l="1"/>
  <c r="B534" i="13"/>
  <c r="B536" i="11"/>
  <c r="E536" i="11" s="1"/>
  <c r="C535" i="11"/>
  <c r="D535" i="11" s="1"/>
  <c r="C536" i="13" l="1"/>
  <c r="B535" i="13"/>
  <c r="B537" i="11"/>
  <c r="E537" i="11" s="1"/>
  <c r="C536" i="11"/>
  <c r="D536" i="11" s="1"/>
  <c r="C537" i="13" l="1"/>
  <c r="B536" i="13"/>
  <c r="B538" i="11"/>
  <c r="E538" i="11" s="1"/>
  <c r="C537" i="11"/>
  <c r="D537" i="11" s="1"/>
  <c r="C538" i="13" l="1"/>
  <c r="B537" i="13"/>
  <c r="B539" i="11"/>
  <c r="E539" i="11" s="1"/>
  <c r="C538" i="11"/>
  <c r="D538" i="11" s="1"/>
  <c r="C539" i="13" l="1"/>
  <c r="B538" i="13"/>
  <c r="B540" i="11"/>
  <c r="E540" i="11" s="1"/>
  <c r="C539" i="11"/>
  <c r="D539" i="11" s="1"/>
  <c r="C540" i="13" l="1"/>
  <c r="B539" i="13"/>
  <c r="B541" i="11"/>
  <c r="E541" i="11" s="1"/>
  <c r="C540" i="11"/>
  <c r="D540" i="11" s="1"/>
  <c r="C541" i="13" l="1"/>
  <c r="B540" i="13"/>
  <c r="B542" i="11"/>
  <c r="E542" i="11" s="1"/>
  <c r="C541" i="11"/>
  <c r="D541" i="11" s="1"/>
  <c r="C542" i="13" l="1"/>
  <c r="B541" i="13"/>
  <c r="B543" i="11"/>
  <c r="E543" i="11" s="1"/>
  <c r="C542" i="11"/>
  <c r="D542" i="11" s="1"/>
  <c r="C543" i="13" l="1"/>
  <c r="B542" i="13"/>
  <c r="B544" i="11"/>
  <c r="E544" i="11" s="1"/>
  <c r="C543" i="11"/>
  <c r="D543" i="11" s="1"/>
  <c r="C544" i="13" l="1"/>
  <c r="B543" i="13"/>
  <c r="B545" i="11"/>
  <c r="E545" i="11" s="1"/>
  <c r="C544" i="11"/>
  <c r="D544" i="11" s="1"/>
  <c r="C545" i="13" l="1"/>
  <c r="B544" i="13"/>
  <c r="B546" i="11"/>
  <c r="E546" i="11" s="1"/>
  <c r="C545" i="11"/>
  <c r="D545" i="11" s="1"/>
  <c r="C546" i="13" l="1"/>
  <c r="B545" i="13"/>
  <c r="B547" i="11"/>
  <c r="E547" i="11" s="1"/>
  <c r="C546" i="11"/>
  <c r="D546" i="11" s="1"/>
  <c r="C547" i="13" l="1"/>
  <c r="B546" i="13"/>
  <c r="B548" i="11"/>
  <c r="E548" i="11" s="1"/>
  <c r="C547" i="11"/>
  <c r="D547" i="11" s="1"/>
  <c r="C548" i="13" l="1"/>
  <c r="B547" i="13"/>
  <c r="B549" i="11"/>
  <c r="E549" i="11" s="1"/>
  <c r="C548" i="11"/>
  <c r="D548" i="11" s="1"/>
  <c r="C549" i="13" l="1"/>
  <c r="B548" i="13"/>
  <c r="B550" i="11"/>
  <c r="E550" i="11" s="1"/>
  <c r="C549" i="11"/>
  <c r="D549" i="11" s="1"/>
  <c r="C550" i="13" l="1"/>
  <c r="B549" i="13"/>
  <c r="B551" i="11"/>
  <c r="E551" i="11" s="1"/>
  <c r="C550" i="11"/>
  <c r="D550" i="11" s="1"/>
  <c r="C551" i="13" l="1"/>
  <c r="B550" i="13"/>
  <c r="B552" i="11"/>
  <c r="E552" i="11" s="1"/>
  <c r="C551" i="11"/>
  <c r="D551" i="11" s="1"/>
  <c r="C552" i="13" l="1"/>
  <c r="B551" i="13"/>
  <c r="B553" i="11"/>
  <c r="E553" i="11" s="1"/>
  <c r="C552" i="11"/>
  <c r="D552" i="11" s="1"/>
  <c r="C553" i="13" l="1"/>
  <c r="B552" i="13"/>
  <c r="B554" i="11"/>
  <c r="E554" i="11" s="1"/>
  <c r="C553" i="11"/>
  <c r="D553" i="11" s="1"/>
  <c r="C554" i="13" l="1"/>
  <c r="B553" i="13"/>
  <c r="B555" i="11"/>
  <c r="E555" i="11" s="1"/>
  <c r="C554" i="11"/>
  <c r="D554" i="11" s="1"/>
  <c r="C555" i="13" l="1"/>
  <c r="B554" i="13"/>
  <c r="B556" i="11"/>
  <c r="E556" i="11" s="1"/>
  <c r="C555" i="11"/>
  <c r="D555" i="11" s="1"/>
  <c r="C556" i="13" l="1"/>
  <c r="B555" i="13"/>
  <c r="B557" i="11"/>
  <c r="E557" i="11" s="1"/>
  <c r="C556" i="11"/>
  <c r="D556" i="11" s="1"/>
  <c r="C557" i="13" l="1"/>
  <c r="B556" i="13"/>
  <c r="B558" i="11"/>
  <c r="E558" i="11" s="1"/>
  <c r="C557" i="11"/>
  <c r="D557" i="11" s="1"/>
  <c r="C558" i="13" l="1"/>
  <c r="B557" i="13"/>
  <c r="B559" i="11"/>
  <c r="E559" i="11" s="1"/>
  <c r="C558" i="11"/>
  <c r="D558" i="11" s="1"/>
  <c r="C559" i="13" l="1"/>
  <c r="B558" i="13"/>
  <c r="B560" i="11"/>
  <c r="E560" i="11" s="1"/>
  <c r="C559" i="11"/>
  <c r="D559" i="11" s="1"/>
  <c r="C560" i="13" l="1"/>
  <c r="B559" i="13"/>
  <c r="B561" i="11"/>
  <c r="E561" i="11" s="1"/>
  <c r="C560" i="11"/>
  <c r="D560" i="11" s="1"/>
  <c r="C561" i="13" l="1"/>
  <c r="B560" i="13"/>
  <c r="B562" i="11"/>
  <c r="E562" i="11" s="1"/>
  <c r="C561" i="11"/>
  <c r="D561" i="11" s="1"/>
  <c r="C562" i="13" l="1"/>
  <c r="B561" i="13"/>
  <c r="B563" i="11"/>
  <c r="E563" i="11" s="1"/>
  <c r="C562" i="11"/>
  <c r="D562" i="11" s="1"/>
  <c r="C563" i="13" l="1"/>
  <c r="B562" i="13"/>
  <c r="B564" i="11"/>
  <c r="E564" i="11" s="1"/>
  <c r="C563" i="11"/>
  <c r="D563" i="11" s="1"/>
  <c r="C564" i="13" l="1"/>
  <c r="B563" i="13"/>
  <c r="B565" i="11"/>
  <c r="E565" i="11" s="1"/>
  <c r="C564" i="11"/>
  <c r="D564" i="11" s="1"/>
  <c r="C565" i="13" l="1"/>
  <c r="B564" i="13"/>
  <c r="B566" i="11"/>
  <c r="E566" i="11" s="1"/>
  <c r="C565" i="11"/>
  <c r="D565" i="11" s="1"/>
  <c r="C566" i="13" l="1"/>
  <c r="B565" i="13"/>
  <c r="B567" i="11"/>
  <c r="E567" i="11" s="1"/>
  <c r="C566" i="11"/>
  <c r="D566" i="11" s="1"/>
  <c r="C567" i="13" l="1"/>
  <c r="B566" i="13"/>
  <c r="B568" i="11"/>
  <c r="E568" i="11" s="1"/>
  <c r="C567" i="11"/>
  <c r="D567" i="11" s="1"/>
  <c r="C568" i="13" l="1"/>
  <c r="B567" i="13"/>
  <c r="B569" i="11"/>
  <c r="E569" i="11" s="1"/>
  <c r="C568" i="11"/>
  <c r="D568" i="11" s="1"/>
  <c r="C569" i="13" l="1"/>
  <c r="B568" i="13"/>
  <c r="B570" i="11"/>
  <c r="E570" i="11" s="1"/>
  <c r="C569" i="11"/>
  <c r="D569" i="11" s="1"/>
  <c r="C570" i="13" l="1"/>
  <c r="B569" i="13"/>
  <c r="B571" i="11"/>
  <c r="E571" i="11" s="1"/>
  <c r="C570" i="11"/>
  <c r="D570" i="11" s="1"/>
  <c r="C571" i="13" l="1"/>
  <c r="B570" i="13"/>
  <c r="B572" i="11"/>
  <c r="E572" i="11" s="1"/>
  <c r="C571" i="11"/>
  <c r="D571" i="11" s="1"/>
  <c r="C572" i="13" l="1"/>
  <c r="B571" i="13"/>
  <c r="B573" i="11"/>
  <c r="E573" i="11" s="1"/>
  <c r="C572" i="11"/>
  <c r="D572" i="11" s="1"/>
  <c r="C573" i="13" l="1"/>
  <c r="B572" i="13"/>
  <c r="B574" i="11"/>
  <c r="E574" i="11" s="1"/>
  <c r="C573" i="11"/>
  <c r="D573" i="11" s="1"/>
  <c r="C574" i="13" l="1"/>
  <c r="B573" i="13"/>
  <c r="B575" i="11"/>
  <c r="E575" i="11" s="1"/>
  <c r="C574" i="11"/>
  <c r="D574" i="11" s="1"/>
  <c r="C575" i="13" l="1"/>
  <c r="B574" i="13"/>
  <c r="B576" i="11"/>
  <c r="E576" i="11" s="1"/>
  <c r="C575" i="11"/>
  <c r="D575" i="11" s="1"/>
  <c r="C576" i="13" l="1"/>
  <c r="B575" i="13"/>
  <c r="B577" i="11"/>
  <c r="E577" i="11" s="1"/>
  <c r="C576" i="11"/>
  <c r="D576" i="11" s="1"/>
  <c r="C577" i="13" l="1"/>
  <c r="B576" i="13"/>
  <c r="B578" i="11"/>
  <c r="E578" i="11" s="1"/>
  <c r="C577" i="11"/>
  <c r="D577" i="11" s="1"/>
  <c r="C578" i="13" l="1"/>
  <c r="B577" i="13"/>
  <c r="B579" i="11"/>
  <c r="E579" i="11" s="1"/>
  <c r="C578" i="11"/>
  <c r="D578" i="11" s="1"/>
  <c r="C579" i="13" l="1"/>
  <c r="B578" i="13"/>
  <c r="B580" i="11"/>
  <c r="E580" i="11" s="1"/>
  <c r="C579" i="11"/>
  <c r="D579" i="11" s="1"/>
  <c r="C580" i="13" l="1"/>
  <c r="B579" i="13"/>
  <c r="B581" i="11"/>
  <c r="E581" i="11" s="1"/>
  <c r="C580" i="11"/>
  <c r="D580" i="11" s="1"/>
  <c r="C581" i="13" l="1"/>
  <c r="B580" i="13"/>
  <c r="B582" i="11"/>
  <c r="E582" i="11" s="1"/>
  <c r="C581" i="11"/>
  <c r="D581" i="11" s="1"/>
  <c r="C582" i="13" l="1"/>
  <c r="B581" i="13"/>
  <c r="B583" i="11"/>
  <c r="E583" i="11" s="1"/>
  <c r="C582" i="11"/>
  <c r="D582" i="11" s="1"/>
  <c r="C583" i="13" l="1"/>
  <c r="B582" i="13"/>
  <c r="B584" i="11"/>
  <c r="E584" i="11" s="1"/>
  <c r="C583" i="11"/>
  <c r="D583" i="11" s="1"/>
  <c r="C584" i="13" l="1"/>
  <c r="B583" i="13"/>
  <c r="B585" i="11"/>
  <c r="E585" i="11" s="1"/>
  <c r="C584" i="11"/>
  <c r="D584" i="11" s="1"/>
  <c r="C585" i="13" l="1"/>
  <c r="B584" i="13"/>
  <c r="B586" i="11"/>
  <c r="E586" i="11" s="1"/>
  <c r="C585" i="11"/>
  <c r="D585" i="11" s="1"/>
  <c r="C586" i="13" l="1"/>
  <c r="B585" i="13"/>
  <c r="B587" i="11"/>
  <c r="E587" i="11" s="1"/>
  <c r="C586" i="11"/>
  <c r="D586" i="11" s="1"/>
  <c r="C587" i="13" l="1"/>
  <c r="B586" i="13"/>
  <c r="B588" i="11"/>
  <c r="E588" i="11" s="1"/>
  <c r="C587" i="11"/>
  <c r="D587" i="11" s="1"/>
  <c r="C588" i="13" l="1"/>
  <c r="B587" i="13"/>
  <c r="B589" i="11"/>
  <c r="E589" i="11" s="1"/>
  <c r="C588" i="11"/>
  <c r="D588" i="11" s="1"/>
  <c r="C589" i="13" l="1"/>
  <c r="B588" i="13"/>
  <c r="B590" i="11"/>
  <c r="E590" i="11" s="1"/>
  <c r="C589" i="11"/>
  <c r="D589" i="11" s="1"/>
  <c r="C590" i="13" l="1"/>
  <c r="B589" i="13"/>
  <c r="B591" i="11"/>
  <c r="E591" i="11" s="1"/>
  <c r="C590" i="11"/>
  <c r="D590" i="11" s="1"/>
  <c r="C591" i="13" l="1"/>
  <c r="B590" i="13"/>
  <c r="B592" i="11"/>
  <c r="E592" i="11" s="1"/>
  <c r="C591" i="11"/>
  <c r="D591" i="11" s="1"/>
  <c r="C592" i="13" l="1"/>
  <c r="B591" i="13"/>
  <c r="B593" i="11"/>
  <c r="E593" i="11" s="1"/>
  <c r="C592" i="11"/>
  <c r="D592" i="11" s="1"/>
  <c r="C593" i="13" l="1"/>
  <c r="B592" i="13"/>
  <c r="B594" i="11"/>
  <c r="E594" i="11" s="1"/>
  <c r="C593" i="11"/>
  <c r="D593" i="11" s="1"/>
  <c r="C594" i="13" l="1"/>
  <c r="B593" i="13"/>
  <c r="B595" i="11"/>
  <c r="E595" i="11" s="1"/>
  <c r="C594" i="11"/>
  <c r="D594" i="11" s="1"/>
  <c r="C595" i="13" l="1"/>
  <c r="B594" i="13"/>
  <c r="B596" i="11"/>
  <c r="E596" i="11" s="1"/>
  <c r="C595" i="11"/>
  <c r="D595" i="11" s="1"/>
  <c r="C596" i="13" l="1"/>
  <c r="B595" i="13"/>
  <c r="B597" i="11"/>
  <c r="E597" i="11" s="1"/>
  <c r="C596" i="11"/>
  <c r="D596" i="11" s="1"/>
  <c r="C597" i="13" l="1"/>
  <c r="B596" i="13"/>
  <c r="B598" i="11"/>
  <c r="E598" i="11" s="1"/>
  <c r="C597" i="11"/>
  <c r="D597" i="11" s="1"/>
  <c r="C598" i="13" l="1"/>
  <c r="B597" i="13"/>
  <c r="B599" i="11"/>
  <c r="E599" i="11" s="1"/>
  <c r="C598" i="11"/>
  <c r="D598" i="11" s="1"/>
  <c r="C599" i="13" l="1"/>
  <c r="B598" i="13"/>
  <c r="B600" i="11"/>
  <c r="E600" i="11" s="1"/>
  <c r="C599" i="11"/>
  <c r="D599" i="11" s="1"/>
  <c r="C600" i="13" l="1"/>
  <c r="B599" i="13"/>
  <c r="B601" i="11"/>
  <c r="E601" i="11" s="1"/>
  <c r="C600" i="11"/>
  <c r="D600" i="11" s="1"/>
  <c r="C601" i="13" l="1"/>
  <c r="B600" i="13"/>
  <c r="B602" i="11"/>
  <c r="E602" i="11" s="1"/>
  <c r="C601" i="11"/>
  <c r="D601" i="11" s="1"/>
  <c r="C602" i="13" l="1"/>
  <c r="B601" i="13"/>
  <c r="B603" i="11"/>
  <c r="E603" i="11" s="1"/>
  <c r="C602" i="11"/>
  <c r="D602" i="11" s="1"/>
  <c r="C603" i="13" l="1"/>
  <c r="B602" i="13"/>
  <c r="B604" i="11"/>
  <c r="E604" i="11" s="1"/>
  <c r="C603" i="11"/>
  <c r="D603" i="11" s="1"/>
  <c r="C604" i="13" l="1"/>
  <c r="B603" i="13"/>
  <c r="B605" i="11"/>
  <c r="E605" i="11" s="1"/>
  <c r="C604" i="11"/>
  <c r="D604" i="11" s="1"/>
  <c r="C605" i="13" l="1"/>
  <c r="B604" i="13"/>
  <c r="B606" i="11"/>
  <c r="E606" i="11" s="1"/>
  <c r="C605" i="11"/>
  <c r="D605" i="11" s="1"/>
  <c r="C606" i="13" l="1"/>
  <c r="B605" i="13"/>
  <c r="B607" i="11"/>
  <c r="E607" i="11" s="1"/>
  <c r="C606" i="11"/>
  <c r="D606" i="11" s="1"/>
  <c r="C607" i="13" l="1"/>
  <c r="B606" i="13"/>
  <c r="B608" i="11"/>
  <c r="E608" i="11" s="1"/>
  <c r="C607" i="11"/>
  <c r="D607" i="11" s="1"/>
  <c r="C608" i="13" l="1"/>
  <c r="B607" i="13"/>
  <c r="B609" i="11"/>
  <c r="E609" i="11" s="1"/>
  <c r="C608" i="11"/>
  <c r="D608" i="11" s="1"/>
  <c r="C609" i="13" l="1"/>
  <c r="B608" i="13"/>
  <c r="B610" i="11"/>
  <c r="E610" i="11" s="1"/>
  <c r="C609" i="11"/>
  <c r="D609" i="11" s="1"/>
  <c r="C610" i="13" l="1"/>
  <c r="B609" i="13"/>
  <c r="B611" i="11"/>
  <c r="E611" i="11" s="1"/>
  <c r="C610" i="11"/>
  <c r="D610" i="11" s="1"/>
  <c r="C611" i="13" l="1"/>
  <c r="B610" i="13"/>
  <c r="B612" i="11"/>
  <c r="E612" i="11" s="1"/>
  <c r="C611" i="11"/>
  <c r="D611" i="11" s="1"/>
  <c r="C612" i="13" l="1"/>
  <c r="B611" i="13"/>
  <c r="B613" i="11"/>
  <c r="E613" i="11" s="1"/>
  <c r="C612" i="11"/>
  <c r="D612" i="11" s="1"/>
  <c r="C613" i="13" l="1"/>
  <c r="B612" i="13"/>
  <c r="B614" i="11"/>
  <c r="E614" i="11" s="1"/>
  <c r="C613" i="11"/>
  <c r="D613" i="11" s="1"/>
  <c r="C614" i="13" l="1"/>
  <c r="B613" i="13"/>
  <c r="B615" i="11"/>
  <c r="E615" i="11" s="1"/>
  <c r="C614" i="11"/>
  <c r="D614" i="11" s="1"/>
  <c r="C615" i="13" l="1"/>
  <c r="B614" i="13"/>
  <c r="B616" i="11"/>
  <c r="E616" i="11" s="1"/>
  <c r="C615" i="11"/>
  <c r="D615" i="11" s="1"/>
  <c r="C616" i="13" l="1"/>
  <c r="B615" i="13"/>
  <c r="B617" i="11"/>
  <c r="E617" i="11" s="1"/>
  <c r="C616" i="11"/>
  <c r="D616" i="11" s="1"/>
  <c r="C617" i="13" l="1"/>
  <c r="B616" i="13"/>
  <c r="B618" i="11"/>
  <c r="E618" i="11" s="1"/>
  <c r="C617" i="11"/>
  <c r="D617" i="11" s="1"/>
  <c r="C618" i="13" l="1"/>
  <c r="B617" i="13"/>
  <c r="B619" i="11"/>
  <c r="E619" i="11" s="1"/>
  <c r="C618" i="11"/>
  <c r="D618" i="11" s="1"/>
  <c r="C619" i="13" l="1"/>
  <c r="B618" i="13"/>
  <c r="B620" i="11"/>
  <c r="E620" i="11" s="1"/>
  <c r="C619" i="11"/>
  <c r="D619" i="11" s="1"/>
  <c r="C620" i="13" l="1"/>
  <c r="B619" i="13"/>
  <c r="B621" i="11"/>
  <c r="E621" i="11" s="1"/>
  <c r="C620" i="11"/>
  <c r="D620" i="11" s="1"/>
  <c r="C621" i="13" l="1"/>
  <c r="B620" i="13"/>
  <c r="B622" i="11"/>
  <c r="E622" i="11" s="1"/>
  <c r="C621" i="11"/>
  <c r="D621" i="11" s="1"/>
  <c r="C622" i="13" l="1"/>
  <c r="B621" i="13"/>
  <c r="B623" i="11"/>
  <c r="E623" i="11" s="1"/>
  <c r="C622" i="11"/>
  <c r="D622" i="11" s="1"/>
  <c r="C623" i="13" l="1"/>
  <c r="B622" i="13"/>
  <c r="B624" i="11"/>
  <c r="E624" i="11" s="1"/>
  <c r="C623" i="11"/>
  <c r="D623" i="11" s="1"/>
  <c r="C624" i="13" l="1"/>
  <c r="B623" i="13"/>
  <c r="B625" i="11"/>
  <c r="E625" i="11" s="1"/>
  <c r="C624" i="11"/>
  <c r="D624" i="11" s="1"/>
  <c r="C625" i="13" l="1"/>
  <c r="B624" i="13"/>
  <c r="B626" i="11"/>
  <c r="E626" i="11" s="1"/>
  <c r="C625" i="11"/>
  <c r="D625" i="11" s="1"/>
  <c r="C626" i="13" l="1"/>
  <c r="B625" i="13"/>
  <c r="B627" i="11"/>
  <c r="E627" i="11" s="1"/>
  <c r="C626" i="11"/>
  <c r="D626" i="11" s="1"/>
  <c r="C627" i="13" l="1"/>
  <c r="B626" i="13"/>
  <c r="B628" i="11"/>
  <c r="E628" i="11" s="1"/>
  <c r="C627" i="11"/>
  <c r="D627" i="11" s="1"/>
  <c r="C628" i="13" l="1"/>
  <c r="B627" i="13"/>
  <c r="B629" i="11"/>
  <c r="E629" i="11" s="1"/>
  <c r="C628" i="11"/>
  <c r="D628" i="11" s="1"/>
  <c r="C629" i="13" l="1"/>
  <c r="B628" i="13"/>
  <c r="B630" i="11"/>
  <c r="E630" i="11" s="1"/>
  <c r="C629" i="11"/>
  <c r="D629" i="11" s="1"/>
  <c r="C630" i="13" l="1"/>
  <c r="B629" i="13"/>
  <c r="B631" i="11"/>
  <c r="E631" i="11" s="1"/>
  <c r="C630" i="11"/>
  <c r="D630" i="11" s="1"/>
  <c r="C631" i="13" l="1"/>
  <c r="B630" i="13"/>
  <c r="B632" i="11"/>
  <c r="E632" i="11" s="1"/>
  <c r="C631" i="11"/>
  <c r="D631" i="11" s="1"/>
  <c r="C632" i="13" l="1"/>
  <c r="B631" i="13"/>
  <c r="B633" i="11"/>
  <c r="E633" i="11" s="1"/>
  <c r="C632" i="11"/>
  <c r="D632" i="11" s="1"/>
  <c r="C633" i="13" l="1"/>
  <c r="B632" i="13"/>
  <c r="B634" i="11"/>
  <c r="E634" i="11" s="1"/>
  <c r="C633" i="11"/>
  <c r="D633" i="11" s="1"/>
  <c r="C634" i="13" l="1"/>
  <c r="B633" i="13"/>
  <c r="B635" i="11"/>
  <c r="E635" i="11" s="1"/>
  <c r="C634" i="11"/>
  <c r="D634" i="11" s="1"/>
  <c r="C635" i="13" l="1"/>
  <c r="B634" i="13"/>
  <c r="B636" i="11"/>
  <c r="E636" i="11" s="1"/>
  <c r="C635" i="11"/>
  <c r="D635" i="11" s="1"/>
  <c r="C636" i="13" l="1"/>
  <c r="B635" i="13"/>
  <c r="B637" i="11"/>
  <c r="E637" i="11" s="1"/>
  <c r="C636" i="11"/>
  <c r="D636" i="11" s="1"/>
  <c r="C637" i="13" l="1"/>
  <c r="B636" i="13"/>
  <c r="B638" i="11"/>
  <c r="E638" i="11" s="1"/>
  <c r="C637" i="11"/>
  <c r="D637" i="11" s="1"/>
  <c r="C638" i="13" l="1"/>
  <c r="B637" i="13"/>
  <c r="B639" i="11"/>
  <c r="E639" i="11" s="1"/>
  <c r="C638" i="11"/>
  <c r="D638" i="11" s="1"/>
  <c r="C639" i="13" l="1"/>
  <c r="B638" i="13"/>
  <c r="B640" i="11"/>
  <c r="E640" i="11" s="1"/>
  <c r="C639" i="11"/>
  <c r="D639" i="11" s="1"/>
  <c r="C640" i="13" l="1"/>
  <c r="B639" i="13"/>
  <c r="B641" i="11"/>
  <c r="E641" i="11" s="1"/>
  <c r="C640" i="11"/>
  <c r="D640" i="11" s="1"/>
  <c r="C641" i="13" l="1"/>
  <c r="B640" i="13"/>
  <c r="B642" i="11"/>
  <c r="E642" i="11" s="1"/>
  <c r="C641" i="11"/>
  <c r="D641" i="11" s="1"/>
  <c r="C642" i="13" l="1"/>
  <c r="B641" i="13"/>
  <c r="B643" i="11"/>
  <c r="E643" i="11" s="1"/>
  <c r="C642" i="11"/>
  <c r="D642" i="11" s="1"/>
  <c r="C643" i="13" l="1"/>
  <c r="B642" i="13"/>
  <c r="B644" i="11"/>
  <c r="E644" i="11" s="1"/>
  <c r="C643" i="11"/>
  <c r="D643" i="11" s="1"/>
  <c r="C644" i="13" l="1"/>
  <c r="B643" i="13"/>
  <c r="B645" i="11"/>
  <c r="E645" i="11" s="1"/>
  <c r="C644" i="11"/>
  <c r="D644" i="11" s="1"/>
  <c r="C645" i="13" l="1"/>
  <c r="B644" i="13"/>
  <c r="B646" i="11"/>
  <c r="E646" i="11" s="1"/>
  <c r="C645" i="11"/>
  <c r="D645" i="11" s="1"/>
  <c r="C646" i="13" l="1"/>
  <c r="B645" i="13"/>
  <c r="B647" i="11"/>
  <c r="E647" i="11" s="1"/>
  <c r="C646" i="11"/>
  <c r="D646" i="11" s="1"/>
  <c r="C647" i="13" l="1"/>
  <c r="B646" i="13"/>
  <c r="B648" i="11"/>
  <c r="E648" i="11" s="1"/>
  <c r="C647" i="11"/>
  <c r="D647" i="11" s="1"/>
  <c r="C648" i="13" l="1"/>
  <c r="B647" i="13"/>
  <c r="B649" i="11"/>
  <c r="E649" i="11" s="1"/>
  <c r="C648" i="11"/>
  <c r="D648" i="11" s="1"/>
  <c r="C649" i="13" l="1"/>
  <c r="B648" i="13"/>
  <c r="B650" i="11"/>
  <c r="E650" i="11" s="1"/>
  <c r="C649" i="11"/>
  <c r="D649" i="11" s="1"/>
  <c r="C650" i="13" l="1"/>
  <c r="B649" i="13"/>
  <c r="B651" i="11"/>
  <c r="E651" i="11" s="1"/>
  <c r="C650" i="11"/>
  <c r="D650" i="11" s="1"/>
  <c r="C651" i="13" l="1"/>
  <c r="B650" i="13"/>
  <c r="B652" i="11"/>
  <c r="E652" i="11" s="1"/>
  <c r="C651" i="11"/>
  <c r="D651" i="11" s="1"/>
  <c r="C652" i="13" l="1"/>
  <c r="B651" i="13"/>
  <c r="B653" i="11"/>
  <c r="E653" i="11" s="1"/>
  <c r="C652" i="11"/>
  <c r="D652" i="11" s="1"/>
  <c r="C653" i="13" l="1"/>
  <c r="B652" i="13"/>
  <c r="B654" i="11"/>
  <c r="E654" i="11" s="1"/>
  <c r="C653" i="11"/>
  <c r="D653" i="11" s="1"/>
  <c r="C654" i="13" l="1"/>
  <c r="B653" i="13"/>
  <c r="B655" i="11"/>
  <c r="E655" i="11" s="1"/>
  <c r="C654" i="11"/>
  <c r="D654" i="11" s="1"/>
  <c r="C655" i="13" l="1"/>
  <c r="B654" i="13"/>
  <c r="B656" i="11"/>
  <c r="E656" i="11" s="1"/>
  <c r="C655" i="11"/>
  <c r="D655" i="11" s="1"/>
  <c r="C656" i="13" l="1"/>
  <c r="B655" i="13"/>
  <c r="B657" i="11"/>
  <c r="E657" i="11" s="1"/>
  <c r="C656" i="11"/>
  <c r="D656" i="11" s="1"/>
  <c r="C657" i="13" l="1"/>
  <c r="B656" i="13"/>
  <c r="B658" i="11"/>
  <c r="E658" i="11" s="1"/>
  <c r="C657" i="11"/>
  <c r="D657" i="11" s="1"/>
  <c r="C658" i="13" l="1"/>
  <c r="B657" i="13"/>
  <c r="B659" i="11"/>
  <c r="E659" i="11" s="1"/>
  <c r="C658" i="11"/>
  <c r="D658" i="11" s="1"/>
  <c r="C659" i="13" l="1"/>
  <c r="B658" i="13"/>
  <c r="B660" i="11"/>
  <c r="E660" i="11" s="1"/>
  <c r="C659" i="11"/>
  <c r="D659" i="11" s="1"/>
  <c r="C660" i="13" l="1"/>
  <c r="B659" i="13"/>
  <c r="B661" i="11"/>
  <c r="E661" i="11" s="1"/>
  <c r="C660" i="11"/>
  <c r="D660" i="11" s="1"/>
  <c r="C661" i="13" l="1"/>
  <c r="B660" i="13"/>
  <c r="B662" i="11"/>
  <c r="E662" i="11" s="1"/>
  <c r="C661" i="11"/>
  <c r="D661" i="11" s="1"/>
  <c r="C662" i="13" l="1"/>
  <c r="B661" i="13"/>
  <c r="B663" i="11"/>
  <c r="E663" i="11" s="1"/>
  <c r="C662" i="11"/>
  <c r="D662" i="11" s="1"/>
  <c r="C663" i="13" l="1"/>
  <c r="B662" i="13"/>
  <c r="B664" i="11"/>
  <c r="E664" i="11" s="1"/>
  <c r="C663" i="11"/>
  <c r="D663" i="11" s="1"/>
  <c r="C664" i="13" l="1"/>
  <c r="B663" i="13"/>
  <c r="B665" i="11"/>
  <c r="E665" i="11" s="1"/>
  <c r="C664" i="11"/>
  <c r="D664" i="11" s="1"/>
  <c r="C665" i="13" l="1"/>
  <c r="B664" i="13"/>
  <c r="B666" i="11"/>
  <c r="E666" i="11" s="1"/>
  <c r="C665" i="11"/>
  <c r="D665" i="11" s="1"/>
  <c r="C666" i="13" l="1"/>
  <c r="B665" i="13"/>
  <c r="B667" i="11"/>
  <c r="E667" i="11" s="1"/>
  <c r="C666" i="11"/>
  <c r="D666" i="11" s="1"/>
  <c r="C667" i="13" l="1"/>
  <c r="B666" i="13"/>
  <c r="B668" i="11"/>
  <c r="E668" i="11" s="1"/>
  <c r="C667" i="11"/>
  <c r="D667" i="11" s="1"/>
  <c r="C668" i="13" l="1"/>
  <c r="B667" i="13"/>
  <c r="B669" i="11"/>
  <c r="E669" i="11" s="1"/>
  <c r="C668" i="11"/>
  <c r="D668" i="11" s="1"/>
  <c r="C669" i="13" l="1"/>
  <c r="B668" i="13"/>
  <c r="B670" i="11"/>
  <c r="E670" i="11" s="1"/>
  <c r="C669" i="11"/>
  <c r="D669" i="11" s="1"/>
  <c r="C670" i="13" l="1"/>
  <c r="B669" i="13"/>
  <c r="B671" i="11"/>
  <c r="E671" i="11" s="1"/>
  <c r="C670" i="11"/>
  <c r="D670" i="11" s="1"/>
  <c r="C671" i="13" l="1"/>
  <c r="B670" i="13"/>
  <c r="B672" i="11"/>
  <c r="E672" i="11" s="1"/>
  <c r="C671" i="11"/>
  <c r="D671" i="11" s="1"/>
  <c r="C672" i="13" l="1"/>
  <c r="B671" i="13"/>
  <c r="B673" i="11"/>
  <c r="E673" i="11" s="1"/>
  <c r="C672" i="11"/>
  <c r="D672" i="11" s="1"/>
  <c r="C673" i="13" l="1"/>
  <c r="B672" i="13"/>
  <c r="B674" i="11"/>
  <c r="E674" i="11" s="1"/>
  <c r="C673" i="11"/>
  <c r="D673" i="11" s="1"/>
  <c r="C674" i="13" l="1"/>
  <c r="B673" i="13"/>
  <c r="B675" i="11"/>
  <c r="E675" i="11" s="1"/>
  <c r="C674" i="11"/>
  <c r="D674" i="11" s="1"/>
  <c r="C675" i="13" l="1"/>
  <c r="B674" i="13"/>
  <c r="B676" i="11"/>
  <c r="E676" i="11" s="1"/>
  <c r="C675" i="11"/>
  <c r="D675" i="11" s="1"/>
  <c r="C676" i="13" l="1"/>
  <c r="B675" i="13"/>
  <c r="B677" i="11"/>
  <c r="E677" i="11" s="1"/>
  <c r="C676" i="11"/>
  <c r="D676" i="11" s="1"/>
  <c r="C677" i="13" l="1"/>
  <c r="B676" i="13"/>
  <c r="B678" i="11"/>
  <c r="E678" i="11" s="1"/>
  <c r="C677" i="11"/>
  <c r="D677" i="11" s="1"/>
  <c r="C678" i="13" l="1"/>
  <c r="B677" i="13"/>
  <c r="B679" i="11"/>
  <c r="E679" i="11" s="1"/>
  <c r="C678" i="11"/>
  <c r="D678" i="11" s="1"/>
  <c r="C679" i="13" l="1"/>
  <c r="B678" i="13"/>
  <c r="B680" i="11"/>
  <c r="E680" i="11" s="1"/>
  <c r="C679" i="11"/>
  <c r="D679" i="11" s="1"/>
  <c r="C680" i="13" l="1"/>
  <c r="B679" i="13"/>
  <c r="B681" i="11"/>
  <c r="E681" i="11" s="1"/>
  <c r="C680" i="11"/>
  <c r="D680" i="11" s="1"/>
  <c r="C681" i="13" l="1"/>
  <c r="B680" i="13"/>
  <c r="B682" i="11"/>
  <c r="E682" i="11" s="1"/>
  <c r="C681" i="11"/>
  <c r="D681" i="11" s="1"/>
  <c r="C682" i="13" l="1"/>
  <c r="B681" i="13"/>
  <c r="B683" i="11"/>
  <c r="E683" i="11" s="1"/>
  <c r="C682" i="11"/>
  <c r="D682" i="11" s="1"/>
  <c r="C683" i="13" l="1"/>
  <c r="B682" i="13"/>
  <c r="B684" i="11"/>
  <c r="E684" i="11" s="1"/>
  <c r="C683" i="11"/>
  <c r="D683" i="11" s="1"/>
  <c r="C684" i="13" l="1"/>
  <c r="B683" i="13"/>
  <c r="B685" i="11"/>
  <c r="E685" i="11" s="1"/>
  <c r="C684" i="11"/>
  <c r="D684" i="11" s="1"/>
  <c r="C685" i="13" l="1"/>
  <c r="B684" i="13"/>
  <c r="B686" i="11"/>
  <c r="E686" i="11" s="1"/>
  <c r="C685" i="11"/>
  <c r="D685" i="11" s="1"/>
  <c r="C686" i="13" l="1"/>
  <c r="B685" i="13"/>
  <c r="B687" i="11"/>
  <c r="E687" i="11" s="1"/>
  <c r="C686" i="11"/>
  <c r="D686" i="11" s="1"/>
  <c r="C687" i="13" l="1"/>
  <c r="B686" i="13"/>
  <c r="B688" i="11"/>
  <c r="E688" i="11" s="1"/>
  <c r="C687" i="11"/>
  <c r="D687" i="11" s="1"/>
  <c r="C688" i="13" l="1"/>
  <c r="B687" i="13"/>
  <c r="B689" i="11"/>
  <c r="E689" i="11" s="1"/>
  <c r="C688" i="11"/>
  <c r="D688" i="11" s="1"/>
  <c r="C689" i="13" l="1"/>
  <c r="B688" i="13"/>
  <c r="B690" i="11"/>
  <c r="E690" i="11" s="1"/>
  <c r="C689" i="11"/>
  <c r="D689" i="11" s="1"/>
  <c r="C690" i="13" l="1"/>
  <c r="B689" i="13"/>
  <c r="B691" i="11"/>
  <c r="E691" i="11" s="1"/>
  <c r="C690" i="11"/>
  <c r="D690" i="11" s="1"/>
  <c r="C691" i="13" l="1"/>
  <c r="B690" i="13"/>
  <c r="B692" i="11"/>
  <c r="E692" i="11" s="1"/>
  <c r="C691" i="11"/>
  <c r="D691" i="11" s="1"/>
  <c r="C692" i="13" l="1"/>
  <c r="B691" i="13"/>
  <c r="B693" i="11"/>
  <c r="E693" i="11" s="1"/>
  <c r="C692" i="11"/>
  <c r="D692" i="11" s="1"/>
  <c r="C693" i="13" l="1"/>
  <c r="B692" i="13"/>
  <c r="B694" i="11"/>
  <c r="E694" i="11" s="1"/>
  <c r="C693" i="11"/>
  <c r="D693" i="11" s="1"/>
  <c r="C694" i="13" l="1"/>
  <c r="B693" i="13"/>
  <c r="B695" i="11"/>
  <c r="E695" i="11" s="1"/>
  <c r="C694" i="11"/>
  <c r="D694" i="11" s="1"/>
  <c r="C695" i="13" l="1"/>
  <c r="B694" i="13"/>
  <c r="B696" i="11"/>
  <c r="E696" i="11" s="1"/>
  <c r="C695" i="11"/>
  <c r="D695" i="11" s="1"/>
  <c r="C696" i="13" l="1"/>
  <c r="B695" i="13"/>
  <c r="B697" i="11"/>
  <c r="E697" i="11" s="1"/>
  <c r="C696" i="11"/>
  <c r="D696" i="11" s="1"/>
  <c r="C697" i="13" l="1"/>
  <c r="B696" i="13"/>
  <c r="B698" i="11"/>
  <c r="E698" i="11" s="1"/>
  <c r="C697" i="11"/>
  <c r="D697" i="11" s="1"/>
  <c r="C698" i="13" l="1"/>
  <c r="B697" i="13"/>
  <c r="B699" i="11"/>
  <c r="E699" i="11" s="1"/>
  <c r="C698" i="11"/>
  <c r="D698" i="11" s="1"/>
  <c r="C699" i="13" l="1"/>
  <c r="B698" i="13"/>
  <c r="B700" i="11"/>
  <c r="E700" i="11" s="1"/>
  <c r="C699" i="11"/>
  <c r="D699" i="11" s="1"/>
  <c r="C700" i="13" l="1"/>
  <c r="B699" i="13"/>
  <c r="B701" i="11"/>
  <c r="E701" i="11" s="1"/>
  <c r="C700" i="11"/>
  <c r="D700" i="11" s="1"/>
  <c r="C701" i="13" l="1"/>
  <c r="B700" i="13"/>
  <c r="B702" i="11"/>
  <c r="E702" i="11" s="1"/>
  <c r="C701" i="11"/>
  <c r="D701" i="11" s="1"/>
  <c r="C702" i="13" l="1"/>
  <c r="B701" i="13"/>
  <c r="B703" i="11"/>
  <c r="E703" i="11" s="1"/>
  <c r="C702" i="11"/>
  <c r="D702" i="11" s="1"/>
  <c r="C703" i="13" l="1"/>
  <c r="B702" i="13"/>
  <c r="B704" i="11"/>
  <c r="E704" i="11" s="1"/>
  <c r="C703" i="11"/>
  <c r="D703" i="11" s="1"/>
  <c r="C704" i="13" l="1"/>
  <c r="B703" i="13"/>
  <c r="B705" i="11"/>
  <c r="E705" i="11" s="1"/>
  <c r="C704" i="11"/>
  <c r="D704" i="11" s="1"/>
  <c r="C705" i="13" l="1"/>
  <c r="B704" i="13"/>
  <c r="B706" i="11"/>
  <c r="E706" i="11" s="1"/>
  <c r="C705" i="11"/>
  <c r="D705" i="11" s="1"/>
  <c r="C706" i="13" l="1"/>
  <c r="B705" i="13"/>
  <c r="B707" i="11"/>
  <c r="E707" i="11" s="1"/>
  <c r="C706" i="11"/>
  <c r="D706" i="11" s="1"/>
  <c r="C707" i="13" l="1"/>
  <c r="B706" i="13"/>
  <c r="B708" i="11"/>
  <c r="E708" i="11" s="1"/>
  <c r="C707" i="11"/>
  <c r="D707" i="11" s="1"/>
  <c r="C708" i="13" l="1"/>
  <c r="B707" i="13"/>
  <c r="B709" i="11"/>
  <c r="E709" i="11" s="1"/>
  <c r="C708" i="11"/>
  <c r="D708" i="11" s="1"/>
  <c r="C709" i="13" l="1"/>
  <c r="B708" i="13"/>
  <c r="B710" i="11"/>
  <c r="E710" i="11" s="1"/>
  <c r="C709" i="11"/>
  <c r="D709" i="11" s="1"/>
  <c r="C710" i="13" l="1"/>
  <c r="B709" i="13"/>
  <c r="B711" i="11"/>
  <c r="E711" i="11" s="1"/>
  <c r="C710" i="11"/>
  <c r="D710" i="11" s="1"/>
  <c r="C711" i="13" l="1"/>
  <c r="B710" i="13"/>
  <c r="B712" i="11"/>
  <c r="E712" i="11" s="1"/>
  <c r="C711" i="11"/>
  <c r="D711" i="11" s="1"/>
  <c r="C712" i="13" l="1"/>
  <c r="B711" i="13"/>
  <c r="B713" i="11"/>
  <c r="E713" i="11" s="1"/>
  <c r="C712" i="11"/>
  <c r="D712" i="11" s="1"/>
  <c r="C713" i="13" l="1"/>
  <c r="B712" i="13"/>
  <c r="B714" i="11"/>
  <c r="E714" i="11" s="1"/>
  <c r="C713" i="11"/>
  <c r="D713" i="11" s="1"/>
  <c r="C714" i="13" l="1"/>
  <c r="B713" i="13"/>
  <c r="B715" i="11"/>
  <c r="E715" i="11" s="1"/>
  <c r="C714" i="11"/>
  <c r="D714" i="11" s="1"/>
  <c r="C715" i="13" l="1"/>
  <c r="B714" i="13"/>
  <c r="B716" i="11"/>
  <c r="E716" i="11" s="1"/>
  <c r="C715" i="11"/>
  <c r="D715" i="11" s="1"/>
  <c r="C716" i="13" l="1"/>
  <c r="B715" i="13"/>
  <c r="B717" i="11"/>
  <c r="E717" i="11" s="1"/>
  <c r="C716" i="11"/>
  <c r="D716" i="11" s="1"/>
  <c r="C717" i="13" l="1"/>
  <c r="B716" i="13"/>
  <c r="B718" i="11"/>
  <c r="E718" i="11" s="1"/>
  <c r="C717" i="11"/>
  <c r="D717" i="11" s="1"/>
  <c r="C718" i="13" l="1"/>
  <c r="B717" i="13"/>
  <c r="B719" i="11"/>
  <c r="E719" i="11" s="1"/>
  <c r="C718" i="11"/>
  <c r="D718" i="11" s="1"/>
  <c r="C719" i="13" l="1"/>
  <c r="B718" i="13"/>
  <c r="B720" i="11"/>
  <c r="E720" i="11" s="1"/>
  <c r="C719" i="11"/>
  <c r="D719" i="11" s="1"/>
  <c r="C720" i="13" l="1"/>
  <c r="B719" i="13"/>
  <c r="B721" i="11"/>
  <c r="E721" i="11" s="1"/>
  <c r="C720" i="11"/>
  <c r="D720" i="11" s="1"/>
  <c r="C721" i="13" l="1"/>
  <c r="B720" i="13"/>
  <c r="B722" i="11"/>
  <c r="E722" i="11" s="1"/>
  <c r="C721" i="11"/>
  <c r="D721" i="11" s="1"/>
  <c r="C722" i="13" l="1"/>
  <c r="B721" i="13"/>
  <c r="B723" i="11"/>
  <c r="E723" i="11" s="1"/>
  <c r="C722" i="11"/>
  <c r="D722" i="11" s="1"/>
  <c r="C723" i="13" l="1"/>
  <c r="B722" i="13"/>
  <c r="B724" i="11"/>
  <c r="E724" i="11" s="1"/>
  <c r="C723" i="11"/>
  <c r="D723" i="11" s="1"/>
  <c r="C724" i="13" l="1"/>
  <c r="B723" i="13"/>
  <c r="B725" i="11"/>
  <c r="E725" i="11" s="1"/>
  <c r="C724" i="11"/>
  <c r="D724" i="11" s="1"/>
  <c r="C725" i="13" l="1"/>
  <c r="B724" i="13"/>
  <c r="B726" i="11"/>
  <c r="E726" i="11" s="1"/>
  <c r="C725" i="11"/>
  <c r="D725" i="11" s="1"/>
  <c r="C726" i="13" l="1"/>
  <c r="B725" i="13"/>
  <c r="B727" i="11"/>
  <c r="E727" i="11" s="1"/>
  <c r="C726" i="11"/>
  <c r="D726" i="11" s="1"/>
  <c r="C727" i="13" l="1"/>
  <c r="B726" i="13"/>
  <c r="B728" i="11"/>
  <c r="E728" i="11" s="1"/>
  <c r="C727" i="11"/>
  <c r="D727" i="11" s="1"/>
  <c r="C728" i="13" l="1"/>
  <c r="B727" i="13"/>
  <c r="B729" i="11"/>
  <c r="E729" i="11" s="1"/>
  <c r="C728" i="11"/>
  <c r="D728" i="11" s="1"/>
  <c r="C729" i="13" l="1"/>
  <c r="B728" i="13"/>
  <c r="B730" i="11"/>
  <c r="E730" i="11" s="1"/>
  <c r="C729" i="11"/>
  <c r="D729" i="11" s="1"/>
  <c r="C730" i="13" l="1"/>
  <c r="B729" i="13"/>
  <c r="B731" i="11"/>
  <c r="E731" i="11" s="1"/>
  <c r="C730" i="11"/>
  <c r="D730" i="11" s="1"/>
  <c r="C731" i="13" l="1"/>
  <c r="B730" i="13"/>
  <c r="B732" i="11"/>
  <c r="E732" i="11" s="1"/>
  <c r="C731" i="11"/>
  <c r="D731" i="11" s="1"/>
  <c r="C732" i="13" l="1"/>
  <c r="B731" i="13"/>
  <c r="B733" i="11"/>
  <c r="E733" i="11" s="1"/>
  <c r="C732" i="11"/>
  <c r="D732" i="11" s="1"/>
  <c r="C733" i="13" l="1"/>
  <c r="B732" i="13"/>
  <c r="B734" i="11"/>
  <c r="E734" i="11" s="1"/>
  <c r="C733" i="11"/>
  <c r="D733" i="11" s="1"/>
  <c r="C734" i="13" l="1"/>
  <c r="B733" i="13"/>
  <c r="B735" i="11"/>
  <c r="E735" i="11" s="1"/>
  <c r="C734" i="11"/>
  <c r="D734" i="11" s="1"/>
  <c r="C735" i="13" l="1"/>
  <c r="B734" i="13"/>
  <c r="B736" i="11"/>
  <c r="E736" i="11" s="1"/>
  <c r="C735" i="11"/>
  <c r="D735" i="11" s="1"/>
  <c r="C736" i="13" l="1"/>
  <c r="B735" i="13"/>
  <c r="B737" i="11"/>
  <c r="E737" i="11" s="1"/>
  <c r="C736" i="11"/>
  <c r="D736" i="11" s="1"/>
  <c r="C737" i="13" l="1"/>
  <c r="B736" i="13"/>
  <c r="B738" i="11"/>
  <c r="E738" i="11" s="1"/>
  <c r="C737" i="11"/>
  <c r="D737" i="11" s="1"/>
  <c r="C738" i="13" l="1"/>
  <c r="B737" i="13"/>
  <c r="B739" i="11"/>
  <c r="E739" i="11" s="1"/>
  <c r="C738" i="11"/>
  <c r="D738" i="11" s="1"/>
  <c r="C739" i="13" l="1"/>
  <c r="B738" i="13"/>
  <c r="B740" i="11"/>
  <c r="E740" i="11" s="1"/>
  <c r="C739" i="11"/>
  <c r="D739" i="11" s="1"/>
  <c r="C740" i="13" l="1"/>
  <c r="B739" i="13"/>
  <c r="B741" i="11"/>
  <c r="E741" i="11" s="1"/>
  <c r="C740" i="11"/>
  <c r="D740" i="11" s="1"/>
  <c r="C741" i="13" l="1"/>
  <c r="B740" i="13"/>
  <c r="B742" i="11"/>
  <c r="E742" i="11" s="1"/>
  <c r="C741" i="11"/>
  <c r="D741" i="11" s="1"/>
  <c r="C742" i="13" l="1"/>
  <c r="B741" i="13"/>
  <c r="B743" i="11"/>
  <c r="E743" i="11" s="1"/>
  <c r="C742" i="11"/>
  <c r="D742" i="11" s="1"/>
  <c r="C743" i="13" l="1"/>
  <c r="B742" i="13"/>
  <c r="B744" i="11"/>
  <c r="E744" i="11" s="1"/>
  <c r="C743" i="11"/>
  <c r="D743" i="11" s="1"/>
  <c r="C744" i="13" l="1"/>
  <c r="B743" i="13"/>
  <c r="B745" i="11"/>
  <c r="E745" i="11" s="1"/>
  <c r="C744" i="11"/>
  <c r="D744" i="11" s="1"/>
  <c r="C745" i="13" l="1"/>
  <c r="B744" i="13"/>
  <c r="B746" i="11"/>
  <c r="E746" i="11" s="1"/>
  <c r="C745" i="11"/>
  <c r="D745" i="11" s="1"/>
  <c r="C746" i="13" l="1"/>
  <c r="B745" i="13"/>
  <c r="B747" i="11"/>
  <c r="E747" i="11" s="1"/>
  <c r="C746" i="11"/>
  <c r="D746" i="11" s="1"/>
  <c r="C747" i="13" l="1"/>
  <c r="B746" i="13"/>
  <c r="B748" i="11"/>
  <c r="E748" i="11" s="1"/>
  <c r="C747" i="11"/>
  <c r="D747" i="11" s="1"/>
  <c r="C748" i="13" l="1"/>
  <c r="B747" i="13"/>
  <c r="B749" i="11"/>
  <c r="E749" i="11" s="1"/>
  <c r="C748" i="11"/>
  <c r="D748" i="11" s="1"/>
  <c r="C749" i="13" l="1"/>
  <c r="B748" i="13"/>
  <c r="B750" i="11"/>
  <c r="E750" i="11" s="1"/>
  <c r="C749" i="11"/>
  <c r="D749" i="11" s="1"/>
  <c r="C750" i="13" l="1"/>
  <c r="B749" i="13"/>
  <c r="B751" i="11"/>
  <c r="E751" i="11" s="1"/>
  <c r="C750" i="11"/>
  <c r="D750" i="11" s="1"/>
  <c r="C751" i="13" l="1"/>
  <c r="B750" i="13"/>
  <c r="B752" i="11"/>
  <c r="E752" i="11" s="1"/>
  <c r="C751" i="11"/>
  <c r="D751" i="11" s="1"/>
  <c r="C752" i="13" l="1"/>
  <c r="B751" i="13"/>
  <c r="B753" i="11"/>
  <c r="E753" i="11" s="1"/>
  <c r="C752" i="11"/>
  <c r="D752" i="11" s="1"/>
  <c r="C753" i="13" l="1"/>
  <c r="B752" i="13"/>
  <c r="B754" i="11"/>
  <c r="E754" i="11" s="1"/>
  <c r="C753" i="11"/>
  <c r="D753" i="11" s="1"/>
  <c r="C754" i="13" l="1"/>
  <c r="B753" i="13"/>
  <c r="B755" i="11"/>
  <c r="E755" i="11" s="1"/>
  <c r="C754" i="11"/>
  <c r="D754" i="11" s="1"/>
  <c r="C755" i="13" l="1"/>
  <c r="B754" i="13"/>
  <c r="B756" i="11"/>
  <c r="E756" i="11" s="1"/>
  <c r="C755" i="11"/>
  <c r="D755" i="11" s="1"/>
  <c r="C756" i="13" l="1"/>
  <c r="B755" i="13"/>
  <c r="B757" i="11"/>
  <c r="E757" i="11" s="1"/>
  <c r="C756" i="11"/>
  <c r="D756" i="11" s="1"/>
  <c r="C757" i="13" l="1"/>
  <c r="B756" i="13"/>
  <c r="B758" i="11"/>
  <c r="E758" i="11" s="1"/>
  <c r="C757" i="11"/>
  <c r="D757" i="11" s="1"/>
  <c r="C758" i="13" l="1"/>
  <c r="B757" i="13"/>
  <c r="B759" i="11"/>
  <c r="E759" i="11" s="1"/>
  <c r="C758" i="11"/>
  <c r="D758" i="11" s="1"/>
  <c r="C759" i="13" l="1"/>
  <c r="B758" i="13"/>
  <c r="B760" i="11"/>
  <c r="E760" i="11" s="1"/>
  <c r="C759" i="11"/>
  <c r="D759" i="11" s="1"/>
  <c r="C760" i="13" l="1"/>
  <c r="B759" i="13"/>
  <c r="B761" i="11"/>
  <c r="E761" i="11" s="1"/>
  <c r="C760" i="11"/>
  <c r="D760" i="11" s="1"/>
  <c r="C761" i="13" l="1"/>
  <c r="B760" i="13"/>
  <c r="B762" i="11"/>
  <c r="E762" i="11" s="1"/>
  <c r="C761" i="11"/>
  <c r="D761" i="11" s="1"/>
  <c r="C762" i="13" l="1"/>
  <c r="B761" i="13"/>
  <c r="B763" i="11"/>
  <c r="E763" i="11" s="1"/>
  <c r="C762" i="11"/>
  <c r="D762" i="11" s="1"/>
  <c r="C763" i="13" l="1"/>
  <c r="B762" i="13"/>
  <c r="B764" i="11"/>
  <c r="E764" i="11" s="1"/>
  <c r="C763" i="11"/>
  <c r="D763" i="11" s="1"/>
  <c r="C764" i="13" l="1"/>
  <c r="B763" i="13"/>
  <c r="B765" i="11"/>
  <c r="E765" i="11" s="1"/>
  <c r="C764" i="11"/>
  <c r="D764" i="11" s="1"/>
  <c r="C765" i="13" l="1"/>
  <c r="B764" i="13"/>
  <c r="B766" i="11"/>
  <c r="E766" i="11" s="1"/>
  <c r="C765" i="11"/>
  <c r="D765" i="11" s="1"/>
  <c r="C766" i="13" l="1"/>
  <c r="B765" i="13"/>
  <c r="B767" i="11"/>
  <c r="E767" i="11" s="1"/>
  <c r="C766" i="11"/>
  <c r="D766" i="11" s="1"/>
  <c r="C767" i="13" l="1"/>
  <c r="B766" i="13"/>
  <c r="B768" i="11"/>
  <c r="E768" i="11" s="1"/>
  <c r="C767" i="11"/>
  <c r="D767" i="11" s="1"/>
  <c r="C768" i="13" l="1"/>
  <c r="B767" i="13"/>
  <c r="B769" i="11"/>
  <c r="E769" i="11" s="1"/>
  <c r="C768" i="11"/>
  <c r="D768" i="11" s="1"/>
  <c r="C769" i="13" l="1"/>
  <c r="B768" i="13"/>
  <c r="B770" i="11"/>
  <c r="E770" i="11" s="1"/>
  <c r="C769" i="11"/>
  <c r="D769" i="11" s="1"/>
  <c r="C770" i="13" l="1"/>
  <c r="B769" i="13"/>
  <c r="B771" i="11"/>
  <c r="E771" i="11" s="1"/>
  <c r="C770" i="11"/>
  <c r="D770" i="11" s="1"/>
  <c r="C771" i="13" l="1"/>
  <c r="B770" i="13"/>
  <c r="B772" i="11"/>
  <c r="E772" i="11" s="1"/>
  <c r="C771" i="11"/>
  <c r="D771" i="11" s="1"/>
  <c r="C772" i="13" l="1"/>
  <c r="B771" i="13"/>
  <c r="B773" i="11"/>
  <c r="E773" i="11" s="1"/>
  <c r="C772" i="11"/>
  <c r="D772" i="11" s="1"/>
  <c r="C773" i="13" l="1"/>
  <c r="B772" i="13"/>
  <c r="B774" i="11"/>
  <c r="E774" i="11" s="1"/>
  <c r="C773" i="11"/>
  <c r="D773" i="11" s="1"/>
  <c r="C774" i="13" l="1"/>
  <c r="B773" i="13"/>
  <c r="B775" i="11"/>
  <c r="E775" i="11" s="1"/>
  <c r="C774" i="11"/>
  <c r="D774" i="11" s="1"/>
  <c r="C775" i="13" l="1"/>
  <c r="B774" i="13"/>
  <c r="B776" i="11"/>
  <c r="E776" i="11" s="1"/>
  <c r="C775" i="11"/>
  <c r="D775" i="11" s="1"/>
  <c r="C776" i="13" l="1"/>
  <c r="B775" i="13"/>
  <c r="B777" i="11"/>
  <c r="E777" i="11" s="1"/>
  <c r="C776" i="11"/>
  <c r="D776" i="11" s="1"/>
  <c r="C777" i="13" l="1"/>
  <c r="B776" i="13"/>
  <c r="B778" i="11"/>
  <c r="E778" i="11" s="1"/>
  <c r="C777" i="11"/>
  <c r="D777" i="11" s="1"/>
  <c r="C778" i="13" l="1"/>
  <c r="B777" i="13"/>
  <c r="B779" i="11"/>
  <c r="E779" i="11" s="1"/>
  <c r="C778" i="11"/>
  <c r="D778" i="11" s="1"/>
  <c r="C779" i="13" l="1"/>
  <c r="B778" i="13"/>
  <c r="B780" i="11"/>
  <c r="E780" i="11" s="1"/>
  <c r="C779" i="11"/>
  <c r="D779" i="11" s="1"/>
  <c r="C780" i="13" l="1"/>
  <c r="B779" i="13"/>
  <c r="B781" i="11"/>
  <c r="E781" i="11" s="1"/>
  <c r="C780" i="11"/>
  <c r="D780" i="11" s="1"/>
  <c r="C781" i="13" l="1"/>
  <c r="B780" i="13"/>
  <c r="B782" i="11"/>
  <c r="E782" i="11" s="1"/>
  <c r="C781" i="11"/>
  <c r="D781" i="11" s="1"/>
  <c r="C782" i="13" l="1"/>
  <c r="B781" i="13"/>
  <c r="B783" i="11"/>
  <c r="E783" i="11" s="1"/>
  <c r="C782" i="11"/>
  <c r="D782" i="11" s="1"/>
  <c r="C783" i="13" l="1"/>
  <c r="B782" i="13"/>
  <c r="B784" i="11"/>
  <c r="E784" i="11" s="1"/>
  <c r="C783" i="11"/>
  <c r="D783" i="11" s="1"/>
  <c r="C784" i="13" l="1"/>
  <c r="B783" i="13"/>
  <c r="B785" i="11"/>
  <c r="E785" i="11" s="1"/>
  <c r="C784" i="11"/>
  <c r="D784" i="11" s="1"/>
  <c r="C785" i="13" l="1"/>
  <c r="B784" i="13"/>
  <c r="B786" i="11"/>
  <c r="E786" i="11" s="1"/>
  <c r="C785" i="11"/>
  <c r="D785" i="11" s="1"/>
  <c r="C786" i="13" l="1"/>
  <c r="B785" i="13"/>
  <c r="B787" i="11"/>
  <c r="E787" i="11" s="1"/>
  <c r="C786" i="11"/>
  <c r="D786" i="11" s="1"/>
  <c r="C787" i="13" l="1"/>
  <c r="B786" i="13"/>
  <c r="B788" i="11"/>
  <c r="E788" i="11" s="1"/>
  <c r="C787" i="11"/>
  <c r="D787" i="11" s="1"/>
  <c r="C788" i="13" l="1"/>
  <c r="B787" i="13"/>
  <c r="B789" i="11"/>
  <c r="E789" i="11" s="1"/>
  <c r="C788" i="11"/>
  <c r="D788" i="11" s="1"/>
  <c r="C789" i="13" l="1"/>
  <c r="B788" i="13"/>
  <c r="B790" i="11"/>
  <c r="E790" i="11" s="1"/>
  <c r="C789" i="11"/>
  <c r="D789" i="11" s="1"/>
  <c r="C790" i="13" l="1"/>
  <c r="B789" i="13"/>
  <c r="B791" i="11"/>
  <c r="E791" i="11" s="1"/>
  <c r="C790" i="11"/>
  <c r="D790" i="11" s="1"/>
  <c r="C791" i="13" l="1"/>
  <c r="B790" i="13"/>
  <c r="B792" i="11"/>
  <c r="E792" i="11" s="1"/>
  <c r="C791" i="11"/>
  <c r="D791" i="11" s="1"/>
  <c r="C792" i="13" l="1"/>
  <c r="B791" i="13"/>
  <c r="B793" i="11"/>
  <c r="E793" i="11" s="1"/>
  <c r="C792" i="11"/>
  <c r="D792" i="11" s="1"/>
  <c r="C793" i="13" l="1"/>
  <c r="B792" i="13"/>
  <c r="B794" i="11"/>
  <c r="E794" i="11" s="1"/>
  <c r="C793" i="11"/>
  <c r="D793" i="11" s="1"/>
  <c r="C794" i="13" l="1"/>
  <c r="B793" i="13"/>
  <c r="B795" i="11"/>
  <c r="E795" i="11" s="1"/>
  <c r="C794" i="11"/>
  <c r="D794" i="11" s="1"/>
  <c r="C795" i="13" l="1"/>
  <c r="B794" i="13"/>
  <c r="B796" i="11"/>
  <c r="E796" i="11" s="1"/>
  <c r="C795" i="11"/>
  <c r="D795" i="11" s="1"/>
  <c r="C796" i="13" l="1"/>
  <c r="B795" i="13"/>
  <c r="B797" i="11"/>
  <c r="E797" i="11" s="1"/>
  <c r="C796" i="11"/>
  <c r="D796" i="11" s="1"/>
  <c r="C797" i="13" l="1"/>
  <c r="B796" i="13"/>
  <c r="B798" i="11"/>
  <c r="E798" i="11" s="1"/>
  <c r="C797" i="11"/>
  <c r="D797" i="11" s="1"/>
  <c r="C798" i="13" l="1"/>
  <c r="B797" i="13"/>
  <c r="B799" i="11"/>
  <c r="E799" i="11" s="1"/>
  <c r="C798" i="11"/>
  <c r="D798" i="11" s="1"/>
  <c r="C799" i="13" l="1"/>
  <c r="B798" i="13"/>
  <c r="B800" i="11"/>
  <c r="E800" i="11" s="1"/>
  <c r="C799" i="11"/>
  <c r="D799" i="11" s="1"/>
  <c r="C800" i="13" l="1"/>
  <c r="B799" i="13"/>
  <c r="B801" i="11"/>
  <c r="E801" i="11" s="1"/>
  <c r="C800" i="11"/>
  <c r="D800" i="11" s="1"/>
  <c r="C801" i="13" l="1"/>
  <c r="B800" i="13"/>
  <c r="B802" i="11"/>
  <c r="E802" i="11" s="1"/>
  <c r="C801" i="11"/>
  <c r="D801" i="11" s="1"/>
  <c r="C802" i="13" l="1"/>
  <c r="B801" i="13"/>
  <c r="B803" i="11"/>
  <c r="E803" i="11" s="1"/>
  <c r="C802" i="11"/>
  <c r="D802" i="11" s="1"/>
  <c r="C803" i="13" l="1"/>
  <c r="B802" i="13"/>
  <c r="B804" i="11"/>
  <c r="E804" i="11" s="1"/>
  <c r="C803" i="11"/>
  <c r="D803" i="11" s="1"/>
  <c r="C804" i="13" l="1"/>
  <c r="B803" i="13"/>
  <c r="B805" i="11"/>
  <c r="E805" i="11" s="1"/>
  <c r="C804" i="11"/>
  <c r="D804" i="11" s="1"/>
  <c r="C805" i="13" l="1"/>
  <c r="B804" i="13"/>
  <c r="B806" i="11"/>
  <c r="E806" i="11" s="1"/>
  <c r="C805" i="11"/>
  <c r="D805" i="11" s="1"/>
  <c r="C806" i="13" l="1"/>
  <c r="B805" i="13"/>
  <c r="B807" i="11"/>
  <c r="E807" i="11" s="1"/>
  <c r="C806" i="11"/>
  <c r="D806" i="11" s="1"/>
  <c r="C807" i="13" l="1"/>
  <c r="B806" i="13"/>
  <c r="B808" i="11"/>
  <c r="E808" i="11" s="1"/>
  <c r="C807" i="11"/>
  <c r="D807" i="11" s="1"/>
  <c r="C808" i="13" l="1"/>
  <c r="B807" i="13"/>
  <c r="B809" i="11"/>
  <c r="E809" i="11" s="1"/>
  <c r="C808" i="11"/>
  <c r="D808" i="11" s="1"/>
  <c r="C809" i="13" l="1"/>
  <c r="B808" i="13"/>
  <c r="B810" i="11"/>
  <c r="E810" i="11" s="1"/>
  <c r="C809" i="11"/>
  <c r="D809" i="11" s="1"/>
  <c r="C810" i="13" l="1"/>
  <c r="B809" i="13"/>
  <c r="B811" i="11"/>
  <c r="E811" i="11" s="1"/>
  <c r="C810" i="11"/>
  <c r="D810" i="11" s="1"/>
  <c r="C811" i="13" l="1"/>
  <c r="B810" i="13"/>
  <c r="B812" i="11"/>
  <c r="E812" i="11" s="1"/>
  <c r="C811" i="11"/>
  <c r="D811" i="11" s="1"/>
  <c r="C812" i="13" l="1"/>
  <c r="B811" i="13"/>
  <c r="B813" i="11"/>
  <c r="E813" i="11" s="1"/>
  <c r="C812" i="11"/>
  <c r="D812" i="11" s="1"/>
  <c r="C813" i="13" l="1"/>
  <c r="B812" i="13"/>
  <c r="B814" i="11"/>
  <c r="E814" i="11" s="1"/>
  <c r="C813" i="11"/>
  <c r="D813" i="11" s="1"/>
  <c r="C814" i="13" l="1"/>
  <c r="B813" i="13"/>
  <c r="B815" i="11"/>
  <c r="E815" i="11" s="1"/>
  <c r="C814" i="11"/>
  <c r="D814" i="11" s="1"/>
  <c r="C815" i="13" l="1"/>
  <c r="B814" i="13"/>
  <c r="B816" i="11"/>
  <c r="E816" i="11" s="1"/>
  <c r="C815" i="11"/>
  <c r="D815" i="11" s="1"/>
  <c r="C816" i="13" l="1"/>
  <c r="B815" i="13"/>
  <c r="B817" i="11"/>
  <c r="E817" i="11" s="1"/>
  <c r="C816" i="11"/>
  <c r="D816" i="11" s="1"/>
  <c r="C817" i="13" l="1"/>
  <c r="B816" i="13"/>
  <c r="B818" i="11"/>
  <c r="E818" i="11" s="1"/>
  <c r="C817" i="11"/>
  <c r="D817" i="11" s="1"/>
  <c r="C818" i="13" l="1"/>
  <c r="B817" i="13"/>
  <c r="B819" i="11"/>
  <c r="E819" i="11" s="1"/>
  <c r="C818" i="11"/>
  <c r="D818" i="11" s="1"/>
  <c r="C819" i="13" l="1"/>
  <c r="B818" i="13"/>
  <c r="B820" i="11"/>
  <c r="E820" i="11" s="1"/>
  <c r="C819" i="11"/>
  <c r="D819" i="11" s="1"/>
  <c r="C820" i="13" l="1"/>
  <c r="B819" i="13"/>
  <c r="B821" i="11"/>
  <c r="E821" i="11" s="1"/>
  <c r="C820" i="11"/>
  <c r="D820" i="11" s="1"/>
  <c r="C821" i="13" l="1"/>
  <c r="B820" i="13"/>
  <c r="B822" i="11"/>
  <c r="E822" i="11" s="1"/>
  <c r="C821" i="11"/>
  <c r="D821" i="11" s="1"/>
  <c r="C822" i="13" l="1"/>
  <c r="B821" i="13"/>
  <c r="B823" i="11"/>
  <c r="E823" i="11" s="1"/>
  <c r="C822" i="11"/>
  <c r="D822" i="11" s="1"/>
  <c r="C823" i="13" l="1"/>
  <c r="B822" i="13"/>
  <c r="B824" i="11"/>
  <c r="E824" i="11" s="1"/>
  <c r="C823" i="11"/>
  <c r="D823" i="11" s="1"/>
  <c r="C824" i="13" l="1"/>
  <c r="B823" i="13"/>
  <c r="B825" i="11"/>
  <c r="E825" i="11" s="1"/>
  <c r="C824" i="11"/>
  <c r="D824" i="11" s="1"/>
  <c r="C825" i="13" l="1"/>
  <c r="B824" i="13"/>
  <c r="B826" i="11"/>
  <c r="E826" i="11" s="1"/>
  <c r="C825" i="11"/>
  <c r="D825" i="11" s="1"/>
  <c r="C826" i="13" l="1"/>
  <c r="B825" i="13"/>
  <c r="B827" i="11"/>
  <c r="E827" i="11" s="1"/>
  <c r="C826" i="11"/>
  <c r="D826" i="11" s="1"/>
  <c r="C827" i="13" l="1"/>
  <c r="B826" i="13"/>
  <c r="B828" i="11"/>
  <c r="E828" i="11" s="1"/>
  <c r="C827" i="11"/>
  <c r="D827" i="11" s="1"/>
  <c r="C828" i="13" l="1"/>
  <c r="B827" i="13"/>
  <c r="B829" i="11"/>
  <c r="E829" i="11" s="1"/>
  <c r="C828" i="11"/>
  <c r="D828" i="11" s="1"/>
  <c r="C829" i="13" l="1"/>
  <c r="B828" i="13"/>
  <c r="B830" i="11"/>
  <c r="E830" i="11" s="1"/>
  <c r="C829" i="11"/>
  <c r="D829" i="11" s="1"/>
  <c r="C830" i="13" l="1"/>
  <c r="B829" i="13"/>
  <c r="B831" i="11"/>
  <c r="E831" i="11" s="1"/>
  <c r="C830" i="11"/>
  <c r="D830" i="11" s="1"/>
  <c r="C831" i="13" l="1"/>
  <c r="B830" i="13"/>
  <c r="B832" i="11"/>
  <c r="E832" i="11" s="1"/>
  <c r="C831" i="11"/>
  <c r="D831" i="11" s="1"/>
  <c r="C832" i="13" l="1"/>
  <c r="B831" i="13"/>
  <c r="B833" i="11"/>
  <c r="E833" i="11" s="1"/>
  <c r="C832" i="11"/>
  <c r="D832" i="11" s="1"/>
  <c r="C833" i="13" l="1"/>
  <c r="B832" i="13"/>
  <c r="B834" i="11"/>
  <c r="E834" i="11" s="1"/>
  <c r="C833" i="11"/>
  <c r="D833" i="11" s="1"/>
  <c r="C834" i="13" l="1"/>
  <c r="B833" i="13"/>
  <c r="B835" i="11"/>
  <c r="E835" i="11" s="1"/>
  <c r="C834" i="11"/>
  <c r="D834" i="11" s="1"/>
  <c r="C835" i="13" l="1"/>
  <c r="B834" i="13"/>
  <c r="B836" i="11"/>
  <c r="E836" i="11" s="1"/>
  <c r="C835" i="11"/>
  <c r="D835" i="11" s="1"/>
  <c r="C836" i="13" l="1"/>
  <c r="B835" i="13"/>
  <c r="B837" i="11"/>
  <c r="E837" i="11" s="1"/>
  <c r="C836" i="11"/>
  <c r="D836" i="11" s="1"/>
  <c r="C837" i="13" l="1"/>
  <c r="B836" i="13"/>
  <c r="B838" i="11"/>
  <c r="E838" i="11" s="1"/>
  <c r="C837" i="11"/>
  <c r="D837" i="11" s="1"/>
  <c r="C838" i="13" l="1"/>
  <c r="B837" i="13"/>
  <c r="B839" i="11"/>
  <c r="E839" i="11" s="1"/>
  <c r="C838" i="11"/>
  <c r="D838" i="11" s="1"/>
  <c r="C839" i="13" l="1"/>
  <c r="B838" i="13"/>
  <c r="B840" i="11"/>
  <c r="E840" i="11" s="1"/>
  <c r="C839" i="11"/>
  <c r="D839" i="11" s="1"/>
  <c r="C840" i="13" l="1"/>
  <c r="B839" i="13"/>
  <c r="B841" i="11"/>
  <c r="E841" i="11" s="1"/>
  <c r="C840" i="11"/>
  <c r="D840" i="11" s="1"/>
  <c r="C841" i="13" l="1"/>
  <c r="B840" i="13"/>
  <c r="B842" i="11"/>
  <c r="E842" i="11" s="1"/>
  <c r="C841" i="11"/>
  <c r="D841" i="11" s="1"/>
  <c r="C842" i="13" l="1"/>
  <c r="B841" i="13"/>
  <c r="B843" i="11"/>
  <c r="E843" i="11" s="1"/>
  <c r="C842" i="11"/>
  <c r="D842" i="11" s="1"/>
  <c r="C843" i="13" l="1"/>
  <c r="B842" i="13"/>
  <c r="B844" i="11"/>
  <c r="E844" i="11" s="1"/>
  <c r="C843" i="11"/>
  <c r="D843" i="11" s="1"/>
  <c r="C844" i="13" l="1"/>
  <c r="B843" i="13"/>
  <c r="B845" i="11"/>
  <c r="E845" i="11" s="1"/>
  <c r="C844" i="11"/>
  <c r="D844" i="11" s="1"/>
  <c r="C845" i="13" l="1"/>
  <c r="B844" i="13"/>
  <c r="B846" i="11"/>
  <c r="E846" i="11" s="1"/>
  <c r="C845" i="11"/>
  <c r="D845" i="11" s="1"/>
  <c r="C846" i="13" l="1"/>
  <c r="B845" i="13"/>
  <c r="B847" i="11"/>
  <c r="E847" i="11" s="1"/>
  <c r="C846" i="11"/>
  <c r="D846" i="11" s="1"/>
  <c r="C847" i="13" l="1"/>
  <c r="B846" i="13"/>
  <c r="B848" i="11"/>
  <c r="E848" i="11" s="1"/>
  <c r="C847" i="11"/>
  <c r="D847" i="11" s="1"/>
  <c r="C848" i="13" l="1"/>
  <c r="B847" i="13"/>
  <c r="B849" i="11"/>
  <c r="E849" i="11" s="1"/>
  <c r="C848" i="11"/>
  <c r="D848" i="11" s="1"/>
  <c r="C849" i="13" l="1"/>
  <c r="B848" i="13"/>
  <c r="B850" i="11"/>
  <c r="E850" i="11" s="1"/>
  <c r="C849" i="11"/>
  <c r="D849" i="11" s="1"/>
  <c r="C850" i="13" l="1"/>
  <c r="B849" i="13"/>
  <c r="B851" i="11"/>
  <c r="E851" i="11" s="1"/>
  <c r="C850" i="11"/>
  <c r="D850" i="11" s="1"/>
  <c r="C851" i="13" l="1"/>
  <c r="B850" i="13"/>
  <c r="B852" i="11"/>
  <c r="E852" i="11" s="1"/>
  <c r="C851" i="11"/>
  <c r="D851" i="11" s="1"/>
  <c r="C852" i="13" l="1"/>
  <c r="B851" i="13"/>
  <c r="B853" i="11"/>
  <c r="E853" i="11" s="1"/>
  <c r="C852" i="11"/>
  <c r="D852" i="11" s="1"/>
  <c r="C853" i="13" l="1"/>
  <c r="B852" i="13"/>
  <c r="B854" i="11"/>
  <c r="E854" i="11" s="1"/>
  <c r="C853" i="11"/>
  <c r="D853" i="11" s="1"/>
  <c r="C854" i="13" l="1"/>
  <c r="B853" i="13"/>
  <c r="B855" i="11"/>
  <c r="E855" i="11" s="1"/>
  <c r="C854" i="11"/>
  <c r="D854" i="11" s="1"/>
  <c r="C855" i="13" l="1"/>
  <c r="B854" i="13"/>
  <c r="B856" i="11"/>
  <c r="E856" i="11" s="1"/>
  <c r="C855" i="11"/>
  <c r="D855" i="11" s="1"/>
  <c r="C856" i="13" l="1"/>
  <c r="B855" i="13"/>
  <c r="B857" i="11"/>
  <c r="E857" i="11" s="1"/>
  <c r="C856" i="11"/>
  <c r="D856" i="11" s="1"/>
  <c r="C857" i="13" l="1"/>
  <c r="B856" i="13"/>
  <c r="B858" i="11"/>
  <c r="E858" i="11" s="1"/>
  <c r="C857" i="11"/>
  <c r="D857" i="11" s="1"/>
  <c r="C858" i="13" l="1"/>
  <c r="B857" i="13"/>
  <c r="B859" i="11"/>
  <c r="E859" i="11" s="1"/>
  <c r="C858" i="11"/>
  <c r="D858" i="11" s="1"/>
  <c r="C859" i="13" l="1"/>
  <c r="B858" i="13"/>
  <c r="B860" i="11"/>
  <c r="E860" i="11" s="1"/>
  <c r="C859" i="11"/>
  <c r="D859" i="11" s="1"/>
  <c r="C860" i="13" l="1"/>
  <c r="B859" i="13"/>
  <c r="B861" i="11"/>
  <c r="E861" i="11" s="1"/>
  <c r="C860" i="11"/>
  <c r="D860" i="11" s="1"/>
  <c r="C861" i="13" l="1"/>
  <c r="B860" i="13"/>
  <c r="B862" i="11"/>
  <c r="E862" i="11" s="1"/>
  <c r="C861" i="11"/>
  <c r="D861" i="11" s="1"/>
  <c r="C862" i="13" l="1"/>
  <c r="B861" i="13"/>
  <c r="B863" i="11"/>
  <c r="E863" i="11" s="1"/>
  <c r="C862" i="11"/>
  <c r="D862" i="11" s="1"/>
  <c r="C863" i="13" l="1"/>
  <c r="B862" i="13"/>
  <c r="B864" i="11"/>
  <c r="E864" i="11" s="1"/>
  <c r="C863" i="11"/>
  <c r="D863" i="11" s="1"/>
  <c r="C864" i="13" l="1"/>
  <c r="B863" i="13"/>
  <c r="B865" i="11"/>
  <c r="E865" i="11" s="1"/>
  <c r="C864" i="11"/>
  <c r="D864" i="11" s="1"/>
  <c r="C865" i="13" l="1"/>
  <c r="B864" i="13"/>
  <c r="B866" i="11"/>
  <c r="E866" i="11" s="1"/>
  <c r="C865" i="11"/>
  <c r="D865" i="11" s="1"/>
  <c r="C866" i="13" l="1"/>
  <c r="B865" i="13"/>
  <c r="B867" i="11"/>
  <c r="E867" i="11" s="1"/>
  <c r="C866" i="11"/>
  <c r="D866" i="11" s="1"/>
  <c r="C867" i="13" l="1"/>
  <c r="B866" i="13"/>
  <c r="B868" i="11"/>
  <c r="E868" i="11" s="1"/>
  <c r="C867" i="11"/>
  <c r="D867" i="11" s="1"/>
  <c r="C868" i="13" l="1"/>
  <c r="B867" i="13"/>
  <c r="B869" i="11"/>
  <c r="E869" i="11" s="1"/>
  <c r="C868" i="11"/>
  <c r="D868" i="11" s="1"/>
  <c r="C869" i="13" l="1"/>
  <c r="B868" i="13"/>
  <c r="B870" i="11"/>
  <c r="E870" i="11" s="1"/>
  <c r="C869" i="11"/>
  <c r="D869" i="11" s="1"/>
  <c r="C870" i="13" l="1"/>
  <c r="B869" i="13"/>
  <c r="B871" i="11"/>
  <c r="E871" i="11" s="1"/>
  <c r="C870" i="11"/>
  <c r="D870" i="11" s="1"/>
  <c r="C871" i="13" l="1"/>
  <c r="B870" i="13"/>
  <c r="B872" i="11"/>
  <c r="E872" i="11" s="1"/>
  <c r="C871" i="11"/>
  <c r="D871" i="11" s="1"/>
  <c r="C872" i="13" l="1"/>
  <c r="B871" i="13"/>
  <c r="B873" i="11"/>
  <c r="E873" i="11" s="1"/>
  <c r="C872" i="11"/>
  <c r="D872" i="11" s="1"/>
  <c r="C873" i="13" l="1"/>
  <c r="B872" i="13"/>
  <c r="B874" i="11"/>
  <c r="E874" i="11" s="1"/>
  <c r="C873" i="11"/>
  <c r="D873" i="11" s="1"/>
  <c r="C874" i="13" l="1"/>
  <c r="B873" i="13"/>
  <c r="B875" i="11"/>
  <c r="E875" i="11" s="1"/>
  <c r="C874" i="11"/>
  <c r="D874" i="11" s="1"/>
  <c r="C875" i="13" l="1"/>
  <c r="B874" i="13"/>
  <c r="B876" i="11"/>
  <c r="E876" i="11" s="1"/>
  <c r="C875" i="11"/>
  <c r="D875" i="11" s="1"/>
  <c r="C876" i="13" l="1"/>
  <c r="B875" i="13"/>
  <c r="B877" i="11"/>
  <c r="E877" i="11" s="1"/>
  <c r="C876" i="11"/>
  <c r="D876" i="11" s="1"/>
  <c r="C877" i="13" l="1"/>
  <c r="B876" i="13"/>
  <c r="B878" i="11"/>
  <c r="E878" i="11" s="1"/>
  <c r="C877" i="11"/>
  <c r="D877" i="11" s="1"/>
  <c r="C878" i="13" l="1"/>
  <c r="B877" i="13"/>
  <c r="B879" i="11"/>
  <c r="E879" i="11" s="1"/>
  <c r="C878" i="11"/>
  <c r="D878" i="11" s="1"/>
  <c r="C879" i="13" l="1"/>
  <c r="B878" i="13"/>
  <c r="B880" i="11"/>
  <c r="E880" i="11" s="1"/>
  <c r="C879" i="11"/>
  <c r="D879" i="11" s="1"/>
  <c r="C880" i="13" l="1"/>
  <c r="B879" i="13"/>
  <c r="B881" i="11"/>
  <c r="E881" i="11" s="1"/>
  <c r="C880" i="11"/>
  <c r="D880" i="11" s="1"/>
  <c r="C881" i="13" l="1"/>
  <c r="B880" i="13"/>
  <c r="B882" i="11"/>
  <c r="E882" i="11" s="1"/>
  <c r="C881" i="11"/>
  <c r="D881" i="11" s="1"/>
  <c r="C882" i="13" l="1"/>
  <c r="B881" i="13"/>
  <c r="B883" i="11"/>
  <c r="E883" i="11" s="1"/>
  <c r="C882" i="11"/>
  <c r="D882" i="11" s="1"/>
  <c r="C883" i="13" l="1"/>
  <c r="B882" i="13"/>
  <c r="B884" i="11"/>
  <c r="E884" i="11" s="1"/>
  <c r="C883" i="11"/>
  <c r="D883" i="11" s="1"/>
  <c r="C884" i="13" l="1"/>
  <c r="B883" i="13"/>
  <c r="B885" i="11"/>
  <c r="E885" i="11" s="1"/>
  <c r="C884" i="11"/>
  <c r="D884" i="11" s="1"/>
  <c r="C885" i="13" l="1"/>
  <c r="B884" i="13"/>
  <c r="B886" i="11"/>
  <c r="E886" i="11" s="1"/>
  <c r="C885" i="11"/>
  <c r="D885" i="11" s="1"/>
  <c r="C886" i="13" l="1"/>
  <c r="B885" i="13"/>
  <c r="B887" i="11"/>
  <c r="E887" i="11" s="1"/>
  <c r="C886" i="11"/>
  <c r="D886" i="11" s="1"/>
  <c r="C887" i="13" l="1"/>
  <c r="B886" i="13"/>
  <c r="B888" i="11"/>
  <c r="E888" i="11" s="1"/>
  <c r="C887" i="11"/>
  <c r="D887" i="11" s="1"/>
  <c r="C888" i="13" l="1"/>
  <c r="B887" i="13"/>
  <c r="B889" i="11"/>
  <c r="E889" i="11" s="1"/>
  <c r="C888" i="11"/>
  <c r="D888" i="11" s="1"/>
  <c r="C889" i="13" l="1"/>
  <c r="B888" i="13"/>
  <c r="B890" i="11"/>
  <c r="E890" i="11" s="1"/>
  <c r="C889" i="11"/>
  <c r="D889" i="11" s="1"/>
  <c r="C890" i="13" l="1"/>
  <c r="B889" i="13"/>
  <c r="B891" i="11"/>
  <c r="E891" i="11" s="1"/>
  <c r="C890" i="11"/>
  <c r="D890" i="11" s="1"/>
  <c r="C891" i="13" l="1"/>
  <c r="B890" i="13"/>
  <c r="B892" i="11"/>
  <c r="E892" i="11" s="1"/>
  <c r="C891" i="11"/>
  <c r="D891" i="11" s="1"/>
  <c r="C892" i="13" l="1"/>
  <c r="B891" i="13"/>
  <c r="B893" i="11"/>
  <c r="E893" i="11" s="1"/>
  <c r="C892" i="11"/>
  <c r="D892" i="11" s="1"/>
  <c r="C893" i="13" l="1"/>
  <c r="B892" i="13"/>
  <c r="B894" i="11"/>
  <c r="E894" i="11" s="1"/>
  <c r="C893" i="11"/>
  <c r="D893" i="11" s="1"/>
  <c r="C894" i="13" l="1"/>
  <c r="B893" i="13"/>
  <c r="B895" i="11"/>
  <c r="E895" i="11" s="1"/>
  <c r="C894" i="11"/>
  <c r="D894" i="11" s="1"/>
  <c r="C895" i="13" l="1"/>
  <c r="B894" i="13"/>
  <c r="B896" i="11"/>
  <c r="E896" i="11" s="1"/>
  <c r="C895" i="11"/>
  <c r="D895" i="11" s="1"/>
  <c r="C896" i="13" l="1"/>
  <c r="B895" i="13"/>
  <c r="B897" i="11"/>
  <c r="E897" i="11" s="1"/>
  <c r="C896" i="11"/>
  <c r="D896" i="11" s="1"/>
  <c r="C897" i="13" l="1"/>
  <c r="B896" i="13"/>
  <c r="B898" i="11"/>
  <c r="E898" i="11" s="1"/>
  <c r="C897" i="11"/>
  <c r="D897" i="11" s="1"/>
  <c r="C898" i="13" l="1"/>
  <c r="B897" i="13"/>
  <c r="B899" i="11"/>
  <c r="E899" i="11" s="1"/>
  <c r="C898" i="11"/>
  <c r="D898" i="11" s="1"/>
  <c r="C899" i="13" l="1"/>
  <c r="B898" i="13"/>
  <c r="B900" i="11"/>
  <c r="E900" i="11" s="1"/>
  <c r="C899" i="11"/>
  <c r="D899" i="11" s="1"/>
  <c r="C900" i="13" l="1"/>
  <c r="B899" i="13"/>
  <c r="B901" i="11"/>
  <c r="E901" i="11" s="1"/>
  <c r="C900" i="11"/>
  <c r="D900" i="11" s="1"/>
  <c r="C901" i="13" l="1"/>
  <c r="B900" i="13"/>
  <c r="B902" i="11"/>
  <c r="E902" i="11" s="1"/>
  <c r="C901" i="11"/>
  <c r="D901" i="11" s="1"/>
  <c r="C902" i="13" l="1"/>
  <c r="B901" i="13"/>
  <c r="B903" i="11"/>
  <c r="E903" i="11" s="1"/>
  <c r="C902" i="11"/>
  <c r="D902" i="11" s="1"/>
  <c r="C903" i="13" l="1"/>
  <c r="B902" i="13"/>
  <c r="B904" i="11"/>
  <c r="E904" i="11" s="1"/>
  <c r="C903" i="11"/>
  <c r="D903" i="11" s="1"/>
  <c r="C904" i="13" l="1"/>
  <c r="B903" i="13"/>
  <c r="B905" i="11"/>
  <c r="E905" i="11" s="1"/>
  <c r="C904" i="11"/>
  <c r="D904" i="11" s="1"/>
  <c r="C905" i="13" l="1"/>
  <c r="B904" i="13"/>
  <c r="B906" i="11"/>
  <c r="E906" i="11" s="1"/>
  <c r="C905" i="11"/>
  <c r="D905" i="11" s="1"/>
  <c r="C906" i="13" l="1"/>
  <c r="B905" i="13"/>
  <c r="B907" i="11"/>
  <c r="E907" i="11" s="1"/>
  <c r="C906" i="11"/>
  <c r="D906" i="11" s="1"/>
  <c r="C907" i="13" l="1"/>
  <c r="B906" i="13"/>
  <c r="B908" i="11"/>
  <c r="E908" i="11" s="1"/>
  <c r="C907" i="11"/>
  <c r="D907" i="11" s="1"/>
  <c r="C908" i="13" l="1"/>
  <c r="B907" i="13"/>
  <c r="B909" i="11"/>
  <c r="E909" i="11" s="1"/>
  <c r="C908" i="11"/>
  <c r="D908" i="11" s="1"/>
  <c r="C909" i="13" l="1"/>
  <c r="B908" i="13"/>
  <c r="B910" i="11"/>
  <c r="E910" i="11" s="1"/>
  <c r="C909" i="11"/>
  <c r="D909" i="11" s="1"/>
  <c r="C910" i="13" l="1"/>
  <c r="B909" i="13"/>
  <c r="B911" i="11"/>
  <c r="E911" i="11" s="1"/>
  <c r="C910" i="11"/>
  <c r="D910" i="11" s="1"/>
  <c r="C911" i="13" l="1"/>
  <c r="B910" i="13"/>
  <c r="B912" i="11"/>
  <c r="E912" i="11" s="1"/>
  <c r="C911" i="11"/>
  <c r="D911" i="11" s="1"/>
  <c r="C912" i="13" l="1"/>
  <c r="B911" i="13"/>
  <c r="B913" i="11"/>
  <c r="E913" i="11" s="1"/>
  <c r="C912" i="11"/>
  <c r="D912" i="11" s="1"/>
  <c r="C913" i="13" l="1"/>
  <c r="B912" i="13"/>
  <c r="B914" i="11"/>
  <c r="E914" i="11" s="1"/>
  <c r="C913" i="11"/>
  <c r="D913" i="11" s="1"/>
  <c r="C914" i="13" l="1"/>
  <c r="B913" i="13"/>
  <c r="B915" i="11"/>
  <c r="E915" i="11" s="1"/>
  <c r="C914" i="11"/>
  <c r="D914" i="11" s="1"/>
  <c r="C915" i="13" l="1"/>
  <c r="B914" i="13"/>
  <c r="B916" i="11"/>
  <c r="E916" i="11" s="1"/>
  <c r="C915" i="11"/>
  <c r="D915" i="11" s="1"/>
  <c r="C916" i="13" l="1"/>
  <c r="B915" i="13"/>
  <c r="B917" i="11"/>
  <c r="E917" i="11" s="1"/>
  <c r="C916" i="11"/>
  <c r="D916" i="11" s="1"/>
  <c r="C917" i="13" l="1"/>
  <c r="B916" i="13"/>
  <c r="B918" i="11"/>
  <c r="E918" i="11" s="1"/>
  <c r="C917" i="11"/>
  <c r="D917" i="11" s="1"/>
  <c r="C918" i="13" l="1"/>
  <c r="B917" i="13"/>
  <c r="B919" i="11"/>
  <c r="E919" i="11" s="1"/>
  <c r="C918" i="11"/>
  <c r="D918" i="11" s="1"/>
  <c r="C919" i="13" l="1"/>
  <c r="B918" i="13"/>
  <c r="B920" i="11"/>
  <c r="E920" i="11" s="1"/>
  <c r="C919" i="11"/>
  <c r="D919" i="11" s="1"/>
  <c r="C920" i="13" l="1"/>
  <c r="B919" i="13"/>
  <c r="B921" i="11"/>
  <c r="E921" i="11" s="1"/>
  <c r="C920" i="11"/>
  <c r="D920" i="11" s="1"/>
  <c r="C921" i="13" l="1"/>
  <c r="B920" i="13"/>
  <c r="B922" i="11"/>
  <c r="E922" i="11" s="1"/>
  <c r="C921" i="11"/>
  <c r="D921" i="11" s="1"/>
  <c r="C922" i="13" l="1"/>
  <c r="B921" i="13"/>
  <c r="B923" i="11"/>
  <c r="E923" i="11" s="1"/>
  <c r="C922" i="11"/>
  <c r="D922" i="11" s="1"/>
  <c r="C923" i="13" l="1"/>
  <c r="B922" i="13"/>
  <c r="B924" i="11"/>
  <c r="E924" i="11" s="1"/>
  <c r="C923" i="11"/>
  <c r="D923" i="11" s="1"/>
  <c r="C924" i="13" l="1"/>
  <c r="B923" i="13"/>
  <c r="B925" i="11"/>
  <c r="E925" i="11" s="1"/>
  <c r="C924" i="11"/>
  <c r="D924" i="11" s="1"/>
  <c r="C925" i="13" l="1"/>
  <c r="B924" i="13"/>
  <c r="B926" i="11"/>
  <c r="E926" i="11" s="1"/>
  <c r="C925" i="11"/>
  <c r="D925" i="11" s="1"/>
  <c r="C926" i="13" l="1"/>
  <c r="B925" i="13"/>
  <c r="B927" i="11"/>
  <c r="E927" i="11" s="1"/>
  <c r="C926" i="11"/>
  <c r="D926" i="11" s="1"/>
  <c r="C927" i="13" l="1"/>
  <c r="B926" i="13"/>
  <c r="B928" i="11"/>
  <c r="E928" i="11" s="1"/>
  <c r="C927" i="11"/>
  <c r="D927" i="11" s="1"/>
  <c r="C928" i="13" l="1"/>
  <c r="B927" i="13"/>
  <c r="B929" i="11"/>
  <c r="E929" i="11" s="1"/>
  <c r="C928" i="11"/>
  <c r="D928" i="11" s="1"/>
  <c r="C929" i="13" l="1"/>
  <c r="B928" i="13"/>
  <c r="B930" i="11"/>
  <c r="E930" i="11" s="1"/>
  <c r="C929" i="11"/>
  <c r="D929" i="11" s="1"/>
  <c r="C930" i="13" l="1"/>
  <c r="B929" i="13"/>
  <c r="B931" i="11"/>
  <c r="E931" i="11" s="1"/>
  <c r="C930" i="11"/>
  <c r="D930" i="11" s="1"/>
  <c r="C931" i="13" l="1"/>
  <c r="B930" i="13"/>
  <c r="B932" i="11"/>
  <c r="E932" i="11" s="1"/>
  <c r="C931" i="11"/>
  <c r="D931" i="11" s="1"/>
  <c r="C932" i="13" l="1"/>
  <c r="B931" i="13"/>
  <c r="B933" i="11"/>
  <c r="E933" i="11" s="1"/>
  <c r="C932" i="11"/>
  <c r="D932" i="11" s="1"/>
  <c r="C933" i="13" l="1"/>
  <c r="B932" i="13"/>
  <c r="B934" i="11"/>
  <c r="E934" i="11" s="1"/>
  <c r="C933" i="11"/>
  <c r="D933" i="11" s="1"/>
  <c r="C934" i="13" l="1"/>
  <c r="B933" i="13"/>
  <c r="B935" i="11"/>
  <c r="E935" i="11" s="1"/>
  <c r="C934" i="11"/>
  <c r="D934" i="11" s="1"/>
  <c r="C935" i="13" l="1"/>
  <c r="B934" i="13"/>
  <c r="B936" i="11"/>
  <c r="E936" i="11" s="1"/>
  <c r="C935" i="11"/>
  <c r="D935" i="11" s="1"/>
  <c r="C936" i="13" l="1"/>
  <c r="B935" i="13"/>
  <c r="B937" i="11"/>
  <c r="E937" i="11" s="1"/>
  <c r="C936" i="11"/>
  <c r="D936" i="11" s="1"/>
  <c r="C937" i="13" l="1"/>
  <c r="B936" i="13"/>
  <c r="B938" i="11"/>
  <c r="E938" i="11" s="1"/>
  <c r="C937" i="11"/>
  <c r="D937" i="11" s="1"/>
  <c r="C938" i="13" l="1"/>
  <c r="B937" i="13"/>
  <c r="B939" i="11"/>
  <c r="E939" i="11" s="1"/>
  <c r="C938" i="11"/>
  <c r="D938" i="11" s="1"/>
  <c r="C939" i="13" l="1"/>
  <c r="B938" i="13"/>
  <c r="B940" i="11"/>
  <c r="E940" i="11" s="1"/>
  <c r="C939" i="11"/>
  <c r="D939" i="11" s="1"/>
  <c r="C940" i="13" l="1"/>
  <c r="B939" i="13"/>
  <c r="B941" i="11"/>
  <c r="E941" i="11" s="1"/>
  <c r="C940" i="11"/>
  <c r="D940" i="11" s="1"/>
  <c r="C941" i="13" l="1"/>
  <c r="B940" i="13"/>
  <c r="B942" i="11"/>
  <c r="E942" i="11" s="1"/>
  <c r="C941" i="11"/>
  <c r="D941" i="11" s="1"/>
  <c r="C942" i="13" l="1"/>
  <c r="B941" i="13"/>
  <c r="B943" i="11"/>
  <c r="E943" i="11" s="1"/>
  <c r="C942" i="11"/>
  <c r="D942" i="11" s="1"/>
  <c r="C943" i="13" l="1"/>
  <c r="B942" i="13"/>
  <c r="B944" i="11"/>
  <c r="E944" i="11" s="1"/>
  <c r="C943" i="11"/>
  <c r="D943" i="11" s="1"/>
  <c r="C944" i="13" l="1"/>
  <c r="B943" i="13"/>
  <c r="B945" i="11"/>
  <c r="E945" i="11" s="1"/>
  <c r="C944" i="11"/>
  <c r="D944" i="11" s="1"/>
  <c r="C945" i="13" l="1"/>
  <c r="B944" i="13"/>
  <c r="B946" i="11"/>
  <c r="E946" i="11" s="1"/>
  <c r="C945" i="11"/>
  <c r="D945" i="11" s="1"/>
  <c r="C946" i="13" l="1"/>
  <c r="B945" i="13"/>
  <c r="B947" i="11"/>
  <c r="E947" i="11" s="1"/>
  <c r="C946" i="11"/>
  <c r="D946" i="11" s="1"/>
  <c r="C947" i="13" l="1"/>
  <c r="B946" i="13"/>
  <c r="B948" i="11"/>
  <c r="E948" i="11" s="1"/>
  <c r="C947" i="11"/>
  <c r="D947" i="11" s="1"/>
  <c r="C948" i="13" l="1"/>
  <c r="B947" i="13"/>
  <c r="B949" i="11"/>
  <c r="E949" i="11" s="1"/>
  <c r="C948" i="11"/>
  <c r="D948" i="11" s="1"/>
  <c r="C949" i="13" l="1"/>
  <c r="B948" i="13"/>
  <c r="B950" i="11"/>
  <c r="E950" i="11" s="1"/>
  <c r="C949" i="11"/>
  <c r="D949" i="11" s="1"/>
  <c r="C950" i="13" l="1"/>
  <c r="B949" i="13"/>
  <c r="B951" i="11"/>
  <c r="E951" i="11" s="1"/>
  <c r="C950" i="11"/>
  <c r="D950" i="11" s="1"/>
  <c r="C951" i="13" l="1"/>
  <c r="B950" i="13"/>
  <c r="B952" i="11"/>
  <c r="E952" i="11" s="1"/>
  <c r="C951" i="11"/>
  <c r="D951" i="11" s="1"/>
  <c r="C952" i="13" l="1"/>
  <c r="B951" i="13"/>
  <c r="B953" i="11"/>
  <c r="E953" i="11" s="1"/>
  <c r="C952" i="11"/>
  <c r="D952" i="11" s="1"/>
  <c r="C953" i="13" l="1"/>
  <c r="B952" i="13"/>
  <c r="B954" i="11"/>
  <c r="E954" i="11" s="1"/>
  <c r="C953" i="11"/>
  <c r="D953" i="11" s="1"/>
  <c r="C954" i="13" l="1"/>
  <c r="B953" i="13"/>
  <c r="B955" i="11"/>
  <c r="E955" i="11" s="1"/>
  <c r="C954" i="11"/>
  <c r="D954" i="11" s="1"/>
  <c r="C955" i="13" l="1"/>
  <c r="B954" i="13"/>
  <c r="B956" i="11"/>
  <c r="E956" i="11" s="1"/>
  <c r="C955" i="11"/>
  <c r="D955" i="11" s="1"/>
  <c r="C956" i="13" l="1"/>
  <c r="B955" i="13"/>
  <c r="B957" i="11"/>
  <c r="E957" i="11" s="1"/>
  <c r="C956" i="11"/>
  <c r="D956" i="11" s="1"/>
  <c r="C957" i="13" l="1"/>
  <c r="B956" i="13"/>
  <c r="B958" i="11"/>
  <c r="E958" i="11" s="1"/>
  <c r="C957" i="11"/>
  <c r="D957" i="11" s="1"/>
  <c r="C958" i="13" l="1"/>
  <c r="B957" i="13"/>
  <c r="B959" i="11"/>
  <c r="E959" i="11" s="1"/>
  <c r="C958" i="11"/>
  <c r="D958" i="11" s="1"/>
  <c r="C959" i="13" l="1"/>
  <c r="B958" i="13"/>
  <c r="B960" i="11"/>
  <c r="E960" i="11" s="1"/>
  <c r="C959" i="11"/>
  <c r="D959" i="11" s="1"/>
  <c r="C960" i="13" l="1"/>
  <c r="B959" i="13"/>
  <c r="B961" i="11"/>
  <c r="E961" i="11" s="1"/>
  <c r="C960" i="11"/>
  <c r="D960" i="11" s="1"/>
  <c r="C961" i="13" l="1"/>
  <c r="B960" i="13"/>
  <c r="B962" i="11"/>
  <c r="E962" i="11" s="1"/>
  <c r="C961" i="11"/>
  <c r="D961" i="11" s="1"/>
  <c r="C962" i="13" l="1"/>
  <c r="B961" i="13"/>
  <c r="B963" i="11"/>
  <c r="E963" i="11" s="1"/>
  <c r="C962" i="11"/>
  <c r="D962" i="11" s="1"/>
  <c r="C963" i="13" l="1"/>
  <c r="B962" i="13"/>
  <c r="B964" i="11"/>
  <c r="E964" i="11" s="1"/>
  <c r="C963" i="11"/>
  <c r="D963" i="11" s="1"/>
  <c r="C964" i="13" l="1"/>
  <c r="B963" i="13"/>
  <c r="B965" i="11"/>
  <c r="E965" i="11" s="1"/>
  <c r="C964" i="11"/>
  <c r="D964" i="11" s="1"/>
  <c r="C965" i="13" l="1"/>
  <c r="B964" i="13"/>
  <c r="B966" i="11"/>
  <c r="E966" i="11" s="1"/>
  <c r="C965" i="11"/>
  <c r="D965" i="11" s="1"/>
  <c r="C966" i="13" l="1"/>
  <c r="B965" i="13"/>
  <c r="B967" i="11"/>
  <c r="E967" i="11" s="1"/>
  <c r="C966" i="11"/>
  <c r="D966" i="11" s="1"/>
  <c r="C967" i="13" l="1"/>
  <c r="B966" i="13"/>
  <c r="B968" i="11"/>
  <c r="E968" i="11" s="1"/>
  <c r="C967" i="11"/>
  <c r="D967" i="11" s="1"/>
  <c r="C968" i="13" l="1"/>
  <c r="B967" i="13"/>
  <c r="B969" i="11"/>
  <c r="E969" i="11" s="1"/>
  <c r="C968" i="11"/>
  <c r="D968" i="11" s="1"/>
  <c r="C969" i="13" l="1"/>
  <c r="B968" i="13"/>
  <c r="B970" i="11"/>
  <c r="E970" i="11" s="1"/>
  <c r="C969" i="11"/>
  <c r="D969" i="11" s="1"/>
  <c r="C970" i="13" l="1"/>
  <c r="B969" i="13"/>
  <c r="B971" i="11"/>
  <c r="E971" i="11" s="1"/>
  <c r="C970" i="11"/>
  <c r="D970" i="11" s="1"/>
  <c r="C971" i="13" l="1"/>
  <c r="B970" i="13"/>
  <c r="B972" i="11"/>
  <c r="E972" i="11" s="1"/>
  <c r="C971" i="11"/>
  <c r="D971" i="11" s="1"/>
  <c r="C972" i="13" l="1"/>
  <c r="B971" i="13"/>
  <c r="B973" i="11"/>
  <c r="E973" i="11" s="1"/>
  <c r="C972" i="11"/>
  <c r="D972" i="11" s="1"/>
  <c r="C973" i="13" l="1"/>
  <c r="B972" i="13"/>
  <c r="B974" i="11"/>
  <c r="E974" i="11" s="1"/>
  <c r="C973" i="11"/>
  <c r="D973" i="11" s="1"/>
  <c r="C974" i="13" l="1"/>
  <c r="B973" i="13"/>
  <c r="B975" i="11"/>
  <c r="E975" i="11" s="1"/>
  <c r="C974" i="11"/>
  <c r="D974" i="11" s="1"/>
  <c r="C975" i="13" l="1"/>
  <c r="B974" i="13"/>
  <c r="B976" i="11"/>
  <c r="E976" i="11" s="1"/>
  <c r="C975" i="11"/>
  <c r="D975" i="11" s="1"/>
  <c r="C976" i="13" l="1"/>
  <c r="B975" i="13"/>
  <c r="B977" i="11"/>
  <c r="E977" i="11" s="1"/>
  <c r="C976" i="11"/>
  <c r="D976" i="11" s="1"/>
  <c r="C977" i="13" l="1"/>
  <c r="B976" i="13"/>
  <c r="B978" i="11"/>
  <c r="E978" i="11" s="1"/>
  <c r="C977" i="11"/>
  <c r="D977" i="11" s="1"/>
  <c r="C978" i="13" l="1"/>
  <c r="B977" i="13"/>
  <c r="B979" i="11"/>
  <c r="E979" i="11" s="1"/>
  <c r="C978" i="11"/>
  <c r="D978" i="11" s="1"/>
  <c r="C979" i="13" l="1"/>
  <c r="B978" i="13"/>
  <c r="B980" i="11"/>
  <c r="E980" i="11" s="1"/>
  <c r="C979" i="11"/>
  <c r="D979" i="11" s="1"/>
  <c r="C980" i="13" l="1"/>
  <c r="B979" i="13"/>
  <c r="B981" i="11"/>
  <c r="E981" i="11" s="1"/>
  <c r="C980" i="11"/>
  <c r="D980" i="11" s="1"/>
  <c r="C981" i="13" l="1"/>
  <c r="B980" i="13"/>
  <c r="B982" i="11"/>
  <c r="E982" i="11" s="1"/>
  <c r="C981" i="11"/>
  <c r="D981" i="11" s="1"/>
  <c r="C982" i="13" l="1"/>
  <c r="B981" i="13"/>
  <c r="B983" i="11"/>
  <c r="E983" i="11" s="1"/>
  <c r="C982" i="11"/>
  <c r="D982" i="11" s="1"/>
  <c r="C983" i="13" l="1"/>
  <c r="B982" i="13"/>
  <c r="B984" i="11"/>
  <c r="E984" i="11" s="1"/>
  <c r="C983" i="11"/>
  <c r="D983" i="11" s="1"/>
  <c r="C984" i="13" l="1"/>
  <c r="B983" i="13"/>
  <c r="B985" i="11"/>
  <c r="E985" i="11" s="1"/>
  <c r="C984" i="11"/>
  <c r="D984" i="11" s="1"/>
  <c r="C985" i="13" l="1"/>
  <c r="B984" i="13"/>
  <c r="B986" i="11"/>
  <c r="E986" i="11" s="1"/>
  <c r="C985" i="11"/>
  <c r="D985" i="11" s="1"/>
  <c r="C986" i="13" l="1"/>
  <c r="B985" i="13"/>
  <c r="B987" i="11"/>
  <c r="E987" i="11" s="1"/>
  <c r="C986" i="11"/>
  <c r="D986" i="11" s="1"/>
  <c r="C987" i="13" l="1"/>
  <c r="B986" i="13"/>
  <c r="B988" i="11"/>
  <c r="E988" i="11" s="1"/>
  <c r="C987" i="11"/>
  <c r="D987" i="11" s="1"/>
  <c r="C988" i="13" l="1"/>
  <c r="B987" i="13"/>
  <c r="B989" i="11"/>
  <c r="E989" i="11" s="1"/>
  <c r="C988" i="11"/>
  <c r="D988" i="11" s="1"/>
  <c r="C989" i="13" l="1"/>
  <c r="B988" i="13"/>
  <c r="B990" i="11"/>
  <c r="E990" i="11" s="1"/>
  <c r="C989" i="11"/>
  <c r="D989" i="11" s="1"/>
  <c r="C990" i="13" l="1"/>
  <c r="B989" i="13"/>
  <c r="B991" i="11"/>
  <c r="E991" i="11" s="1"/>
  <c r="C990" i="11"/>
  <c r="D990" i="11" s="1"/>
  <c r="C991" i="13" l="1"/>
  <c r="B990" i="13"/>
  <c r="B992" i="11"/>
  <c r="E992" i="11" s="1"/>
  <c r="C991" i="11"/>
  <c r="D991" i="11" s="1"/>
  <c r="C992" i="13" l="1"/>
  <c r="B991" i="13"/>
  <c r="B993" i="11"/>
  <c r="E993" i="11" s="1"/>
  <c r="C992" i="11"/>
  <c r="D992" i="11" s="1"/>
  <c r="C993" i="13" l="1"/>
  <c r="B992" i="13"/>
  <c r="B994" i="11"/>
  <c r="E994" i="11" s="1"/>
  <c r="C993" i="11"/>
  <c r="D993" i="11" s="1"/>
  <c r="C994" i="13" l="1"/>
  <c r="B993" i="13"/>
  <c r="B995" i="11"/>
  <c r="E995" i="11" s="1"/>
  <c r="C994" i="11"/>
  <c r="D994" i="11" s="1"/>
  <c r="C995" i="13" l="1"/>
  <c r="B994" i="13"/>
  <c r="B996" i="11"/>
  <c r="E996" i="11" s="1"/>
  <c r="C995" i="11"/>
  <c r="D995" i="11" s="1"/>
  <c r="C996" i="13" l="1"/>
  <c r="B995" i="13"/>
  <c r="B997" i="11"/>
  <c r="E997" i="11" s="1"/>
  <c r="C996" i="11"/>
  <c r="D996" i="11" s="1"/>
  <c r="C997" i="13" l="1"/>
  <c r="B996" i="13"/>
  <c r="B998" i="11"/>
  <c r="E998" i="11" s="1"/>
  <c r="C997" i="11"/>
  <c r="D997" i="11" s="1"/>
  <c r="C998" i="13" l="1"/>
  <c r="B997" i="13"/>
  <c r="B999" i="11"/>
  <c r="E999" i="11" s="1"/>
  <c r="C998" i="11"/>
  <c r="D998" i="11" s="1"/>
  <c r="C999" i="13" l="1"/>
  <c r="B998" i="13"/>
  <c r="B1000" i="11"/>
  <c r="E1000" i="11" s="1"/>
  <c r="C999" i="11"/>
  <c r="D999" i="11" s="1"/>
  <c r="C1000" i="13" l="1"/>
  <c r="B999" i="13"/>
  <c r="B1001" i="11"/>
  <c r="E1001" i="11" s="1"/>
  <c r="C1000" i="11"/>
  <c r="D1000" i="11" s="1"/>
  <c r="C1001" i="13" l="1"/>
  <c r="B1000" i="13"/>
  <c r="B1002" i="11"/>
  <c r="E1002" i="11" s="1"/>
  <c r="C1001" i="11"/>
  <c r="D1001" i="11" s="1"/>
  <c r="C1002" i="13" l="1"/>
  <c r="B1001" i="13"/>
  <c r="B1003" i="11"/>
  <c r="E1003" i="11" s="1"/>
  <c r="C1002" i="11"/>
  <c r="D1002" i="11" s="1"/>
  <c r="C1003" i="13" l="1"/>
  <c r="B1002" i="13"/>
  <c r="B1004" i="11"/>
  <c r="E1004" i="11" s="1"/>
  <c r="C1003" i="11"/>
  <c r="D1003" i="11" s="1"/>
  <c r="C1004" i="13" l="1"/>
  <c r="B1003" i="13"/>
  <c r="B1005" i="11"/>
  <c r="E1005" i="11" s="1"/>
  <c r="C1004" i="11"/>
  <c r="D1004" i="11" s="1"/>
  <c r="C1005" i="13" l="1"/>
  <c r="B1004" i="13"/>
  <c r="B1006" i="11"/>
  <c r="E1006" i="11" s="1"/>
  <c r="C1005" i="11"/>
  <c r="D1005" i="11" s="1"/>
  <c r="C1006" i="13" l="1"/>
  <c r="B1005" i="13"/>
  <c r="B1007" i="11"/>
  <c r="E1007" i="11" s="1"/>
  <c r="C1006" i="11"/>
  <c r="D1006" i="11" s="1"/>
  <c r="C1007" i="13" l="1"/>
  <c r="B1006" i="13"/>
  <c r="B1008" i="11"/>
  <c r="E1008" i="11" s="1"/>
  <c r="C1007" i="11"/>
  <c r="D1007" i="11" s="1"/>
  <c r="C1008" i="13" l="1"/>
  <c r="B1007" i="13"/>
  <c r="B1009" i="11"/>
  <c r="E1009" i="11" s="1"/>
  <c r="C1008" i="11"/>
  <c r="D1008" i="11" s="1"/>
  <c r="C1009" i="13" l="1"/>
  <c r="B1008" i="13"/>
  <c r="B1010" i="11"/>
  <c r="E1010" i="11" s="1"/>
  <c r="C1009" i="11"/>
  <c r="D1009" i="11" s="1"/>
  <c r="C1010" i="13" l="1"/>
  <c r="B1009" i="13"/>
  <c r="B1011" i="11"/>
  <c r="E1011" i="11" s="1"/>
  <c r="C1010" i="11"/>
  <c r="D1010" i="11" s="1"/>
  <c r="C1011" i="13" l="1"/>
  <c r="B1010" i="13"/>
  <c r="B1012" i="11"/>
  <c r="E1012" i="11" s="1"/>
  <c r="C1011" i="11"/>
  <c r="D1011" i="11" s="1"/>
  <c r="C1012" i="13" l="1"/>
  <c r="B1011" i="13"/>
  <c r="B1013" i="11"/>
  <c r="E1013" i="11" s="1"/>
  <c r="C1012" i="11"/>
  <c r="D1012" i="11" s="1"/>
  <c r="C1013" i="13" l="1"/>
  <c r="B1012" i="13"/>
  <c r="B1014" i="11"/>
  <c r="E1014" i="11" s="1"/>
  <c r="C1013" i="11"/>
  <c r="D1013" i="11" s="1"/>
  <c r="C1014" i="13" l="1"/>
  <c r="B1013" i="13"/>
  <c r="B1015" i="11"/>
  <c r="E1015" i="11" s="1"/>
  <c r="C1014" i="11"/>
  <c r="D1014" i="11" s="1"/>
  <c r="C1015" i="13" l="1"/>
  <c r="B1014" i="13"/>
  <c r="B1016" i="11"/>
  <c r="E1016" i="11" s="1"/>
  <c r="C1015" i="11"/>
  <c r="D1015" i="11" s="1"/>
  <c r="C1016" i="13" l="1"/>
  <c r="B1015" i="13"/>
  <c r="B1017" i="11"/>
  <c r="E1017" i="11" s="1"/>
  <c r="C1016" i="11"/>
  <c r="D1016" i="11" s="1"/>
  <c r="C1017" i="13" l="1"/>
  <c r="B1016" i="13"/>
  <c r="B1018" i="11"/>
  <c r="E1018" i="11" s="1"/>
  <c r="C1017" i="11"/>
  <c r="D1017" i="11" s="1"/>
  <c r="C1018" i="13" l="1"/>
  <c r="B1017" i="13"/>
  <c r="B1019" i="11"/>
  <c r="E1019" i="11" s="1"/>
  <c r="C1018" i="11"/>
  <c r="D1018" i="11" s="1"/>
  <c r="C1019" i="13" l="1"/>
  <c r="B1018" i="13"/>
  <c r="B1020" i="11"/>
  <c r="E1020" i="11" s="1"/>
  <c r="C1019" i="11"/>
  <c r="D1019" i="11" s="1"/>
  <c r="C1020" i="13" l="1"/>
  <c r="B1019" i="13"/>
  <c r="B1021" i="11"/>
  <c r="E1021" i="11" s="1"/>
  <c r="C1020" i="11"/>
  <c r="D1020" i="11" s="1"/>
  <c r="C1021" i="13" l="1"/>
  <c r="B1020" i="13"/>
  <c r="B1022" i="11"/>
  <c r="E1022" i="11" s="1"/>
  <c r="C1021" i="11"/>
  <c r="D1021" i="11" s="1"/>
  <c r="C1022" i="13" l="1"/>
  <c r="B1021" i="13"/>
  <c r="B1023" i="11"/>
  <c r="E1023" i="11" s="1"/>
  <c r="C1022" i="11"/>
  <c r="D1022" i="11" s="1"/>
  <c r="C1023" i="13" l="1"/>
  <c r="B1022" i="13"/>
  <c r="B1024" i="11"/>
  <c r="E1024" i="11" s="1"/>
  <c r="C1023" i="11"/>
  <c r="D1023" i="11" s="1"/>
  <c r="C1024" i="13" l="1"/>
  <c r="B1023" i="13"/>
  <c r="B1025" i="11"/>
  <c r="E1025" i="11" s="1"/>
  <c r="C1024" i="11"/>
  <c r="D1024" i="11" s="1"/>
  <c r="C1025" i="13" l="1"/>
  <c r="B1024" i="13"/>
  <c r="B1026" i="11"/>
  <c r="E1026" i="11" s="1"/>
  <c r="C1025" i="11"/>
  <c r="D1025" i="11" s="1"/>
  <c r="C1026" i="13" l="1"/>
  <c r="B1025" i="13"/>
  <c r="B1027" i="11"/>
  <c r="E1027" i="11" s="1"/>
  <c r="C1026" i="11"/>
  <c r="D1026" i="11" s="1"/>
  <c r="C1027" i="13" l="1"/>
  <c r="B1026" i="13"/>
  <c r="B1028" i="11"/>
  <c r="E1028" i="11" s="1"/>
  <c r="C1027" i="11"/>
  <c r="D1027" i="11" s="1"/>
  <c r="C1028" i="13" l="1"/>
  <c r="B1027" i="13"/>
  <c r="B1029" i="11"/>
  <c r="E1029" i="11" s="1"/>
  <c r="C1028" i="11"/>
  <c r="D1028" i="11" s="1"/>
  <c r="C1029" i="13" l="1"/>
  <c r="B1028" i="13"/>
  <c r="B1030" i="11"/>
  <c r="E1030" i="11" s="1"/>
  <c r="C1029" i="11"/>
  <c r="D1029" i="11" s="1"/>
  <c r="C1030" i="13" l="1"/>
  <c r="B1029" i="13"/>
  <c r="B1031" i="11"/>
  <c r="E1031" i="11" s="1"/>
  <c r="C1030" i="11"/>
  <c r="D1030" i="11" s="1"/>
  <c r="C1031" i="13" l="1"/>
  <c r="B1030" i="13"/>
  <c r="B1032" i="11"/>
  <c r="E1032" i="11" s="1"/>
  <c r="C1031" i="11"/>
  <c r="D1031" i="11" s="1"/>
  <c r="C1032" i="13" l="1"/>
  <c r="B1031" i="13"/>
  <c r="B1033" i="11"/>
  <c r="E1033" i="11" s="1"/>
  <c r="C1032" i="11"/>
  <c r="D1032" i="11" s="1"/>
  <c r="C1033" i="13" l="1"/>
  <c r="B1032" i="13"/>
  <c r="B1034" i="11"/>
  <c r="E1034" i="11" s="1"/>
  <c r="C1033" i="11"/>
  <c r="D1033" i="11" s="1"/>
  <c r="C1034" i="13" l="1"/>
  <c r="B1033" i="13"/>
  <c r="B1035" i="11"/>
  <c r="E1035" i="11" s="1"/>
  <c r="C1034" i="11"/>
  <c r="D1034" i="11" s="1"/>
  <c r="C1035" i="13" l="1"/>
  <c r="B1034" i="13"/>
  <c r="B1036" i="11"/>
  <c r="E1036" i="11" s="1"/>
  <c r="C1035" i="11"/>
  <c r="D1035" i="11" s="1"/>
  <c r="C1036" i="13" l="1"/>
  <c r="B1035" i="13"/>
  <c r="B1037" i="11"/>
  <c r="E1037" i="11" s="1"/>
  <c r="C1036" i="11"/>
  <c r="D1036" i="11" s="1"/>
  <c r="C1037" i="13" l="1"/>
  <c r="B1036" i="13"/>
  <c r="B1038" i="11"/>
  <c r="E1038" i="11" s="1"/>
  <c r="C1037" i="11"/>
  <c r="D1037" i="11" s="1"/>
  <c r="C1038" i="13" l="1"/>
  <c r="B1037" i="13"/>
  <c r="B1039" i="11"/>
  <c r="E1039" i="11" s="1"/>
  <c r="C1038" i="11"/>
  <c r="D1038" i="11" s="1"/>
  <c r="C1039" i="13" l="1"/>
  <c r="B1038" i="13"/>
  <c r="B1040" i="11"/>
  <c r="E1040" i="11" s="1"/>
  <c r="C1039" i="11"/>
  <c r="D1039" i="11" s="1"/>
  <c r="C1040" i="13" l="1"/>
  <c r="B1039" i="13"/>
  <c r="B1041" i="11"/>
  <c r="E1041" i="11" s="1"/>
  <c r="C1040" i="11"/>
  <c r="D1040" i="11" s="1"/>
  <c r="C1041" i="13" l="1"/>
  <c r="B1040" i="13"/>
  <c r="B1042" i="11"/>
  <c r="E1042" i="11" s="1"/>
  <c r="C1041" i="11"/>
  <c r="D1041" i="11" s="1"/>
  <c r="C1042" i="13" l="1"/>
  <c r="B1041" i="13"/>
  <c r="B1043" i="11"/>
  <c r="E1043" i="11" s="1"/>
  <c r="C1042" i="11"/>
  <c r="D1042" i="11" s="1"/>
  <c r="C1043" i="13" l="1"/>
  <c r="B1042" i="13"/>
  <c r="B1044" i="11"/>
  <c r="E1044" i="11" s="1"/>
  <c r="C1043" i="11"/>
  <c r="D1043" i="11" s="1"/>
  <c r="C1044" i="13" l="1"/>
  <c r="B1043" i="13"/>
  <c r="B1045" i="11"/>
  <c r="E1045" i="11" s="1"/>
  <c r="C1044" i="11"/>
  <c r="D1044" i="11" s="1"/>
  <c r="C1045" i="13" l="1"/>
  <c r="B1044" i="13"/>
  <c r="B1046" i="11"/>
  <c r="E1046" i="11" s="1"/>
  <c r="C1045" i="11"/>
  <c r="D1045" i="11" s="1"/>
  <c r="C1046" i="13" l="1"/>
  <c r="B1045" i="13"/>
  <c r="B1047" i="11"/>
  <c r="E1047" i="11" s="1"/>
  <c r="C1046" i="11"/>
  <c r="D1046" i="11" s="1"/>
  <c r="C1047" i="13" l="1"/>
  <c r="B1046" i="13"/>
  <c r="B1048" i="11"/>
  <c r="E1048" i="11" s="1"/>
  <c r="C1047" i="11"/>
  <c r="D1047" i="11" s="1"/>
  <c r="C1048" i="13" l="1"/>
  <c r="B1047" i="13"/>
  <c r="B1049" i="11"/>
  <c r="E1049" i="11" s="1"/>
  <c r="C1048" i="11"/>
  <c r="D1048" i="11" s="1"/>
  <c r="C1049" i="13" l="1"/>
  <c r="B1048" i="13"/>
  <c r="B1050" i="11"/>
  <c r="E1050" i="11" s="1"/>
  <c r="C1049" i="11"/>
  <c r="D1049" i="11" s="1"/>
  <c r="C1050" i="13" l="1"/>
  <c r="B1049" i="13"/>
  <c r="B1051" i="11"/>
  <c r="E1051" i="11" s="1"/>
  <c r="C1050" i="11"/>
  <c r="D1050" i="11" s="1"/>
  <c r="C1051" i="13" l="1"/>
  <c r="B1050" i="13"/>
  <c r="B1052" i="11"/>
  <c r="E1052" i="11" s="1"/>
  <c r="C1051" i="11"/>
  <c r="D1051" i="11" s="1"/>
  <c r="C1052" i="13" l="1"/>
  <c r="B1051" i="13"/>
  <c r="B1053" i="11"/>
  <c r="E1053" i="11" s="1"/>
  <c r="C1052" i="11"/>
  <c r="D1052" i="11" s="1"/>
  <c r="C1053" i="13" l="1"/>
  <c r="B1052" i="13"/>
  <c r="B1054" i="11"/>
  <c r="E1054" i="11" s="1"/>
  <c r="C1053" i="11"/>
  <c r="D1053" i="11" s="1"/>
  <c r="C1054" i="13" l="1"/>
  <c r="B1053" i="13"/>
  <c r="B1055" i="11"/>
  <c r="E1055" i="11" s="1"/>
  <c r="C1054" i="11"/>
  <c r="D1054" i="11" s="1"/>
  <c r="C1055" i="13" l="1"/>
  <c r="B1054" i="13"/>
  <c r="B1056" i="11"/>
  <c r="E1056" i="11" s="1"/>
  <c r="C1055" i="11"/>
  <c r="D1055" i="11" s="1"/>
  <c r="C1056" i="13" l="1"/>
  <c r="B1055" i="13"/>
  <c r="B1057" i="11"/>
  <c r="E1057" i="11" s="1"/>
  <c r="C1056" i="11"/>
  <c r="D1056" i="11" s="1"/>
  <c r="C1057" i="13" l="1"/>
  <c r="B1056" i="13"/>
  <c r="B1058" i="11"/>
  <c r="E1058" i="11" s="1"/>
  <c r="C1057" i="11"/>
  <c r="D1057" i="11" s="1"/>
  <c r="C1058" i="13" l="1"/>
  <c r="B1057" i="13"/>
  <c r="B1059" i="11"/>
  <c r="E1059" i="11" s="1"/>
  <c r="C1058" i="11"/>
  <c r="D1058" i="11" s="1"/>
  <c r="C1059" i="13" l="1"/>
  <c r="B1058" i="13"/>
  <c r="B1060" i="11"/>
  <c r="E1060" i="11" s="1"/>
  <c r="C1059" i="11"/>
  <c r="D1059" i="11" s="1"/>
  <c r="C1060" i="13" l="1"/>
  <c r="B1059" i="13"/>
  <c r="B1061" i="11"/>
  <c r="E1061" i="11" s="1"/>
  <c r="C1060" i="11"/>
  <c r="D1060" i="11" s="1"/>
  <c r="C1061" i="13" l="1"/>
  <c r="B1060" i="13"/>
  <c r="B1062" i="11"/>
  <c r="E1062" i="11" s="1"/>
  <c r="C1061" i="11"/>
  <c r="D1061" i="11" s="1"/>
  <c r="C1062" i="13" l="1"/>
  <c r="B1061" i="13"/>
  <c r="B1063" i="11"/>
  <c r="E1063" i="11" s="1"/>
  <c r="C1062" i="11"/>
  <c r="D1062" i="11" s="1"/>
  <c r="C1063" i="13" l="1"/>
  <c r="B1062" i="13"/>
  <c r="B1064" i="11"/>
  <c r="E1064" i="11" s="1"/>
  <c r="C1063" i="11"/>
  <c r="D1063" i="11" s="1"/>
  <c r="C1064" i="13" l="1"/>
  <c r="B1063" i="13"/>
  <c r="B1065" i="11"/>
  <c r="E1065" i="11" s="1"/>
  <c r="C1064" i="11"/>
  <c r="D1064" i="11" s="1"/>
  <c r="C1065" i="13" l="1"/>
  <c r="B1064" i="13"/>
  <c r="B1066" i="11"/>
  <c r="E1066" i="11" s="1"/>
  <c r="C1065" i="11"/>
  <c r="D1065" i="11" s="1"/>
  <c r="C1066" i="13" l="1"/>
  <c r="B1065" i="13"/>
  <c r="B1067" i="11"/>
  <c r="E1067" i="11" s="1"/>
  <c r="C1066" i="11"/>
  <c r="D1066" i="11" s="1"/>
  <c r="C1067" i="13" l="1"/>
  <c r="B1066" i="13"/>
  <c r="B1068" i="11"/>
  <c r="E1068" i="11" s="1"/>
  <c r="C1067" i="11"/>
  <c r="D1067" i="11" s="1"/>
  <c r="C1068" i="13" l="1"/>
  <c r="B1067" i="13"/>
  <c r="B1069" i="11"/>
  <c r="E1069" i="11" s="1"/>
  <c r="C1068" i="11"/>
  <c r="D1068" i="11" s="1"/>
  <c r="C1069" i="13" l="1"/>
  <c r="B1068" i="13"/>
  <c r="B1070" i="11"/>
  <c r="E1070" i="11" s="1"/>
  <c r="C1069" i="11"/>
  <c r="D1069" i="11" s="1"/>
  <c r="C1070" i="13" l="1"/>
  <c r="B1069" i="13"/>
  <c r="B1071" i="11"/>
  <c r="E1071" i="11" s="1"/>
  <c r="C1070" i="11"/>
  <c r="D1070" i="11" s="1"/>
  <c r="C1071" i="13" l="1"/>
  <c r="B1070" i="13"/>
  <c r="B1072" i="11"/>
  <c r="E1072" i="11" s="1"/>
  <c r="C1071" i="11"/>
  <c r="D1071" i="11" s="1"/>
  <c r="C1072" i="13" l="1"/>
  <c r="B1071" i="13"/>
  <c r="B1073" i="11"/>
  <c r="E1073" i="11" s="1"/>
  <c r="C1072" i="11"/>
  <c r="D1072" i="11" s="1"/>
  <c r="C1073" i="13" l="1"/>
  <c r="B1072" i="13"/>
  <c r="B1074" i="11"/>
  <c r="E1074" i="11" s="1"/>
  <c r="C1073" i="11"/>
  <c r="D1073" i="11" s="1"/>
  <c r="C1074" i="13" l="1"/>
  <c r="B1073" i="13"/>
  <c r="B1075" i="11"/>
  <c r="E1075" i="11" s="1"/>
  <c r="C1074" i="11"/>
  <c r="D1074" i="11" s="1"/>
  <c r="C1075" i="13" l="1"/>
  <c r="B1074" i="13"/>
  <c r="B1076" i="11"/>
  <c r="E1076" i="11" s="1"/>
  <c r="C1075" i="11"/>
  <c r="D1075" i="11" s="1"/>
  <c r="C1076" i="13" l="1"/>
  <c r="B1075" i="13"/>
  <c r="B1077" i="11"/>
  <c r="E1077" i="11" s="1"/>
  <c r="C1076" i="11"/>
  <c r="D1076" i="11" s="1"/>
  <c r="C1077" i="13" l="1"/>
  <c r="B1076" i="13"/>
  <c r="B1078" i="11"/>
  <c r="E1078" i="11" s="1"/>
  <c r="C1077" i="11"/>
  <c r="D1077" i="11" s="1"/>
  <c r="C1078" i="13" l="1"/>
  <c r="B1077" i="13"/>
  <c r="B1079" i="11"/>
  <c r="E1079" i="11" s="1"/>
  <c r="C1078" i="11"/>
  <c r="D1078" i="11" s="1"/>
  <c r="C1079" i="13" l="1"/>
  <c r="B1078" i="13"/>
  <c r="B1080" i="11"/>
  <c r="E1080" i="11" s="1"/>
  <c r="C1079" i="11"/>
  <c r="D1079" i="11" s="1"/>
  <c r="C1080" i="13" l="1"/>
  <c r="B1079" i="13"/>
  <c r="B1081" i="11"/>
  <c r="E1081" i="11" s="1"/>
  <c r="C1080" i="11"/>
  <c r="D1080" i="11" s="1"/>
  <c r="C1081" i="13" l="1"/>
  <c r="B1080" i="13"/>
  <c r="B1082" i="11"/>
  <c r="E1082" i="11" s="1"/>
  <c r="C1081" i="11"/>
  <c r="D1081" i="11" s="1"/>
  <c r="C1082" i="13" l="1"/>
  <c r="B1081" i="13"/>
  <c r="B1083" i="11"/>
  <c r="E1083" i="11" s="1"/>
  <c r="C1082" i="11"/>
  <c r="D1082" i="11" s="1"/>
  <c r="C1083" i="13" l="1"/>
  <c r="B1082" i="13"/>
  <c r="B1084" i="11"/>
  <c r="E1084" i="11" s="1"/>
  <c r="C1083" i="11"/>
  <c r="D1083" i="11" s="1"/>
  <c r="C1084" i="13" l="1"/>
  <c r="B1083" i="13"/>
  <c r="B1085" i="11"/>
  <c r="E1085" i="11" s="1"/>
  <c r="C1084" i="11"/>
  <c r="D1084" i="11" s="1"/>
  <c r="C1085" i="13" l="1"/>
  <c r="B1084" i="13"/>
  <c r="B1086" i="11"/>
  <c r="E1086" i="11" s="1"/>
  <c r="C1085" i="11"/>
  <c r="D1085" i="11" s="1"/>
  <c r="C1086" i="13" l="1"/>
  <c r="B1085" i="13"/>
  <c r="B1087" i="11"/>
  <c r="E1087" i="11" s="1"/>
  <c r="C1086" i="11"/>
  <c r="D1086" i="11" s="1"/>
  <c r="C1087" i="13" l="1"/>
  <c r="B1086" i="13"/>
  <c r="B1088" i="11"/>
  <c r="E1088" i="11" s="1"/>
  <c r="C1087" i="11"/>
  <c r="D1087" i="11" s="1"/>
  <c r="C1088" i="13" l="1"/>
  <c r="B1087" i="13"/>
  <c r="B1089" i="11"/>
  <c r="E1089" i="11" s="1"/>
  <c r="C1088" i="11"/>
  <c r="D1088" i="11" s="1"/>
  <c r="C1089" i="13" l="1"/>
  <c r="B1088" i="13"/>
  <c r="B1090" i="11"/>
  <c r="E1090" i="11" s="1"/>
  <c r="C1089" i="11"/>
  <c r="D1089" i="11" s="1"/>
  <c r="C1090" i="13" l="1"/>
  <c r="B1089" i="13"/>
  <c r="B1091" i="11"/>
  <c r="E1091" i="11" s="1"/>
  <c r="C1090" i="11"/>
  <c r="D1090" i="11" s="1"/>
  <c r="C1091" i="13" l="1"/>
  <c r="B1090" i="13"/>
  <c r="B1092" i="11"/>
  <c r="E1092" i="11" s="1"/>
  <c r="C1091" i="11"/>
  <c r="D1091" i="11" s="1"/>
  <c r="C1092" i="13" l="1"/>
  <c r="B1091" i="13"/>
  <c r="B1093" i="11"/>
  <c r="E1093" i="11" s="1"/>
  <c r="C1092" i="11"/>
  <c r="D1092" i="11" s="1"/>
  <c r="C1093" i="13" l="1"/>
  <c r="B1092" i="13"/>
  <c r="B1094" i="11"/>
  <c r="E1094" i="11" s="1"/>
  <c r="C1093" i="11"/>
  <c r="D1093" i="11" s="1"/>
  <c r="C1094" i="13" l="1"/>
  <c r="B1093" i="13"/>
  <c r="B1095" i="11"/>
  <c r="E1095" i="11" s="1"/>
  <c r="C1094" i="11"/>
  <c r="D1094" i="11" s="1"/>
  <c r="C1095" i="13" l="1"/>
  <c r="B1094" i="13"/>
  <c r="B1096" i="11"/>
  <c r="E1096" i="11" s="1"/>
  <c r="C1095" i="11"/>
  <c r="D1095" i="11" s="1"/>
  <c r="C1096" i="13" l="1"/>
  <c r="B1095" i="13"/>
  <c r="B1097" i="11"/>
  <c r="E1097" i="11" s="1"/>
  <c r="C1096" i="11"/>
  <c r="D1096" i="11" s="1"/>
  <c r="C1097" i="13" l="1"/>
  <c r="B1096" i="13"/>
  <c r="B1098" i="11"/>
  <c r="E1098" i="11" s="1"/>
  <c r="C1097" i="11"/>
  <c r="D1097" i="11" s="1"/>
  <c r="C1098" i="13" l="1"/>
  <c r="B1097" i="13"/>
  <c r="B1099" i="11"/>
  <c r="E1099" i="11" s="1"/>
  <c r="C1098" i="11"/>
  <c r="D1098" i="11" s="1"/>
  <c r="C1099" i="13" l="1"/>
  <c r="B1098" i="13"/>
  <c r="B1100" i="11"/>
  <c r="E1100" i="11" s="1"/>
  <c r="C1099" i="11"/>
  <c r="D1099" i="11" s="1"/>
  <c r="C1100" i="13" l="1"/>
  <c r="B1099" i="13"/>
  <c r="B1101" i="11"/>
  <c r="E1101" i="11" s="1"/>
  <c r="C1100" i="11"/>
  <c r="D1100" i="11" s="1"/>
  <c r="C1101" i="13" l="1"/>
  <c r="B1100" i="13"/>
  <c r="B1102" i="11"/>
  <c r="E1102" i="11" s="1"/>
  <c r="C1101" i="11"/>
  <c r="D1101" i="11" s="1"/>
  <c r="C1102" i="13" l="1"/>
  <c r="B1101" i="13"/>
  <c r="B1103" i="11"/>
  <c r="E1103" i="11" s="1"/>
  <c r="C1102" i="11"/>
  <c r="D1102" i="11" s="1"/>
  <c r="C1103" i="13" l="1"/>
  <c r="B1102" i="13"/>
  <c r="B1104" i="11"/>
  <c r="E1104" i="11" s="1"/>
  <c r="C1103" i="11"/>
  <c r="D1103" i="11" s="1"/>
  <c r="C1104" i="13" l="1"/>
  <c r="B1103" i="13"/>
  <c r="B1105" i="11"/>
  <c r="E1105" i="11" s="1"/>
  <c r="C1104" i="11"/>
  <c r="D1104" i="11" s="1"/>
  <c r="C1105" i="13" l="1"/>
  <c r="B1104" i="13"/>
  <c r="B1106" i="11"/>
  <c r="E1106" i="11" s="1"/>
  <c r="C1105" i="11"/>
  <c r="D1105" i="11" s="1"/>
  <c r="C1106" i="13" l="1"/>
  <c r="B1105" i="13"/>
  <c r="B1107" i="11"/>
  <c r="E1107" i="11" s="1"/>
  <c r="C1106" i="11"/>
  <c r="D1106" i="11" s="1"/>
  <c r="C1107" i="13" l="1"/>
  <c r="B1106" i="13"/>
  <c r="B1108" i="11"/>
  <c r="E1108" i="11" s="1"/>
  <c r="C1107" i="11"/>
  <c r="D1107" i="11" s="1"/>
  <c r="C1108" i="13" l="1"/>
  <c r="B1107" i="13"/>
  <c r="B1109" i="11"/>
  <c r="E1109" i="11" s="1"/>
  <c r="C1108" i="11"/>
  <c r="D1108" i="11" s="1"/>
  <c r="C1109" i="13" l="1"/>
  <c r="B1108" i="13"/>
  <c r="B1110" i="11"/>
  <c r="E1110" i="11" s="1"/>
  <c r="C1109" i="11"/>
  <c r="D1109" i="11" s="1"/>
  <c r="C1110" i="13" l="1"/>
  <c r="B1109" i="13"/>
  <c r="B1111" i="11"/>
  <c r="E1111" i="11" s="1"/>
  <c r="C1110" i="11"/>
  <c r="D1110" i="11" s="1"/>
  <c r="C1111" i="13" l="1"/>
  <c r="B1110" i="13"/>
  <c r="B1112" i="11"/>
  <c r="E1112" i="11" s="1"/>
  <c r="C1111" i="11"/>
  <c r="D1111" i="11" s="1"/>
  <c r="C1112" i="13" l="1"/>
  <c r="B1111" i="13"/>
  <c r="B1113" i="11"/>
  <c r="E1113" i="11" s="1"/>
  <c r="C1112" i="11"/>
  <c r="D1112" i="11" s="1"/>
  <c r="C1113" i="13" l="1"/>
  <c r="B1112" i="13"/>
  <c r="B1114" i="11"/>
  <c r="E1114" i="11" s="1"/>
  <c r="C1113" i="11"/>
  <c r="D1113" i="11" s="1"/>
  <c r="C1114" i="13" l="1"/>
  <c r="B1113" i="13"/>
  <c r="B1115" i="11"/>
  <c r="E1115" i="11" s="1"/>
  <c r="C1114" i="11"/>
  <c r="D1114" i="11" s="1"/>
  <c r="C1115" i="13" l="1"/>
  <c r="B1114" i="13"/>
  <c r="B1116" i="11"/>
  <c r="E1116" i="11" s="1"/>
  <c r="C1115" i="11"/>
  <c r="D1115" i="11" s="1"/>
  <c r="C1116" i="13" l="1"/>
  <c r="B1115" i="13"/>
  <c r="B1117" i="11"/>
  <c r="E1117" i="11" s="1"/>
  <c r="C1116" i="11"/>
  <c r="D1116" i="11" s="1"/>
  <c r="C1117" i="13" l="1"/>
  <c r="B1116" i="13"/>
  <c r="B1118" i="11"/>
  <c r="E1118" i="11" s="1"/>
  <c r="C1117" i="11"/>
  <c r="D1117" i="11" s="1"/>
  <c r="C1118" i="13" l="1"/>
  <c r="B1117" i="13"/>
  <c r="B1119" i="11"/>
  <c r="E1119" i="11" s="1"/>
  <c r="C1118" i="11"/>
  <c r="D1118" i="11" s="1"/>
  <c r="C1119" i="13" l="1"/>
  <c r="B1118" i="13"/>
  <c r="B1120" i="11"/>
  <c r="E1120" i="11" s="1"/>
  <c r="C1119" i="11"/>
  <c r="D1119" i="11" s="1"/>
  <c r="C1120" i="13" l="1"/>
  <c r="B1119" i="13"/>
  <c r="B1121" i="11"/>
  <c r="E1121" i="11" s="1"/>
  <c r="C1120" i="11"/>
  <c r="D1120" i="11" s="1"/>
  <c r="C1121" i="13" l="1"/>
  <c r="B1120" i="13"/>
  <c r="B1122" i="11"/>
  <c r="E1122" i="11" s="1"/>
  <c r="C1121" i="11"/>
  <c r="D1121" i="11" s="1"/>
  <c r="C1122" i="13" l="1"/>
  <c r="B1121" i="13"/>
  <c r="B1123" i="11"/>
  <c r="E1123" i="11" s="1"/>
  <c r="C1122" i="11"/>
  <c r="D1122" i="11" s="1"/>
  <c r="C1123" i="13" l="1"/>
  <c r="B1122" i="13"/>
  <c r="B1124" i="11"/>
  <c r="E1124" i="11" s="1"/>
  <c r="C1123" i="11"/>
  <c r="D1123" i="11" s="1"/>
  <c r="C1124" i="13" l="1"/>
  <c r="B1123" i="13"/>
  <c r="B1125" i="11"/>
  <c r="E1125" i="11" s="1"/>
  <c r="C1124" i="11"/>
  <c r="D1124" i="11" s="1"/>
  <c r="C1125" i="13" l="1"/>
  <c r="B1124" i="13"/>
  <c r="B1126" i="11"/>
  <c r="E1126" i="11" s="1"/>
  <c r="C1125" i="11"/>
  <c r="D1125" i="11" s="1"/>
  <c r="C1126" i="13" l="1"/>
  <c r="B1125" i="13"/>
  <c r="B1127" i="11"/>
  <c r="E1127" i="11" s="1"/>
  <c r="C1126" i="11"/>
  <c r="D1126" i="11" s="1"/>
  <c r="C1127" i="13" l="1"/>
  <c r="B1126" i="13"/>
  <c r="B1128" i="11"/>
  <c r="E1128" i="11" s="1"/>
  <c r="C1127" i="11"/>
  <c r="D1127" i="11" s="1"/>
  <c r="C1128" i="13" l="1"/>
  <c r="B1127" i="13"/>
  <c r="B1129" i="11"/>
  <c r="E1129" i="11" s="1"/>
  <c r="C1128" i="11"/>
  <c r="D1128" i="11" s="1"/>
  <c r="C1129" i="13" l="1"/>
  <c r="B1128" i="13"/>
  <c r="B1130" i="11"/>
  <c r="E1130" i="11" s="1"/>
  <c r="C1129" i="11"/>
  <c r="D1129" i="11" s="1"/>
  <c r="C1130" i="13" l="1"/>
  <c r="B1129" i="13"/>
  <c r="B1131" i="11"/>
  <c r="E1131" i="11" s="1"/>
  <c r="C1130" i="11"/>
  <c r="D1130" i="11" s="1"/>
  <c r="C1131" i="13" l="1"/>
  <c r="B1130" i="13"/>
  <c r="B1132" i="11"/>
  <c r="E1132" i="11" s="1"/>
  <c r="C1131" i="11"/>
  <c r="D1131" i="11" s="1"/>
  <c r="C1132" i="13" l="1"/>
  <c r="B1131" i="13"/>
  <c r="B1133" i="11"/>
  <c r="E1133" i="11" s="1"/>
  <c r="C1132" i="11"/>
  <c r="D1132" i="11" s="1"/>
  <c r="C1133" i="13" l="1"/>
  <c r="B1132" i="13"/>
  <c r="B1134" i="11"/>
  <c r="E1134" i="11" s="1"/>
  <c r="C1133" i="11"/>
  <c r="D1133" i="11" s="1"/>
  <c r="C1134" i="13" l="1"/>
  <c r="B1133" i="13"/>
  <c r="B1135" i="11"/>
  <c r="E1135" i="11" s="1"/>
  <c r="C1134" i="11"/>
  <c r="D1134" i="11" s="1"/>
  <c r="C1135" i="13" l="1"/>
  <c r="B1134" i="13"/>
  <c r="B1136" i="11"/>
  <c r="E1136" i="11" s="1"/>
  <c r="C1135" i="11"/>
  <c r="D1135" i="11" s="1"/>
  <c r="C1136" i="13" l="1"/>
  <c r="B1135" i="13"/>
  <c r="B1137" i="11"/>
  <c r="E1137" i="11" s="1"/>
  <c r="C1136" i="11"/>
  <c r="D1136" i="11" s="1"/>
  <c r="C1137" i="13" l="1"/>
  <c r="B1136" i="13"/>
  <c r="B1138" i="11"/>
  <c r="E1138" i="11" s="1"/>
  <c r="C1137" i="11"/>
  <c r="D1137" i="11" s="1"/>
  <c r="C1138" i="13" l="1"/>
  <c r="B1137" i="13"/>
  <c r="B1139" i="11"/>
  <c r="E1139" i="11" s="1"/>
  <c r="C1138" i="11"/>
  <c r="D1138" i="11" s="1"/>
  <c r="C1139" i="13" l="1"/>
  <c r="B1138" i="13"/>
  <c r="B1140" i="11"/>
  <c r="E1140" i="11" s="1"/>
  <c r="C1139" i="11"/>
  <c r="D1139" i="11" s="1"/>
  <c r="C1140" i="13" l="1"/>
  <c r="B1139" i="13"/>
  <c r="B1141" i="11"/>
  <c r="E1141" i="11" s="1"/>
  <c r="C1140" i="11"/>
  <c r="D1140" i="11" s="1"/>
  <c r="C1141" i="13" l="1"/>
  <c r="B1140" i="13"/>
  <c r="B1142" i="11"/>
  <c r="E1142" i="11" s="1"/>
  <c r="C1141" i="11"/>
  <c r="D1141" i="11" s="1"/>
  <c r="C1142" i="13" l="1"/>
  <c r="B1141" i="13"/>
  <c r="B1143" i="11"/>
  <c r="E1143" i="11" s="1"/>
  <c r="C1142" i="11"/>
  <c r="D1142" i="11" s="1"/>
  <c r="C1143" i="13" l="1"/>
  <c r="B1142" i="13"/>
  <c r="B1144" i="11"/>
  <c r="E1144" i="11" s="1"/>
  <c r="C1143" i="11"/>
  <c r="D1143" i="11" s="1"/>
  <c r="C1144" i="13" l="1"/>
  <c r="B1143" i="13"/>
  <c r="B1145" i="11"/>
  <c r="E1145" i="11" s="1"/>
  <c r="C1144" i="11"/>
  <c r="D1144" i="11" s="1"/>
  <c r="C1145" i="13" l="1"/>
  <c r="B1144" i="13"/>
  <c r="B1146" i="11"/>
  <c r="E1146" i="11" s="1"/>
  <c r="C1145" i="11"/>
  <c r="D1145" i="11" s="1"/>
  <c r="C1146" i="13" l="1"/>
  <c r="B1145" i="13"/>
  <c r="B1147" i="11"/>
  <c r="E1147" i="11" s="1"/>
  <c r="C1146" i="11"/>
  <c r="D1146" i="11" s="1"/>
  <c r="C1147" i="13" l="1"/>
  <c r="B1146" i="13"/>
  <c r="B1148" i="11"/>
  <c r="E1148" i="11" s="1"/>
  <c r="C1147" i="11"/>
  <c r="D1147" i="11" s="1"/>
  <c r="C1148" i="13" l="1"/>
  <c r="B1147" i="13"/>
  <c r="B1149" i="11"/>
  <c r="E1149" i="11" s="1"/>
  <c r="C1148" i="11"/>
  <c r="D1148" i="11" s="1"/>
  <c r="C1149" i="13" l="1"/>
  <c r="B1148" i="13"/>
  <c r="B1150" i="11"/>
  <c r="E1150" i="11" s="1"/>
  <c r="C1149" i="11"/>
  <c r="D1149" i="11" s="1"/>
  <c r="C1150" i="13" l="1"/>
  <c r="B1149" i="13"/>
  <c r="B1151" i="11"/>
  <c r="E1151" i="11" s="1"/>
  <c r="C1150" i="11"/>
  <c r="D1150" i="11" s="1"/>
  <c r="C1151" i="13" l="1"/>
  <c r="B1150" i="13"/>
  <c r="B1152" i="11"/>
  <c r="E1152" i="11" s="1"/>
  <c r="C1151" i="11"/>
  <c r="D1151" i="11" s="1"/>
  <c r="C1152" i="13" l="1"/>
  <c r="B1151" i="13"/>
  <c r="B1153" i="11"/>
  <c r="E1153" i="11" s="1"/>
  <c r="C1152" i="11"/>
  <c r="D1152" i="11" s="1"/>
  <c r="C1153" i="13" l="1"/>
  <c r="B1152" i="13"/>
  <c r="B1154" i="11"/>
  <c r="E1154" i="11" s="1"/>
  <c r="C1153" i="11"/>
  <c r="D1153" i="11" s="1"/>
  <c r="C1154" i="13" l="1"/>
  <c r="B1153" i="13"/>
  <c r="B1155" i="11"/>
  <c r="E1155" i="11" s="1"/>
  <c r="C1154" i="11"/>
  <c r="D1154" i="11" s="1"/>
  <c r="C1155" i="13" l="1"/>
  <c r="B1154" i="13"/>
  <c r="B1156" i="11"/>
  <c r="E1156" i="11" s="1"/>
  <c r="C1155" i="11"/>
  <c r="D1155" i="11" s="1"/>
  <c r="C1156" i="13" l="1"/>
  <c r="B1155" i="13"/>
  <c r="B1157" i="11"/>
  <c r="E1157" i="11" s="1"/>
  <c r="C1156" i="11"/>
  <c r="D1156" i="11" s="1"/>
  <c r="C1157" i="13" l="1"/>
  <c r="B1156" i="13"/>
  <c r="B1158" i="11"/>
  <c r="E1158" i="11" s="1"/>
  <c r="C1157" i="11"/>
  <c r="D1157" i="11" s="1"/>
  <c r="C1158" i="13" l="1"/>
  <c r="B1157" i="13"/>
  <c r="B1159" i="11"/>
  <c r="E1159" i="11" s="1"/>
  <c r="C1158" i="11"/>
  <c r="D1158" i="11" s="1"/>
  <c r="C1159" i="13" l="1"/>
  <c r="B1158" i="13"/>
  <c r="B1160" i="11"/>
  <c r="E1160" i="11" s="1"/>
  <c r="C1159" i="11"/>
  <c r="D1159" i="11" s="1"/>
  <c r="C1160" i="13" l="1"/>
  <c r="B1159" i="13"/>
  <c r="B1161" i="11"/>
  <c r="E1161" i="11" s="1"/>
  <c r="C1160" i="11"/>
  <c r="D1160" i="11" s="1"/>
  <c r="C1161" i="13" l="1"/>
  <c r="B1160" i="13"/>
  <c r="B1162" i="11"/>
  <c r="E1162" i="11" s="1"/>
  <c r="C1161" i="11"/>
  <c r="D1161" i="11" s="1"/>
  <c r="C1162" i="13" l="1"/>
  <c r="B1161" i="13"/>
  <c r="B1163" i="11"/>
  <c r="E1163" i="11" s="1"/>
  <c r="C1162" i="11"/>
  <c r="D1162" i="11" s="1"/>
  <c r="C1163" i="13" l="1"/>
  <c r="B1162" i="13"/>
  <c r="B1164" i="11"/>
  <c r="E1164" i="11" s="1"/>
  <c r="C1163" i="11"/>
  <c r="D1163" i="11" s="1"/>
  <c r="C1164" i="13" l="1"/>
  <c r="B1163" i="13"/>
  <c r="B1165" i="11"/>
  <c r="E1165" i="11" s="1"/>
  <c r="C1164" i="11"/>
  <c r="D1164" i="11" s="1"/>
  <c r="C1165" i="13" l="1"/>
  <c r="B1164" i="13"/>
  <c r="B1166" i="11"/>
  <c r="E1166" i="11" s="1"/>
  <c r="C1165" i="11"/>
  <c r="D1165" i="11" s="1"/>
  <c r="C1166" i="13" l="1"/>
  <c r="B1165" i="13"/>
  <c r="B1167" i="11"/>
  <c r="E1167" i="11" s="1"/>
  <c r="C1166" i="11"/>
  <c r="D1166" i="11" s="1"/>
  <c r="C1167" i="13" l="1"/>
  <c r="B1166" i="13"/>
  <c r="B1168" i="11"/>
  <c r="E1168" i="11" s="1"/>
  <c r="C1167" i="11"/>
  <c r="D1167" i="11" s="1"/>
  <c r="C1168" i="13" l="1"/>
  <c r="B1167" i="13"/>
  <c r="B1169" i="11"/>
  <c r="E1169" i="11" s="1"/>
  <c r="C1168" i="11"/>
  <c r="D1168" i="11" s="1"/>
  <c r="C1169" i="13" l="1"/>
  <c r="B1168" i="13"/>
  <c r="B1170" i="11"/>
  <c r="E1170" i="11" s="1"/>
  <c r="C1169" i="11"/>
  <c r="D1169" i="11" s="1"/>
  <c r="C1170" i="13" l="1"/>
  <c r="B1169" i="13"/>
  <c r="B1171" i="11"/>
  <c r="E1171" i="11" s="1"/>
  <c r="C1170" i="11"/>
  <c r="D1170" i="11" s="1"/>
  <c r="C1171" i="13" l="1"/>
  <c r="B1170" i="13"/>
  <c r="B1172" i="11"/>
  <c r="E1172" i="11" s="1"/>
  <c r="C1171" i="11"/>
  <c r="D1171" i="11" s="1"/>
  <c r="C1172" i="13" l="1"/>
  <c r="B1171" i="13"/>
  <c r="B1173" i="11"/>
  <c r="E1173" i="11" s="1"/>
  <c r="C1172" i="11"/>
  <c r="D1172" i="11" s="1"/>
  <c r="C1173" i="13" l="1"/>
  <c r="B1172" i="13"/>
  <c r="B1174" i="11"/>
  <c r="E1174" i="11" s="1"/>
  <c r="C1173" i="11"/>
  <c r="D1173" i="11" s="1"/>
  <c r="C1174" i="13" l="1"/>
  <c r="B1173" i="13"/>
  <c r="B1175" i="11"/>
  <c r="E1175" i="11" s="1"/>
  <c r="C1174" i="11"/>
  <c r="D1174" i="11" s="1"/>
  <c r="C1175" i="13" l="1"/>
  <c r="B1174" i="13"/>
  <c r="B1176" i="11"/>
  <c r="E1176" i="11" s="1"/>
  <c r="C1175" i="11"/>
  <c r="D1175" i="11" s="1"/>
  <c r="C1176" i="13" l="1"/>
  <c r="B1175" i="13"/>
  <c r="B1177" i="11"/>
  <c r="E1177" i="11" s="1"/>
  <c r="C1176" i="11"/>
  <c r="D1176" i="11" s="1"/>
  <c r="C1177" i="13" l="1"/>
  <c r="B1177" i="13" s="1"/>
  <c r="B1176" i="13"/>
  <c r="B1178" i="11"/>
  <c r="E1178" i="11" s="1"/>
  <c r="C1177" i="11"/>
  <c r="D1177" i="11" s="1"/>
  <c r="B1179" i="11" l="1"/>
  <c r="E1179" i="11" s="1"/>
  <c r="C1178" i="11"/>
  <c r="D1178" i="11" s="1"/>
  <c r="B1180" i="11" l="1"/>
  <c r="E1180" i="11" s="1"/>
  <c r="C1179" i="11"/>
  <c r="D1179" i="11" s="1"/>
  <c r="B1181" i="11" l="1"/>
  <c r="E1181" i="11" s="1"/>
  <c r="C1180" i="11"/>
  <c r="D1180" i="11" s="1"/>
  <c r="B1182" i="11" l="1"/>
  <c r="E1182" i="11" s="1"/>
  <c r="C1181" i="11"/>
  <c r="D1181" i="11" s="1"/>
  <c r="B1183" i="11" l="1"/>
  <c r="E1183" i="11" s="1"/>
  <c r="C1182" i="11"/>
  <c r="D1182" i="11" s="1"/>
  <c r="B1184" i="11" l="1"/>
  <c r="E1184" i="11" s="1"/>
  <c r="C1183" i="11"/>
  <c r="D1183" i="11" s="1"/>
  <c r="B1185" i="11" l="1"/>
  <c r="E1185" i="11" s="1"/>
  <c r="C1184" i="11"/>
  <c r="D1184" i="11" s="1"/>
  <c r="B1186" i="11" l="1"/>
  <c r="E1186" i="11" s="1"/>
  <c r="C1185" i="11"/>
  <c r="D1185" i="11" s="1"/>
  <c r="B1187" i="11" l="1"/>
  <c r="E1187" i="11" s="1"/>
  <c r="C1186" i="11"/>
  <c r="D1186" i="11" s="1"/>
  <c r="B1188" i="11" l="1"/>
  <c r="E1188" i="11" s="1"/>
  <c r="C1187" i="11"/>
  <c r="D1187" i="11" s="1"/>
  <c r="B1189" i="11" l="1"/>
  <c r="E1189" i="11" s="1"/>
  <c r="C1188" i="11"/>
  <c r="D1188" i="11" s="1"/>
  <c r="B1190" i="11" l="1"/>
  <c r="E1190" i="11" s="1"/>
  <c r="C1189" i="11"/>
  <c r="D1189" i="11" s="1"/>
  <c r="B1191" i="11" l="1"/>
  <c r="E1191" i="11" s="1"/>
  <c r="C1190" i="11"/>
  <c r="D1190" i="11" s="1"/>
  <c r="B1192" i="11" l="1"/>
  <c r="E1192" i="11" s="1"/>
  <c r="C1191" i="11"/>
  <c r="D1191" i="11" s="1"/>
  <c r="B1193" i="11" l="1"/>
  <c r="E1193" i="11" s="1"/>
  <c r="C1192" i="11"/>
  <c r="D1192" i="11" s="1"/>
  <c r="B1194" i="11" l="1"/>
  <c r="E1194" i="11" s="1"/>
  <c r="C1193" i="11"/>
  <c r="D1193" i="11" s="1"/>
  <c r="B1195" i="11" l="1"/>
  <c r="E1195" i="11" s="1"/>
  <c r="C1194" i="11"/>
  <c r="D1194" i="11" s="1"/>
  <c r="B1196" i="11" l="1"/>
  <c r="E1196" i="11" s="1"/>
  <c r="C1195" i="11"/>
  <c r="D1195" i="11" s="1"/>
  <c r="B1197" i="11" l="1"/>
  <c r="E1197" i="11" s="1"/>
  <c r="C1196" i="11"/>
  <c r="D1196" i="11" s="1"/>
  <c r="B1198" i="11" l="1"/>
  <c r="E1198" i="11" s="1"/>
  <c r="C1197" i="11"/>
  <c r="D1197" i="11" s="1"/>
  <c r="B1199" i="11" l="1"/>
  <c r="E1199" i="11" s="1"/>
  <c r="C1198" i="11"/>
  <c r="D1198" i="11" s="1"/>
  <c r="B1200" i="11" l="1"/>
  <c r="E1200" i="11" s="1"/>
  <c r="C1199" i="11"/>
  <c r="D1199" i="11" s="1"/>
  <c r="B1201" i="11" l="1"/>
  <c r="E1201" i="11" s="1"/>
  <c r="C1200" i="11"/>
  <c r="D1200" i="11" s="1"/>
  <c r="B1202" i="11" l="1"/>
  <c r="E1202" i="11" s="1"/>
  <c r="C1201" i="11"/>
  <c r="D1201" i="11" s="1"/>
  <c r="B1203" i="11" l="1"/>
  <c r="E1203" i="11" s="1"/>
  <c r="C1202" i="11"/>
  <c r="D1202" i="11" s="1"/>
  <c r="C1203" i="11" l="1"/>
  <c r="D1203" i="11" s="1"/>
</calcChain>
</file>

<file path=xl/sharedStrings.xml><?xml version="1.0" encoding="utf-8"?>
<sst xmlns="http://schemas.openxmlformats.org/spreadsheetml/2006/main" count="59" uniqueCount="48">
  <si>
    <t>Experiments in Economics</t>
  </si>
  <si>
    <t>EDIT: + "Configuration" tab before the experiment. 
+ Register during the experiment in the "Data" tab.</t>
  </si>
  <si>
    <t>Production Mg Cost</t>
  </si>
  <si>
    <t>slope</t>
  </si>
  <si>
    <t>Participant</t>
  </si>
  <si>
    <t>Role</t>
  </si>
  <si>
    <t>number 1</t>
  </si>
  <si>
    <t>number 2</t>
  </si>
  <si>
    <t>number of participants of each role</t>
  </si>
  <si>
    <t>Day 1</t>
  </si>
  <si>
    <t>Market Day</t>
  </si>
  <si>
    <t>Average Price</t>
  </si>
  <si>
    <t>Traded Quantity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</si>
  <si>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</si>
  <si>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</si>
  <si>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</si>
  <si>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</si>
  <si>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</si>
  <si>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</si>
  <si>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</si>
  <si>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</si>
  <si>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</si>
  <si>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Theoretical Price</t>
  </si>
  <si>
    <t>Theoretical Quantity</t>
  </si>
  <si>
    <t>Configure the (even) number of students</t>
  </si>
  <si>
    <t>The Cars Market</t>
  </si>
  <si>
    <t>Double auction with externalities (air pollution and wear of roads)</t>
  </si>
  <si>
    <t>Social Marginal Benefit</t>
  </si>
  <si>
    <t>Size of consumption externality (constant)</t>
  </si>
  <si>
    <t>Private Marginal Benefit</t>
  </si>
  <si>
    <t>Miles</t>
  </si>
  <si>
    <t>Willingness to pay</t>
  </si>
  <si>
    <t>driver</t>
  </si>
  <si>
    <t>toll</t>
  </si>
  <si>
    <t>This tool will provide predictions for a cars market with externalities of pollution.</t>
  </si>
  <si>
    <t>Edit the minimum price of a car</t>
  </si>
  <si>
    <t>Edit the maximum price of a car</t>
  </si>
  <si>
    <t>Equilibrium price of a car</t>
  </si>
  <si>
    <t>Number traded cars</t>
  </si>
  <si>
    <t>Equilibrium price of car</t>
  </si>
  <si>
    <t>Number of traded cars</t>
  </si>
  <si>
    <t>Car</t>
  </si>
  <si>
    <t>Cost of a car</t>
  </si>
  <si>
    <t>Price of transaction #</t>
  </si>
  <si>
    <t>Social surplus</t>
  </si>
  <si>
    <t>Consumer surplus</t>
  </si>
  <si>
    <t>Producer surplus</t>
  </si>
  <si>
    <t>RESULTS: + After configuration, print the "Print" tab. 
+ You will see the market predictions as well, including diferences in social surplus.
+ Immediately after recording the data, time patterns are shown in the "Results" 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</si>
</sst>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\ #,##0.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9B8C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rgb="FF49B8C9"/>
      </bottom>
      <diagonal/>
    </border>
    <border>
      <left/>
      <right style="thin">
        <color theme="0"/>
      </right>
      <top/>
      <bottom/>
      <diagonal/>
    </border>
    <border>
      <left/>
      <right style="thin">
        <color rgb="FF49B8C9"/>
      </right>
      <top style="thin">
        <color rgb="FF49B8C9"/>
      </top>
      <bottom style="thin">
        <color rgb="FF49B8C9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49B8C9"/>
      </right>
      <top style="thin">
        <color rgb="FF49B8C9"/>
      </top>
      <bottom style="thin">
        <color rgb="FF49B8C9"/>
      </bottom>
      <diagonal/>
    </border>
    <border>
      <left style="thin">
        <color rgb="FF49B8C9"/>
      </left>
      <right style="thin">
        <color rgb="FF49B8C9"/>
      </right>
      <top style="thin">
        <color rgb="FF49B8C9"/>
      </top>
      <bottom style="thin">
        <color rgb="FF49B8C9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2" fillId="2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wrapText="1"/>
    </xf>
    <xf numFmtId="0" fontId="0" fillId="3" borderId="3" xfId="0" applyFill="1" applyBorder="1"/>
    <xf numFmtId="0" fontId="0" fillId="3" borderId="5" xfId="0" applyFill="1" applyBorder="1" applyAlignment="1">
      <alignment horizontal="center"/>
    </xf>
    <xf numFmtId="0" fontId="0" fillId="3" borderId="2" xfId="0" applyFill="1" applyBorder="1"/>
    <xf numFmtId="0" fontId="0" fillId="3" borderId="4" xfId="0" applyFill="1" applyBorder="1"/>
    <xf numFmtId="0" fontId="1" fillId="2" borderId="6" xfId="0" applyFont="1" applyFill="1" applyBorder="1"/>
    <xf numFmtId="164" fontId="0" fillId="3" borderId="0" xfId="0" applyNumberFormat="1" applyFill="1" applyAlignment="1">
      <alignment horizontal="center"/>
    </xf>
    <xf numFmtId="0" fontId="1" fillId="2" borderId="7" xfId="0" applyFont="1" applyFill="1" applyBorder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0" xfId="0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1" fontId="0" fillId="3" borderId="0" xfId="0" applyNumberFormat="1" applyFill="1" applyAlignment="1">
      <alignment horizontal="left"/>
    </xf>
    <xf numFmtId="1" fontId="1" fillId="2" borderId="0" xfId="0" applyNumberFormat="1" applyFont="1" applyFill="1" applyAlignment="1">
      <alignment horizontal="left"/>
    </xf>
    <xf numFmtId="164" fontId="0" fillId="3" borderId="5" xfId="0" applyNumberFormat="1" applyFill="1" applyBorder="1" applyAlignment="1">
      <alignment horizontal="center"/>
    </xf>
    <xf numFmtId="164" fontId="1" fillId="3" borderId="0" xfId="0" applyNumberFormat="1" applyFont="1" applyFill="1"/>
    <xf numFmtId="0" fontId="0" fillId="3" borderId="0" xfId="0" applyFill="1" applyAlignment="1">
      <alignment horizontal="right"/>
    </xf>
    <xf numFmtId="0" fontId="1" fillId="2" borderId="0" xfId="0" applyFont="1" applyFill="1" applyAlignment="1">
      <alignment horizontal="right"/>
    </xf>
    <xf numFmtId="165" fontId="0" fillId="3" borderId="0" xfId="0" applyNumberFormat="1" applyFill="1"/>
    <xf numFmtId="165" fontId="0" fillId="3" borderId="8" xfId="0" applyNumberFormat="1" applyFill="1" applyBorder="1"/>
    <xf numFmtId="165" fontId="0" fillId="3" borderId="9" xfId="0" applyNumberFormat="1" applyFill="1" applyBorder="1"/>
  </cellXfs>
  <cellStyles count="1">
    <cellStyle name="Normal" xfId="0" builtinId="0"/>
  </cellStyles>
  <dxfs count="10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49B8C9"/>
        </patternFill>
      </fill>
      <border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49B8C9"/>
        </patternFill>
      </fill>
      <border>
        <top style="thin">
          <color theme="0"/>
        </top>
        <bottom style="thin">
          <color theme="0"/>
        </bottom>
      </border>
    </dxf>
    <dxf>
      <border>
        <left style="thin">
          <color rgb="FF49B8C9"/>
        </left>
        <right style="thin">
          <color rgb="FF49B8C9"/>
        </right>
        <top style="thin">
          <color rgb="FF49B8C9"/>
        </top>
        <bottom style="thin">
          <color rgb="FF49B8C9"/>
        </bottom>
        <vertical/>
        <horizontal/>
      </border>
    </dxf>
    <dxf>
      <font>
        <color theme="0"/>
      </font>
      <fill>
        <patternFill>
          <bgColor theme="4" tint="-0.2499465926084170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49B8C9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49B8C9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49B8C9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49B8C9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49B8C9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49B8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Cars</a:t>
            </a:r>
            <a:r>
              <a:rPr lang="es-CO" baseline="0"/>
              <a:t> Market Before Externality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Supply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'Market predictions'!$B$3:$B$1000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'Market predictions'!$C$3:$C$1000</c:f>
              <c:numCache>
                <c:formatCode>"$"\ #,##0.00</c:formatCode>
                <c:ptCount val="998"/>
                <c:pt idx="0">
                  <c:v>2.2666666666666666</c:v>
                </c:pt>
                <c:pt idx="1">
                  <c:v>2.5333333333333332</c:v>
                </c:pt>
                <c:pt idx="2">
                  <c:v>2.8</c:v>
                </c:pt>
                <c:pt idx="3">
                  <c:v>3.0666666666666664</c:v>
                </c:pt>
                <c:pt idx="4">
                  <c:v>3.333333333333333</c:v>
                </c:pt>
                <c:pt idx="5">
                  <c:v>3.6</c:v>
                </c:pt>
                <c:pt idx="6">
                  <c:v>3.8666666666666667</c:v>
                </c:pt>
                <c:pt idx="7">
                  <c:v>4.1333333333333329</c:v>
                </c:pt>
                <c:pt idx="8">
                  <c:v>4.4000000000000004</c:v>
                </c:pt>
                <c:pt idx="9">
                  <c:v>4.6666666666666661</c:v>
                </c:pt>
                <c:pt idx="10">
                  <c:v>4.9333333333333336</c:v>
                </c:pt>
                <c:pt idx="11">
                  <c:v>5.2</c:v>
                </c:pt>
                <c:pt idx="12">
                  <c:v>5.4666666666666668</c:v>
                </c:pt>
                <c:pt idx="13">
                  <c:v>5.7333333333333334</c:v>
                </c:pt>
                <c:pt idx="14">
                  <c:v>6</c:v>
                </c:pt>
                <c:pt idx="15">
                  <c:v>6.2666666666666666</c:v>
                </c:pt>
                <c:pt idx="16">
                  <c:v>6.5333333333333332</c:v>
                </c:pt>
                <c:pt idx="17">
                  <c:v>6.8</c:v>
                </c:pt>
                <c:pt idx="18">
                  <c:v>7.0666666666666664</c:v>
                </c:pt>
                <c:pt idx="19">
                  <c:v>7.333333333333333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A4-4E90-BC61-7C01080143BD}"/>
            </c:ext>
          </c:extLst>
        </c:ser>
        <c:ser>
          <c:idx val="0"/>
          <c:order val="1"/>
          <c:tx>
            <c:v>Private Marginal Benefit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'Market predictions'!$B$3:$B$1000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'Market predictions'!$D$3:$D$1000</c:f>
              <c:numCache>
                <c:formatCode>"$"\ #,##0.00</c:formatCode>
                <c:ptCount val="998"/>
                <c:pt idx="0">
                  <c:v>9.7333333333333325</c:v>
                </c:pt>
                <c:pt idx="1">
                  <c:v>9.4666666666666668</c:v>
                </c:pt>
                <c:pt idx="2">
                  <c:v>9.1999999999999993</c:v>
                </c:pt>
                <c:pt idx="3">
                  <c:v>8.9333333333333336</c:v>
                </c:pt>
                <c:pt idx="4">
                  <c:v>8.6666666666666661</c:v>
                </c:pt>
                <c:pt idx="5">
                  <c:v>8.4</c:v>
                </c:pt>
                <c:pt idx="6">
                  <c:v>8.1333333333333329</c:v>
                </c:pt>
                <c:pt idx="7">
                  <c:v>7.8666666666666671</c:v>
                </c:pt>
                <c:pt idx="8">
                  <c:v>7.6</c:v>
                </c:pt>
                <c:pt idx="9">
                  <c:v>7.3333333333333339</c:v>
                </c:pt>
                <c:pt idx="10">
                  <c:v>7.0666666666666664</c:v>
                </c:pt>
                <c:pt idx="11">
                  <c:v>6.8</c:v>
                </c:pt>
                <c:pt idx="12">
                  <c:v>6.5333333333333332</c:v>
                </c:pt>
                <c:pt idx="13">
                  <c:v>6.2666666666666666</c:v>
                </c:pt>
                <c:pt idx="14">
                  <c:v>6</c:v>
                </c:pt>
                <c:pt idx="15">
                  <c:v>5.7333333333333334</c:v>
                </c:pt>
                <c:pt idx="16">
                  <c:v>5.4666666666666668</c:v>
                </c:pt>
                <c:pt idx="17">
                  <c:v>5.2</c:v>
                </c:pt>
                <c:pt idx="18">
                  <c:v>4.9333333333333336</c:v>
                </c:pt>
                <c:pt idx="19">
                  <c:v>4.666666666666667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A4-4E90-BC61-7C0108014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0687"/>
        <c:axId val="212251519"/>
      </c:scatterChart>
      <c:valAx>
        <c:axId val="21225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Number of traveled</a:t>
                </a:r>
                <a:r>
                  <a:rPr lang="es-CO" baseline="0"/>
                  <a:t> miles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251519"/>
        <c:crosses val="autoZero"/>
        <c:crossBetween val="midCat"/>
      </c:valAx>
      <c:valAx>
        <c:axId val="2122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Price of</a:t>
                </a:r>
                <a:r>
                  <a:rPr lang="es-CO" baseline="0"/>
                  <a:t> miles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25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Cars Market After</a:t>
            </a:r>
            <a:r>
              <a:rPr lang="es-CO" baseline="0"/>
              <a:t> Externality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Supply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'Market predictions'!$B$3:$B$1000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'Market predictions'!$C$3:$C$1000</c:f>
              <c:numCache>
                <c:formatCode>"$"\ #,##0.00</c:formatCode>
                <c:ptCount val="998"/>
                <c:pt idx="0">
                  <c:v>2.2666666666666666</c:v>
                </c:pt>
                <c:pt idx="1">
                  <c:v>2.5333333333333332</c:v>
                </c:pt>
                <c:pt idx="2">
                  <c:v>2.8</c:v>
                </c:pt>
                <c:pt idx="3">
                  <c:v>3.0666666666666664</c:v>
                </c:pt>
                <c:pt idx="4">
                  <c:v>3.333333333333333</c:v>
                </c:pt>
                <c:pt idx="5">
                  <c:v>3.6</c:v>
                </c:pt>
                <c:pt idx="6">
                  <c:v>3.8666666666666667</c:v>
                </c:pt>
                <c:pt idx="7">
                  <c:v>4.1333333333333329</c:v>
                </c:pt>
                <c:pt idx="8">
                  <c:v>4.4000000000000004</c:v>
                </c:pt>
                <c:pt idx="9">
                  <c:v>4.6666666666666661</c:v>
                </c:pt>
                <c:pt idx="10">
                  <c:v>4.9333333333333336</c:v>
                </c:pt>
                <c:pt idx="11">
                  <c:v>5.2</c:v>
                </c:pt>
                <c:pt idx="12">
                  <c:v>5.4666666666666668</c:v>
                </c:pt>
                <c:pt idx="13">
                  <c:v>5.7333333333333334</c:v>
                </c:pt>
                <c:pt idx="14">
                  <c:v>6</c:v>
                </c:pt>
                <c:pt idx="15">
                  <c:v>6.2666666666666666</c:v>
                </c:pt>
                <c:pt idx="16">
                  <c:v>6.5333333333333332</c:v>
                </c:pt>
                <c:pt idx="17">
                  <c:v>6.8</c:v>
                </c:pt>
                <c:pt idx="18">
                  <c:v>7.0666666666666664</c:v>
                </c:pt>
                <c:pt idx="19">
                  <c:v>7.333333333333333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0-42A4-A96A-9F2A43A72F95}"/>
            </c:ext>
          </c:extLst>
        </c:ser>
        <c:ser>
          <c:idx val="0"/>
          <c:order val="1"/>
          <c:tx>
            <c:v>Private Marginal Benefit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'Market predictions'!$B$3:$B$1000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'Market predictions'!$D$3:$D$1000</c:f>
              <c:numCache>
                <c:formatCode>"$"\ #,##0.00</c:formatCode>
                <c:ptCount val="998"/>
                <c:pt idx="0">
                  <c:v>9.7333333333333325</c:v>
                </c:pt>
                <c:pt idx="1">
                  <c:v>9.4666666666666668</c:v>
                </c:pt>
                <c:pt idx="2">
                  <c:v>9.1999999999999993</c:v>
                </c:pt>
                <c:pt idx="3">
                  <c:v>8.9333333333333336</c:v>
                </c:pt>
                <c:pt idx="4">
                  <c:v>8.6666666666666661</c:v>
                </c:pt>
                <c:pt idx="5">
                  <c:v>8.4</c:v>
                </c:pt>
                <c:pt idx="6">
                  <c:v>8.1333333333333329</c:v>
                </c:pt>
                <c:pt idx="7">
                  <c:v>7.8666666666666671</c:v>
                </c:pt>
                <c:pt idx="8">
                  <c:v>7.6</c:v>
                </c:pt>
                <c:pt idx="9">
                  <c:v>7.3333333333333339</c:v>
                </c:pt>
                <c:pt idx="10">
                  <c:v>7.0666666666666664</c:v>
                </c:pt>
                <c:pt idx="11">
                  <c:v>6.8</c:v>
                </c:pt>
                <c:pt idx="12">
                  <c:v>6.5333333333333332</c:v>
                </c:pt>
                <c:pt idx="13">
                  <c:v>6.2666666666666666</c:v>
                </c:pt>
                <c:pt idx="14">
                  <c:v>6</c:v>
                </c:pt>
                <c:pt idx="15">
                  <c:v>5.7333333333333334</c:v>
                </c:pt>
                <c:pt idx="16">
                  <c:v>5.4666666666666668</c:v>
                </c:pt>
                <c:pt idx="17">
                  <c:v>5.2</c:v>
                </c:pt>
                <c:pt idx="18">
                  <c:v>4.9333333333333336</c:v>
                </c:pt>
                <c:pt idx="19">
                  <c:v>4.666666666666667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30-42A4-A96A-9F2A43A72F95}"/>
            </c:ext>
          </c:extLst>
        </c:ser>
        <c:ser>
          <c:idx val="1"/>
          <c:order val="2"/>
          <c:tx>
            <c:v>Social Marginal Benefit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'Market predictions'!$B$3:$B$1000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'Market predictions'!$E$3:$E$1000</c:f>
              <c:numCache>
                <c:formatCode>"$"\ #,##0.00</c:formatCode>
                <c:ptCount val="998"/>
                <c:pt idx="0">
                  <c:v>7.7333333333333334</c:v>
                </c:pt>
                <c:pt idx="1">
                  <c:v>7.4666666666666668</c:v>
                </c:pt>
                <c:pt idx="2">
                  <c:v>7.2</c:v>
                </c:pt>
                <c:pt idx="3">
                  <c:v>6.9333333333333336</c:v>
                </c:pt>
                <c:pt idx="4">
                  <c:v>6.666666666666667</c:v>
                </c:pt>
                <c:pt idx="5">
                  <c:v>6.4</c:v>
                </c:pt>
                <c:pt idx="6">
                  <c:v>6.1333333333333329</c:v>
                </c:pt>
                <c:pt idx="7">
                  <c:v>5.8666666666666671</c:v>
                </c:pt>
                <c:pt idx="8">
                  <c:v>5.6</c:v>
                </c:pt>
                <c:pt idx="9">
                  <c:v>5.3333333333333339</c:v>
                </c:pt>
                <c:pt idx="10">
                  <c:v>5.0666666666666664</c:v>
                </c:pt>
                <c:pt idx="11">
                  <c:v>4.8</c:v>
                </c:pt>
                <c:pt idx="12">
                  <c:v>4.5333333333333332</c:v>
                </c:pt>
                <c:pt idx="13">
                  <c:v>4.2666666666666666</c:v>
                </c:pt>
                <c:pt idx="14">
                  <c:v>4</c:v>
                </c:pt>
                <c:pt idx="15">
                  <c:v>3.7333333333333334</c:v>
                </c:pt>
                <c:pt idx="16">
                  <c:v>3.4666666666666668</c:v>
                </c:pt>
                <c:pt idx="17">
                  <c:v>3.2</c:v>
                </c:pt>
                <c:pt idx="18">
                  <c:v>2.9333333333333336</c:v>
                </c:pt>
                <c:pt idx="19">
                  <c:v>2.666666666666667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30-42A4-A96A-9F2A43A72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0687"/>
        <c:axId val="212251519"/>
      </c:scatterChart>
      <c:valAx>
        <c:axId val="21225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Number of traveled</a:t>
                </a:r>
                <a:r>
                  <a:rPr lang="es-CO" baseline="0"/>
                  <a:t> miles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251519"/>
        <c:crosses val="autoZero"/>
        <c:crossBetween val="midCat"/>
      </c:valAx>
      <c:valAx>
        <c:axId val="2122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Price of</a:t>
                </a:r>
                <a:r>
                  <a:rPr lang="es-CO" baseline="0"/>
                  <a:t> kilometers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25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Average Price</a:t>
            </a:r>
            <a:r>
              <a:rPr lang="es-CO" baseline="0"/>
              <a:t>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Results!$C$2</c:f>
              <c:strCache>
                <c:ptCount val="1"/>
                <c:pt idx="0">
                  <c:v>Average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Results!$C$3:$C$12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E-4566-8968-3A31C2463177}"/>
            </c:ext>
          </c:extLst>
        </c:ser>
        <c:ser>
          <c:idx val="1"/>
          <c:order val="1"/>
          <c:tx>
            <c:strRef>
              <c:f>Results!$E$2</c:f>
              <c:strCache>
                <c:ptCount val="1"/>
                <c:pt idx="0">
                  <c:v>Theoretical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Results!$E$3:$E$12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E-4566-8968-3A31C2463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463359"/>
        <c:axId val="1495457535"/>
      </c:lineChart>
      <c:catAx>
        <c:axId val="149546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Market 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5457535"/>
        <c:crosses val="autoZero"/>
        <c:auto val="1"/>
        <c:lblAlgn val="ctr"/>
        <c:lblOffset val="100"/>
        <c:noMultiLvlLbl val="0"/>
      </c:catAx>
      <c:valAx>
        <c:axId val="149545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546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Quantity of Traveled Miles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Traded Cars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Results!$D$3:$D$12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6-4577-88B4-7AD5219120B5}"/>
            </c:ext>
          </c:extLst>
        </c:ser>
        <c:ser>
          <c:idx val="0"/>
          <c:order val="1"/>
          <c:tx>
            <c:v>Theoretical Number of Cars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Results!$F$3:$F$12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11.25</c:v>
                </c:pt>
                <c:pt idx="6">
                  <c:v>11.25</c:v>
                </c:pt>
                <c:pt idx="7">
                  <c:v>11.25</c:v>
                </c:pt>
                <c:pt idx="8">
                  <c:v>11.25</c:v>
                </c:pt>
                <c:pt idx="9">
                  <c:v>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66-4577-88B4-7AD521912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463359"/>
        <c:axId val="1495457535"/>
      </c:lineChart>
      <c:catAx>
        <c:axId val="149546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Market 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5457535"/>
        <c:crosses val="autoZero"/>
        <c:auto val="1"/>
        <c:lblAlgn val="ctr"/>
        <c:lblOffset val="100"/>
        <c:noMultiLvlLbl val="0"/>
      </c:catAx>
      <c:valAx>
        <c:axId val="149545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546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22</xdr:row>
      <xdr:rowOff>1</xdr:rowOff>
    </xdr:from>
    <xdr:to>
      <xdr:col>3</xdr:col>
      <xdr:colOff>742951</xdr:colOff>
      <xdr:row>25</xdr:row>
      <xdr:rowOff>58209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1" y="4791076"/>
          <a:ext cx="2266950" cy="6297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</xdr:row>
      <xdr:rowOff>114300</xdr:rowOff>
    </xdr:from>
    <xdr:to>
      <xdr:col>9</xdr:col>
      <xdr:colOff>523875</xdr:colOff>
      <xdr:row>18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581024</xdr:colOff>
      <xdr:row>3</xdr:row>
      <xdr:rowOff>104775</xdr:rowOff>
    </xdr:from>
    <xdr:to>
      <xdr:col>16</xdr:col>
      <xdr:colOff>390524</xdr:colOff>
      <xdr:row>17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13</xdr:row>
      <xdr:rowOff>28575</xdr:rowOff>
    </xdr:from>
    <xdr:to>
      <xdr:col>8</xdr:col>
      <xdr:colOff>66675</xdr:colOff>
      <xdr:row>27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561975</xdr:colOff>
      <xdr:row>28</xdr:row>
      <xdr:rowOff>28575</xdr:rowOff>
    </xdr:from>
    <xdr:to>
      <xdr:col>8</xdr:col>
      <xdr:colOff>66675</xdr:colOff>
      <xdr:row>42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D17"/>
  <sheetViews>
    <sheetView tabSelected="1" workbookViewId="0">
      <selection activeCell="D226" sqref="D226"/>
    </sheetView>
  </sheetViews>
  <sheetFormatPr baseColWidth="10" defaultRowHeight="15" x14ac:dyDescent="0.25"/>
  <cols>
    <col min="1" max="3" width="11.42578125" style="1"/>
    <col min="4" max="4" width="76.28515625" style="1" bestFit="1" customWidth="1"/>
    <col min="5" max="16384" width="11.42578125" style="1"/>
  </cols>
  <sheetData>
    <row r="6" spans="4:4" ht="47.25" thickBot="1" x14ac:dyDescent="0.75">
      <c r="D6" s="4" t="s">
        <v>0</v>
      </c>
    </row>
    <row r="9" spans="4:4" ht="26.25" x14ac:dyDescent="0.4">
      <c r="D9" s="3" t="s">
        <v>25</v>
      </c>
    </row>
    <row r="11" spans="4:4" ht="18.75" x14ac:dyDescent="0.3">
      <c r="D11" s="5" t="s">
        <v>26</v>
      </c>
    </row>
    <row r="14" spans="4:4" x14ac:dyDescent="0.25">
      <c r="D14" s="8" t="s">
        <v>34</v>
      </c>
    </row>
    <row r="15" spans="4:4" ht="30" x14ac:dyDescent="0.25">
      <c r="D15" s="9" t="s">
        <v>1</v>
      </c>
    </row>
    <row r="16" spans="4:4" ht="60" x14ac:dyDescent="0.25">
      <c r="D16" s="9" t="s">
        <v>47</v>
      </c>
    </row>
    <row r="17" spans="4:4" x14ac:dyDescent="0.25">
      <c r="D17" s="2"/>
    </row>
  </sheetData>
  <sheetProtection algorithmName="SHA-512" hashValue="PTAHECp1gd+ZDXx1KvjFjz52A6ZX9VVhfbxqWQLObzAOFvjKLrnrua+VyqwC5EFHsTEPnt03Cl83LOGsNdasLA==" saltValue="U9YKcqwqAY67pRol0EaKhg==" spinCount="100000" sheet="1" objects="1" scenarios="1" selectLockedCells="1" selectUnlockedCell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0"/>
  <sheetViews>
    <sheetView workbookViewId="0">
      <selection activeCell="D2" sqref="D2"/>
    </sheetView>
  </sheetViews>
  <sheetFormatPr baseColWidth="10" defaultRowHeight="15" x14ac:dyDescent="0.25"/>
  <cols>
    <col min="1" max="2" width="11.42578125" style="6"/>
    <col min="3" max="3" width="38" style="6" bestFit="1" customWidth="1"/>
    <col min="4" max="16384" width="11.42578125" style="6"/>
  </cols>
  <sheetData>
    <row r="1" spans="2:4" x14ac:dyDescent="0.25">
      <c r="C1" s="12"/>
      <c r="D1" s="10"/>
    </row>
    <row r="2" spans="2:4" x14ac:dyDescent="0.25">
      <c r="B2" s="13"/>
      <c r="C2" s="14" t="s">
        <v>24</v>
      </c>
      <c r="D2" s="11">
        <v>20</v>
      </c>
    </row>
    <row r="3" spans="2:4" x14ac:dyDescent="0.25">
      <c r="C3" s="14" t="s">
        <v>35</v>
      </c>
      <c r="D3" s="25">
        <v>2</v>
      </c>
    </row>
    <row r="4" spans="2:4" x14ac:dyDescent="0.25">
      <c r="C4" s="14" t="s">
        <v>36</v>
      </c>
      <c r="D4" s="25">
        <v>10</v>
      </c>
    </row>
    <row r="5" spans="2:4" x14ac:dyDescent="0.25">
      <c r="C5" s="14" t="s">
        <v>28</v>
      </c>
      <c r="D5" s="25">
        <v>2</v>
      </c>
    </row>
    <row r="10" spans="2:4" x14ac:dyDescent="0.25">
      <c r="C10" s="19" t="s">
        <v>8</v>
      </c>
      <c r="D10" s="19">
        <f>D2/2</f>
        <v>10</v>
      </c>
    </row>
    <row r="20" spans="3:4" x14ac:dyDescent="0.25">
      <c r="C20" s="19" t="s">
        <v>3</v>
      </c>
      <c r="D20" s="19">
        <f>(D4-D3)/((3/2)*D2)</f>
        <v>0.26666666666666666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FEB5FA-22A8-4B27-B4EA-C0E83DAD11A8}">
            <xm:f>NOT(Data!B1=$D$10+1)</xm:f>
            <x14:dxf/>
          </x14:cfRule>
          <xm:sqref>C1:C1048576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03"/>
  <sheetViews>
    <sheetView topLeftCell="D1" workbookViewId="0">
      <selection activeCell="K26" sqref="K26"/>
    </sheetView>
  </sheetViews>
  <sheetFormatPr baseColWidth="10" defaultRowHeight="15" x14ac:dyDescent="0.25"/>
  <cols>
    <col min="1" max="1" width="11.42578125" style="17"/>
    <col min="2" max="2" width="17" style="17" customWidth="1"/>
    <col min="3" max="3" width="19.28515625" style="18" bestFit="1" customWidth="1"/>
    <col min="4" max="4" width="14" style="18" bestFit="1" customWidth="1"/>
    <col min="5" max="5" width="11.42578125" style="26"/>
    <col min="6" max="6" width="24.5703125" style="6" customWidth="1"/>
    <col min="7" max="7" width="11.42578125" style="29"/>
    <col min="8" max="10" width="11.42578125" style="6"/>
    <col min="11" max="11" width="24.7109375" style="6" customWidth="1"/>
    <col min="12" max="12" width="11.42578125" style="29"/>
    <col min="13" max="16384" width="11.42578125" style="6"/>
  </cols>
  <sheetData>
    <row r="2" spans="1:5" x14ac:dyDescent="0.25">
      <c r="A2" s="17" t="s">
        <v>4</v>
      </c>
      <c r="B2" s="17" t="s">
        <v>30</v>
      </c>
      <c r="C2" s="18" t="s">
        <v>2</v>
      </c>
      <c r="D2" s="18" t="s">
        <v>29</v>
      </c>
      <c r="E2" s="26" t="s">
        <v>27</v>
      </c>
    </row>
    <row r="3" spans="1:5" x14ac:dyDescent="0.25">
      <c r="A3" s="17">
        <f>IF(Configuration!D10&lt;=0,"",Configuration!D10)</f>
        <v>10</v>
      </c>
      <c r="B3" s="17">
        <v>1</v>
      </c>
      <c r="C3" s="18">
        <f>IF('Market predictions'!B3="","",Configuration!$D$3+Configuration!$D$20*'Market predictions'!B3)</f>
        <v>2.2666666666666666</v>
      </c>
      <c r="D3" s="18">
        <f>IF(C3="","",Configuration!$D$4-Configuration!$D$20*'Market predictions'!B3)</f>
        <v>9.7333333333333325</v>
      </c>
      <c r="E3" s="26">
        <f>IF('Market predictions'!B3="","",Configuration!$D$4-Configuration!$D$5-Configuration!$D$20*'Market predictions'!B3)</f>
        <v>7.7333333333333334</v>
      </c>
    </row>
    <row r="4" spans="1:5" x14ac:dyDescent="0.25">
      <c r="A4" s="17">
        <f>IF(A3="","",(IF(A3-1&lt;=0,"",A3-1)))</f>
        <v>9</v>
      </c>
      <c r="B4" s="17">
        <f>IF(B3="","",IF(B3+1&gt;Configuration!$D$2,"",B3+1))</f>
        <v>2</v>
      </c>
      <c r="C4" s="18">
        <f>IF('Market predictions'!B4="","",Configuration!$D$3+Configuration!$D$20*'Market predictions'!B4)</f>
        <v>2.5333333333333332</v>
      </c>
      <c r="D4" s="18">
        <f>IF(C4="","",Configuration!$D$4-Configuration!$D$20*'Market predictions'!B4)</f>
        <v>9.4666666666666668</v>
      </c>
      <c r="E4" s="26">
        <f>IF('Market predictions'!B4="","",Configuration!$D$4-Configuration!$D$5-Configuration!$D$20*'Market predictions'!B4)</f>
        <v>7.4666666666666668</v>
      </c>
    </row>
    <row r="5" spans="1:5" x14ac:dyDescent="0.25">
      <c r="A5" s="17">
        <f>IF(A4="","",IF(A4&lt;A3,IF(A4=1,IF(A4=A3,A4+1,1),A4-1),IF(A4=Configuration!$D$10,"",A4+1)))</f>
        <v>8</v>
      </c>
      <c r="B5" s="17">
        <f>IF(B4="","",IF(B4+1&gt;Configuration!$D$2,"",B4+1))</f>
        <v>3</v>
      </c>
      <c r="C5" s="18">
        <f>IF('Market predictions'!B5="","",Configuration!$D$3+Configuration!$D$20*'Market predictions'!B5)</f>
        <v>2.8</v>
      </c>
      <c r="D5" s="18">
        <f>IF(C5="","",Configuration!$D$4-Configuration!$D$20*'Market predictions'!B5)</f>
        <v>9.1999999999999993</v>
      </c>
      <c r="E5" s="26">
        <f>IF('Market predictions'!B5="","",Configuration!$D$4-Configuration!$D$5-Configuration!$D$20*'Market predictions'!B5)</f>
        <v>7.2</v>
      </c>
    </row>
    <row r="6" spans="1:5" x14ac:dyDescent="0.25">
      <c r="A6" s="17">
        <f>IF(A5="","",IF(A5&lt;A4,IF(A5=1,IF(A5=A4,A5+1,1),A5-1),IF(A5=Configuration!$D$10,"",A5+1)))</f>
        <v>7</v>
      </c>
      <c r="B6" s="17">
        <f>IF(B5="","",IF(B5+1&gt;Configuration!$D$2,"",B5+1))</f>
        <v>4</v>
      </c>
      <c r="C6" s="18">
        <f>IF('Market predictions'!B6="","",Configuration!$D$3+Configuration!$D$20*'Market predictions'!B6)</f>
        <v>3.0666666666666664</v>
      </c>
      <c r="D6" s="18">
        <f>IF(C6="","",Configuration!$D$4-Configuration!$D$20*'Market predictions'!B6)</f>
        <v>8.9333333333333336</v>
      </c>
      <c r="E6" s="26">
        <f>IF('Market predictions'!B6="","",Configuration!$D$4-Configuration!$D$5-Configuration!$D$20*'Market predictions'!B6)</f>
        <v>6.9333333333333336</v>
      </c>
    </row>
    <row r="7" spans="1:5" x14ac:dyDescent="0.25">
      <c r="A7" s="17">
        <f>IF(A6="","",IF(A6&lt;A5,IF(A6=1,IF(A6=A5,A6+1,1),A6-1),IF(A6=Configuration!$D$10,"",A6+1)))</f>
        <v>6</v>
      </c>
      <c r="B7" s="17">
        <f>IF(B6="","",IF(B6+1&gt;Configuration!$D$2,"",B6+1))</f>
        <v>5</v>
      </c>
      <c r="C7" s="18">
        <f>IF('Market predictions'!B7="","",Configuration!$D$3+Configuration!$D$20*'Market predictions'!B7)</f>
        <v>3.333333333333333</v>
      </c>
      <c r="D7" s="18">
        <f>IF(C7="","",Configuration!$D$4-Configuration!$D$20*'Market predictions'!B7)</f>
        <v>8.6666666666666661</v>
      </c>
      <c r="E7" s="26">
        <f>IF('Market predictions'!B7="","",Configuration!$D$4-Configuration!$D$5-Configuration!$D$20*'Market predictions'!B7)</f>
        <v>6.666666666666667</v>
      </c>
    </row>
    <row r="8" spans="1:5" x14ac:dyDescent="0.25">
      <c r="A8" s="17">
        <f>IF(A7="","",IF(A7&lt;A6,IF(A7=1,IF(A7=A6,A7+1,1),A7-1),IF(A7=Configuration!$D$10,"",A7+1)))</f>
        <v>5</v>
      </c>
      <c r="B8" s="17">
        <f>IF(B7="","",IF(B7+1&gt;Configuration!$D$2,"",B7+1))</f>
        <v>6</v>
      </c>
      <c r="C8" s="18">
        <f>IF('Market predictions'!B8="","",Configuration!$D$3+Configuration!$D$20*'Market predictions'!B8)</f>
        <v>3.6</v>
      </c>
      <c r="D8" s="18">
        <f>IF(C8="","",Configuration!$D$4-Configuration!$D$20*'Market predictions'!B8)</f>
        <v>8.4</v>
      </c>
      <c r="E8" s="26">
        <f>IF('Market predictions'!B8="","",Configuration!$D$4-Configuration!$D$5-Configuration!$D$20*'Market predictions'!B8)</f>
        <v>6.4</v>
      </c>
    </row>
    <row r="9" spans="1:5" x14ac:dyDescent="0.25">
      <c r="A9" s="17">
        <f>IF(A8="","",IF(A8&lt;A7,IF(A8=1,IF(A8=A7,A8+1,1),A8-1),IF(A8=Configuration!$D$10,"",A8+1)))</f>
        <v>4</v>
      </c>
      <c r="B9" s="17">
        <f>IF(B8="","",IF(B8+1&gt;Configuration!$D$2,"",B8+1))</f>
        <v>7</v>
      </c>
      <c r="C9" s="18">
        <f>IF('Market predictions'!B9="","",Configuration!$D$3+Configuration!$D$20*'Market predictions'!B9)</f>
        <v>3.8666666666666667</v>
      </c>
      <c r="D9" s="18">
        <f>IF(C9="","",Configuration!$D$4-Configuration!$D$20*'Market predictions'!B9)</f>
        <v>8.1333333333333329</v>
      </c>
      <c r="E9" s="26">
        <f>IF('Market predictions'!B9="","",Configuration!$D$4-Configuration!$D$5-Configuration!$D$20*'Market predictions'!B9)</f>
        <v>6.1333333333333329</v>
      </c>
    </row>
    <row r="10" spans="1:5" x14ac:dyDescent="0.25">
      <c r="A10" s="17">
        <f>IF(A9="","",IF(A9&lt;A8,IF(A9=1,IF(A9=A8,A9+1,1),A9-1),IF(A9=Configuration!$D$10,"",A9+1)))</f>
        <v>3</v>
      </c>
      <c r="B10" s="17">
        <f>IF(B9="","",IF(B9+1&gt;Configuration!$D$2,"",B9+1))</f>
        <v>8</v>
      </c>
      <c r="C10" s="18">
        <f>IF('Market predictions'!B10="","",Configuration!$D$3+Configuration!$D$20*'Market predictions'!B10)</f>
        <v>4.1333333333333329</v>
      </c>
      <c r="D10" s="18">
        <f>IF(C10="","",Configuration!$D$4-Configuration!$D$20*'Market predictions'!B10)</f>
        <v>7.8666666666666671</v>
      </c>
      <c r="E10" s="26">
        <f>IF('Market predictions'!B10="","",Configuration!$D$4-Configuration!$D$5-Configuration!$D$20*'Market predictions'!B10)</f>
        <v>5.8666666666666671</v>
      </c>
    </row>
    <row r="11" spans="1:5" x14ac:dyDescent="0.25">
      <c r="A11" s="17">
        <f>IF(A10="","",IF(A10&lt;A9,IF(A10=1,IF(A10=A9,A10+1,1),A10-1),IF(A10=Configuration!$D$10,"",A10+1)))</f>
        <v>2</v>
      </c>
      <c r="B11" s="17">
        <f>IF(B10="","",IF(B10+1&gt;Configuration!$D$2,"",B10+1))</f>
        <v>9</v>
      </c>
      <c r="C11" s="18">
        <f>IF('Market predictions'!B11="","",Configuration!$D$3+Configuration!$D$20*'Market predictions'!B11)</f>
        <v>4.4000000000000004</v>
      </c>
      <c r="D11" s="18">
        <f>IF(C11="","",Configuration!$D$4-Configuration!$D$20*'Market predictions'!B11)</f>
        <v>7.6</v>
      </c>
      <c r="E11" s="26">
        <f>IF('Market predictions'!B11="","",Configuration!$D$4-Configuration!$D$5-Configuration!$D$20*'Market predictions'!B11)</f>
        <v>5.6</v>
      </c>
    </row>
    <row r="12" spans="1:5" x14ac:dyDescent="0.25">
      <c r="A12" s="17">
        <f>IF(A11="","",IF(A11&lt;A10,IF(A11=1,IF(A11=A10,A11+1,1),A11-1),IF(A11=Configuration!$D$10,"",A11+1)))</f>
        <v>1</v>
      </c>
      <c r="B12" s="17">
        <f>IF(B11="","",IF(B11+1&gt;Configuration!$D$2,"",B11+1))</f>
        <v>10</v>
      </c>
      <c r="C12" s="18">
        <f>IF('Market predictions'!B12="","",Configuration!$D$3+Configuration!$D$20*'Market predictions'!B12)</f>
        <v>4.6666666666666661</v>
      </c>
      <c r="D12" s="18">
        <f>IF(C12="","",Configuration!$D$4-Configuration!$D$20*'Market predictions'!B12)</f>
        <v>7.3333333333333339</v>
      </c>
      <c r="E12" s="26">
        <f>IF('Market predictions'!B12="","",Configuration!$D$4-Configuration!$D$5-Configuration!$D$20*'Market predictions'!B12)</f>
        <v>5.3333333333333339</v>
      </c>
    </row>
    <row r="13" spans="1:5" x14ac:dyDescent="0.25">
      <c r="A13" s="17">
        <f>IF(A12="","",IF(A12&lt;A11,IF(A12=1,IF(A12=A11,A12+1,1),A12-1),IF(A12=Configuration!$D$10,"",A12+1)))</f>
        <v>1</v>
      </c>
      <c r="B13" s="17">
        <f>IF(B12="","",IF(B12+1&gt;Configuration!$D$2,"",B12+1))</f>
        <v>11</v>
      </c>
      <c r="C13" s="18">
        <f>IF('Market predictions'!B13="","",Configuration!$D$3+Configuration!$D$20*'Market predictions'!B13)</f>
        <v>4.9333333333333336</v>
      </c>
      <c r="D13" s="18">
        <f>IF(C13="","",Configuration!$D$4-Configuration!$D$20*'Market predictions'!B13)</f>
        <v>7.0666666666666664</v>
      </c>
      <c r="E13" s="26">
        <f>IF('Market predictions'!B13="","",Configuration!$D$4-Configuration!$D$5-Configuration!$D$20*'Market predictions'!B13)</f>
        <v>5.0666666666666664</v>
      </c>
    </row>
    <row r="14" spans="1:5" x14ac:dyDescent="0.25">
      <c r="A14" s="17">
        <f>IF(A13="","",IF(A13&lt;A12,IF(A13=1,IF(A13=A12,A13+1,1),A13-1),IF(A13=Configuration!$D$10,"",A13+1)))</f>
        <v>2</v>
      </c>
      <c r="B14" s="17">
        <f>IF(B13="","",IF(B13+1&gt;Configuration!$D$2,"",B13+1))</f>
        <v>12</v>
      </c>
      <c r="C14" s="18">
        <f>IF('Market predictions'!B14="","",Configuration!$D$3+Configuration!$D$20*'Market predictions'!B14)</f>
        <v>5.2</v>
      </c>
      <c r="D14" s="18">
        <f>IF(C14="","",Configuration!$D$4-Configuration!$D$20*'Market predictions'!B14)</f>
        <v>6.8</v>
      </c>
      <c r="E14" s="26">
        <f>IF('Market predictions'!B14="","",Configuration!$D$4-Configuration!$D$5-Configuration!$D$20*'Market predictions'!B14)</f>
        <v>4.8</v>
      </c>
    </row>
    <row r="15" spans="1:5" x14ac:dyDescent="0.25">
      <c r="A15" s="17">
        <f>IF(A14="","",IF(A14&lt;A13,IF(A14=1,IF(A14=A13,A14+1,1),A14-1),IF(A14=Configuration!$D$10,"",A14+1)))</f>
        <v>3</v>
      </c>
      <c r="B15" s="17">
        <f>IF(B14="","",IF(B14+1&gt;Configuration!$D$2,"",B14+1))</f>
        <v>13</v>
      </c>
      <c r="C15" s="18">
        <f>IF('Market predictions'!B15="","",Configuration!$D$3+Configuration!$D$20*'Market predictions'!B15)</f>
        <v>5.4666666666666668</v>
      </c>
      <c r="D15" s="18">
        <f>IF(C15="","",Configuration!$D$4-Configuration!$D$20*'Market predictions'!B15)</f>
        <v>6.5333333333333332</v>
      </c>
      <c r="E15" s="26">
        <f>IF('Market predictions'!B15="","",Configuration!$D$4-Configuration!$D$5-Configuration!$D$20*'Market predictions'!B15)</f>
        <v>4.5333333333333332</v>
      </c>
    </row>
    <row r="16" spans="1:5" x14ac:dyDescent="0.25">
      <c r="A16" s="17">
        <f>IF(A15="","",IF(A15&lt;A14,IF(A15=1,IF(A15=A14,A15+1,1),A15-1),IF(A15=Configuration!$D$10,"",A15+1)))</f>
        <v>4</v>
      </c>
      <c r="B16" s="17">
        <f>IF(B15="","",IF(B15+1&gt;Configuration!$D$2,"",B15+1))</f>
        <v>14</v>
      </c>
      <c r="C16" s="18">
        <f>IF('Market predictions'!B16="","",Configuration!$D$3+Configuration!$D$20*'Market predictions'!B16)</f>
        <v>5.7333333333333334</v>
      </c>
      <c r="D16" s="18">
        <f>IF(C16="","",Configuration!$D$4-Configuration!$D$20*'Market predictions'!B16)</f>
        <v>6.2666666666666666</v>
      </c>
      <c r="E16" s="26">
        <f>IF('Market predictions'!B16="","",Configuration!$D$4-Configuration!$D$5-Configuration!$D$20*'Market predictions'!B16)</f>
        <v>4.2666666666666666</v>
      </c>
    </row>
    <row r="17" spans="1:12" x14ac:dyDescent="0.25">
      <c r="A17" s="17">
        <f>IF(A16="","",IF(A16&lt;A15,IF(A16=1,IF(A16=A15,A16+1,1),A16-1),IF(A16=Configuration!$D$10,"",A16+1)))</f>
        <v>5</v>
      </c>
      <c r="B17" s="17">
        <f>IF(B16="","",IF(B16+1&gt;Configuration!$D$2,"",B16+1))</f>
        <v>15</v>
      </c>
      <c r="C17" s="18">
        <f>IF('Market predictions'!B17="","",Configuration!$D$3+Configuration!$D$20*'Market predictions'!B17)</f>
        <v>6</v>
      </c>
      <c r="D17" s="18">
        <f>IF(C17="","",Configuration!$D$4-Configuration!$D$20*'Market predictions'!B17)</f>
        <v>6</v>
      </c>
      <c r="E17" s="26">
        <f>IF('Market predictions'!B17="","",Configuration!$D$4-Configuration!$D$5-Configuration!$D$20*'Market predictions'!B17)</f>
        <v>4</v>
      </c>
    </row>
    <row r="18" spans="1:12" x14ac:dyDescent="0.25">
      <c r="A18" s="17">
        <f>IF(A17="","",IF(A17&lt;A16,IF(A17=1,IF(A17=A16,A17+1,1),A17-1),IF(A17=Configuration!$D$10,"",A17+1)))</f>
        <v>6</v>
      </c>
      <c r="B18" s="17">
        <f>IF(B17="","",IF(B17+1&gt;Configuration!$D$2,"",B17+1))</f>
        <v>16</v>
      </c>
      <c r="C18" s="18">
        <f>IF('Market predictions'!B18="","",Configuration!$D$3+Configuration!$D$20*'Market predictions'!B18)</f>
        <v>6.2666666666666666</v>
      </c>
      <c r="D18" s="18">
        <f>IF(C18="","",Configuration!$D$4-Configuration!$D$20*'Market predictions'!B18)</f>
        <v>5.7333333333333334</v>
      </c>
      <c r="E18" s="26">
        <f>IF('Market predictions'!B18="","",Configuration!$D$4-Configuration!$D$5-Configuration!$D$20*'Market predictions'!B18)</f>
        <v>3.7333333333333334</v>
      </c>
    </row>
    <row r="19" spans="1:12" x14ac:dyDescent="0.25">
      <c r="A19" s="17">
        <f>IF(A18="","",IF(A18&lt;A17,IF(A18=1,IF(A18=A17,A18+1,1),A18-1),IF(A18=Configuration!$D$10,"",A18+1)))</f>
        <v>7</v>
      </c>
      <c r="B19" s="17">
        <f>IF(B18="","",IF(B18+1&gt;Configuration!$D$2,"",B18+1))</f>
        <v>17</v>
      </c>
      <c r="C19" s="18">
        <f>IF('Market predictions'!B19="","",Configuration!$D$3+Configuration!$D$20*'Market predictions'!B19)</f>
        <v>6.5333333333333332</v>
      </c>
      <c r="D19" s="18">
        <f>IF(C19="","",Configuration!$D$4-Configuration!$D$20*'Market predictions'!B19)</f>
        <v>5.4666666666666668</v>
      </c>
      <c r="E19" s="26">
        <f>IF('Market predictions'!B19="","",Configuration!$D$4-Configuration!$D$5-Configuration!$D$20*'Market predictions'!B19)</f>
        <v>3.4666666666666668</v>
      </c>
    </row>
    <row r="20" spans="1:12" x14ac:dyDescent="0.25">
      <c r="A20" s="17">
        <f>IF(A19="","",IF(A19&lt;A18,IF(A19=1,IF(A19=A18,A19+1,1),A19-1),IF(A19=Configuration!$D$10,"",A19+1)))</f>
        <v>8</v>
      </c>
      <c r="B20" s="17">
        <f>IF(B19="","",IF(B19+1&gt;Configuration!$D$2,"",B19+1))</f>
        <v>18</v>
      </c>
      <c r="C20" s="18">
        <f>IF('Market predictions'!B20="","",Configuration!$D$3+Configuration!$D$20*'Market predictions'!B20)</f>
        <v>6.8</v>
      </c>
      <c r="D20" s="18">
        <f>IF(C20="","",Configuration!$D$4-Configuration!$D$20*'Market predictions'!B20)</f>
        <v>5.2</v>
      </c>
      <c r="E20" s="26">
        <f>IF('Market predictions'!B20="","",Configuration!$D$4-Configuration!$D$5-Configuration!$D$20*'Market predictions'!B20)</f>
        <v>3.2</v>
      </c>
      <c r="F20" s="16" t="s">
        <v>37</v>
      </c>
      <c r="G20" s="30">
        <f>Configuration!D3+Configuration!D20*'Market predictions'!G21</f>
        <v>6</v>
      </c>
      <c r="K20" s="16" t="s">
        <v>39</v>
      </c>
      <c r="L20" s="30">
        <f>Configuration!$D$3+Configuration!$D$20*'Market predictions'!$L$21</f>
        <v>5</v>
      </c>
    </row>
    <row r="21" spans="1:12" x14ac:dyDescent="0.25">
      <c r="A21" s="17">
        <f>IF(A20="","",IF(A20&lt;A19,IF(A20=1,IF(A20=A19,A20+1,1),A20-1),IF(A20=Configuration!$D$10,"",A20+1)))</f>
        <v>9</v>
      </c>
      <c r="B21" s="17">
        <f>IF(B20="","",IF(B20+1&gt;Configuration!$D$2,"",B20+1))</f>
        <v>19</v>
      </c>
      <c r="C21" s="18">
        <f>IF('Market predictions'!B21="","",Configuration!$D$3+Configuration!$D$20*'Market predictions'!B21)</f>
        <v>7.0666666666666664</v>
      </c>
      <c r="D21" s="18">
        <f>IF(C21="","",Configuration!$D$4-Configuration!$D$20*'Market predictions'!B21)</f>
        <v>4.9333333333333336</v>
      </c>
      <c r="E21" s="26">
        <f>IF('Market predictions'!B21="","",Configuration!$D$4-Configuration!$D$5-Configuration!$D$20*'Market predictions'!B21)</f>
        <v>2.9333333333333336</v>
      </c>
      <c r="F21" s="16" t="s">
        <v>38</v>
      </c>
      <c r="G21" s="30">
        <f>(Configuration!$D$3+0-Configuration!$D$4)/(-2*Configuration!$D$20)</f>
        <v>15</v>
      </c>
      <c r="K21" s="16" t="s">
        <v>40</v>
      </c>
      <c r="L21" s="30">
        <f>(Configuration!$D$4-Configuration!$D$5-Configuration!$D$3)/(2*Configuration!$D$20)</f>
        <v>11.25</v>
      </c>
    </row>
    <row r="22" spans="1:12" x14ac:dyDescent="0.25">
      <c r="A22" s="17">
        <f>IF(A21="","",IF(A21&lt;A20,IF(A21=1,IF(A21=A20,A21+1,1),A21-1),IF(A21=Configuration!$D$10,"",A21+1)))</f>
        <v>10</v>
      </c>
      <c r="B22" s="17">
        <f>IF(B21="","",IF(B21+1&gt;Configuration!$D$2,"",B21+1))</f>
        <v>20</v>
      </c>
      <c r="C22" s="18">
        <f>IF('Market predictions'!B22="","",Configuration!$D$3+Configuration!$D$20*'Market predictions'!B22)</f>
        <v>7.333333333333333</v>
      </c>
      <c r="D22" s="18">
        <f>IF(C22="","",Configuration!$D$4-Configuration!$D$20*'Market predictions'!B22)</f>
        <v>4.666666666666667</v>
      </c>
      <c r="E22" s="26">
        <f>IF('Market predictions'!B22="","",Configuration!$D$4-Configuration!$D$5-Configuration!$D$20*'Market predictions'!B22)</f>
        <v>2.666666666666667</v>
      </c>
    </row>
    <row r="23" spans="1:12" x14ac:dyDescent="0.25">
      <c r="A23" s="17" t="str">
        <f>IF(A22="","",IF(A22&lt;A21,IF(A22=1,IF(A22=A21,A22+1,1),A22-1),IF(A22=Configuration!$D$10,"",A22+1)))</f>
        <v/>
      </c>
      <c r="B23" s="17" t="str">
        <f>IF(B22="","",IF(B22+1&gt;Configuration!$D$2,"",B22+1))</f>
        <v/>
      </c>
      <c r="C23" s="18" t="str">
        <f>IF('Market predictions'!B23="","",Configuration!$D$3+Configuration!$D$20*'Market predictions'!B23)</f>
        <v/>
      </c>
      <c r="D23" s="18" t="str">
        <f>IF(C23="","",Configuration!$D$4-Configuration!$D$20*'Market predictions'!B23)</f>
        <v/>
      </c>
      <c r="E23" s="26" t="str">
        <f>IF('Market predictions'!B23="","",Configuration!$D$4-Configuration!$D$5-Configuration!$D$20*'Market predictions'!B23)</f>
        <v/>
      </c>
    </row>
    <row r="24" spans="1:12" x14ac:dyDescent="0.25">
      <c r="A24" s="17" t="str">
        <f>IF(A23="","",IF(A23&lt;A22,IF(A23=1,IF(A23=A22,A23+1,1),A23-1),IF(A23=Configuration!$D$10,"",A23+1)))</f>
        <v/>
      </c>
      <c r="B24" s="17" t="str">
        <f>IF(B23="","",IF(B23+1&gt;Configuration!$D$2,"",B23+1))</f>
        <v/>
      </c>
      <c r="C24" s="18" t="str">
        <f>IF('Market predictions'!B24="","",Configuration!$D$3+Configuration!$D$20*'Market predictions'!B24)</f>
        <v/>
      </c>
      <c r="D24" s="18" t="str">
        <f>IF(C24="","",Configuration!$D$4-Configuration!$D$20*'Market predictions'!B24)</f>
        <v/>
      </c>
      <c r="E24" s="26" t="str">
        <f>IF('Market predictions'!B24="","",Configuration!$D$4-Configuration!$D$5-Configuration!$D$20*'Market predictions'!B24)</f>
        <v/>
      </c>
      <c r="F24" s="14" t="s">
        <v>45</v>
      </c>
      <c r="G24" s="31">
        <f>G21*(Configuration!$D$4-'Market predictions'!G20)/2</f>
        <v>30</v>
      </c>
      <c r="K24" s="14" t="s">
        <v>45</v>
      </c>
      <c r="L24" s="31">
        <f>L21*(Configuration!$D$4-Configuration!$D$5-'Market predictions'!L20)/2</f>
        <v>16.875</v>
      </c>
    </row>
    <row r="25" spans="1:12" x14ac:dyDescent="0.25">
      <c r="A25" s="17" t="str">
        <f>IF(A24="","",IF(A24&lt;A23,IF(A24=1,IF(A24=A23,A24+1,1),A24-1),IF(A24=Configuration!$D$10,"",A24+1)))</f>
        <v/>
      </c>
      <c r="B25" s="17" t="str">
        <f>IF(B24="","",IF(B24+1&gt;Configuration!$D$2,"",B24+1))</f>
        <v/>
      </c>
      <c r="C25" s="18" t="str">
        <f>IF('Market predictions'!B25="","",Configuration!$D$3+Configuration!$D$20*'Market predictions'!B25)</f>
        <v/>
      </c>
      <c r="D25" s="18" t="str">
        <f>IF(C25="","",Configuration!$D$4-Configuration!$D$20*'Market predictions'!B25)</f>
        <v/>
      </c>
      <c r="E25" s="26" t="str">
        <f>IF('Market predictions'!B25="","",Configuration!$D$4-Configuration!$D$5-Configuration!$D$20*'Market predictions'!B25)</f>
        <v/>
      </c>
      <c r="F25" s="14" t="s">
        <v>46</v>
      </c>
      <c r="G25" s="31">
        <f>G21*(G20-Configuration!$D$3)/2</f>
        <v>30</v>
      </c>
      <c r="K25" s="14" t="s">
        <v>46</v>
      </c>
      <c r="L25" s="31">
        <f>L21*(L20-Configuration!$D$3)/2</f>
        <v>16.875</v>
      </c>
    </row>
    <row r="26" spans="1:12" x14ac:dyDescent="0.25">
      <c r="A26" s="17" t="str">
        <f>IF(A25="","",IF(A25&lt;A24,IF(A25=1,IF(A25=A24,A25+1,1),A25-1),IF(A25=Configuration!$D$10,"",A25+1)))</f>
        <v/>
      </c>
      <c r="B26" s="17" t="str">
        <f>IF(B25="","",IF(B25+1&gt;Configuration!$D$2,"",B25+1))</f>
        <v/>
      </c>
      <c r="C26" s="18" t="str">
        <f>IF('Market predictions'!B26="","",Configuration!$D$3+Configuration!$D$20*'Market predictions'!B26)</f>
        <v/>
      </c>
      <c r="D26" s="18" t="str">
        <f>IF(C26="","",Configuration!$D$4-Configuration!$D$20*'Market predictions'!B26)</f>
        <v/>
      </c>
      <c r="E26" s="26" t="str">
        <f>IF('Market predictions'!B26="","",Configuration!$D$4-Configuration!$D$5-Configuration!$D$20*'Market predictions'!B26)</f>
        <v/>
      </c>
      <c r="F26" s="14" t="s">
        <v>44</v>
      </c>
      <c r="G26" s="31">
        <f>G24+G25</f>
        <v>60</v>
      </c>
      <c r="K26" s="14" t="s">
        <v>44</v>
      </c>
      <c r="L26" s="31">
        <f>L24+L25</f>
        <v>33.75</v>
      </c>
    </row>
    <row r="27" spans="1:12" x14ac:dyDescent="0.25">
      <c r="A27" s="17" t="str">
        <f>IF(A26="","",IF(A26&lt;A25,IF(A26=1,IF(A26=A25,A26+1,1),A26-1),IF(A26=Configuration!$D$10,"",A26+1)))</f>
        <v/>
      </c>
      <c r="B27" s="17" t="str">
        <f>IF(B26="","",IF(B26+1&gt;Configuration!$D$2,"",B26+1))</f>
        <v/>
      </c>
      <c r="C27" s="18" t="str">
        <f>IF('Market predictions'!B27="","",Configuration!$D$3+Configuration!$D$20*'Market predictions'!B27)</f>
        <v/>
      </c>
      <c r="D27" s="18" t="str">
        <f>IF(C27="","",Configuration!$D$4-Configuration!$D$20*'Market predictions'!B27)</f>
        <v/>
      </c>
      <c r="E27" s="26" t="str">
        <f>IF('Market predictions'!B27="","",Configuration!$D$4-Configuration!$D$5-Configuration!$D$20*'Market predictions'!B27)</f>
        <v/>
      </c>
    </row>
    <row r="28" spans="1:12" x14ac:dyDescent="0.25">
      <c r="A28" s="17" t="str">
        <f>IF(A27="","",IF(A27&lt;A26,IF(A27=1,IF(A27=A26,A27+1,1),A27-1),IF(A27=Configuration!$D$10,"",A27+1)))</f>
        <v/>
      </c>
      <c r="B28" s="17" t="str">
        <f>IF(B27="","",IF(B27+1&gt;Configuration!$D$2,"",B27+1))</f>
        <v/>
      </c>
      <c r="C28" s="18" t="str">
        <f>IF('Market predictions'!B28="","",Configuration!$D$3+Configuration!$D$20*'Market predictions'!B28)</f>
        <v/>
      </c>
      <c r="D28" s="18" t="str">
        <f>IF(C28="","",Configuration!$D$4-Configuration!$D$20*'Market predictions'!B28)</f>
        <v/>
      </c>
      <c r="E28" s="26" t="str">
        <f>IF('Market predictions'!B28="","",Configuration!$D$4-Configuration!$D$5-Configuration!$D$20*'Market predictions'!B28)</f>
        <v/>
      </c>
    </row>
    <row r="29" spans="1:12" x14ac:dyDescent="0.25">
      <c r="A29" s="17" t="str">
        <f>IF(A28="","",IF(A28&lt;A27,IF(A28=1,IF(A28=A27,A28+1,1),A28-1),IF(A28=Configuration!$D$10,"",A28+1)))</f>
        <v/>
      </c>
      <c r="B29" s="17" t="str">
        <f>IF(B28="","",IF(B28+1&gt;Configuration!$D$2,"",B28+1))</f>
        <v/>
      </c>
      <c r="C29" s="18" t="str">
        <f>IF('Market predictions'!B29="","",Configuration!$D$3+Configuration!$D$20*'Market predictions'!B29)</f>
        <v/>
      </c>
      <c r="D29" s="18" t="str">
        <f>IF(C29="","",Configuration!$D$4-Configuration!$D$20*'Market predictions'!B29)</f>
        <v/>
      </c>
      <c r="E29" s="26" t="str">
        <f>IF('Market predictions'!B29="","",Configuration!$D$4-Configuration!$D$5-Configuration!$D$20*'Market predictions'!B29)</f>
        <v/>
      </c>
    </row>
    <row r="30" spans="1:12" x14ac:dyDescent="0.25">
      <c r="A30" s="17" t="str">
        <f>IF(A29="","",IF(A29&lt;A28,IF(A29=1,IF(A29=A28,A29+1,1),A29-1),IF(A29=Configuration!$D$10,"",A29+1)))</f>
        <v/>
      </c>
      <c r="B30" s="17" t="str">
        <f>IF(B29="","",IF(B29+1&gt;Configuration!$D$2,"",B29+1))</f>
        <v/>
      </c>
      <c r="C30" s="18" t="str">
        <f>IF('Market predictions'!B30="","",Configuration!$D$3+Configuration!$D$20*'Market predictions'!B30)</f>
        <v/>
      </c>
      <c r="D30" s="18" t="str">
        <f>IF(C30="","",Configuration!$D$4-Configuration!$D$20*'Market predictions'!B30)</f>
        <v/>
      </c>
      <c r="E30" s="26" t="str">
        <f>IF('Market predictions'!B30="","",Configuration!$D$4-Configuration!$D$5-Configuration!$D$20*'Market predictions'!B30)</f>
        <v/>
      </c>
    </row>
    <row r="31" spans="1:12" x14ac:dyDescent="0.25">
      <c r="A31" s="17" t="str">
        <f>IF(A30="","",IF(A30&lt;A29,IF(A30=1,IF(A30=A29,A30+1,1),A30-1),IF(A30=Configuration!$D$10,"",A30+1)))</f>
        <v/>
      </c>
      <c r="B31" s="17" t="str">
        <f>IF(B30="","",IF(B30+1&gt;Configuration!$D$2,"",B30+1))</f>
        <v/>
      </c>
      <c r="C31" s="18" t="str">
        <f>IF('Market predictions'!B31="","",Configuration!$D$3+Configuration!$D$20*'Market predictions'!B31)</f>
        <v/>
      </c>
      <c r="D31" s="18" t="str">
        <f>IF(C31="","",Configuration!$D$4-Configuration!$D$20*'Market predictions'!B31)</f>
        <v/>
      </c>
      <c r="E31" s="26" t="str">
        <f>IF('Market predictions'!B31="","",Configuration!$D$4-Configuration!$D$5-Configuration!$D$20*'Market predictions'!B31)</f>
        <v/>
      </c>
    </row>
    <row r="32" spans="1:12" x14ac:dyDescent="0.25">
      <c r="A32" s="17" t="str">
        <f>IF(A31="","",IF(A31&lt;A30,IF(A31=1,IF(A31=A30,A31+1,1),A31-1),IF(A31=Configuration!$D$10,"",A31+1)))</f>
        <v/>
      </c>
      <c r="B32" s="17" t="str">
        <f>IF(B31="","",IF(B31+1&gt;Configuration!$D$2,"",B31+1))</f>
        <v/>
      </c>
      <c r="C32" s="18" t="str">
        <f>IF('Market predictions'!B32="","",Configuration!$D$3+Configuration!$D$20*'Market predictions'!B32)</f>
        <v/>
      </c>
      <c r="D32" s="18" t="str">
        <f>IF(C32="","",Configuration!$D$4-Configuration!$D$20*'Market predictions'!B32)</f>
        <v/>
      </c>
      <c r="E32" s="26" t="str">
        <f>IF('Market predictions'!B32="","",Configuration!$D$4-Configuration!$D$5-Configuration!$D$20*'Market predictions'!B32)</f>
        <v/>
      </c>
    </row>
    <row r="33" spans="1:5" x14ac:dyDescent="0.25">
      <c r="A33" s="17" t="str">
        <f>IF(A32="","",IF(A32&lt;A31,IF(A32=1,IF(A32=A31,A32+1,1),A32-1),IF(A32=Configuration!$D$10,"",A32+1)))</f>
        <v/>
      </c>
      <c r="B33" s="17" t="str">
        <f>IF(B32="","",IF(B32+1&gt;Configuration!$D$2,"",B32+1))</f>
        <v/>
      </c>
      <c r="C33" s="18" t="str">
        <f>IF('Market predictions'!B33="","",Configuration!$D$3+Configuration!$D$20*'Market predictions'!B33)</f>
        <v/>
      </c>
      <c r="D33" s="18" t="str">
        <f>IF(C33="","",Configuration!$D$4-Configuration!$D$20*'Market predictions'!B33)</f>
        <v/>
      </c>
      <c r="E33" s="26" t="str">
        <f>IF('Market predictions'!B33="","",Configuration!$D$4-Configuration!$D$5-Configuration!$D$20*'Market predictions'!B33)</f>
        <v/>
      </c>
    </row>
    <row r="34" spans="1:5" x14ac:dyDescent="0.25">
      <c r="A34" s="17" t="str">
        <f>IF(A33="","",IF(A33&lt;A32,IF(A33=1,IF(A33=A32,A33+1,1),A33-1),IF(A33=Configuration!$D$10,"",A33+1)))</f>
        <v/>
      </c>
      <c r="B34" s="17" t="str">
        <f>IF(B33="","",IF(B33+1&gt;Configuration!$D$2,"",B33+1))</f>
        <v/>
      </c>
      <c r="C34" s="18" t="str">
        <f>IF('Market predictions'!B34="","",Configuration!$D$3+Configuration!$D$20*'Market predictions'!B34)</f>
        <v/>
      </c>
      <c r="D34" s="18" t="str">
        <f>IF(C34="","",Configuration!$D$4-Configuration!$D$20*'Market predictions'!B34)</f>
        <v/>
      </c>
      <c r="E34" s="26" t="str">
        <f>IF('Market predictions'!B34="","",Configuration!$D$4-Configuration!$D$5-Configuration!$D$20*'Market predictions'!B34)</f>
        <v/>
      </c>
    </row>
    <row r="35" spans="1:5" x14ac:dyDescent="0.25">
      <c r="A35" s="17" t="str">
        <f>IF(A34="","",IF(A34&lt;A33,IF(A34=1,IF(A34=A33,A34+1,1),A34-1),IF(A34=Configuration!$D$10,"",A34+1)))</f>
        <v/>
      </c>
      <c r="B35" s="17" t="str">
        <f>IF(B34="","",IF(B34+1&gt;Configuration!$D$2,"",B34+1))</f>
        <v/>
      </c>
      <c r="C35" s="18" t="str">
        <f>IF('Market predictions'!B35="","",Configuration!$D$3+Configuration!$D$20*'Market predictions'!B35)</f>
        <v/>
      </c>
      <c r="D35" s="18" t="str">
        <f>IF(C35="","",Configuration!$D$4-Configuration!$D$20*'Market predictions'!B35)</f>
        <v/>
      </c>
      <c r="E35" s="26" t="str">
        <f>IF('Market predictions'!B35="","",Configuration!$D$4-Configuration!$D$5-Configuration!$D$20*'Market predictions'!B35)</f>
        <v/>
      </c>
    </row>
    <row r="36" spans="1:5" x14ac:dyDescent="0.25">
      <c r="A36" s="17" t="str">
        <f>IF(A35="","",IF(A35&lt;A34,IF(A35=1,IF(A35=A34,A35+1,1),A35-1),IF(A35=Configuration!$D$10,"",A35+1)))</f>
        <v/>
      </c>
      <c r="B36" s="17" t="str">
        <f>IF(B35="","",IF(B35+1&gt;Configuration!$D$2,"",B35+1))</f>
        <v/>
      </c>
      <c r="C36" s="18" t="str">
        <f>IF('Market predictions'!B36="","",Configuration!$D$3+Configuration!$D$20*'Market predictions'!B36)</f>
        <v/>
      </c>
      <c r="D36" s="18" t="str">
        <f>IF(C36="","",Configuration!$D$4-Configuration!$D$20*'Market predictions'!B36)</f>
        <v/>
      </c>
      <c r="E36" s="26" t="str">
        <f>IF('Market predictions'!B36="","",Configuration!$D$4-Configuration!$D$5-Configuration!$D$20*'Market predictions'!B36)</f>
        <v/>
      </c>
    </row>
    <row r="37" spans="1:5" x14ac:dyDescent="0.25">
      <c r="A37" s="17" t="str">
        <f>IF(A36="","",IF(A36&lt;A35,IF(A36=1,IF(A36=A35,A36+1,1),A36-1),IF(A36=Configuration!$D$10,"",A36+1)))</f>
        <v/>
      </c>
      <c r="B37" s="17" t="str">
        <f>IF(B36="","",IF(B36+1&gt;Configuration!$D$2,"",B36+1))</f>
        <v/>
      </c>
      <c r="C37" s="18" t="str">
        <f>IF('Market predictions'!B37="","",Configuration!$D$3+Configuration!$D$20*'Market predictions'!B37)</f>
        <v/>
      </c>
      <c r="D37" s="18" t="str">
        <f>IF(C37="","",Configuration!$D$4-Configuration!$D$20*'Market predictions'!B37)</f>
        <v/>
      </c>
      <c r="E37" s="26" t="str">
        <f>IF('Market predictions'!B37="","",Configuration!$D$4-Configuration!$D$5-Configuration!$D$20*'Market predictions'!B37)</f>
        <v/>
      </c>
    </row>
    <row r="38" spans="1:5" x14ac:dyDescent="0.25">
      <c r="A38" s="17" t="str">
        <f>IF(A37="","",IF(A37&lt;A36,IF(A37=1,IF(A37=A36,A37+1,1),A37-1),IF(A37=Configuration!$D$10,"",A37+1)))</f>
        <v/>
      </c>
      <c r="B38" s="17" t="str">
        <f>IF(B37="","",IF(B37+1&gt;Configuration!$D$2,"",B37+1))</f>
        <v/>
      </c>
      <c r="C38" s="18" t="str">
        <f>IF('Market predictions'!B38="","",Configuration!$D$3+Configuration!$D$20*'Market predictions'!B38)</f>
        <v/>
      </c>
      <c r="D38" s="18" t="str">
        <f>IF(C38="","",Configuration!$D$4-Configuration!$D$20*'Market predictions'!B38)</f>
        <v/>
      </c>
      <c r="E38" s="26" t="str">
        <f>IF('Market predictions'!B38="","",Configuration!$D$4-Configuration!$D$5-Configuration!$D$20*'Market predictions'!B38)</f>
        <v/>
      </c>
    </row>
    <row r="39" spans="1:5" x14ac:dyDescent="0.25">
      <c r="A39" s="17" t="str">
        <f>IF(A38="","",IF(A38&lt;A37,IF(A38=1,IF(A38=A37,A38+1,1),A38-1),IF(A38=Configuration!$D$10,"",A38+1)))</f>
        <v/>
      </c>
      <c r="B39" s="17" t="str">
        <f>IF(B38="","",IF(B38+1&gt;Configuration!$D$2,"",B38+1))</f>
        <v/>
      </c>
      <c r="C39" s="18" t="str">
        <f>IF('Market predictions'!B39="","",Configuration!$D$3+Configuration!$D$20*'Market predictions'!B39)</f>
        <v/>
      </c>
      <c r="D39" s="18" t="str">
        <f>IF(C39="","",Configuration!$D$4-Configuration!$D$20*'Market predictions'!B39)</f>
        <v/>
      </c>
      <c r="E39" s="26" t="str">
        <f>IF('Market predictions'!B39="","",Configuration!$D$4-Configuration!$D$5-Configuration!$D$20*'Market predictions'!B39)</f>
        <v/>
      </c>
    </row>
    <row r="40" spans="1:5" x14ac:dyDescent="0.25">
      <c r="A40" s="17" t="str">
        <f>IF(A39="","",IF(A39&lt;A38,IF(A39=1,IF(A39=A38,A39+1,1),A39-1),IF(A39=Configuration!$D$10,"",A39+1)))</f>
        <v/>
      </c>
      <c r="B40" s="17" t="str">
        <f>IF(B39="","",IF(B39+1&gt;Configuration!$D$2,"",B39+1))</f>
        <v/>
      </c>
      <c r="C40" s="18" t="str">
        <f>IF('Market predictions'!B40="","",Configuration!$D$3+Configuration!$D$20*'Market predictions'!B40)</f>
        <v/>
      </c>
      <c r="D40" s="18" t="str">
        <f>IF(C40="","",Configuration!$D$4-Configuration!$D$20*'Market predictions'!B40)</f>
        <v/>
      </c>
      <c r="E40" s="26" t="str">
        <f>IF('Market predictions'!B40="","",Configuration!$D$4-Configuration!$D$5-Configuration!$D$20*'Market predictions'!B40)</f>
        <v/>
      </c>
    </row>
    <row r="41" spans="1:5" x14ac:dyDescent="0.25">
      <c r="A41" s="17" t="str">
        <f>IF(A40="","",IF(A40&lt;A39,IF(A40=1,IF(A40=A39,A40+1,1),A40-1),IF(A40=Configuration!$D$10,"",A40+1)))</f>
        <v/>
      </c>
      <c r="B41" s="17" t="str">
        <f>IF(B40="","",IF(B40+1&gt;Configuration!$D$2,"",B40+1))</f>
        <v/>
      </c>
      <c r="C41" s="18" t="str">
        <f>IF('Market predictions'!B41="","",Configuration!$D$3+Configuration!$D$20*'Market predictions'!B41)</f>
        <v/>
      </c>
      <c r="D41" s="18" t="str">
        <f>IF(C41="","",Configuration!$D$4-Configuration!$D$20*'Market predictions'!B41)</f>
        <v/>
      </c>
      <c r="E41" s="26" t="str">
        <f>IF('Market predictions'!B41="","",Configuration!$D$4-Configuration!$D$5-Configuration!$D$20*'Market predictions'!B41)</f>
        <v/>
      </c>
    </row>
    <row r="42" spans="1:5" x14ac:dyDescent="0.25">
      <c r="A42" s="17" t="str">
        <f>IF(A41="","",IF(A41&lt;A40,IF(A41=1,IF(A41=A40,A41+1,1),A41-1),IF(A41=Configuration!$D$10,"",A41+1)))</f>
        <v/>
      </c>
      <c r="B42" s="17" t="str">
        <f>IF(B41="","",IF(B41+1&gt;Configuration!$D$2,"",B41+1))</f>
        <v/>
      </c>
      <c r="C42" s="18" t="str">
        <f>IF('Market predictions'!B42="","",Configuration!$D$3+Configuration!$D$20*'Market predictions'!B42)</f>
        <v/>
      </c>
      <c r="D42" s="18" t="str">
        <f>IF(C42="","",Configuration!$D$4-Configuration!$D$20*'Market predictions'!B42)</f>
        <v/>
      </c>
      <c r="E42" s="26" t="str">
        <f>IF('Market predictions'!B42="","",Configuration!$D$4-Configuration!$D$5-Configuration!$D$20*'Market predictions'!B42)</f>
        <v/>
      </c>
    </row>
    <row r="43" spans="1:5" x14ac:dyDescent="0.25">
      <c r="A43" s="17" t="str">
        <f>IF(A42="","",IF(A42&lt;A41,IF(A42=1,IF(A42=A41,A42+1,1),A42-1),IF(A42=Configuration!$D$10,"",A42+1)))</f>
        <v/>
      </c>
      <c r="B43" s="17" t="str">
        <f>IF(B42="","",IF(B42+1&gt;Configuration!$D$2,"",B42+1))</f>
        <v/>
      </c>
      <c r="C43" s="18" t="str">
        <f>IF('Market predictions'!B43="","",Configuration!$D$3+Configuration!$D$20*'Market predictions'!B43)</f>
        <v/>
      </c>
      <c r="D43" s="18" t="str">
        <f>IF(C43="","",Configuration!$D$4-Configuration!$D$20*'Market predictions'!B43)</f>
        <v/>
      </c>
      <c r="E43" s="26" t="str">
        <f>IF('Market predictions'!B43="","",Configuration!$D$4-Configuration!$D$5-Configuration!$D$20*'Market predictions'!B43)</f>
        <v/>
      </c>
    </row>
    <row r="44" spans="1:5" x14ac:dyDescent="0.25">
      <c r="A44" s="17" t="str">
        <f>IF(A43="","",IF(A43&lt;A42,IF(A43=1,IF(A43=A42,A43+1,1),A43-1),IF(A43=Configuration!$D$10,"",A43+1)))</f>
        <v/>
      </c>
      <c r="B44" s="17" t="str">
        <f>IF(B43="","",IF(B43+1&gt;Configuration!$D$2,"",B43+1))</f>
        <v/>
      </c>
      <c r="C44" s="18" t="str">
        <f>IF('Market predictions'!B44="","",Configuration!$D$3+Configuration!$D$20*'Market predictions'!B44)</f>
        <v/>
      </c>
      <c r="D44" s="18" t="str">
        <f>IF(C44="","",Configuration!$D$4-Configuration!$D$20*'Market predictions'!B44)</f>
        <v/>
      </c>
      <c r="E44" s="26" t="str">
        <f>IF('Market predictions'!B44="","",Configuration!$D$4-Configuration!$D$5-Configuration!$D$20*'Market predictions'!B44)</f>
        <v/>
      </c>
    </row>
    <row r="45" spans="1:5" x14ac:dyDescent="0.25">
      <c r="A45" s="17" t="str">
        <f>IF(A44="","",IF(A44&lt;A43,IF(A44=1,IF(A44=A43,A44+1,1),A44-1),IF(A44=Configuration!$D$10,"",A44+1)))</f>
        <v/>
      </c>
      <c r="B45" s="17" t="str">
        <f>IF(B44="","",IF(B44+1&gt;Configuration!$D$2,"",B44+1))</f>
        <v/>
      </c>
      <c r="C45" s="18" t="str">
        <f>IF('Market predictions'!B45="","",Configuration!$D$3+Configuration!$D$20*'Market predictions'!B45)</f>
        <v/>
      </c>
      <c r="D45" s="18" t="str">
        <f>IF(C45="","",Configuration!$D$4-Configuration!$D$20*'Market predictions'!B45)</f>
        <v/>
      </c>
      <c r="E45" s="26" t="str">
        <f>IF('Market predictions'!B45="","",Configuration!$D$4-Configuration!$D$5-Configuration!$D$20*'Market predictions'!B45)</f>
        <v/>
      </c>
    </row>
    <row r="46" spans="1:5" x14ac:dyDescent="0.25">
      <c r="A46" s="17" t="str">
        <f>IF(A45="","",IF(A45&lt;A44,IF(A45=1,IF(A45=A44,A45+1,1),A45-1),IF(A45=Configuration!$D$10,"",A45+1)))</f>
        <v/>
      </c>
      <c r="B46" s="17" t="str">
        <f>IF(B45="","",IF(B45+1&gt;Configuration!$D$2,"",B45+1))</f>
        <v/>
      </c>
      <c r="C46" s="18" t="str">
        <f>IF('Market predictions'!B46="","",Configuration!$D$3+Configuration!$D$20*'Market predictions'!B46)</f>
        <v/>
      </c>
      <c r="D46" s="18" t="str">
        <f>IF(C46="","",Configuration!$D$4-Configuration!$D$20*'Market predictions'!B46)</f>
        <v/>
      </c>
      <c r="E46" s="26" t="str">
        <f>IF('Market predictions'!B46="","",Configuration!$D$4-Configuration!$D$5-Configuration!$D$20*'Market predictions'!B46)</f>
        <v/>
      </c>
    </row>
    <row r="47" spans="1:5" x14ac:dyDescent="0.25">
      <c r="A47" s="17" t="str">
        <f>IF(A46="","",IF(A46&lt;A45,IF(A46=1,IF(A46=A45,A46+1,1),A46-1),IF(A46=Configuration!$D$10,"",A46+1)))</f>
        <v/>
      </c>
      <c r="B47" s="17" t="str">
        <f>IF(B46="","",IF(B46+1&gt;Configuration!$D$2,"",B46+1))</f>
        <v/>
      </c>
      <c r="C47" s="18" t="str">
        <f>IF('Market predictions'!B47="","",Configuration!$D$3+Configuration!$D$20*'Market predictions'!B47)</f>
        <v/>
      </c>
      <c r="D47" s="18" t="str">
        <f>IF(C47="","",Configuration!$D$4-Configuration!$D$20*'Market predictions'!B47)</f>
        <v/>
      </c>
      <c r="E47" s="26" t="str">
        <f>IF('Market predictions'!B47="","",Configuration!$D$4-Configuration!$D$5-Configuration!$D$20*'Market predictions'!B47)</f>
        <v/>
      </c>
    </row>
    <row r="48" spans="1:5" x14ac:dyDescent="0.25">
      <c r="A48" s="17" t="str">
        <f>IF(A47="","",IF(A47&lt;A46,IF(A47=1,IF(A47=A46,A47+1,1),A47-1),IF(A47=Configuration!$D$10,"",A47+1)))</f>
        <v/>
      </c>
      <c r="B48" s="17" t="str">
        <f>IF(B47="","",IF(B47+1&gt;Configuration!$D$2,"",B47+1))</f>
        <v/>
      </c>
      <c r="C48" s="18" t="str">
        <f>IF('Market predictions'!B48="","",Configuration!$D$3+Configuration!$D$20*'Market predictions'!B48)</f>
        <v/>
      </c>
      <c r="D48" s="18" t="str">
        <f>IF(C48="","",Configuration!$D$4-Configuration!$D$20*'Market predictions'!B48)</f>
        <v/>
      </c>
      <c r="E48" s="26" t="str">
        <f>IF('Market predictions'!B48="","",Configuration!$D$4-Configuration!$D$5-Configuration!$D$20*'Market predictions'!B48)</f>
        <v/>
      </c>
    </row>
    <row r="49" spans="1:5" x14ac:dyDescent="0.25">
      <c r="A49" s="17" t="str">
        <f>IF(A48="","",IF(A48&lt;A47,IF(A48=1,IF(A48=A47,A48+1,1),A48-1),IF(A48=Configuration!$D$10,"",A48+1)))</f>
        <v/>
      </c>
      <c r="B49" s="17" t="str">
        <f>IF(B48="","",IF(B48+1&gt;Configuration!$D$2,"",B48+1))</f>
        <v/>
      </c>
      <c r="C49" s="18" t="str">
        <f>IF('Market predictions'!B49="","",Configuration!$D$3+Configuration!$D$20*'Market predictions'!B49)</f>
        <v/>
      </c>
      <c r="D49" s="18" t="str">
        <f>IF(C49="","",Configuration!$D$4-Configuration!$D$20*'Market predictions'!B49)</f>
        <v/>
      </c>
      <c r="E49" s="26" t="str">
        <f>IF('Market predictions'!B49="","",Configuration!$D$4-Configuration!$D$5-Configuration!$D$20*'Market predictions'!B49)</f>
        <v/>
      </c>
    </row>
    <row r="50" spans="1:5" x14ac:dyDescent="0.25">
      <c r="A50" s="17" t="str">
        <f>IF(A49="","",IF(A49&lt;A48,IF(A49=1,IF(A49=A48,A49+1,1),A49-1),IF(A49=Configuration!$D$10,"",A49+1)))</f>
        <v/>
      </c>
      <c r="B50" s="17" t="str">
        <f>IF(B49="","",IF(B49+1&gt;Configuration!$D$2,"",B49+1))</f>
        <v/>
      </c>
      <c r="C50" s="18" t="str">
        <f>IF('Market predictions'!B50="","",Configuration!$D$3+Configuration!$D$20*'Market predictions'!B50)</f>
        <v/>
      </c>
      <c r="D50" s="18" t="str">
        <f>IF(C50="","",Configuration!$D$4-Configuration!$D$20*'Market predictions'!B50)</f>
        <v/>
      </c>
      <c r="E50" s="26" t="str">
        <f>IF('Market predictions'!B50="","",Configuration!$D$4-Configuration!$D$5-Configuration!$D$20*'Market predictions'!B50)</f>
        <v/>
      </c>
    </row>
    <row r="51" spans="1:5" x14ac:dyDescent="0.25">
      <c r="A51" s="17" t="str">
        <f>IF(A50="","",IF(A50&lt;A49,IF(A50=1,IF(A50=A49,A50+1,1),A50-1),IF(A50=Configuration!$D$10,"",A50+1)))</f>
        <v/>
      </c>
      <c r="B51" s="17" t="str">
        <f>IF(B50="","",IF(B50+1&gt;Configuration!$D$2,"",B50+1))</f>
        <v/>
      </c>
      <c r="C51" s="18" t="str">
        <f>IF('Market predictions'!B51="","",Configuration!$D$3+Configuration!$D$20*'Market predictions'!B51)</f>
        <v/>
      </c>
      <c r="D51" s="18" t="str">
        <f>IF(C51="","",Configuration!$D$4-Configuration!$D$20*'Market predictions'!B51)</f>
        <v/>
      </c>
      <c r="E51" s="26" t="str">
        <f>IF('Market predictions'!B51="","",Configuration!$D$4-Configuration!$D$5-Configuration!$D$20*'Market predictions'!B51)</f>
        <v/>
      </c>
    </row>
    <row r="52" spans="1:5" x14ac:dyDescent="0.25">
      <c r="A52" s="17" t="str">
        <f>IF(A51="","",IF(A51&lt;A50,IF(A51=1,IF(A51=A50,A51+1,1),A51-1),IF(A51=Configuration!$D$10,"",A51+1)))</f>
        <v/>
      </c>
      <c r="B52" s="17" t="str">
        <f>IF(B51="","",IF(B51+1&gt;Configuration!$D$2,"",B51+1))</f>
        <v/>
      </c>
      <c r="C52" s="18" t="str">
        <f>IF('Market predictions'!B52="","",Configuration!$D$3+Configuration!$D$20*'Market predictions'!B52)</f>
        <v/>
      </c>
      <c r="D52" s="18" t="str">
        <f>IF(C52="","",Configuration!$D$4-Configuration!$D$20*'Market predictions'!B52)</f>
        <v/>
      </c>
      <c r="E52" s="26" t="str">
        <f>IF('Market predictions'!B52="","",Configuration!$D$4-Configuration!$D$5-Configuration!$D$20*'Market predictions'!B52)</f>
        <v/>
      </c>
    </row>
    <row r="53" spans="1:5" x14ac:dyDescent="0.25">
      <c r="A53" s="17" t="str">
        <f>IF(A52="","",IF(A52&lt;A51,IF(A52=1,IF(A52=A51,A52+1,1),A52-1),IF(A52=Configuration!$D$10,"",A52+1)))</f>
        <v/>
      </c>
      <c r="B53" s="17" t="str">
        <f>IF(B52="","",IF(B52+1&gt;Configuration!$D$2,"",B52+1))</f>
        <v/>
      </c>
      <c r="C53" s="18" t="str">
        <f>IF('Market predictions'!B53="","",Configuration!$D$3+Configuration!$D$20*'Market predictions'!B53)</f>
        <v/>
      </c>
      <c r="D53" s="18" t="str">
        <f>IF(C53="","",Configuration!$D$4-Configuration!$D$20*'Market predictions'!B53)</f>
        <v/>
      </c>
      <c r="E53" s="26" t="str">
        <f>IF('Market predictions'!B53="","",Configuration!$D$4-Configuration!$D$5-Configuration!$D$20*'Market predictions'!B53)</f>
        <v/>
      </c>
    </row>
    <row r="54" spans="1:5" x14ac:dyDescent="0.25">
      <c r="A54" s="17" t="str">
        <f>IF(A53="","",IF(A53&lt;A52,IF(A53=1,IF(A53=A52,A53+1,1),A53-1),IF(A53=Configuration!$D$10,"",A53+1)))</f>
        <v/>
      </c>
      <c r="B54" s="17" t="str">
        <f>IF(B53="","",IF(B53+1&gt;Configuration!$D$2,"",B53+1))</f>
        <v/>
      </c>
      <c r="C54" s="18" t="str">
        <f>IF('Market predictions'!B54="","",Configuration!$D$3+Configuration!$D$20*'Market predictions'!B54)</f>
        <v/>
      </c>
      <c r="D54" s="18" t="str">
        <f>IF(C54="","",Configuration!$D$4-Configuration!$D$20*'Market predictions'!B54)</f>
        <v/>
      </c>
      <c r="E54" s="26" t="str">
        <f>IF('Market predictions'!B54="","",Configuration!$D$4-Configuration!$D$5-Configuration!$D$20*'Market predictions'!B54)</f>
        <v/>
      </c>
    </row>
    <row r="55" spans="1:5" x14ac:dyDescent="0.25">
      <c r="A55" s="17" t="str">
        <f>IF(A54="","",IF(A54&lt;A53,IF(A54=1,IF(A54=A53,A54+1,1),A54-1),IF(A54=Configuration!$D$10,"",A54+1)))</f>
        <v/>
      </c>
      <c r="B55" s="17" t="str">
        <f>IF(B54="","",IF(B54+1&gt;Configuration!$D$2,"",B54+1))</f>
        <v/>
      </c>
      <c r="C55" s="18" t="str">
        <f>IF('Market predictions'!B55="","",Configuration!$D$3+Configuration!$D$20*'Market predictions'!B55)</f>
        <v/>
      </c>
      <c r="D55" s="18" t="str">
        <f>IF(C55="","",Configuration!$D$4-Configuration!$D$20*'Market predictions'!B55)</f>
        <v/>
      </c>
      <c r="E55" s="26" t="str">
        <f>IF('Market predictions'!B55="","",Configuration!$D$4-Configuration!$D$5-Configuration!$D$20*'Market predictions'!B55)</f>
        <v/>
      </c>
    </row>
    <row r="56" spans="1:5" x14ac:dyDescent="0.25">
      <c r="A56" s="17" t="str">
        <f>IF(A55="","",IF(A55&lt;A54,IF(A55=1,IF(A55=A54,A55+1,1),A55-1),IF(A55=Configuration!$D$10,"",A55+1)))</f>
        <v/>
      </c>
      <c r="B56" s="17" t="str">
        <f>IF(B55="","",IF(B55+1&gt;Configuration!$D$2,"",B55+1))</f>
        <v/>
      </c>
      <c r="C56" s="18" t="str">
        <f>IF('Market predictions'!B56="","",Configuration!$D$3+Configuration!$D$20*'Market predictions'!B56)</f>
        <v/>
      </c>
      <c r="D56" s="18" t="str">
        <f>IF(C56="","",Configuration!$D$4-Configuration!$D$20*'Market predictions'!B56)</f>
        <v/>
      </c>
      <c r="E56" s="26" t="str">
        <f>IF('Market predictions'!B56="","",Configuration!$D$4-Configuration!$D$5-Configuration!$D$20*'Market predictions'!B56)</f>
        <v/>
      </c>
    </row>
    <row r="57" spans="1:5" x14ac:dyDescent="0.25">
      <c r="A57" s="17" t="str">
        <f>IF(A56="","",IF(A56&lt;A55,IF(A56=1,IF(A56=A55,A56+1,1),A56-1),IF(A56=Configuration!$D$10,"",A56+1)))</f>
        <v/>
      </c>
      <c r="B57" s="17" t="str">
        <f>IF(B56="","",IF(B56+1&gt;Configuration!$D$2,"",B56+1))</f>
        <v/>
      </c>
      <c r="C57" s="18" t="str">
        <f>IF('Market predictions'!B57="","",Configuration!$D$3+Configuration!$D$20*'Market predictions'!B57)</f>
        <v/>
      </c>
      <c r="D57" s="18" t="str">
        <f>IF(C57="","",Configuration!$D$4-Configuration!$D$20*'Market predictions'!B57)</f>
        <v/>
      </c>
      <c r="E57" s="26" t="str">
        <f>IF('Market predictions'!B57="","",Configuration!$D$4-Configuration!$D$5-Configuration!$D$20*'Market predictions'!B57)</f>
        <v/>
      </c>
    </row>
    <row r="58" spans="1:5" x14ac:dyDescent="0.25">
      <c r="A58" s="17" t="str">
        <f>IF(A57="","",IF(A57&lt;A56,IF(A57=1,IF(A57=A56,A57+1,1),A57-1),IF(A57=Configuration!$D$10,"",A57+1)))</f>
        <v/>
      </c>
      <c r="B58" s="17" t="str">
        <f>IF(B57="","",IF(B57+1&gt;Configuration!$D$2,"",B57+1))</f>
        <v/>
      </c>
      <c r="C58" s="18" t="str">
        <f>IF('Market predictions'!B58="","",Configuration!$D$3+Configuration!$D$20*'Market predictions'!B58)</f>
        <v/>
      </c>
      <c r="D58" s="18" t="str">
        <f>IF(C58="","",Configuration!$D$4-Configuration!$D$20*'Market predictions'!B58)</f>
        <v/>
      </c>
      <c r="E58" s="26" t="str">
        <f>IF('Market predictions'!B58="","",Configuration!$D$4-Configuration!$D$5-Configuration!$D$20*'Market predictions'!B58)</f>
        <v/>
      </c>
    </row>
    <row r="59" spans="1:5" x14ac:dyDescent="0.25">
      <c r="A59" s="17" t="str">
        <f>IF(A58="","",IF(A58&lt;A57,IF(A58=1,IF(A58=A57,A58+1,1),A58-1),IF(A58=Configuration!$D$10,"",A58+1)))</f>
        <v/>
      </c>
      <c r="B59" s="17" t="str">
        <f>IF(B58="","",IF(B58+1&gt;Configuration!$D$2,"",B58+1))</f>
        <v/>
      </c>
      <c r="C59" s="18" t="str">
        <f>IF('Market predictions'!B59="","",Configuration!$D$3+Configuration!$D$20*'Market predictions'!B59)</f>
        <v/>
      </c>
      <c r="D59" s="18" t="str">
        <f>IF(C59="","",Configuration!$D$4-Configuration!$D$20*'Market predictions'!B59)</f>
        <v/>
      </c>
      <c r="E59" s="26" t="str">
        <f>IF('Market predictions'!B59="","",Configuration!$D$4-Configuration!$D$5-Configuration!$D$20*'Market predictions'!B59)</f>
        <v/>
      </c>
    </row>
    <row r="60" spans="1:5" x14ac:dyDescent="0.25">
      <c r="A60" s="17" t="str">
        <f>IF(A59="","",IF(A59&lt;A58,IF(A59=1,IF(A59=A58,A59+1,1),A59-1),IF(A59=Configuration!$D$10,"",A59+1)))</f>
        <v/>
      </c>
      <c r="B60" s="17" t="str">
        <f>IF(B59="","",IF(B59+1&gt;Configuration!$D$2,"",B59+1))</f>
        <v/>
      </c>
      <c r="C60" s="18" t="str">
        <f>IF('Market predictions'!B60="","",Configuration!$D$3+Configuration!$D$20*'Market predictions'!B60)</f>
        <v/>
      </c>
      <c r="D60" s="18" t="str">
        <f>IF(C60="","",Configuration!$D$4-Configuration!$D$20*'Market predictions'!B60)</f>
        <v/>
      </c>
      <c r="E60" s="26" t="str">
        <f>IF('Market predictions'!B60="","",Configuration!$D$4-Configuration!$D$5-Configuration!$D$20*'Market predictions'!B60)</f>
        <v/>
      </c>
    </row>
    <row r="61" spans="1:5" x14ac:dyDescent="0.25">
      <c r="A61" s="17" t="str">
        <f>IF(A60="","",IF(A60&lt;A59,IF(A60=1,IF(A60=A59,A60+1,1),A60-1),IF(A60=Configuration!$D$10,"",A60+1)))</f>
        <v/>
      </c>
      <c r="B61" s="17" t="str">
        <f>IF(B60="","",IF(B60+1&gt;Configuration!$D$2,"",B60+1))</f>
        <v/>
      </c>
      <c r="C61" s="18" t="str">
        <f>IF('Market predictions'!B61="","",Configuration!$D$3+Configuration!$D$20*'Market predictions'!B61)</f>
        <v/>
      </c>
      <c r="D61" s="18" t="str">
        <f>IF(C61="","",Configuration!$D$4-Configuration!$D$20*'Market predictions'!B61)</f>
        <v/>
      </c>
      <c r="E61" s="26" t="str">
        <f>IF('Market predictions'!B61="","",Configuration!$D$4-Configuration!$D$5-Configuration!$D$20*'Market predictions'!B61)</f>
        <v/>
      </c>
    </row>
    <row r="62" spans="1:5" x14ac:dyDescent="0.25">
      <c r="A62" s="17" t="str">
        <f>IF(A61="","",IF(A61&lt;A60,IF(A61=1,IF(A61=A60,A61+1,1),A61-1),IF(A61=Configuration!$D$10,"",A61+1)))</f>
        <v/>
      </c>
      <c r="B62" s="17" t="str">
        <f>IF(B61="","",IF(B61+1&gt;Configuration!$D$2,"",B61+1))</f>
        <v/>
      </c>
      <c r="C62" s="18" t="str">
        <f>IF('Market predictions'!B62="","",Configuration!$D$3+Configuration!$D$20*'Market predictions'!B62)</f>
        <v/>
      </c>
      <c r="D62" s="18" t="str">
        <f>IF(C62="","",Configuration!$D$4-Configuration!$D$20*'Market predictions'!B62)</f>
        <v/>
      </c>
      <c r="E62" s="26" t="str">
        <f>IF('Market predictions'!B62="","",Configuration!$D$4-Configuration!$D$5-Configuration!$D$20*'Market predictions'!B62)</f>
        <v/>
      </c>
    </row>
    <row r="63" spans="1:5" x14ac:dyDescent="0.25">
      <c r="A63" s="17" t="str">
        <f>IF(A62="","",IF(A62&lt;A61,IF(A62=1,IF(A62=A61,A62+1,1),A62-1),IF(A62=Configuration!$D$10,"",A62+1)))</f>
        <v/>
      </c>
      <c r="B63" s="17" t="str">
        <f>IF(B62="","",IF(B62+1&gt;Configuration!$D$2,"",B62+1))</f>
        <v/>
      </c>
      <c r="C63" s="18" t="str">
        <f>IF('Market predictions'!B63="","",Configuration!$D$3+Configuration!$D$20*'Market predictions'!B63)</f>
        <v/>
      </c>
      <c r="D63" s="18" t="str">
        <f>IF(C63="","",Configuration!$D$4-Configuration!$D$20*'Market predictions'!B63)</f>
        <v/>
      </c>
      <c r="E63" s="26" t="str">
        <f>IF('Market predictions'!B63="","",Configuration!$D$4-Configuration!$D$5-Configuration!$D$20*'Market predictions'!B63)</f>
        <v/>
      </c>
    </row>
    <row r="64" spans="1:5" x14ac:dyDescent="0.25">
      <c r="A64" s="17" t="str">
        <f>IF(A63="","",IF(A63&lt;A62,IF(A63=1,IF(A63=A62,A63+1,1),A63-1),IF(A63=Configuration!$D$10,"",A63+1)))</f>
        <v/>
      </c>
      <c r="B64" s="17" t="str">
        <f>IF(B63="","",IF(B63+1&gt;Configuration!$D$2,"",B63+1))</f>
        <v/>
      </c>
      <c r="C64" s="18" t="str">
        <f>IF('Market predictions'!B64="","",Configuration!$D$3+Configuration!$D$20*'Market predictions'!B64)</f>
        <v/>
      </c>
      <c r="D64" s="18" t="str">
        <f>IF(C64="","",Configuration!$D$4-Configuration!$D$20*'Market predictions'!B64)</f>
        <v/>
      </c>
      <c r="E64" s="26" t="str">
        <f>IF('Market predictions'!B64="","",Configuration!$D$4-Configuration!$D$5-Configuration!$D$20*'Market predictions'!B64)</f>
        <v/>
      </c>
    </row>
    <row r="65" spans="1:5" x14ac:dyDescent="0.25">
      <c r="A65" s="17" t="str">
        <f>IF(A64="","",IF(A64&lt;A63,IF(A64=1,IF(A64=A63,A64+1,1),A64-1),IF(A64=Configuration!$D$10,"",A64+1)))</f>
        <v/>
      </c>
      <c r="B65" s="17" t="str">
        <f>IF(B64="","",IF(B64+1&gt;Configuration!$D$2,"",B64+1))</f>
        <v/>
      </c>
      <c r="C65" s="18" t="str">
        <f>IF('Market predictions'!B65="","",Configuration!$D$3+Configuration!$D$20*'Market predictions'!B65)</f>
        <v/>
      </c>
      <c r="D65" s="18" t="str">
        <f>IF(C65="","",Configuration!$D$4-Configuration!$D$20*'Market predictions'!B65)</f>
        <v/>
      </c>
      <c r="E65" s="26" t="str">
        <f>IF('Market predictions'!B65="","",Configuration!$D$4-Configuration!$D$5-Configuration!$D$20*'Market predictions'!B65)</f>
        <v/>
      </c>
    </row>
    <row r="66" spans="1:5" x14ac:dyDescent="0.25">
      <c r="A66" s="17" t="str">
        <f>IF(A65="","",IF(A65&lt;A64,IF(A65=1,IF(A65=A64,A65+1,1),A65-1),IF(A65=Configuration!$D$10,"",A65+1)))</f>
        <v/>
      </c>
      <c r="B66" s="17" t="str">
        <f>IF(B65="","",IF(B65+1&gt;Configuration!$D$2,"",B65+1))</f>
        <v/>
      </c>
      <c r="C66" s="18" t="str">
        <f>IF('Market predictions'!B66="","",Configuration!$D$3+Configuration!$D$20*'Market predictions'!B66)</f>
        <v/>
      </c>
      <c r="D66" s="18" t="str">
        <f>IF(C66="","",Configuration!$D$4-Configuration!$D$20*'Market predictions'!B66)</f>
        <v/>
      </c>
      <c r="E66" s="26" t="str">
        <f>IF('Market predictions'!B66="","",Configuration!$D$4-Configuration!$D$5-Configuration!$D$20*'Market predictions'!B66)</f>
        <v/>
      </c>
    </row>
    <row r="67" spans="1:5" x14ac:dyDescent="0.25">
      <c r="A67" s="17" t="str">
        <f>IF(A66="","",IF(A66&lt;A65,IF(A66=1,IF(A66=A65,A66+1,1),A66-1),IF(A66=Configuration!$D$10,"",A66+1)))</f>
        <v/>
      </c>
      <c r="B67" s="17" t="str">
        <f>IF(B66="","",IF(B66+1&gt;Configuration!$D$2,"",B66+1))</f>
        <v/>
      </c>
      <c r="C67" s="18" t="str">
        <f>IF('Market predictions'!B67="","",Configuration!$D$3+Configuration!$D$20*'Market predictions'!B67)</f>
        <v/>
      </c>
      <c r="D67" s="18" t="str">
        <f>IF(C67="","",Configuration!$D$4-Configuration!$D$20*'Market predictions'!B67)</f>
        <v/>
      </c>
      <c r="E67" s="26" t="str">
        <f>IF('Market predictions'!B67="","",Configuration!$D$4-Configuration!$D$5-Configuration!$D$20*'Market predictions'!B67)</f>
        <v/>
      </c>
    </row>
    <row r="68" spans="1:5" x14ac:dyDescent="0.25">
      <c r="A68" s="17" t="str">
        <f>IF(A67="","",IF(A67&lt;A66,IF(A67=1,IF(A67=A66,A67+1,1),A67-1),IF(A67=Configuration!$D$10,"",A67+1)))</f>
        <v/>
      </c>
      <c r="B68" s="17" t="str">
        <f>IF(B67="","",IF(B67+1&gt;Configuration!$D$2,"",B67+1))</f>
        <v/>
      </c>
      <c r="C68" s="18" t="str">
        <f>IF('Market predictions'!B68="","",Configuration!$D$3+Configuration!$D$20*'Market predictions'!B68)</f>
        <v/>
      </c>
      <c r="D68" s="18" t="str">
        <f>IF(C68="","",Configuration!$D$4-Configuration!$D$20*'Market predictions'!B68)</f>
        <v/>
      </c>
      <c r="E68" s="26" t="str">
        <f>IF('Market predictions'!B68="","",Configuration!$D$4-Configuration!$D$5-Configuration!$D$20*'Market predictions'!B68)</f>
        <v/>
      </c>
    </row>
    <row r="69" spans="1:5" x14ac:dyDescent="0.25">
      <c r="A69" s="17" t="str">
        <f>IF(A68="","",IF(A68&lt;A67,IF(A68=1,IF(A68=A67,A68+1,1),A68-1),IF(A68=Configuration!$D$10,"",A68+1)))</f>
        <v/>
      </c>
      <c r="B69" s="17" t="str">
        <f>IF(B68="","",IF(B68+1&gt;Configuration!$D$2,"",B68+1))</f>
        <v/>
      </c>
      <c r="C69" s="18" t="str">
        <f>IF('Market predictions'!B69="","",Configuration!$D$3+Configuration!$D$20*'Market predictions'!B69)</f>
        <v/>
      </c>
      <c r="D69" s="18" t="str">
        <f>IF(C69="","",Configuration!$D$4-Configuration!$D$20*'Market predictions'!B69)</f>
        <v/>
      </c>
      <c r="E69" s="26" t="str">
        <f>IF('Market predictions'!B69="","",Configuration!$D$4-Configuration!$D$5-Configuration!$D$20*'Market predictions'!B69)</f>
        <v/>
      </c>
    </row>
    <row r="70" spans="1:5" x14ac:dyDescent="0.25">
      <c r="A70" s="17" t="str">
        <f>IF(A69="","",IF(A69&lt;A68,IF(A69=1,IF(A69=A68,A69+1,1),A69-1),IF(A69=Configuration!$D$10,"",A69+1)))</f>
        <v/>
      </c>
      <c r="B70" s="17" t="str">
        <f>IF(B69="","",IF(B69+1&gt;Configuration!$D$2,"",B69+1))</f>
        <v/>
      </c>
      <c r="C70" s="18" t="str">
        <f>IF('Market predictions'!B70="","",Configuration!$D$3+Configuration!$D$20*'Market predictions'!B70)</f>
        <v/>
      </c>
      <c r="D70" s="18" t="str">
        <f>IF(C70="","",Configuration!$D$4-Configuration!$D$20*'Market predictions'!B70)</f>
        <v/>
      </c>
      <c r="E70" s="26" t="str">
        <f>IF('Market predictions'!B70="","",Configuration!$D$4-Configuration!$D$5-Configuration!$D$20*'Market predictions'!B70)</f>
        <v/>
      </c>
    </row>
    <row r="71" spans="1:5" x14ac:dyDescent="0.25">
      <c r="A71" s="17" t="str">
        <f>IF(A70="","",IF(A70&lt;A69,IF(A70=1,IF(A70=A69,A70+1,1),A70-1),IF(A70=Configuration!$D$10,"",A70+1)))</f>
        <v/>
      </c>
      <c r="B71" s="17" t="str">
        <f>IF(B70="","",IF(B70+1&gt;Configuration!$D$2,"",B70+1))</f>
        <v/>
      </c>
      <c r="C71" s="18" t="str">
        <f>IF('Market predictions'!B71="","",Configuration!$D$3+Configuration!$D$20*'Market predictions'!B71)</f>
        <v/>
      </c>
      <c r="D71" s="18" t="str">
        <f>IF(C71="","",Configuration!$D$4-Configuration!$D$20*'Market predictions'!B71)</f>
        <v/>
      </c>
      <c r="E71" s="26" t="str">
        <f>IF('Market predictions'!B71="","",Configuration!$D$4-Configuration!$D$5-Configuration!$D$20*'Market predictions'!B71)</f>
        <v/>
      </c>
    </row>
    <row r="72" spans="1:5" x14ac:dyDescent="0.25">
      <c r="A72" s="17" t="str">
        <f>IF(A71="","",IF(A71&lt;A70,IF(A71=1,IF(A71=A70,A71+1,1),A71-1),IF(A71=Configuration!$D$10,"",A71+1)))</f>
        <v/>
      </c>
      <c r="B72" s="17" t="str">
        <f>IF(B71="","",IF(B71+1&gt;Configuration!$D$2,"",B71+1))</f>
        <v/>
      </c>
      <c r="C72" s="18" t="str">
        <f>IF('Market predictions'!B72="","",Configuration!$D$3+Configuration!$D$20*'Market predictions'!B72)</f>
        <v/>
      </c>
      <c r="D72" s="18" t="str">
        <f>IF(C72="","",Configuration!$D$4-Configuration!$D$20*'Market predictions'!B72)</f>
        <v/>
      </c>
      <c r="E72" s="26" t="str">
        <f>IF('Market predictions'!B72="","",Configuration!$D$4-Configuration!$D$5-Configuration!$D$20*'Market predictions'!B72)</f>
        <v/>
      </c>
    </row>
    <row r="73" spans="1:5" x14ac:dyDescent="0.25">
      <c r="A73" s="17" t="str">
        <f>IF(A72="","",IF(A72&lt;A71,IF(A72=1,IF(A72=A71,A72+1,1),A72-1),IF(A72=Configuration!$D$10,"",A72+1)))</f>
        <v/>
      </c>
      <c r="B73" s="17" t="str">
        <f>IF(B72="","",IF(B72+1&gt;Configuration!$D$2,"",B72+1))</f>
        <v/>
      </c>
      <c r="C73" s="18" t="str">
        <f>IF('Market predictions'!B73="","",Configuration!$D$3+Configuration!$D$20*'Market predictions'!B73)</f>
        <v/>
      </c>
      <c r="D73" s="18" t="str">
        <f>IF(C73="","",Configuration!$D$4-Configuration!$D$20*'Market predictions'!B73)</f>
        <v/>
      </c>
      <c r="E73" s="26" t="str">
        <f>IF('Market predictions'!B73="","",Configuration!$D$4-Configuration!$D$5-Configuration!$D$20*'Market predictions'!B73)</f>
        <v/>
      </c>
    </row>
    <row r="74" spans="1:5" x14ac:dyDescent="0.25">
      <c r="A74" s="17" t="str">
        <f>IF(A73="","",IF(A73&lt;A72,IF(A73=1,IF(A73=A72,A73+1,1),A73-1),IF(A73=Configuration!$D$10,"",A73+1)))</f>
        <v/>
      </c>
      <c r="B74" s="17" t="str">
        <f>IF(B73="","",IF(B73+1&gt;Configuration!$D$2,"",B73+1))</f>
        <v/>
      </c>
      <c r="C74" s="18" t="str">
        <f>IF('Market predictions'!B74="","",Configuration!$D$3+Configuration!$D$20*'Market predictions'!B74)</f>
        <v/>
      </c>
      <c r="D74" s="18" t="str">
        <f>IF(C74="","",Configuration!$D$4-Configuration!$D$20*'Market predictions'!B74)</f>
        <v/>
      </c>
      <c r="E74" s="26" t="str">
        <f>IF('Market predictions'!B74="","",Configuration!$D$4-Configuration!$D$5-Configuration!$D$20*'Market predictions'!B74)</f>
        <v/>
      </c>
    </row>
    <row r="75" spans="1:5" x14ac:dyDescent="0.25">
      <c r="A75" s="17" t="str">
        <f>IF(A74="","",IF(A74&lt;A73,IF(A74=1,IF(A74=A73,A74+1,1),A74-1),IF(A74=Configuration!$D$10,"",A74+1)))</f>
        <v/>
      </c>
      <c r="B75" s="17" t="str">
        <f>IF(B74="","",IF(B74+1&gt;Configuration!$D$2,"",B74+1))</f>
        <v/>
      </c>
      <c r="C75" s="18" t="str">
        <f>IF('Market predictions'!B75="","",Configuration!$D$3+Configuration!$D$20*'Market predictions'!B75)</f>
        <v/>
      </c>
      <c r="D75" s="18" t="str">
        <f>IF(C75="","",Configuration!$D$4-Configuration!$D$20*'Market predictions'!B75)</f>
        <v/>
      </c>
      <c r="E75" s="26" t="str">
        <f>IF('Market predictions'!B75="","",Configuration!$D$4-Configuration!$D$5-Configuration!$D$20*'Market predictions'!B75)</f>
        <v/>
      </c>
    </row>
    <row r="76" spans="1:5" x14ac:dyDescent="0.25">
      <c r="A76" s="17" t="str">
        <f>IF(A75="","",IF(A75&lt;A74,IF(A75=1,IF(A75=A74,A75+1,1),A75-1),IF(A75=Configuration!$D$10,"",A75+1)))</f>
        <v/>
      </c>
      <c r="B76" s="17" t="str">
        <f>IF(B75="","",IF(B75+1&gt;Configuration!$D$2,"",B75+1))</f>
        <v/>
      </c>
      <c r="C76" s="18" t="str">
        <f>IF('Market predictions'!B76="","",Configuration!$D$3+Configuration!$D$20*'Market predictions'!B76)</f>
        <v/>
      </c>
      <c r="D76" s="18" t="str">
        <f>IF(C76="","",Configuration!$D$4-Configuration!$D$20*'Market predictions'!B76)</f>
        <v/>
      </c>
      <c r="E76" s="26" t="str">
        <f>IF('Market predictions'!B76="","",Configuration!$D$4-Configuration!$D$5-Configuration!$D$20*'Market predictions'!B76)</f>
        <v/>
      </c>
    </row>
    <row r="77" spans="1:5" x14ac:dyDescent="0.25">
      <c r="A77" s="17" t="str">
        <f>IF(A76="","",IF(A76&lt;A75,IF(A76=1,IF(A76=A75,A76+1,1),A76-1),IF(A76=Configuration!$D$10,"",A76+1)))</f>
        <v/>
      </c>
      <c r="B77" s="17" t="str">
        <f>IF(B76="","",IF(B76+1&gt;Configuration!$D$2,"",B76+1))</f>
        <v/>
      </c>
      <c r="C77" s="18" t="str">
        <f>IF('Market predictions'!B77="","",Configuration!$D$3+Configuration!$D$20*'Market predictions'!B77)</f>
        <v/>
      </c>
      <c r="D77" s="18" t="str">
        <f>IF(C77="","",Configuration!$D$4-Configuration!$D$20*'Market predictions'!B77)</f>
        <v/>
      </c>
      <c r="E77" s="26" t="str">
        <f>IF('Market predictions'!B77="","",Configuration!$D$4-Configuration!$D$5-Configuration!$D$20*'Market predictions'!B77)</f>
        <v/>
      </c>
    </row>
    <row r="78" spans="1:5" x14ac:dyDescent="0.25">
      <c r="A78" s="17" t="str">
        <f>IF(A77="","",IF(A77&lt;A76,IF(A77=1,IF(A77=A76,A77+1,1),A77-1),IF(A77=Configuration!$D$10,"",A77+1)))</f>
        <v/>
      </c>
      <c r="B78" s="17" t="str">
        <f>IF(B77="","",IF(B77+1&gt;Configuration!$D$2,"",B77+1))</f>
        <v/>
      </c>
      <c r="C78" s="18" t="str">
        <f>IF('Market predictions'!B78="","",Configuration!$D$3+Configuration!$D$20*'Market predictions'!B78)</f>
        <v/>
      </c>
      <c r="D78" s="18" t="str">
        <f>IF(C78="","",Configuration!$D$4-Configuration!$D$20*'Market predictions'!B78)</f>
        <v/>
      </c>
      <c r="E78" s="26" t="str">
        <f>IF('Market predictions'!B78="","",Configuration!$D$4-Configuration!$D$5-Configuration!$D$20*'Market predictions'!B78)</f>
        <v/>
      </c>
    </row>
    <row r="79" spans="1:5" x14ac:dyDescent="0.25">
      <c r="A79" s="17" t="str">
        <f>IF(A78="","",IF(A78&lt;A77,IF(A78=1,IF(A78=A77,A78+1,1),A78-1),IF(A78=Configuration!$D$10,"",A78+1)))</f>
        <v/>
      </c>
      <c r="B79" s="17" t="str">
        <f>IF(B78="","",IF(B78+1&gt;Configuration!$D$2,"",B78+1))</f>
        <v/>
      </c>
      <c r="C79" s="18" t="str">
        <f>IF('Market predictions'!B79="","",Configuration!$D$3+Configuration!$D$20*'Market predictions'!B79)</f>
        <v/>
      </c>
      <c r="D79" s="18" t="str">
        <f>IF(C79="","",Configuration!$D$4-Configuration!$D$20*'Market predictions'!B79)</f>
        <v/>
      </c>
      <c r="E79" s="26" t="str">
        <f>IF('Market predictions'!B79="","",Configuration!$D$4-Configuration!$D$5-Configuration!$D$20*'Market predictions'!B79)</f>
        <v/>
      </c>
    </row>
    <row r="80" spans="1:5" x14ac:dyDescent="0.25">
      <c r="A80" s="17" t="str">
        <f>IF(A79="","",IF(A79&lt;A78,IF(A79=1,IF(A79=A78,A79+1,1),A79-1),IF(A79=Configuration!$D$10,"",A79+1)))</f>
        <v/>
      </c>
      <c r="B80" s="17" t="str">
        <f>IF(B79="","",IF(B79+1&gt;Configuration!$D$2,"",B79+1))</f>
        <v/>
      </c>
      <c r="C80" s="18" t="str">
        <f>IF('Market predictions'!B80="","",Configuration!$D$3+Configuration!$D$20*'Market predictions'!B80)</f>
        <v/>
      </c>
      <c r="D80" s="18" t="str">
        <f>IF(C80="","",Configuration!$D$4-Configuration!$D$20*'Market predictions'!B80)</f>
        <v/>
      </c>
      <c r="E80" s="26" t="str">
        <f>IF('Market predictions'!B80="","",Configuration!$D$4-Configuration!$D$5-Configuration!$D$20*'Market predictions'!B80)</f>
        <v/>
      </c>
    </row>
    <row r="81" spans="1:5" x14ac:dyDescent="0.25">
      <c r="A81" s="17" t="str">
        <f>IF(A80="","",IF(A80&lt;A79,IF(A80=1,IF(A80=A79,A80+1,1),A80-1),IF(A80=Configuration!$D$10,"",A80+1)))</f>
        <v/>
      </c>
      <c r="B81" s="17" t="str">
        <f>IF(B80="","",IF(B80+1&gt;Configuration!$D$2,"",B80+1))</f>
        <v/>
      </c>
      <c r="C81" s="18" t="str">
        <f>IF('Market predictions'!B81="","",Configuration!$D$3+Configuration!$D$20*'Market predictions'!B81)</f>
        <v/>
      </c>
      <c r="D81" s="18" t="str">
        <f>IF(C81="","",Configuration!$D$4-Configuration!$D$20*'Market predictions'!B81)</f>
        <v/>
      </c>
      <c r="E81" s="26" t="str">
        <f>IF('Market predictions'!B81="","",Configuration!$D$4-Configuration!$D$5-Configuration!$D$20*'Market predictions'!B81)</f>
        <v/>
      </c>
    </row>
    <row r="82" spans="1:5" x14ac:dyDescent="0.25">
      <c r="A82" s="17" t="str">
        <f>IF(A81="","",IF(A81&lt;A80,IF(A81=1,IF(A81=A80,A81+1,1),A81-1),IF(A81=Configuration!$D$10,"",A81+1)))</f>
        <v/>
      </c>
      <c r="B82" s="17" t="str">
        <f>IF(B81="","",IF(B81+1&gt;Configuration!$D$2,"",B81+1))</f>
        <v/>
      </c>
      <c r="C82" s="18" t="str">
        <f>IF('Market predictions'!B82="","",Configuration!$D$3+Configuration!$D$20*'Market predictions'!B82)</f>
        <v/>
      </c>
      <c r="D82" s="18" t="str">
        <f>IF(C82="","",Configuration!$D$4-Configuration!$D$20*'Market predictions'!B82)</f>
        <v/>
      </c>
      <c r="E82" s="26" t="str">
        <f>IF('Market predictions'!B82="","",Configuration!$D$4-Configuration!$D$5-Configuration!$D$20*'Market predictions'!B82)</f>
        <v/>
      </c>
    </row>
    <row r="83" spans="1:5" x14ac:dyDescent="0.25">
      <c r="A83" s="17" t="str">
        <f>IF(A82="","",IF(A82&lt;A81,IF(A82=1,IF(A82=A81,A82+1,1),A82-1),IF(A82=Configuration!$D$10,"",A82+1)))</f>
        <v/>
      </c>
      <c r="B83" s="17" t="str">
        <f>IF(B82="","",IF(B82+1&gt;Configuration!$D$2,"",B82+1))</f>
        <v/>
      </c>
      <c r="C83" s="18" t="str">
        <f>IF('Market predictions'!B83="","",Configuration!$D$3+Configuration!$D$20*'Market predictions'!B83)</f>
        <v/>
      </c>
      <c r="D83" s="18" t="str">
        <f>IF(C83="","",Configuration!$D$4-Configuration!$D$20*'Market predictions'!B83)</f>
        <v/>
      </c>
      <c r="E83" s="26" t="str">
        <f>IF('Market predictions'!B83="","",Configuration!$D$4-Configuration!$D$5-Configuration!$D$20*'Market predictions'!B83)</f>
        <v/>
      </c>
    </row>
    <row r="84" spans="1:5" x14ac:dyDescent="0.25">
      <c r="A84" s="17" t="str">
        <f>IF(A83="","",IF(A83&lt;A82,IF(A83=1,IF(A83=A82,A83+1,1),A83-1),IF(A83=Configuration!$D$10,"",A83+1)))</f>
        <v/>
      </c>
      <c r="B84" s="17" t="str">
        <f>IF(B83="","",IF(B83+1&gt;Configuration!$D$2,"",B83+1))</f>
        <v/>
      </c>
      <c r="C84" s="18" t="str">
        <f>IF('Market predictions'!B84="","",Configuration!$D$3+Configuration!$D$20*'Market predictions'!B84)</f>
        <v/>
      </c>
      <c r="D84" s="18" t="str">
        <f>IF(C84="","",Configuration!$D$4-Configuration!$D$20*'Market predictions'!B84)</f>
        <v/>
      </c>
      <c r="E84" s="26" t="str">
        <f>IF('Market predictions'!B84="","",Configuration!$D$4-Configuration!$D$5-Configuration!$D$20*'Market predictions'!B84)</f>
        <v/>
      </c>
    </row>
    <row r="85" spans="1:5" x14ac:dyDescent="0.25">
      <c r="A85" s="17" t="str">
        <f>IF(A84="","",IF(A84&lt;A83,IF(A84=1,IF(A84=A83,A84+1,1),A84-1),IF(A84=Configuration!$D$10,"",A84+1)))</f>
        <v/>
      </c>
      <c r="B85" s="17" t="str">
        <f>IF(B84="","",IF(B84+1&gt;Configuration!$D$2,"",B84+1))</f>
        <v/>
      </c>
      <c r="C85" s="18" t="str">
        <f>IF('Market predictions'!B85="","",Configuration!$D$3+Configuration!$D$20*'Market predictions'!B85)</f>
        <v/>
      </c>
      <c r="D85" s="18" t="str">
        <f>IF(C85="","",Configuration!$D$4-Configuration!$D$20*'Market predictions'!B85)</f>
        <v/>
      </c>
      <c r="E85" s="26" t="str">
        <f>IF('Market predictions'!B85="","",Configuration!$D$4-Configuration!$D$5-Configuration!$D$20*'Market predictions'!B85)</f>
        <v/>
      </c>
    </row>
    <row r="86" spans="1:5" x14ac:dyDescent="0.25">
      <c r="A86" s="17" t="str">
        <f>IF(A85="","",IF(A85&lt;A84,IF(A85=1,IF(A85=A84,A85+1,1),A85-1),IF(A85=Configuration!$D$10,"",A85+1)))</f>
        <v/>
      </c>
      <c r="B86" s="17" t="str">
        <f>IF(B85="","",IF(B85+1&gt;Configuration!$D$2,"",B85+1))</f>
        <v/>
      </c>
      <c r="C86" s="18" t="str">
        <f>IF('Market predictions'!B86="","",Configuration!$D$3+Configuration!$D$20*'Market predictions'!B86)</f>
        <v/>
      </c>
      <c r="D86" s="18" t="str">
        <f>IF(C86="","",Configuration!$D$4-Configuration!$D$20*'Market predictions'!B86)</f>
        <v/>
      </c>
      <c r="E86" s="26" t="str">
        <f>IF('Market predictions'!B86="","",Configuration!$D$4-Configuration!$D$5-Configuration!$D$20*'Market predictions'!B86)</f>
        <v/>
      </c>
    </row>
    <row r="87" spans="1:5" x14ac:dyDescent="0.25">
      <c r="A87" s="17" t="str">
        <f>IF(A86="","",IF(A86&lt;A85,IF(A86=1,IF(A86=A85,A86+1,1),A86-1),IF(A86=Configuration!$D$10,"",A86+1)))</f>
        <v/>
      </c>
      <c r="B87" s="17" t="str">
        <f>IF(B86="","",IF(B86+1&gt;Configuration!$D$2,"",B86+1))</f>
        <v/>
      </c>
      <c r="C87" s="18" t="str">
        <f>IF('Market predictions'!B87="","",Configuration!$D$3+Configuration!$D$20*'Market predictions'!B87)</f>
        <v/>
      </c>
      <c r="D87" s="18" t="str">
        <f>IF(C87="","",Configuration!$D$4-Configuration!$D$20*'Market predictions'!B87)</f>
        <v/>
      </c>
      <c r="E87" s="26" t="str">
        <f>IF('Market predictions'!B87="","",Configuration!$D$4-Configuration!$D$5-Configuration!$D$20*'Market predictions'!B87)</f>
        <v/>
      </c>
    </row>
    <row r="88" spans="1:5" x14ac:dyDescent="0.25">
      <c r="A88" s="17" t="str">
        <f>IF(A87="","",IF(A87&lt;A86,IF(A87=1,IF(A87=A86,A87+1,1),A87-1),IF(A87=Configuration!$D$10,"",A87+1)))</f>
        <v/>
      </c>
      <c r="B88" s="17" t="str">
        <f>IF(B87="","",IF(B87+1&gt;Configuration!$D$2,"",B87+1))</f>
        <v/>
      </c>
      <c r="C88" s="18" t="str">
        <f>IF('Market predictions'!B88="","",Configuration!$D$3+Configuration!$D$20*'Market predictions'!B88)</f>
        <v/>
      </c>
      <c r="D88" s="18" t="str">
        <f>IF(C88="","",Configuration!$D$4-Configuration!$D$20*'Market predictions'!B88)</f>
        <v/>
      </c>
      <c r="E88" s="26" t="str">
        <f>IF('Market predictions'!B88="","",Configuration!$D$4-Configuration!$D$5-Configuration!$D$20*'Market predictions'!B88)</f>
        <v/>
      </c>
    </row>
    <row r="89" spans="1:5" x14ac:dyDescent="0.25">
      <c r="A89" s="17" t="str">
        <f>IF(A88="","",IF(A88&lt;A87,IF(A88=1,IF(A88=A87,A88+1,1),A88-1),IF(A88=Configuration!$D$10,"",A88+1)))</f>
        <v/>
      </c>
      <c r="B89" s="17" t="str">
        <f>IF(B88="","",IF(B88+1&gt;Configuration!$D$2,"",B88+1))</f>
        <v/>
      </c>
      <c r="C89" s="18" t="str">
        <f>IF('Market predictions'!B89="","",Configuration!$D$3+Configuration!$D$20*'Market predictions'!B89)</f>
        <v/>
      </c>
      <c r="D89" s="18" t="str">
        <f>IF(C89="","",Configuration!$D$4-Configuration!$D$20*'Market predictions'!B89)</f>
        <v/>
      </c>
      <c r="E89" s="26" t="str">
        <f>IF('Market predictions'!B89="","",Configuration!$D$4-Configuration!$D$5-Configuration!$D$20*'Market predictions'!B89)</f>
        <v/>
      </c>
    </row>
    <row r="90" spans="1:5" x14ac:dyDescent="0.25">
      <c r="A90" s="17" t="str">
        <f>IF(A89="","",IF(A89&lt;A88,IF(A89=1,IF(A89=A88,A89+1,1),A89-1),IF(A89=Configuration!$D$10,"",A89+1)))</f>
        <v/>
      </c>
      <c r="B90" s="17" t="str">
        <f>IF(B89="","",IF(B89+1&gt;Configuration!$D$2,"",B89+1))</f>
        <v/>
      </c>
      <c r="C90" s="18" t="str">
        <f>IF('Market predictions'!B90="","",Configuration!$D$3+Configuration!$D$20*'Market predictions'!B90)</f>
        <v/>
      </c>
      <c r="D90" s="18" t="str">
        <f>IF(C90="","",Configuration!$D$4-Configuration!$D$20*'Market predictions'!B90)</f>
        <v/>
      </c>
      <c r="E90" s="26" t="str">
        <f>IF('Market predictions'!B90="","",Configuration!$D$4-Configuration!$D$5-Configuration!$D$20*'Market predictions'!B90)</f>
        <v/>
      </c>
    </row>
    <row r="91" spans="1:5" x14ac:dyDescent="0.25">
      <c r="A91" s="17" t="str">
        <f>IF(A90="","",IF(A90&lt;A89,IF(A90=1,IF(A90=A89,A90+1,1),A90-1),IF(A90=Configuration!$D$10,"",A90+1)))</f>
        <v/>
      </c>
      <c r="B91" s="17" t="str">
        <f>IF(B90="","",IF(B90+1&gt;Configuration!$D$2,"",B90+1))</f>
        <v/>
      </c>
      <c r="C91" s="18" t="str">
        <f>IF('Market predictions'!B91="","",Configuration!$D$3+Configuration!$D$20*'Market predictions'!B91)</f>
        <v/>
      </c>
      <c r="D91" s="18" t="str">
        <f>IF(C91="","",Configuration!$D$4-Configuration!$D$20*'Market predictions'!B91)</f>
        <v/>
      </c>
      <c r="E91" s="26" t="str">
        <f>IF('Market predictions'!B91="","",Configuration!$D$4-Configuration!$D$5-Configuration!$D$20*'Market predictions'!B91)</f>
        <v/>
      </c>
    </row>
    <row r="92" spans="1:5" x14ac:dyDescent="0.25">
      <c r="A92" s="17" t="str">
        <f>IF(A91="","",IF(A91&lt;A90,IF(A91=1,IF(A91=A90,A91+1,1),A91-1),IF(A91=Configuration!$D$10,"",A91+1)))</f>
        <v/>
      </c>
      <c r="B92" s="17" t="str">
        <f>IF(B91="","",IF(B91+1&gt;Configuration!$D$2,"",B91+1))</f>
        <v/>
      </c>
      <c r="C92" s="18" t="str">
        <f>IF('Market predictions'!B92="","",Configuration!$D$3+Configuration!$D$20*'Market predictions'!B92)</f>
        <v/>
      </c>
      <c r="D92" s="18" t="str">
        <f>IF(C92="","",Configuration!$D$4-Configuration!$D$20*'Market predictions'!B92)</f>
        <v/>
      </c>
      <c r="E92" s="26" t="str">
        <f>IF('Market predictions'!B92="","",Configuration!$D$4-Configuration!$D$5-Configuration!$D$20*'Market predictions'!B92)</f>
        <v/>
      </c>
    </row>
    <row r="93" spans="1:5" x14ac:dyDescent="0.25">
      <c r="A93" s="17" t="str">
        <f>IF(A92="","",IF(A92&lt;A91,IF(A92=1,IF(A92=A91,A92+1,1),A92-1),IF(A92=Configuration!$D$10,"",A92+1)))</f>
        <v/>
      </c>
      <c r="B93" s="17" t="str">
        <f>IF(B92="","",IF(B92+1&gt;Configuration!$D$2,"",B92+1))</f>
        <v/>
      </c>
      <c r="C93" s="18" t="str">
        <f>IF('Market predictions'!B93="","",Configuration!$D$3+Configuration!$D$20*'Market predictions'!B93)</f>
        <v/>
      </c>
      <c r="D93" s="18" t="str">
        <f>IF(C93="","",Configuration!$D$4-Configuration!$D$20*'Market predictions'!B93)</f>
        <v/>
      </c>
      <c r="E93" s="26" t="str">
        <f>IF('Market predictions'!B93="","",Configuration!$D$4-Configuration!$D$5-Configuration!$D$20*'Market predictions'!B93)</f>
        <v/>
      </c>
    </row>
    <row r="94" spans="1:5" x14ac:dyDescent="0.25">
      <c r="A94" s="17" t="str">
        <f>IF(A93="","",IF(A93&lt;A92,IF(A93=1,IF(A93=A92,A93+1,1),A93-1),IF(A93=Configuration!$D$10,"",A93+1)))</f>
        <v/>
      </c>
      <c r="B94" s="17" t="str">
        <f>IF(B93="","",IF(B93+1&gt;Configuration!$D$2,"",B93+1))</f>
        <v/>
      </c>
      <c r="C94" s="18" t="str">
        <f>IF('Market predictions'!B94="","",Configuration!$D$3+Configuration!$D$20*'Market predictions'!B94)</f>
        <v/>
      </c>
      <c r="D94" s="18" t="str">
        <f>IF(C94="","",Configuration!$D$4-Configuration!$D$20*'Market predictions'!B94)</f>
        <v/>
      </c>
      <c r="E94" s="26" t="str">
        <f>IF('Market predictions'!B94="","",Configuration!$D$4-Configuration!$D$5-Configuration!$D$20*'Market predictions'!B94)</f>
        <v/>
      </c>
    </row>
    <row r="95" spans="1:5" x14ac:dyDescent="0.25">
      <c r="A95" s="17" t="str">
        <f>IF(A94="","",IF(A94&lt;A93,IF(A94=1,IF(A94=A93,A94+1,1),A94-1),IF(A94=Configuration!$D$10,"",A94+1)))</f>
        <v/>
      </c>
      <c r="B95" s="17" t="str">
        <f>IF(B94="","",IF(B94+1&gt;Configuration!$D$2,"",B94+1))</f>
        <v/>
      </c>
      <c r="C95" s="18" t="str">
        <f>IF('Market predictions'!B95="","",Configuration!$D$3+Configuration!$D$20*'Market predictions'!B95)</f>
        <v/>
      </c>
      <c r="D95" s="18" t="str">
        <f>IF(C95="","",Configuration!$D$4-Configuration!$D$20*'Market predictions'!B95)</f>
        <v/>
      </c>
      <c r="E95" s="26" t="str">
        <f>IF('Market predictions'!B95="","",Configuration!$D$4-Configuration!$D$5-Configuration!$D$20*'Market predictions'!B95)</f>
        <v/>
      </c>
    </row>
    <row r="96" spans="1:5" x14ac:dyDescent="0.25">
      <c r="A96" s="17" t="str">
        <f>IF(A95="","",IF(A95&lt;A94,IF(A95=1,IF(A95=A94,A95+1,1),A95-1),IF(A95=Configuration!$D$10,"",A95+1)))</f>
        <v/>
      </c>
      <c r="B96" s="17" t="str">
        <f>IF(B95="","",IF(B95+1&gt;Configuration!$D$2,"",B95+1))</f>
        <v/>
      </c>
      <c r="C96" s="18" t="str">
        <f>IF('Market predictions'!B96="","",Configuration!$D$3+Configuration!$D$20*'Market predictions'!B96)</f>
        <v/>
      </c>
      <c r="D96" s="18" t="str">
        <f>IF(C96="","",Configuration!$D$4-Configuration!$D$20*'Market predictions'!B96)</f>
        <v/>
      </c>
      <c r="E96" s="26" t="str">
        <f>IF('Market predictions'!B96="","",Configuration!$D$4-Configuration!$D$5-Configuration!$D$20*'Market predictions'!B96)</f>
        <v/>
      </c>
    </row>
    <row r="97" spans="1:5" x14ac:dyDescent="0.25">
      <c r="A97" s="17" t="str">
        <f>IF(A96="","",IF(A96&lt;A95,IF(A96=1,IF(A96=A95,A96+1,1),A96-1),IF(A96=Configuration!$D$10,"",A96+1)))</f>
        <v/>
      </c>
      <c r="B97" s="17" t="str">
        <f>IF(B96="","",IF(B96+1&gt;Configuration!$D$2,"",B96+1))</f>
        <v/>
      </c>
      <c r="C97" s="18" t="str">
        <f>IF('Market predictions'!B97="","",Configuration!$D$3+Configuration!$D$20*'Market predictions'!B97)</f>
        <v/>
      </c>
      <c r="D97" s="18" t="str">
        <f>IF(C97="","",Configuration!$D$4-Configuration!$D$20*'Market predictions'!B97)</f>
        <v/>
      </c>
      <c r="E97" s="26" t="str">
        <f>IF('Market predictions'!B97="","",Configuration!$D$4-Configuration!$D$5-Configuration!$D$20*'Market predictions'!B97)</f>
        <v/>
      </c>
    </row>
    <row r="98" spans="1:5" x14ac:dyDescent="0.25">
      <c r="A98" s="17" t="str">
        <f>IF(A97="","",IF(A97&lt;A96,IF(A97=1,IF(A97=A96,A97+1,1),A97-1),IF(A97=Configuration!$D$10,"",A97+1)))</f>
        <v/>
      </c>
      <c r="B98" s="17" t="str">
        <f>IF(B97="","",IF(B97+1&gt;Configuration!$D$2,"",B97+1))</f>
        <v/>
      </c>
      <c r="C98" s="18" t="str">
        <f>IF('Market predictions'!B98="","",Configuration!$D$3+Configuration!$D$20*'Market predictions'!B98)</f>
        <v/>
      </c>
      <c r="D98" s="18" t="str">
        <f>IF(C98="","",Configuration!$D$4-Configuration!$D$20*'Market predictions'!B98)</f>
        <v/>
      </c>
      <c r="E98" s="26" t="str">
        <f>IF('Market predictions'!B98="","",Configuration!$D$4-Configuration!$D$5-Configuration!$D$20*'Market predictions'!B98)</f>
        <v/>
      </c>
    </row>
    <row r="99" spans="1:5" x14ac:dyDescent="0.25">
      <c r="A99" s="17" t="str">
        <f>IF(A98="","",IF(A98&lt;A97,IF(A98=1,IF(A98=A97,A98+1,1),A98-1),IF(A98=Configuration!$D$10,"",A98+1)))</f>
        <v/>
      </c>
      <c r="B99" s="17" t="str">
        <f>IF(B98="","",IF(B98+1&gt;Configuration!$D$2,"",B98+1))</f>
        <v/>
      </c>
      <c r="C99" s="18" t="str">
        <f>IF('Market predictions'!B99="","",Configuration!$D$3+Configuration!$D$20*'Market predictions'!B99)</f>
        <v/>
      </c>
      <c r="D99" s="18" t="str">
        <f>IF(C99="","",Configuration!$D$4-Configuration!$D$20*'Market predictions'!B99)</f>
        <v/>
      </c>
      <c r="E99" s="26" t="str">
        <f>IF('Market predictions'!B99="","",Configuration!$D$4-Configuration!$D$5-Configuration!$D$20*'Market predictions'!B99)</f>
        <v/>
      </c>
    </row>
    <row r="100" spans="1:5" x14ac:dyDescent="0.25">
      <c r="A100" s="17" t="str">
        <f>IF(A99="","",IF(A99&lt;A98,IF(A99=1,IF(A99=A98,A99+1,1),A99-1),IF(A99=Configuration!$D$10,"",A99+1)))</f>
        <v/>
      </c>
      <c r="B100" s="17" t="str">
        <f>IF(B99="","",IF(B99+1&gt;Configuration!$D$2,"",B99+1))</f>
        <v/>
      </c>
      <c r="C100" s="18" t="str">
        <f>IF('Market predictions'!B100="","",Configuration!$D$3+Configuration!$D$20*'Market predictions'!B100)</f>
        <v/>
      </c>
      <c r="D100" s="18" t="str">
        <f>IF(C100="","",Configuration!$D$4-Configuration!$D$20*'Market predictions'!B100)</f>
        <v/>
      </c>
      <c r="E100" s="26" t="str">
        <f>IF('Market predictions'!B100="","",Configuration!$D$4-Configuration!$D$5-Configuration!$D$20*'Market predictions'!B100)</f>
        <v/>
      </c>
    </row>
    <row r="101" spans="1:5" x14ac:dyDescent="0.25">
      <c r="A101" s="17" t="str">
        <f>IF(A100="","",IF(A100&lt;A99,IF(A100=1,IF(A100=A99,A100+1,1),A100-1),IF(A100=Configuration!$D$10,"",A100+1)))</f>
        <v/>
      </c>
      <c r="B101" s="17" t="str">
        <f>IF(B100="","",IF(B100+1&gt;Configuration!$D$2,"",B100+1))</f>
        <v/>
      </c>
      <c r="C101" s="18" t="str">
        <f>IF('Market predictions'!B101="","",Configuration!$D$3+Configuration!$D$20*'Market predictions'!B101)</f>
        <v/>
      </c>
      <c r="D101" s="18" t="str">
        <f>IF(C101="","",Configuration!$D$4-Configuration!$D$20*'Market predictions'!B101)</f>
        <v/>
      </c>
      <c r="E101" s="26" t="str">
        <f>IF('Market predictions'!B101="","",Configuration!$D$4-Configuration!$D$5-Configuration!$D$20*'Market predictions'!B101)</f>
        <v/>
      </c>
    </row>
    <row r="102" spans="1:5" x14ac:dyDescent="0.25">
      <c r="A102" s="17" t="str">
        <f>IF(A101="","",IF(A101&lt;A100,IF(A101=1,IF(A101=A100,A101+1,1),A101-1),IF(A101=Configuration!$D$10,"",A101+1)))</f>
        <v/>
      </c>
      <c r="B102" s="17" t="str">
        <f>IF(B101="","",IF(B101+1&gt;Configuration!$D$2,"",B101+1))</f>
        <v/>
      </c>
      <c r="C102" s="18" t="str">
        <f>IF('Market predictions'!B102="","",Configuration!$D$3+Configuration!$D$20*'Market predictions'!B102)</f>
        <v/>
      </c>
      <c r="D102" s="18" t="str">
        <f>IF(C102="","",Configuration!$D$4-Configuration!$D$20*'Market predictions'!B102)</f>
        <v/>
      </c>
      <c r="E102" s="26" t="str">
        <f>IF('Market predictions'!B102="","",Configuration!$D$4-Configuration!$D$5-Configuration!$D$20*'Market predictions'!B102)</f>
        <v/>
      </c>
    </row>
    <row r="103" spans="1:5" x14ac:dyDescent="0.25">
      <c r="A103" s="17" t="str">
        <f>IF(A102="","",IF(A102&lt;A101,IF(A102=1,IF(A102=A101,A102+1,1),A102-1),IF(A102=Configuration!$D$10,"",A102+1)))</f>
        <v/>
      </c>
      <c r="B103" s="17" t="str">
        <f>IF(B102="","",IF(B102+1&gt;Configuration!$D$2,"",B102+1))</f>
        <v/>
      </c>
      <c r="C103" s="18" t="str">
        <f>IF('Market predictions'!B103="","",Configuration!$D$3+Configuration!$D$20*'Market predictions'!B103)</f>
        <v/>
      </c>
      <c r="D103" s="18" t="str">
        <f>IF(C103="","",Configuration!$D$4-Configuration!$D$20*'Market predictions'!B103)</f>
        <v/>
      </c>
      <c r="E103" s="26" t="str">
        <f>IF('Market predictions'!B103="","",Configuration!$D$4-Configuration!$D$5-Configuration!$D$20*'Market predictions'!B103)</f>
        <v/>
      </c>
    </row>
    <row r="104" spans="1:5" x14ac:dyDescent="0.25">
      <c r="A104" s="17" t="str">
        <f>IF(A103="","",IF(A103&lt;A102,IF(A103=1,IF(A103=A102,A103+1,1),A103-1),IF(A103=Configuration!$D$10,"",A103+1)))</f>
        <v/>
      </c>
      <c r="B104" s="17" t="str">
        <f>IF(B103="","",IF(B103+1&gt;Configuration!$D$2,"",B103+1))</f>
        <v/>
      </c>
      <c r="C104" s="18" t="str">
        <f>IF('Market predictions'!B104="","",Configuration!$D$3+Configuration!$D$20*'Market predictions'!B104)</f>
        <v/>
      </c>
      <c r="D104" s="18" t="str">
        <f>IF(C104="","",Configuration!$D$4-Configuration!$D$20*'Market predictions'!B104)</f>
        <v/>
      </c>
      <c r="E104" s="26" t="str">
        <f>IF('Market predictions'!B104="","",Configuration!$D$4-Configuration!$D$5-Configuration!$D$20*'Market predictions'!B104)</f>
        <v/>
      </c>
    </row>
    <row r="105" spans="1:5" x14ac:dyDescent="0.25">
      <c r="A105" s="17" t="str">
        <f>IF(A104="","",IF(A104&lt;A103,IF(A104=1,IF(A104=A103,A104+1,1),A104-1),IF(A104=Configuration!$D$10,"",A104+1)))</f>
        <v/>
      </c>
      <c r="B105" s="17" t="str">
        <f>IF(B104="","",IF(B104+1&gt;Configuration!$D$2,"",B104+1))</f>
        <v/>
      </c>
      <c r="C105" s="18" t="str">
        <f>IF('Market predictions'!B105="","",Configuration!$D$3+Configuration!$D$20*'Market predictions'!B105)</f>
        <v/>
      </c>
      <c r="D105" s="18" t="str">
        <f>IF(C105="","",Configuration!$D$4-Configuration!$D$20*'Market predictions'!B105)</f>
        <v/>
      </c>
      <c r="E105" s="26" t="str">
        <f>IF('Market predictions'!B105="","",Configuration!$D$4-Configuration!$D$5-Configuration!$D$20*'Market predictions'!B105)</f>
        <v/>
      </c>
    </row>
    <row r="106" spans="1:5" x14ac:dyDescent="0.25">
      <c r="A106" s="17" t="str">
        <f>IF(A105="","",IF(A105&lt;A104,IF(A105=1,IF(A105=A104,A105+1,1),A105-1),IF(A105=Configuration!$D$10,"",A105+1)))</f>
        <v/>
      </c>
      <c r="B106" s="17" t="str">
        <f>IF(B105="","",IF(B105+1&gt;Configuration!$D$2,"",B105+1))</f>
        <v/>
      </c>
      <c r="C106" s="18" t="str">
        <f>IF('Market predictions'!B106="","",Configuration!$D$3+Configuration!$D$20*'Market predictions'!B106)</f>
        <v/>
      </c>
      <c r="D106" s="18" t="str">
        <f>IF(C106="","",Configuration!$D$4-Configuration!$D$20*'Market predictions'!B106)</f>
        <v/>
      </c>
      <c r="E106" s="26" t="str">
        <f>IF('Market predictions'!B106="","",Configuration!$D$4-Configuration!$D$5-Configuration!$D$20*'Market predictions'!B106)</f>
        <v/>
      </c>
    </row>
    <row r="107" spans="1:5" x14ac:dyDescent="0.25">
      <c r="A107" s="17" t="str">
        <f>IF(A106="","",IF(A106&lt;A105,IF(A106=1,IF(A106=A105,A106+1,1),A106-1),IF(A106=Configuration!$D$10,"",A106+1)))</f>
        <v/>
      </c>
      <c r="B107" s="17" t="str">
        <f>IF(B106="","",IF(B106+1&gt;Configuration!$D$2,"",B106+1))</f>
        <v/>
      </c>
      <c r="C107" s="18" t="str">
        <f>IF('Market predictions'!B107="","",Configuration!$D$3+Configuration!$D$20*'Market predictions'!B107)</f>
        <v/>
      </c>
      <c r="D107" s="18" t="str">
        <f>IF(C107="","",Configuration!$D$4-Configuration!$D$20*'Market predictions'!B107)</f>
        <v/>
      </c>
      <c r="E107" s="26" t="str">
        <f>IF('Market predictions'!B107="","",Configuration!$D$4-Configuration!$D$5-Configuration!$D$20*'Market predictions'!B107)</f>
        <v/>
      </c>
    </row>
    <row r="108" spans="1:5" x14ac:dyDescent="0.25">
      <c r="A108" s="17" t="str">
        <f>IF(A107="","",IF(A107&lt;A106,IF(A107=1,IF(A107=A106,A107+1,1),A107-1),IF(A107=Configuration!$D$10,"",A107+1)))</f>
        <v/>
      </c>
      <c r="B108" s="17" t="str">
        <f>IF(B107="","",IF(B107+1&gt;Configuration!$D$2,"",B107+1))</f>
        <v/>
      </c>
      <c r="C108" s="18" t="str">
        <f>IF('Market predictions'!B108="","",Configuration!$D$3+Configuration!$D$20*'Market predictions'!B108)</f>
        <v/>
      </c>
      <c r="D108" s="18" t="str">
        <f>IF(C108="","",Configuration!$D$4-Configuration!$D$20*'Market predictions'!B108)</f>
        <v/>
      </c>
      <c r="E108" s="26" t="str">
        <f>IF('Market predictions'!B108="","",Configuration!$D$4-Configuration!$D$5-Configuration!$D$20*'Market predictions'!B108)</f>
        <v/>
      </c>
    </row>
    <row r="109" spans="1:5" x14ac:dyDescent="0.25">
      <c r="A109" s="17" t="str">
        <f>IF(A108="","",IF(A108&lt;A107,IF(A108=1,IF(A108=A107,A108+1,1),A108-1),IF(A108=Configuration!$D$10,"",A108+1)))</f>
        <v/>
      </c>
      <c r="B109" s="17" t="str">
        <f>IF(B108="","",IF(B108+1&gt;Configuration!$D$2,"",B108+1))</f>
        <v/>
      </c>
      <c r="C109" s="18" t="str">
        <f>IF('Market predictions'!B109="","",Configuration!$D$3+Configuration!$D$20*'Market predictions'!B109)</f>
        <v/>
      </c>
      <c r="D109" s="18" t="str">
        <f>IF(C109="","",Configuration!$D$4-Configuration!$D$20*'Market predictions'!B109)</f>
        <v/>
      </c>
      <c r="E109" s="26" t="str">
        <f>IF('Market predictions'!B109="","",Configuration!$D$4-Configuration!$D$5-Configuration!$D$20*'Market predictions'!B109)</f>
        <v/>
      </c>
    </row>
    <row r="110" spans="1:5" x14ac:dyDescent="0.25">
      <c r="A110" s="17" t="str">
        <f>IF(A109="","",IF(A109&lt;A108,IF(A109=1,IF(A109=A108,A109+1,1),A109-1),IF(A109=Configuration!$D$10,"",A109+1)))</f>
        <v/>
      </c>
      <c r="B110" s="17" t="str">
        <f>IF(B109="","",IF(B109+1&gt;Configuration!$D$2,"",B109+1))</f>
        <v/>
      </c>
      <c r="C110" s="18" t="str">
        <f>IF('Market predictions'!B110="","",Configuration!$D$3+Configuration!$D$20*'Market predictions'!B110)</f>
        <v/>
      </c>
      <c r="D110" s="18" t="str">
        <f>IF(C110="","",Configuration!$D$4-Configuration!$D$20*'Market predictions'!B110)</f>
        <v/>
      </c>
      <c r="E110" s="26" t="str">
        <f>IF('Market predictions'!B110="","",Configuration!$D$4-Configuration!$D$5-Configuration!$D$20*'Market predictions'!B110)</f>
        <v/>
      </c>
    </row>
    <row r="111" spans="1:5" x14ac:dyDescent="0.25">
      <c r="A111" s="17" t="str">
        <f>IF(A110="","",IF(A110&lt;A109,IF(A110=1,IF(A110=A109,A110+1,1),A110-1),IF(A110=Configuration!$D$10,"",A110+1)))</f>
        <v/>
      </c>
      <c r="B111" s="17" t="str">
        <f>IF(B110="","",IF(B110+1&gt;Configuration!$D$2,"",B110+1))</f>
        <v/>
      </c>
      <c r="C111" s="18" t="str">
        <f>IF('Market predictions'!B111="","",Configuration!$D$3+Configuration!$D$20*'Market predictions'!B111)</f>
        <v/>
      </c>
      <c r="D111" s="18" t="str">
        <f>IF(C111="","",Configuration!$D$4-Configuration!$D$20*'Market predictions'!B111)</f>
        <v/>
      </c>
      <c r="E111" s="26" t="str">
        <f>IF('Market predictions'!B111="","",Configuration!$D$4-Configuration!$D$5-Configuration!$D$20*'Market predictions'!B111)</f>
        <v/>
      </c>
    </row>
    <row r="112" spans="1:5" x14ac:dyDescent="0.25">
      <c r="A112" s="17" t="str">
        <f>IF(A111="","",IF(A111&lt;A110,IF(A111=1,IF(A111=A110,A111+1,1),A111-1),IF(A111=Configuration!$D$10,"",A111+1)))</f>
        <v/>
      </c>
      <c r="B112" s="17" t="str">
        <f>IF(B111="","",IF(B111+1&gt;Configuration!$D$2,"",B111+1))</f>
        <v/>
      </c>
      <c r="C112" s="18" t="str">
        <f>IF('Market predictions'!B112="","",Configuration!$D$3+Configuration!$D$20*'Market predictions'!B112)</f>
        <v/>
      </c>
      <c r="D112" s="18" t="str">
        <f>IF(C112="","",Configuration!$D$4-Configuration!$D$20*'Market predictions'!B112)</f>
        <v/>
      </c>
      <c r="E112" s="26" t="str">
        <f>IF('Market predictions'!B112="","",Configuration!$D$4-Configuration!$D$5-Configuration!$D$20*'Market predictions'!B112)</f>
        <v/>
      </c>
    </row>
    <row r="113" spans="1:5" x14ac:dyDescent="0.25">
      <c r="A113" s="17" t="str">
        <f>IF(A112="","",IF(A112&lt;A111,IF(A112=1,IF(A112=A111,A112+1,1),A112-1),IF(A112=Configuration!$D$10,"",A112+1)))</f>
        <v/>
      </c>
      <c r="B113" s="17" t="str">
        <f>IF(B112="","",IF(B112+1&gt;Configuration!$D$2,"",B112+1))</f>
        <v/>
      </c>
      <c r="C113" s="18" t="str">
        <f>IF('Market predictions'!B113="","",Configuration!$D$3+Configuration!$D$20*'Market predictions'!B113)</f>
        <v/>
      </c>
      <c r="D113" s="18" t="str">
        <f>IF(C113="","",Configuration!$D$4-Configuration!$D$20*'Market predictions'!B113)</f>
        <v/>
      </c>
      <c r="E113" s="26" t="str">
        <f>IF('Market predictions'!B113="","",Configuration!$D$4-Configuration!$D$5-Configuration!$D$20*'Market predictions'!B113)</f>
        <v/>
      </c>
    </row>
    <row r="114" spans="1:5" x14ac:dyDescent="0.25">
      <c r="A114" s="17" t="str">
        <f>IF(A113="","",IF(A113&lt;A112,IF(A113=1,IF(A113=A112,A113+1,1),A113-1),IF(A113=Configuration!$D$10,"",A113+1)))</f>
        <v/>
      </c>
      <c r="B114" s="17" t="str">
        <f>IF(B113="","",IF(B113+1&gt;Configuration!$D$2,"",B113+1))</f>
        <v/>
      </c>
      <c r="C114" s="18" t="str">
        <f>IF('Market predictions'!B114="","",Configuration!$D$3+Configuration!$D$20*'Market predictions'!B114)</f>
        <v/>
      </c>
      <c r="D114" s="18" t="str">
        <f>IF(C114="","",Configuration!$D$4-Configuration!$D$20*'Market predictions'!B114)</f>
        <v/>
      </c>
      <c r="E114" s="26" t="str">
        <f>IF('Market predictions'!B114="","",Configuration!$D$4-Configuration!$D$5-Configuration!$D$20*'Market predictions'!B114)</f>
        <v/>
      </c>
    </row>
    <row r="115" spans="1:5" x14ac:dyDescent="0.25">
      <c r="A115" s="17" t="str">
        <f>IF(A114="","",IF(A114&lt;A113,IF(A114=1,IF(A114=A113,A114+1,1),A114-1),IF(A114=Configuration!$D$10,"",A114+1)))</f>
        <v/>
      </c>
      <c r="B115" s="17" t="str">
        <f>IF(B114="","",IF(B114+1&gt;Configuration!$D$2,"",B114+1))</f>
        <v/>
      </c>
      <c r="C115" s="18" t="str">
        <f>IF('Market predictions'!B115="","",Configuration!$D$3+Configuration!$D$20*'Market predictions'!B115)</f>
        <v/>
      </c>
      <c r="D115" s="18" t="str">
        <f>IF(C115="","",Configuration!$D$4-Configuration!$D$20*'Market predictions'!B115)</f>
        <v/>
      </c>
      <c r="E115" s="26" t="str">
        <f>IF('Market predictions'!B115="","",Configuration!$D$4-Configuration!$D$5-Configuration!$D$20*'Market predictions'!B115)</f>
        <v/>
      </c>
    </row>
    <row r="116" spans="1:5" x14ac:dyDescent="0.25">
      <c r="A116" s="17" t="str">
        <f>IF(A115="","",IF(A115&lt;A114,IF(A115=1,IF(A115=A114,A115+1,1),A115-1),IF(A115=Configuration!$D$10,"",A115+1)))</f>
        <v/>
      </c>
      <c r="B116" s="17" t="str">
        <f>IF(B115="","",IF(B115+1&gt;Configuration!$D$2,"",B115+1))</f>
        <v/>
      </c>
      <c r="C116" s="18" t="str">
        <f>IF('Market predictions'!B116="","",Configuration!$D$3+Configuration!$D$20*'Market predictions'!B116)</f>
        <v/>
      </c>
      <c r="D116" s="18" t="str">
        <f>IF(C116="","",Configuration!$D$4-Configuration!$D$20*'Market predictions'!B116)</f>
        <v/>
      </c>
      <c r="E116" s="26" t="str">
        <f>IF('Market predictions'!B116="","",Configuration!$D$4-Configuration!$D$5-Configuration!$D$20*'Market predictions'!B116)</f>
        <v/>
      </c>
    </row>
    <row r="117" spans="1:5" x14ac:dyDescent="0.25">
      <c r="A117" s="17" t="str">
        <f>IF(A116="","",IF(A116&lt;A115,IF(A116=1,IF(A116=A115,A116+1,1),A116-1),IF(A116=Configuration!$D$10,"",A116+1)))</f>
        <v/>
      </c>
      <c r="B117" s="17" t="str">
        <f>IF(B116="","",IF(B116+1&gt;Configuration!$D$2,"",B116+1))</f>
        <v/>
      </c>
      <c r="C117" s="18" t="str">
        <f>IF('Market predictions'!B117="","",Configuration!$D$3+Configuration!$D$20*'Market predictions'!B117)</f>
        <v/>
      </c>
      <c r="D117" s="18" t="str">
        <f>IF(C117="","",Configuration!$D$4-Configuration!$D$20*'Market predictions'!B117)</f>
        <v/>
      </c>
      <c r="E117" s="26" t="str">
        <f>IF('Market predictions'!B117="","",Configuration!$D$4-Configuration!$D$5-Configuration!$D$20*'Market predictions'!B117)</f>
        <v/>
      </c>
    </row>
    <row r="118" spans="1:5" x14ac:dyDescent="0.25">
      <c r="A118" s="17" t="str">
        <f>IF(A117="","",IF(A117&lt;A116,IF(A117=1,IF(A117=A116,A117+1,1),A117-1),IF(A117=Configuration!$D$10,"",A117+1)))</f>
        <v/>
      </c>
      <c r="B118" s="17" t="str">
        <f>IF(B117="","",IF(B117+1&gt;Configuration!$D$2,"",B117+1))</f>
        <v/>
      </c>
      <c r="C118" s="18" t="str">
        <f>IF('Market predictions'!B118="","",Configuration!$D$3+Configuration!$D$20*'Market predictions'!B118)</f>
        <v/>
      </c>
      <c r="D118" s="18" t="str">
        <f>IF(C118="","",Configuration!$D$4-Configuration!$D$20*'Market predictions'!B118)</f>
        <v/>
      </c>
      <c r="E118" s="26" t="str">
        <f>IF('Market predictions'!B118="","",Configuration!$D$4-Configuration!$D$5-Configuration!$D$20*'Market predictions'!B118)</f>
        <v/>
      </c>
    </row>
    <row r="119" spans="1:5" x14ac:dyDescent="0.25">
      <c r="A119" s="17" t="str">
        <f>IF(A118="","",IF(A118&lt;A117,IF(A118=1,IF(A118=A117,A118+1,1),A118-1),IF(A118=Configuration!$D$10,"",A118+1)))</f>
        <v/>
      </c>
      <c r="B119" s="17" t="str">
        <f>IF(B118="","",IF(B118+1&gt;Configuration!$D$2,"",B118+1))</f>
        <v/>
      </c>
      <c r="C119" s="18" t="str">
        <f>IF('Market predictions'!B119="","",Configuration!$D$3+Configuration!$D$20*'Market predictions'!B119)</f>
        <v/>
      </c>
      <c r="D119" s="18" t="str">
        <f>IF(C119="","",Configuration!$D$4-Configuration!$D$20*'Market predictions'!B119)</f>
        <v/>
      </c>
      <c r="E119" s="26" t="str">
        <f>IF('Market predictions'!B119="","",Configuration!$D$4-Configuration!$D$5-Configuration!$D$20*'Market predictions'!B119)</f>
        <v/>
      </c>
    </row>
    <row r="120" spans="1:5" x14ac:dyDescent="0.25">
      <c r="A120" s="17" t="str">
        <f>IF(A119="","",IF(A119&lt;A118,IF(A119=1,IF(A119=A118,A119+1,1),A119-1),IF(A119=Configuration!$D$10,"",A119+1)))</f>
        <v/>
      </c>
      <c r="B120" s="17" t="str">
        <f>IF(B119="","",IF(B119+1&gt;Configuration!$D$2,"",B119+1))</f>
        <v/>
      </c>
      <c r="C120" s="18" t="str">
        <f>IF('Market predictions'!B120="","",Configuration!$D$3+Configuration!$D$20*'Market predictions'!B120)</f>
        <v/>
      </c>
      <c r="D120" s="18" t="str">
        <f>IF(C120="","",Configuration!$D$4-Configuration!$D$20*'Market predictions'!B120)</f>
        <v/>
      </c>
      <c r="E120" s="26" t="str">
        <f>IF('Market predictions'!B120="","",Configuration!$D$4-Configuration!$D$5-Configuration!$D$20*'Market predictions'!B120)</f>
        <v/>
      </c>
    </row>
    <row r="121" spans="1:5" x14ac:dyDescent="0.25">
      <c r="A121" s="17" t="str">
        <f>IF(A120="","",IF(A120&lt;A119,IF(A120=1,IF(A120=A119,A120+1,1),A120-1),IF(A120=Configuration!$D$10,"",A120+1)))</f>
        <v/>
      </c>
      <c r="B121" s="17" t="str">
        <f>IF(B120="","",IF(B120+1&gt;Configuration!$D$2,"",B120+1))</f>
        <v/>
      </c>
      <c r="C121" s="18" t="str">
        <f>IF('Market predictions'!B121="","",Configuration!$D$3+Configuration!$D$20*'Market predictions'!B121)</f>
        <v/>
      </c>
      <c r="D121" s="18" t="str">
        <f>IF(C121="","",Configuration!$D$4-Configuration!$D$20*'Market predictions'!B121)</f>
        <v/>
      </c>
      <c r="E121" s="26" t="str">
        <f>IF('Market predictions'!B121="","",Configuration!$D$4-Configuration!$D$5-Configuration!$D$20*'Market predictions'!B121)</f>
        <v/>
      </c>
    </row>
    <row r="122" spans="1:5" x14ac:dyDescent="0.25">
      <c r="A122" s="17" t="str">
        <f>IF(A121="","",IF(A121&lt;A120,IF(A121=1,IF(A121=A120,A121+1,1),A121-1),IF(A121=Configuration!$D$10,"",A121+1)))</f>
        <v/>
      </c>
      <c r="B122" s="17" t="str">
        <f>IF(B121="","",IF(B121+1&gt;Configuration!$D$2,"",B121+1))</f>
        <v/>
      </c>
      <c r="C122" s="18" t="str">
        <f>IF('Market predictions'!B122="","",Configuration!$D$3+Configuration!$D$20*'Market predictions'!B122)</f>
        <v/>
      </c>
      <c r="D122" s="18" t="str">
        <f>IF(C122="","",Configuration!$D$4-Configuration!$D$20*'Market predictions'!B122)</f>
        <v/>
      </c>
      <c r="E122" s="26" t="str">
        <f>IF('Market predictions'!B122="","",Configuration!$D$4-Configuration!$D$5-Configuration!$D$20*'Market predictions'!B122)</f>
        <v/>
      </c>
    </row>
    <row r="123" spans="1:5" x14ac:dyDescent="0.25">
      <c r="A123" s="17" t="str">
        <f>IF(A122="","",IF(A122&lt;A121,IF(A122=1,IF(A122=A121,A122+1,1),A122-1),IF(A122=Configuration!$D$10,"",A122+1)))</f>
        <v/>
      </c>
      <c r="B123" s="17" t="str">
        <f>IF(B122="","",IF(B122+1&gt;Configuration!$D$2,"",B122+1))</f>
        <v/>
      </c>
      <c r="C123" s="18" t="str">
        <f>IF('Market predictions'!B123="","",Configuration!$D$3+Configuration!$D$20*'Market predictions'!B123)</f>
        <v/>
      </c>
      <c r="D123" s="18" t="str">
        <f>IF(C123="","",Configuration!$D$4-Configuration!$D$20*'Market predictions'!B123)</f>
        <v/>
      </c>
      <c r="E123" s="26" t="str">
        <f>IF('Market predictions'!B123="","",Configuration!$D$4-Configuration!$D$5-Configuration!$D$20*'Market predictions'!B123)</f>
        <v/>
      </c>
    </row>
    <row r="124" spans="1:5" x14ac:dyDescent="0.25">
      <c r="A124" s="17" t="str">
        <f>IF(A123="","",IF(A123&lt;A122,IF(A123=1,IF(A123=A122,A123+1,1),A123-1),IF(A123=Configuration!$D$10,"",A123+1)))</f>
        <v/>
      </c>
      <c r="B124" s="17" t="str">
        <f>IF(B123="","",IF(B123+1&gt;Configuration!$D$2,"",B123+1))</f>
        <v/>
      </c>
      <c r="C124" s="18" t="str">
        <f>IF('Market predictions'!B124="","",Configuration!$D$3+Configuration!$D$20*'Market predictions'!B124)</f>
        <v/>
      </c>
      <c r="D124" s="18" t="str">
        <f>IF(C124="","",Configuration!$D$4-Configuration!$D$20*'Market predictions'!B124)</f>
        <v/>
      </c>
      <c r="E124" s="26" t="str">
        <f>IF('Market predictions'!B124="","",Configuration!$D$4-Configuration!$D$5-Configuration!$D$20*'Market predictions'!B124)</f>
        <v/>
      </c>
    </row>
    <row r="125" spans="1:5" x14ac:dyDescent="0.25">
      <c r="A125" s="17" t="str">
        <f>IF(A124="","",IF(A124&lt;A123,IF(A124=1,IF(A124=A123,A124+1,1),A124-1),IF(A124=Configuration!$D$10,"",A124+1)))</f>
        <v/>
      </c>
      <c r="B125" s="17" t="str">
        <f>IF(B124="","",IF(B124+1&gt;Configuration!$D$2,"",B124+1))</f>
        <v/>
      </c>
      <c r="C125" s="18" t="str">
        <f>IF('Market predictions'!B125="","",Configuration!$D$3+Configuration!$D$20*'Market predictions'!B125)</f>
        <v/>
      </c>
      <c r="D125" s="18" t="str">
        <f>IF(C125="","",Configuration!$D$4-Configuration!$D$20*'Market predictions'!B125)</f>
        <v/>
      </c>
      <c r="E125" s="26" t="str">
        <f>IF('Market predictions'!B125="","",Configuration!$D$4-Configuration!$D$5-Configuration!$D$20*'Market predictions'!B125)</f>
        <v/>
      </c>
    </row>
    <row r="126" spans="1:5" x14ac:dyDescent="0.25">
      <c r="A126" s="17" t="str">
        <f>IF(A125="","",IF(A125&lt;A124,IF(A125=1,IF(A125=A124,A125+1,1),A125-1),IF(A125=Configuration!$D$10,"",A125+1)))</f>
        <v/>
      </c>
      <c r="B126" s="17" t="str">
        <f>IF(B125="","",IF(B125+1&gt;Configuration!$D$2,"",B125+1))</f>
        <v/>
      </c>
      <c r="C126" s="18" t="str">
        <f>IF('Market predictions'!B126="","",Configuration!$D$3+Configuration!$D$20*'Market predictions'!B126)</f>
        <v/>
      </c>
      <c r="D126" s="18" t="str">
        <f>IF(C126="","",Configuration!$D$4-Configuration!$D$20*'Market predictions'!B126)</f>
        <v/>
      </c>
      <c r="E126" s="26" t="str">
        <f>IF('Market predictions'!B126="","",Configuration!$D$4-Configuration!$D$5-Configuration!$D$20*'Market predictions'!B126)</f>
        <v/>
      </c>
    </row>
    <row r="127" spans="1:5" x14ac:dyDescent="0.25">
      <c r="A127" s="17" t="str">
        <f>IF(A126="","",IF(A126&lt;A125,IF(A126=1,IF(A126=A125,A126+1,1),A126-1),IF(A126=Configuration!$D$10,"",A126+1)))</f>
        <v/>
      </c>
      <c r="B127" s="17" t="str">
        <f>IF(B126="","",IF(B126+1&gt;Configuration!$D$2,"",B126+1))</f>
        <v/>
      </c>
      <c r="C127" s="18" t="str">
        <f>IF('Market predictions'!B127="","",Configuration!$D$3+Configuration!$D$20*'Market predictions'!B127)</f>
        <v/>
      </c>
      <c r="D127" s="18" t="str">
        <f>IF(C127="","",Configuration!$D$4-Configuration!$D$20*'Market predictions'!B127)</f>
        <v/>
      </c>
      <c r="E127" s="26" t="str">
        <f>IF('Market predictions'!B127="","",Configuration!$D$4-Configuration!$D$5-Configuration!$D$20*'Market predictions'!B127)</f>
        <v/>
      </c>
    </row>
    <row r="128" spans="1:5" x14ac:dyDescent="0.25">
      <c r="A128" s="17" t="str">
        <f>IF(A127="","",IF(A127&lt;A126,IF(A127=1,IF(A127=A126,A127+1,1),A127-1),IF(A127=Configuration!$D$10,"",A127+1)))</f>
        <v/>
      </c>
      <c r="B128" s="17" t="str">
        <f>IF(B127="","",IF(B127+1&gt;Configuration!$D$2,"",B127+1))</f>
        <v/>
      </c>
      <c r="C128" s="18" t="str">
        <f>IF('Market predictions'!B128="","",Configuration!$D$3+Configuration!$D$20*'Market predictions'!B128)</f>
        <v/>
      </c>
      <c r="D128" s="18" t="str">
        <f>IF(C128="","",Configuration!$D$4-Configuration!$D$20*'Market predictions'!B128)</f>
        <v/>
      </c>
      <c r="E128" s="26" t="str">
        <f>IF('Market predictions'!B128="","",Configuration!$D$4-Configuration!$D$5-Configuration!$D$20*'Market predictions'!B128)</f>
        <v/>
      </c>
    </row>
    <row r="129" spans="1:5" x14ac:dyDescent="0.25">
      <c r="A129" s="17" t="str">
        <f>IF(A128="","",IF(A128&lt;A127,IF(A128=1,IF(A128=A127,A128+1,1),A128-1),IF(A128=Configuration!$D$10,"",A128+1)))</f>
        <v/>
      </c>
      <c r="B129" s="17" t="str">
        <f>IF(B128="","",IF(B128+1&gt;Configuration!$D$2,"",B128+1))</f>
        <v/>
      </c>
      <c r="C129" s="18" t="str">
        <f>IF('Market predictions'!B129="","",Configuration!$D$3+Configuration!$D$20*'Market predictions'!B129)</f>
        <v/>
      </c>
      <c r="D129" s="18" t="str">
        <f>IF(C129="","",Configuration!$D$4-Configuration!$D$20*'Market predictions'!B129)</f>
        <v/>
      </c>
      <c r="E129" s="26" t="str">
        <f>IF('Market predictions'!B129="","",Configuration!$D$4-Configuration!$D$5-Configuration!$D$20*'Market predictions'!B129)</f>
        <v/>
      </c>
    </row>
    <row r="130" spans="1:5" x14ac:dyDescent="0.25">
      <c r="A130" s="17" t="str">
        <f>IF(A129="","",IF(A129&lt;A128,IF(A129=1,IF(A129=A128,A129+1,1),A129-1),IF(A129=Configuration!$D$10,"",A129+1)))</f>
        <v/>
      </c>
      <c r="B130" s="17" t="str">
        <f>IF(B129="","",IF(B129+1&gt;Configuration!$D$2,"",B129+1))</f>
        <v/>
      </c>
      <c r="C130" s="18" t="str">
        <f>IF('Market predictions'!B130="","",Configuration!$D$3+Configuration!$D$20*'Market predictions'!B130)</f>
        <v/>
      </c>
      <c r="D130" s="18" t="str">
        <f>IF(C130="","",Configuration!$D$4-Configuration!$D$20*'Market predictions'!B130)</f>
        <v/>
      </c>
      <c r="E130" s="26" t="str">
        <f>IF('Market predictions'!B130="","",Configuration!$D$4-Configuration!$D$5-Configuration!$D$20*'Market predictions'!B130)</f>
        <v/>
      </c>
    </row>
    <row r="131" spans="1:5" x14ac:dyDescent="0.25">
      <c r="A131" s="17" t="str">
        <f>IF(A130="","",IF(A130&lt;A129,IF(A130=1,IF(A130=A129,A130+1,1),A130-1),IF(A130=Configuration!$D$10,"",A130+1)))</f>
        <v/>
      </c>
      <c r="B131" s="17" t="str">
        <f>IF(B130="","",IF(B130+1&gt;Configuration!$D$2,"",B130+1))</f>
        <v/>
      </c>
      <c r="C131" s="18" t="str">
        <f>IF('Market predictions'!B131="","",Configuration!$D$3+Configuration!$D$20*'Market predictions'!B131)</f>
        <v/>
      </c>
      <c r="D131" s="18" t="str">
        <f>IF(C131="","",Configuration!$D$4-Configuration!$D$20*'Market predictions'!B131)</f>
        <v/>
      </c>
      <c r="E131" s="26" t="str">
        <f>IF('Market predictions'!B131="","",Configuration!$D$4-Configuration!$D$5-Configuration!$D$20*'Market predictions'!B131)</f>
        <v/>
      </c>
    </row>
    <row r="132" spans="1:5" x14ac:dyDescent="0.25">
      <c r="A132" s="17" t="str">
        <f>IF(A131="","",IF(A131&lt;A130,IF(A131=1,IF(A131=A130,A131+1,1),A131-1),IF(A131=Configuration!$D$10,"",A131+1)))</f>
        <v/>
      </c>
      <c r="B132" s="17" t="str">
        <f>IF(B131="","",IF(B131+1&gt;Configuration!$D$2,"",B131+1))</f>
        <v/>
      </c>
      <c r="C132" s="18" t="str">
        <f>IF('Market predictions'!B132="","",Configuration!$D$3+Configuration!$D$20*'Market predictions'!B132)</f>
        <v/>
      </c>
      <c r="D132" s="18" t="str">
        <f>IF(C132="","",Configuration!$D$4-Configuration!$D$20*'Market predictions'!B132)</f>
        <v/>
      </c>
      <c r="E132" s="26" t="str">
        <f>IF('Market predictions'!B132="","",Configuration!$D$4-Configuration!$D$5-Configuration!$D$20*'Market predictions'!B132)</f>
        <v/>
      </c>
    </row>
    <row r="133" spans="1:5" x14ac:dyDescent="0.25">
      <c r="A133" s="17" t="str">
        <f>IF(A132="","",IF(A132&lt;A131,IF(A132=1,IF(A132=A131,A132+1,1),A132-1),IF(A132=Configuration!$D$10,"",A132+1)))</f>
        <v/>
      </c>
      <c r="B133" s="17" t="str">
        <f>IF(B132="","",IF(B132+1&gt;Configuration!$D$2,"",B132+1))</f>
        <v/>
      </c>
      <c r="C133" s="18" t="str">
        <f>IF('Market predictions'!B133="","",Configuration!$D$3+Configuration!$D$20*'Market predictions'!B133)</f>
        <v/>
      </c>
      <c r="D133" s="18" t="str">
        <f>IF(C133="","",Configuration!$D$4-Configuration!$D$20*'Market predictions'!B133)</f>
        <v/>
      </c>
      <c r="E133" s="26" t="str">
        <f>IF('Market predictions'!B133="","",Configuration!$D$4-Configuration!$D$5-Configuration!$D$20*'Market predictions'!B133)</f>
        <v/>
      </c>
    </row>
    <row r="134" spans="1:5" x14ac:dyDescent="0.25">
      <c r="A134" s="17" t="str">
        <f>IF(A133="","",IF(A133&lt;A132,IF(A133=1,IF(A133=A132,A133+1,1),A133-1),IF(A133=Configuration!$D$10,"",A133+1)))</f>
        <v/>
      </c>
      <c r="B134" s="17" t="str">
        <f>IF(B133="","",IF(B133+1&gt;Configuration!$D$2,"",B133+1))</f>
        <v/>
      </c>
      <c r="C134" s="18" t="str">
        <f>IF('Market predictions'!B134="","",Configuration!$D$3+Configuration!$D$20*'Market predictions'!B134)</f>
        <v/>
      </c>
      <c r="D134" s="18" t="str">
        <f>IF(C134="","",Configuration!$D$4-Configuration!$D$20*'Market predictions'!B134)</f>
        <v/>
      </c>
      <c r="E134" s="26" t="str">
        <f>IF('Market predictions'!B134="","",Configuration!$D$4-Configuration!$D$5-Configuration!$D$20*'Market predictions'!B134)</f>
        <v/>
      </c>
    </row>
    <row r="135" spans="1:5" x14ac:dyDescent="0.25">
      <c r="A135" s="17" t="str">
        <f>IF(A134="","",IF(A134&lt;A133,IF(A134=1,IF(A134=A133,A134+1,1),A134-1),IF(A134=Configuration!$D$10,"",A134+1)))</f>
        <v/>
      </c>
      <c r="B135" s="17" t="str">
        <f>IF(B134="","",IF(B134+1&gt;Configuration!$D$2,"",B134+1))</f>
        <v/>
      </c>
      <c r="C135" s="18" t="str">
        <f>IF('Market predictions'!B135="","",Configuration!$D$3+Configuration!$D$20*'Market predictions'!B135)</f>
        <v/>
      </c>
      <c r="D135" s="18" t="str">
        <f>IF(C135="","",Configuration!$D$4-Configuration!$D$20*'Market predictions'!B135)</f>
        <v/>
      </c>
      <c r="E135" s="26" t="str">
        <f>IF('Market predictions'!B135="","",Configuration!$D$4-Configuration!$D$5-Configuration!$D$20*'Market predictions'!B135)</f>
        <v/>
      </c>
    </row>
    <row r="136" spans="1:5" x14ac:dyDescent="0.25">
      <c r="A136" s="17" t="str">
        <f>IF(A135="","",IF(A135&lt;A134,IF(A135=1,IF(A135=A134,A135+1,1),A135-1),IF(A135=Configuration!$D$10,"",A135+1)))</f>
        <v/>
      </c>
      <c r="B136" s="17" t="str">
        <f>IF(B135="","",IF(B135+1&gt;Configuration!$D$2,"",B135+1))</f>
        <v/>
      </c>
      <c r="C136" s="18" t="str">
        <f>IF('Market predictions'!B136="","",Configuration!$D$3+Configuration!$D$20*'Market predictions'!B136)</f>
        <v/>
      </c>
      <c r="D136" s="18" t="str">
        <f>IF(C136="","",Configuration!$D$4-Configuration!$D$20*'Market predictions'!B136)</f>
        <v/>
      </c>
      <c r="E136" s="26" t="str">
        <f>IF('Market predictions'!B136="","",Configuration!$D$4-Configuration!$D$5-Configuration!$D$20*'Market predictions'!B136)</f>
        <v/>
      </c>
    </row>
    <row r="137" spans="1:5" x14ac:dyDescent="0.25">
      <c r="A137" s="17" t="str">
        <f>IF(A136="","",IF(A136&lt;A135,IF(A136=1,IF(A136=A135,A136+1,1),A136-1),IF(A136=Configuration!$D$10,"",A136+1)))</f>
        <v/>
      </c>
      <c r="B137" s="17" t="str">
        <f>IF(B136="","",IF(B136+1&gt;Configuration!$D$2,"",B136+1))</f>
        <v/>
      </c>
      <c r="C137" s="18" t="str">
        <f>IF('Market predictions'!B137="","",Configuration!$D$3+Configuration!$D$20*'Market predictions'!B137)</f>
        <v/>
      </c>
      <c r="D137" s="18" t="str">
        <f>IF(C137="","",Configuration!$D$4-Configuration!$D$20*'Market predictions'!B137)</f>
        <v/>
      </c>
      <c r="E137" s="26" t="str">
        <f>IF('Market predictions'!B137="","",Configuration!$D$4-Configuration!$D$5-Configuration!$D$20*'Market predictions'!B137)</f>
        <v/>
      </c>
    </row>
    <row r="138" spans="1:5" x14ac:dyDescent="0.25">
      <c r="A138" s="17" t="str">
        <f>IF(A137="","",IF(A137&lt;A136,IF(A137=1,IF(A137=A136,A137+1,1),A137-1),IF(A137=Configuration!$D$10,"",A137+1)))</f>
        <v/>
      </c>
      <c r="B138" s="17" t="str">
        <f>IF(B137="","",IF(B137+1&gt;Configuration!$D$2,"",B137+1))</f>
        <v/>
      </c>
      <c r="C138" s="18" t="str">
        <f>IF('Market predictions'!B138="","",Configuration!$D$3+Configuration!$D$20*'Market predictions'!B138)</f>
        <v/>
      </c>
      <c r="D138" s="18" t="str">
        <f>IF(C138="","",Configuration!$D$4-Configuration!$D$20*'Market predictions'!B138)</f>
        <v/>
      </c>
      <c r="E138" s="26" t="str">
        <f>IF('Market predictions'!B138="","",Configuration!$D$4-Configuration!$D$5-Configuration!$D$20*'Market predictions'!B138)</f>
        <v/>
      </c>
    </row>
    <row r="139" spans="1:5" x14ac:dyDescent="0.25">
      <c r="A139" s="17" t="str">
        <f>IF(A138="","",IF(A138&lt;A137,IF(A138=1,IF(A138=A137,A138+1,1),A138-1),IF(A138=Configuration!$D$10,"",A138+1)))</f>
        <v/>
      </c>
      <c r="B139" s="17" t="str">
        <f>IF(B138="","",IF(B138+1&gt;Configuration!$D$2,"",B138+1))</f>
        <v/>
      </c>
      <c r="C139" s="18" t="str">
        <f>IF('Market predictions'!B139="","",Configuration!$D$3+Configuration!$D$20*'Market predictions'!B139)</f>
        <v/>
      </c>
      <c r="D139" s="18" t="str">
        <f>IF(C139="","",Configuration!$D$4-Configuration!$D$20*'Market predictions'!B139)</f>
        <v/>
      </c>
      <c r="E139" s="26" t="str">
        <f>IF('Market predictions'!B139="","",Configuration!$D$4-Configuration!$D$5-Configuration!$D$20*'Market predictions'!B139)</f>
        <v/>
      </c>
    </row>
    <row r="140" spans="1:5" x14ac:dyDescent="0.25">
      <c r="A140" s="17" t="str">
        <f>IF(A139="","",IF(A139&lt;A138,IF(A139=1,IF(A139=A138,A139+1,1),A139-1),IF(A139=Configuration!$D$10,"",A139+1)))</f>
        <v/>
      </c>
      <c r="B140" s="17" t="str">
        <f>IF(B139="","",IF(B139+1&gt;Configuration!$D$2,"",B139+1))</f>
        <v/>
      </c>
      <c r="C140" s="18" t="str">
        <f>IF('Market predictions'!B140="","",Configuration!$D$3+Configuration!$D$20*'Market predictions'!B140)</f>
        <v/>
      </c>
      <c r="D140" s="18" t="str">
        <f>IF(C140="","",Configuration!$D$4-Configuration!$D$20*'Market predictions'!B140)</f>
        <v/>
      </c>
      <c r="E140" s="26" t="str">
        <f>IF('Market predictions'!B140="","",Configuration!$D$4-Configuration!$D$5-Configuration!$D$20*'Market predictions'!B140)</f>
        <v/>
      </c>
    </row>
    <row r="141" spans="1:5" x14ac:dyDescent="0.25">
      <c r="A141" s="17" t="str">
        <f>IF(A140="","",IF(A140&lt;A139,IF(A140=1,IF(A140=A139,A140+1,1),A140-1),IF(A140=Configuration!$D$10,"",A140+1)))</f>
        <v/>
      </c>
      <c r="B141" s="17" t="str">
        <f>IF(B140="","",IF(B140+1&gt;Configuration!$D$2,"",B140+1))</f>
        <v/>
      </c>
      <c r="C141" s="18" t="str">
        <f>IF('Market predictions'!B141="","",Configuration!$D$3+Configuration!$D$20*'Market predictions'!B141)</f>
        <v/>
      </c>
      <c r="D141" s="18" t="str">
        <f>IF(C141="","",Configuration!$D$4-Configuration!$D$20*'Market predictions'!B141)</f>
        <v/>
      </c>
      <c r="E141" s="26" t="str">
        <f>IF('Market predictions'!B141="","",Configuration!$D$4-Configuration!$D$5-Configuration!$D$20*'Market predictions'!B141)</f>
        <v/>
      </c>
    </row>
    <row r="142" spans="1:5" x14ac:dyDescent="0.25">
      <c r="A142" s="17" t="str">
        <f>IF(A141="","",IF(A141&lt;A140,IF(A141=1,IF(A141=A140,A141+1,1),A141-1),IF(A141=Configuration!$D$10,"",A141+1)))</f>
        <v/>
      </c>
      <c r="B142" s="17" t="str">
        <f>IF(B141="","",IF(B141+1&gt;Configuration!$D$2,"",B141+1))</f>
        <v/>
      </c>
      <c r="C142" s="18" t="str">
        <f>IF('Market predictions'!B142="","",Configuration!$D$3+Configuration!$D$20*'Market predictions'!B142)</f>
        <v/>
      </c>
      <c r="D142" s="18" t="str">
        <f>IF(C142="","",Configuration!$D$4-Configuration!$D$20*'Market predictions'!B142)</f>
        <v/>
      </c>
      <c r="E142" s="26" t="str">
        <f>IF('Market predictions'!B142="","",Configuration!$D$4-Configuration!$D$5-Configuration!$D$20*'Market predictions'!B142)</f>
        <v/>
      </c>
    </row>
    <row r="143" spans="1:5" x14ac:dyDescent="0.25">
      <c r="A143" s="17" t="str">
        <f>IF(A142="","",IF(A142&lt;A141,IF(A142=1,IF(A142=A141,A142+1,1),A142-1),IF(A142=Configuration!$D$10,"",A142+1)))</f>
        <v/>
      </c>
      <c r="B143" s="17" t="str">
        <f>IF(B142="","",IF(B142+1&gt;Configuration!$D$2,"",B142+1))</f>
        <v/>
      </c>
      <c r="C143" s="18" t="str">
        <f>IF('Market predictions'!B143="","",Configuration!$D$3+Configuration!$D$20*'Market predictions'!B143)</f>
        <v/>
      </c>
      <c r="D143" s="18" t="str">
        <f>IF(C143="","",Configuration!$D$4-Configuration!$D$20*'Market predictions'!B143)</f>
        <v/>
      </c>
      <c r="E143" s="26" t="str">
        <f>IF('Market predictions'!B143="","",Configuration!$D$4-Configuration!$D$5-Configuration!$D$20*'Market predictions'!B143)</f>
        <v/>
      </c>
    </row>
    <row r="144" spans="1:5" x14ac:dyDescent="0.25">
      <c r="A144" s="17" t="str">
        <f>IF(A143="","",IF(A143&lt;A142,IF(A143=1,IF(A143=A142,A143+1,1),A143-1),IF(A143=Configuration!$D$10,"",A143+1)))</f>
        <v/>
      </c>
      <c r="B144" s="17" t="str">
        <f>IF(B143="","",IF(B143+1&gt;Configuration!$D$2,"",B143+1))</f>
        <v/>
      </c>
      <c r="C144" s="18" t="str">
        <f>IF('Market predictions'!B144="","",Configuration!$D$3+Configuration!$D$20*'Market predictions'!B144)</f>
        <v/>
      </c>
      <c r="D144" s="18" t="str">
        <f>IF(C144="","",Configuration!$D$4-Configuration!$D$20*'Market predictions'!B144)</f>
        <v/>
      </c>
      <c r="E144" s="26" t="str">
        <f>IF('Market predictions'!B144="","",Configuration!$D$4-Configuration!$D$5-Configuration!$D$20*'Market predictions'!B144)</f>
        <v/>
      </c>
    </row>
    <row r="145" spans="1:5" x14ac:dyDescent="0.25">
      <c r="A145" s="17" t="str">
        <f>IF(A144="","",IF(A144&lt;A143,IF(A144=1,IF(A144=A143,A144+1,1),A144-1),IF(A144=Configuration!$D$10,"",A144+1)))</f>
        <v/>
      </c>
      <c r="B145" s="17" t="str">
        <f>IF(B144="","",IF(B144+1&gt;Configuration!$D$2,"",B144+1))</f>
        <v/>
      </c>
      <c r="C145" s="18" t="str">
        <f>IF('Market predictions'!B145="","",Configuration!$D$3+Configuration!$D$20*'Market predictions'!B145)</f>
        <v/>
      </c>
      <c r="D145" s="18" t="str">
        <f>IF(C145="","",Configuration!$D$4-Configuration!$D$20*'Market predictions'!B145)</f>
        <v/>
      </c>
      <c r="E145" s="26" t="str">
        <f>IF('Market predictions'!B145="","",Configuration!$D$4-Configuration!$D$5-Configuration!$D$20*'Market predictions'!B145)</f>
        <v/>
      </c>
    </row>
    <row r="146" spans="1:5" x14ac:dyDescent="0.25">
      <c r="A146" s="17" t="str">
        <f>IF(A145="","",IF(A145&lt;A144,IF(A145=1,IF(A145=A144,A145+1,1),A145-1),IF(A145=Configuration!$D$10,"",A145+1)))</f>
        <v/>
      </c>
      <c r="B146" s="17" t="str">
        <f>IF(B145="","",IF(B145+1&gt;Configuration!$D$2,"",B145+1))</f>
        <v/>
      </c>
      <c r="C146" s="18" t="str">
        <f>IF('Market predictions'!B146="","",Configuration!$D$3+Configuration!$D$20*'Market predictions'!B146)</f>
        <v/>
      </c>
      <c r="D146" s="18" t="str">
        <f>IF(C146="","",Configuration!$D$4-Configuration!$D$20*'Market predictions'!B146)</f>
        <v/>
      </c>
      <c r="E146" s="26" t="str">
        <f>IF('Market predictions'!B146="","",Configuration!$D$4-Configuration!$D$5-Configuration!$D$20*'Market predictions'!B146)</f>
        <v/>
      </c>
    </row>
    <row r="147" spans="1:5" x14ac:dyDescent="0.25">
      <c r="A147" s="17" t="str">
        <f>IF(A146="","",IF(A146&lt;A145,IF(A146=1,IF(A146=A145,A146+1,1),A146-1),IF(A146=Configuration!$D$10,"",A146+1)))</f>
        <v/>
      </c>
      <c r="B147" s="17" t="str">
        <f>IF(B146="","",IF(B146+1&gt;Configuration!$D$2,"",B146+1))</f>
        <v/>
      </c>
      <c r="C147" s="18" t="str">
        <f>IF('Market predictions'!B147="","",Configuration!$D$3+Configuration!$D$20*'Market predictions'!B147)</f>
        <v/>
      </c>
      <c r="D147" s="18" t="str">
        <f>IF(C147="","",Configuration!$D$4-Configuration!$D$20*'Market predictions'!B147)</f>
        <v/>
      </c>
      <c r="E147" s="26" t="str">
        <f>IF('Market predictions'!B147="","",Configuration!$D$4-Configuration!$D$5-Configuration!$D$20*'Market predictions'!B147)</f>
        <v/>
      </c>
    </row>
    <row r="148" spans="1:5" x14ac:dyDescent="0.25">
      <c r="A148" s="17" t="str">
        <f>IF(A147="","",IF(A147&lt;A146,IF(A147=1,IF(A147=A146,A147+1,1),A147-1),IF(A147=Configuration!$D$10,"",A147+1)))</f>
        <v/>
      </c>
      <c r="B148" s="17" t="str">
        <f>IF(B147="","",IF(B147+1&gt;Configuration!$D$2,"",B147+1))</f>
        <v/>
      </c>
      <c r="C148" s="18" t="str">
        <f>IF('Market predictions'!B148="","",Configuration!$D$3+Configuration!$D$20*'Market predictions'!B148)</f>
        <v/>
      </c>
      <c r="D148" s="18" t="str">
        <f>IF(C148="","",Configuration!$D$4-Configuration!$D$20*'Market predictions'!B148)</f>
        <v/>
      </c>
      <c r="E148" s="26" t="str">
        <f>IF('Market predictions'!B148="","",Configuration!$D$4-Configuration!$D$5-Configuration!$D$20*'Market predictions'!B148)</f>
        <v/>
      </c>
    </row>
    <row r="149" spans="1:5" x14ac:dyDescent="0.25">
      <c r="A149" s="17" t="str">
        <f>IF(A148="","",IF(A148&lt;A147,IF(A148=1,IF(A148=A147,A148+1,1),A148-1),IF(A148=Configuration!$D$10,"",A148+1)))</f>
        <v/>
      </c>
      <c r="B149" s="17" t="str">
        <f>IF(B148="","",IF(B148+1&gt;Configuration!$D$2,"",B148+1))</f>
        <v/>
      </c>
      <c r="C149" s="18" t="str">
        <f>IF('Market predictions'!B149="","",Configuration!$D$3+Configuration!$D$20*'Market predictions'!B149)</f>
        <v/>
      </c>
      <c r="D149" s="18" t="str">
        <f>IF(C149="","",Configuration!$D$4-Configuration!$D$20*'Market predictions'!B149)</f>
        <v/>
      </c>
      <c r="E149" s="26" t="str">
        <f>IF('Market predictions'!B149="","",Configuration!$D$4-Configuration!$D$5-Configuration!$D$20*'Market predictions'!B149)</f>
        <v/>
      </c>
    </row>
    <row r="150" spans="1:5" x14ac:dyDescent="0.25">
      <c r="A150" s="17" t="str">
        <f>IF(A149="","",IF(A149&lt;A148,IF(A149=1,IF(A149=A148,A149+1,1),A149-1),IF(A149=Configuration!$D$10,"",A149+1)))</f>
        <v/>
      </c>
      <c r="B150" s="17" t="str">
        <f>IF(B149="","",IF(B149+1&gt;Configuration!$D$2,"",B149+1))</f>
        <v/>
      </c>
      <c r="C150" s="18" t="str">
        <f>IF('Market predictions'!B150="","",Configuration!$D$3+Configuration!$D$20*'Market predictions'!B150)</f>
        <v/>
      </c>
      <c r="D150" s="18" t="str">
        <f>IF(C150="","",Configuration!$D$4-Configuration!$D$20*'Market predictions'!B150)</f>
        <v/>
      </c>
      <c r="E150" s="26" t="str">
        <f>IF('Market predictions'!B150="","",Configuration!$D$4-Configuration!$D$5-Configuration!$D$20*'Market predictions'!B150)</f>
        <v/>
      </c>
    </row>
    <row r="151" spans="1:5" x14ac:dyDescent="0.25">
      <c r="A151" s="17" t="str">
        <f>IF(A150="","",IF(A150&lt;A149,IF(A150=1,IF(A150=A149,A150+1,1),A150-1),IF(A150=Configuration!$D$10,"",A150+1)))</f>
        <v/>
      </c>
      <c r="B151" s="17" t="str">
        <f>IF(B150="","",IF(B150+1&gt;Configuration!$D$2,"",B150+1))</f>
        <v/>
      </c>
      <c r="C151" s="18" t="str">
        <f>IF('Market predictions'!B151="","",Configuration!$D$3+Configuration!$D$20*'Market predictions'!B151)</f>
        <v/>
      </c>
      <c r="D151" s="18" t="str">
        <f>IF(C151="","",Configuration!$D$4-Configuration!$D$20*'Market predictions'!B151)</f>
        <v/>
      </c>
      <c r="E151" s="26" t="str">
        <f>IF('Market predictions'!B151="","",Configuration!$D$4-Configuration!$D$5-Configuration!$D$20*'Market predictions'!B151)</f>
        <v/>
      </c>
    </row>
    <row r="152" spans="1:5" x14ac:dyDescent="0.25">
      <c r="A152" s="17" t="str">
        <f>IF(A151="","",IF(A151&lt;A150,IF(A151=1,IF(A151=A150,A151+1,1),A151-1),IF(A151=Configuration!$D$10,"",A151+1)))</f>
        <v/>
      </c>
      <c r="B152" s="17" t="str">
        <f>IF(B151="","",IF(B151+1&gt;Configuration!$D$2,"",B151+1))</f>
        <v/>
      </c>
      <c r="C152" s="18" t="str">
        <f>IF('Market predictions'!B152="","",Configuration!$D$3+Configuration!$D$20*'Market predictions'!B152)</f>
        <v/>
      </c>
      <c r="D152" s="18" t="str">
        <f>IF(C152="","",Configuration!$D$4-Configuration!$D$20*'Market predictions'!B152)</f>
        <v/>
      </c>
      <c r="E152" s="26" t="str">
        <f>IF('Market predictions'!B152="","",Configuration!$D$4-Configuration!$D$5-Configuration!$D$20*'Market predictions'!B152)</f>
        <v/>
      </c>
    </row>
    <row r="153" spans="1:5" x14ac:dyDescent="0.25">
      <c r="A153" s="17" t="str">
        <f>IF(A152="","",IF(A152&lt;A151,IF(A152=1,IF(A152=A151,A152+1,1),A152-1),IF(A152=Configuration!$D$10,"",A152+1)))</f>
        <v/>
      </c>
      <c r="B153" s="17" t="str">
        <f>IF(B152="","",IF(B152+1&gt;Configuration!$D$2,"",B152+1))</f>
        <v/>
      </c>
      <c r="C153" s="18" t="str">
        <f>IF('Market predictions'!B153="","",Configuration!$D$3+Configuration!$D$20*'Market predictions'!B153)</f>
        <v/>
      </c>
      <c r="D153" s="18" t="str">
        <f>IF(C153="","",Configuration!$D$4-Configuration!$D$20*'Market predictions'!B153)</f>
        <v/>
      </c>
      <c r="E153" s="26" t="str">
        <f>IF('Market predictions'!B153="","",Configuration!$D$4-Configuration!$D$5-Configuration!$D$20*'Market predictions'!B153)</f>
        <v/>
      </c>
    </row>
    <row r="154" spans="1:5" x14ac:dyDescent="0.25">
      <c r="A154" s="17" t="str">
        <f>IF(A153="","",IF(A153&lt;A152,IF(A153=1,IF(A153=A152,A153+1,1),A153-1),IF(A153=Configuration!$D$10,"",A153+1)))</f>
        <v/>
      </c>
      <c r="B154" s="17" t="str">
        <f>IF(B153="","",IF(B153+1&gt;Configuration!$D$2,"",B153+1))</f>
        <v/>
      </c>
      <c r="C154" s="18" t="str">
        <f>IF('Market predictions'!B154="","",Configuration!$D$3+Configuration!$D$20*'Market predictions'!B154)</f>
        <v/>
      </c>
      <c r="D154" s="18" t="str">
        <f>IF(C154="","",Configuration!$D$4-Configuration!$D$20*'Market predictions'!B154)</f>
        <v/>
      </c>
      <c r="E154" s="26" t="str">
        <f>IF('Market predictions'!B154="","",Configuration!$D$4-Configuration!$D$5-Configuration!$D$20*'Market predictions'!B154)</f>
        <v/>
      </c>
    </row>
    <row r="155" spans="1:5" x14ac:dyDescent="0.25">
      <c r="A155" s="17" t="str">
        <f>IF(A154="","",IF(A154&lt;A153,IF(A154=1,IF(A154=A153,A154+1,1),A154-1),IF(A154=Configuration!$D$10,"",A154+1)))</f>
        <v/>
      </c>
      <c r="B155" s="17" t="str">
        <f>IF(B154="","",IF(B154+1&gt;Configuration!$D$2,"",B154+1))</f>
        <v/>
      </c>
      <c r="C155" s="18" t="str">
        <f>IF('Market predictions'!B155="","",Configuration!$D$3+Configuration!$D$20*'Market predictions'!B155)</f>
        <v/>
      </c>
      <c r="D155" s="18" t="str">
        <f>IF(C155="","",Configuration!$D$4-Configuration!$D$20*'Market predictions'!B155)</f>
        <v/>
      </c>
      <c r="E155" s="26" t="str">
        <f>IF('Market predictions'!B155="","",Configuration!$D$4-Configuration!$D$5-Configuration!$D$20*'Market predictions'!B155)</f>
        <v/>
      </c>
    </row>
    <row r="156" spans="1:5" x14ac:dyDescent="0.25">
      <c r="A156" s="17" t="str">
        <f>IF(A155="","",IF(A155&lt;A154,IF(A155=1,IF(A155=A154,A155+1,1),A155-1),IF(A155=Configuration!$D$10,"",A155+1)))</f>
        <v/>
      </c>
      <c r="B156" s="17" t="str">
        <f>IF(B155="","",IF(B155+1&gt;Configuration!$D$2,"",B155+1))</f>
        <v/>
      </c>
      <c r="C156" s="18" t="str">
        <f>IF('Market predictions'!B156="","",Configuration!$D$3+Configuration!$D$20*'Market predictions'!B156)</f>
        <v/>
      </c>
      <c r="D156" s="18" t="str">
        <f>IF(C156="","",Configuration!$D$4-Configuration!$D$20*'Market predictions'!B156)</f>
        <v/>
      </c>
      <c r="E156" s="26" t="str">
        <f>IF('Market predictions'!B156="","",Configuration!$D$4-Configuration!$D$5-Configuration!$D$20*'Market predictions'!B156)</f>
        <v/>
      </c>
    </row>
    <row r="157" spans="1:5" x14ac:dyDescent="0.25">
      <c r="A157" s="17" t="str">
        <f>IF(A156="","",IF(A156&lt;A155,IF(A156=1,IF(A156=A155,A156+1,1),A156-1),IF(A156=Configuration!$D$10,"",A156+1)))</f>
        <v/>
      </c>
      <c r="B157" s="17" t="str">
        <f>IF(B156="","",IF(B156+1&gt;Configuration!$D$2,"",B156+1))</f>
        <v/>
      </c>
      <c r="C157" s="18" t="str">
        <f>IF('Market predictions'!B157="","",Configuration!$D$3+Configuration!$D$20*'Market predictions'!B157)</f>
        <v/>
      </c>
      <c r="D157" s="18" t="str">
        <f>IF(C157="","",Configuration!$D$4-Configuration!$D$20*'Market predictions'!B157)</f>
        <v/>
      </c>
      <c r="E157" s="26" t="str">
        <f>IF('Market predictions'!B157="","",Configuration!$D$4-Configuration!$D$5-Configuration!$D$20*'Market predictions'!B157)</f>
        <v/>
      </c>
    </row>
    <row r="158" spans="1:5" x14ac:dyDescent="0.25">
      <c r="A158" s="17" t="str">
        <f>IF(A157="","",IF(A157&lt;A156,IF(A157=1,IF(A157=A156,A157+1,1),A157-1),IF(A157=Configuration!$D$10,"",A157+1)))</f>
        <v/>
      </c>
      <c r="B158" s="17" t="str">
        <f>IF(B157="","",IF(B157+1&gt;Configuration!$D$2,"",B157+1))</f>
        <v/>
      </c>
      <c r="C158" s="18" t="str">
        <f>IF('Market predictions'!B158="","",Configuration!$D$3+Configuration!$D$20*'Market predictions'!B158)</f>
        <v/>
      </c>
      <c r="D158" s="18" t="str">
        <f>IF(C158="","",Configuration!$D$4-Configuration!$D$20*'Market predictions'!B158)</f>
        <v/>
      </c>
      <c r="E158" s="26" t="str">
        <f>IF('Market predictions'!B158="","",Configuration!$D$4-Configuration!$D$5-Configuration!$D$20*'Market predictions'!B158)</f>
        <v/>
      </c>
    </row>
    <row r="159" spans="1:5" x14ac:dyDescent="0.25">
      <c r="A159" s="17" t="str">
        <f>IF(A158="","",IF(A158&lt;A157,IF(A158=1,IF(A158=A157,A158+1,1),A158-1),IF(A158=Configuration!$D$10,"",A158+1)))</f>
        <v/>
      </c>
      <c r="B159" s="17" t="str">
        <f>IF(B158="","",IF(B158+1&gt;Configuration!$D$2,"",B158+1))</f>
        <v/>
      </c>
      <c r="C159" s="18" t="str">
        <f>IF('Market predictions'!B159="","",Configuration!$D$3+Configuration!$D$20*'Market predictions'!B159)</f>
        <v/>
      </c>
      <c r="D159" s="18" t="str">
        <f>IF(C159="","",Configuration!$D$4-Configuration!$D$20*'Market predictions'!B159)</f>
        <v/>
      </c>
      <c r="E159" s="26" t="str">
        <f>IF('Market predictions'!B159="","",Configuration!$D$4-Configuration!$D$5-Configuration!$D$20*'Market predictions'!B159)</f>
        <v/>
      </c>
    </row>
    <row r="160" spans="1:5" x14ac:dyDescent="0.25">
      <c r="A160" s="17" t="str">
        <f>IF(A159="","",IF(A159&lt;A158,IF(A159=1,IF(A159=A158,A159+1,1),A159-1),IF(A159=Configuration!$D$10,"",A159+1)))</f>
        <v/>
      </c>
      <c r="B160" s="17" t="str">
        <f>IF(B159="","",IF(B159+1&gt;Configuration!$D$2,"",B159+1))</f>
        <v/>
      </c>
      <c r="C160" s="18" t="str">
        <f>IF('Market predictions'!B160="","",Configuration!$D$3+Configuration!$D$20*'Market predictions'!B160)</f>
        <v/>
      </c>
      <c r="D160" s="18" t="str">
        <f>IF(C160="","",Configuration!$D$4-Configuration!$D$20*'Market predictions'!B160)</f>
        <v/>
      </c>
      <c r="E160" s="26" t="str">
        <f>IF('Market predictions'!B160="","",Configuration!$D$4-Configuration!$D$5-Configuration!$D$20*'Market predictions'!B160)</f>
        <v/>
      </c>
    </row>
    <row r="161" spans="1:5" x14ac:dyDescent="0.25">
      <c r="A161" s="17" t="str">
        <f>IF(A160="","",IF(A160&lt;A159,IF(A160=1,IF(A160=A159,A160+1,1),A160-1),IF(A160=Configuration!$D$10,"",A160+1)))</f>
        <v/>
      </c>
      <c r="B161" s="17" t="str">
        <f>IF(B160="","",IF(B160+1&gt;Configuration!$D$2,"",B160+1))</f>
        <v/>
      </c>
      <c r="C161" s="18" t="str">
        <f>IF('Market predictions'!B161="","",Configuration!$D$3+Configuration!$D$20*'Market predictions'!B161)</f>
        <v/>
      </c>
      <c r="D161" s="18" t="str">
        <f>IF(C161="","",Configuration!$D$4-Configuration!$D$20*'Market predictions'!B161)</f>
        <v/>
      </c>
      <c r="E161" s="26" t="str">
        <f>IF('Market predictions'!B161="","",Configuration!$D$4-Configuration!$D$5-Configuration!$D$20*'Market predictions'!B161)</f>
        <v/>
      </c>
    </row>
    <row r="162" spans="1:5" x14ac:dyDescent="0.25">
      <c r="A162" s="17" t="str">
        <f>IF(A161="","",IF(A161&lt;A160,IF(A161=1,IF(A161=A160,A161+1,1),A161-1),IF(A161=Configuration!$D$10,"",A161+1)))</f>
        <v/>
      </c>
      <c r="B162" s="17" t="str">
        <f>IF(B161="","",IF(B161+1&gt;Configuration!$D$2,"",B161+1))</f>
        <v/>
      </c>
      <c r="C162" s="18" t="str">
        <f>IF('Market predictions'!B162="","",Configuration!$D$3+Configuration!$D$20*'Market predictions'!B162)</f>
        <v/>
      </c>
      <c r="D162" s="18" t="str">
        <f>IF(C162="","",Configuration!$D$4-Configuration!$D$20*'Market predictions'!B162)</f>
        <v/>
      </c>
      <c r="E162" s="26" t="str">
        <f>IF('Market predictions'!B162="","",Configuration!$D$4-Configuration!$D$5-Configuration!$D$20*'Market predictions'!B162)</f>
        <v/>
      </c>
    </row>
    <row r="163" spans="1:5" x14ac:dyDescent="0.25">
      <c r="A163" s="17" t="str">
        <f>IF(A162="","",IF(A162&lt;A161,IF(A162=1,IF(A162=A161,A162+1,1),A162-1),IF(A162=Configuration!$D$10,"",A162+1)))</f>
        <v/>
      </c>
      <c r="B163" s="17" t="str">
        <f>IF(B162="","",IF(B162+1&gt;Configuration!$D$2,"",B162+1))</f>
        <v/>
      </c>
      <c r="C163" s="18" t="str">
        <f>IF('Market predictions'!B163="","",Configuration!$D$3+Configuration!$D$20*'Market predictions'!B163)</f>
        <v/>
      </c>
      <c r="D163" s="18" t="str">
        <f>IF(C163="","",Configuration!$D$4-Configuration!$D$20*'Market predictions'!B163)</f>
        <v/>
      </c>
      <c r="E163" s="26" t="str">
        <f>IF('Market predictions'!B163="","",Configuration!$D$4-Configuration!$D$5-Configuration!$D$20*'Market predictions'!B163)</f>
        <v/>
      </c>
    </row>
    <row r="164" spans="1:5" x14ac:dyDescent="0.25">
      <c r="A164" s="17" t="str">
        <f>IF(A163="","",IF(A163&lt;A162,IF(A163=1,IF(A163=A162,A163+1,1),A163-1),IF(A163=Configuration!$D$10,"",A163+1)))</f>
        <v/>
      </c>
      <c r="B164" s="17" t="str">
        <f>IF(B163="","",IF(B163+1&gt;Configuration!$D$2,"",B163+1))</f>
        <v/>
      </c>
      <c r="C164" s="18" t="str">
        <f>IF('Market predictions'!B164="","",Configuration!$D$3+Configuration!$D$20*'Market predictions'!B164)</f>
        <v/>
      </c>
      <c r="D164" s="18" t="str">
        <f>IF(C164="","",Configuration!$D$4-Configuration!$D$20*'Market predictions'!B164)</f>
        <v/>
      </c>
      <c r="E164" s="26" t="str">
        <f>IF('Market predictions'!B164="","",Configuration!$D$4-Configuration!$D$5-Configuration!$D$20*'Market predictions'!B164)</f>
        <v/>
      </c>
    </row>
    <row r="165" spans="1:5" x14ac:dyDescent="0.25">
      <c r="A165" s="17" t="str">
        <f>IF(A164="","",IF(A164&lt;A163,IF(A164=1,IF(A164=A163,A164+1,1),A164-1),IF(A164=Configuration!$D$10,"",A164+1)))</f>
        <v/>
      </c>
      <c r="B165" s="17" t="str">
        <f>IF(B164="","",IF(B164+1&gt;Configuration!$D$2,"",B164+1))</f>
        <v/>
      </c>
      <c r="C165" s="18" t="str">
        <f>IF('Market predictions'!B165="","",Configuration!$D$3+Configuration!$D$20*'Market predictions'!B165)</f>
        <v/>
      </c>
      <c r="D165" s="18" t="str">
        <f>IF(C165="","",Configuration!$D$4-Configuration!$D$20*'Market predictions'!B165)</f>
        <v/>
      </c>
      <c r="E165" s="26" t="str">
        <f>IF('Market predictions'!B165="","",Configuration!$D$4-Configuration!$D$5-Configuration!$D$20*'Market predictions'!B165)</f>
        <v/>
      </c>
    </row>
    <row r="166" spans="1:5" x14ac:dyDescent="0.25">
      <c r="A166" s="17" t="str">
        <f>IF(A165="","",IF(A165&lt;A164,IF(A165=1,IF(A165=A164,A165+1,1),A165-1),IF(A165=Configuration!$D$10,"",A165+1)))</f>
        <v/>
      </c>
      <c r="B166" s="17" t="str">
        <f>IF(B165="","",IF(B165+1&gt;Configuration!$D$2,"",B165+1))</f>
        <v/>
      </c>
      <c r="C166" s="18" t="str">
        <f>IF('Market predictions'!B166="","",Configuration!$D$3+Configuration!$D$20*'Market predictions'!B166)</f>
        <v/>
      </c>
      <c r="D166" s="18" t="str">
        <f>IF(C166="","",Configuration!$D$4-Configuration!$D$20*'Market predictions'!B166)</f>
        <v/>
      </c>
      <c r="E166" s="26" t="str">
        <f>IF('Market predictions'!B166="","",Configuration!$D$4-Configuration!$D$5-Configuration!$D$20*'Market predictions'!B166)</f>
        <v/>
      </c>
    </row>
    <row r="167" spans="1:5" x14ac:dyDescent="0.25">
      <c r="A167" s="17" t="str">
        <f>IF(A166="","",IF(A166&lt;A165,IF(A166=1,IF(A166=A165,A166+1,1),A166-1),IF(A166=Configuration!$D$10,"",A166+1)))</f>
        <v/>
      </c>
      <c r="B167" s="17" t="str">
        <f>IF(B166="","",IF(B166+1&gt;Configuration!$D$2,"",B166+1))</f>
        <v/>
      </c>
      <c r="C167" s="18" t="str">
        <f>IF('Market predictions'!B167="","",Configuration!$D$3+Configuration!$D$20*'Market predictions'!B167)</f>
        <v/>
      </c>
      <c r="D167" s="18" t="str">
        <f>IF(C167="","",Configuration!$D$4-Configuration!$D$20*'Market predictions'!B167)</f>
        <v/>
      </c>
      <c r="E167" s="26" t="str">
        <f>IF('Market predictions'!B167="","",Configuration!$D$4-Configuration!$D$5-Configuration!$D$20*'Market predictions'!B167)</f>
        <v/>
      </c>
    </row>
    <row r="168" spans="1:5" x14ac:dyDescent="0.25">
      <c r="A168" s="17" t="str">
        <f>IF(A167="","",IF(A167&lt;A166,IF(A167=1,IF(A167=A166,A167+1,1),A167-1),IF(A167=Configuration!$D$10,"",A167+1)))</f>
        <v/>
      </c>
      <c r="B168" s="17" t="str">
        <f>IF(B167="","",IF(B167+1&gt;Configuration!$D$2,"",B167+1))</f>
        <v/>
      </c>
      <c r="C168" s="18" t="str">
        <f>IF('Market predictions'!B168="","",Configuration!$D$3+Configuration!$D$20*'Market predictions'!B168)</f>
        <v/>
      </c>
      <c r="D168" s="18" t="str">
        <f>IF(C168="","",Configuration!$D$4-Configuration!$D$20*'Market predictions'!B168)</f>
        <v/>
      </c>
      <c r="E168" s="26" t="str">
        <f>IF('Market predictions'!B168="","",Configuration!$D$4-Configuration!$D$5-Configuration!$D$20*'Market predictions'!B168)</f>
        <v/>
      </c>
    </row>
    <row r="169" spans="1:5" x14ac:dyDescent="0.25">
      <c r="A169" s="17" t="str">
        <f>IF(A168="","",IF(A168&lt;A167,IF(A168=1,IF(A168=A167,A168+1,1),A168-1),IF(A168=Configuration!$D$10,"",A168+1)))</f>
        <v/>
      </c>
      <c r="B169" s="17" t="str">
        <f>IF(B168="","",IF(B168+1&gt;Configuration!$D$2,"",B168+1))</f>
        <v/>
      </c>
      <c r="C169" s="18" t="str">
        <f>IF('Market predictions'!B169="","",Configuration!$D$3+Configuration!$D$20*'Market predictions'!B169)</f>
        <v/>
      </c>
      <c r="D169" s="18" t="str">
        <f>IF(C169="","",Configuration!$D$4-Configuration!$D$20*'Market predictions'!B169)</f>
        <v/>
      </c>
      <c r="E169" s="26" t="str">
        <f>IF('Market predictions'!B169="","",Configuration!$D$4-Configuration!$D$5-Configuration!$D$20*'Market predictions'!B169)</f>
        <v/>
      </c>
    </row>
    <row r="170" spans="1:5" x14ac:dyDescent="0.25">
      <c r="A170" s="17" t="str">
        <f>IF(A169="","",IF(A169&lt;A168,IF(A169=1,IF(A169=A168,A169+1,1),A169-1),IF(A169=Configuration!$D$10,"",A169+1)))</f>
        <v/>
      </c>
      <c r="B170" s="17" t="str">
        <f>IF(B169="","",IF(B169+1&gt;Configuration!$D$2,"",B169+1))</f>
        <v/>
      </c>
      <c r="C170" s="18" t="str">
        <f>IF('Market predictions'!B170="","",Configuration!$D$3+Configuration!$D$20*'Market predictions'!B170)</f>
        <v/>
      </c>
      <c r="D170" s="18" t="str">
        <f>IF(C170="","",Configuration!$D$4-Configuration!$D$20*'Market predictions'!B170)</f>
        <v/>
      </c>
      <c r="E170" s="26" t="str">
        <f>IF('Market predictions'!B170="","",Configuration!$D$4-Configuration!$D$5-Configuration!$D$20*'Market predictions'!B170)</f>
        <v/>
      </c>
    </row>
    <row r="171" spans="1:5" x14ac:dyDescent="0.25">
      <c r="A171" s="17" t="str">
        <f>IF(A170="","",IF(A170&lt;A169,IF(A170=1,IF(A170=A169,A170+1,1),A170-1),IF(A170=Configuration!$D$10,"",A170+1)))</f>
        <v/>
      </c>
      <c r="B171" s="17" t="str">
        <f>IF(B170="","",IF(B170+1&gt;Configuration!$D$2,"",B170+1))</f>
        <v/>
      </c>
      <c r="C171" s="18" t="str">
        <f>IF('Market predictions'!B171="","",Configuration!$D$3+Configuration!$D$20*'Market predictions'!B171)</f>
        <v/>
      </c>
      <c r="D171" s="18" t="str">
        <f>IF(C171="","",Configuration!$D$4-Configuration!$D$20*'Market predictions'!B171)</f>
        <v/>
      </c>
      <c r="E171" s="26" t="str">
        <f>IF('Market predictions'!B171="","",Configuration!$D$4-Configuration!$D$5-Configuration!$D$20*'Market predictions'!B171)</f>
        <v/>
      </c>
    </row>
    <row r="172" spans="1:5" x14ac:dyDescent="0.25">
      <c r="A172" s="17" t="str">
        <f>IF(A171="","",IF(A171&lt;A170,IF(A171=1,IF(A171=A170,A171+1,1),A171-1),IF(A171=Configuration!$D$10,"",A171+1)))</f>
        <v/>
      </c>
      <c r="B172" s="17" t="str">
        <f>IF(B171="","",IF(B171+1&gt;Configuration!$D$2,"",B171+1))</f>
        <v/>
      </c>
      <c r="C172" s="18" t="str">
        <f>IF('Market predictions'!B172="","",Configuration!$D$3+Configuration!$D$20*'Market predictions'!B172)</f>
        <v/>
      </c>
      <c r="D172" s="18" t="str">
        <f>IF(C172="","",Configuration!$D$4-Configuration!$D$20*'Market predictions'!B172)</f>
        <v/>
      </c>
      <c r="E172" s="26" t="str">
        <f>IF('Market predictions'!B172="","",Configuration!$D$4-Configuration!$D$5-Configuration!$D$20*'Market predictions'!B172)</f>
        <v/>
      </c>
    </row>
    <row r="173" spans="1:5" x14ac:dyDescent="0.25">
      <c r="A173" s="17" t="str">
        <f>IF(A172="","",IF(A172&lt;A171,IF(A172=1,IF(A172=A171,A172+1,1),A172-1),IF(A172=Configuration!$D$10,"",A172+1)))</f>
        <v/>
      </c>
      <c r="B173" s="17" t="str">
        <f>IF(B172="","",IF(B172+1&gt;Configuration!$D$2,"",B172+1))</f>
        <v/>
      </c>
      <c r="C173" s="18" t="str">
        <f>IF('Market predictions'!B173="","",Configuration!$D$3+Configuration!$D$20*'Market predictions'!B173)</f>
        <v/>
      </c>
      <c r="D173" s="18" t="str">
        <f>IF(C173="","",Configuration!$D$4-Configuration!$D$20*'Market predictions'!B173)</f>
        <v/>
      </c>
      <c r="E173" s="26" t="str">
        <f>IF('Market predictions'!B173="","",Configuration!$D$4-Configuration!$D$5-Configuration!$D$20*'Market predictions'!B173)</f>
        <v/>
      </c>
    </row>
    <row r="174" spans="1:5" x14ac:dyDescent="0.25">
      <c r="A174" s="17" t="str">
        <f>IF(A173="","",IF(A173&lt;A172,IF(A173=1,IF(A173=A172,A173+1,1),A173-1),IF(A173=Configuration!$D$10,"",A173+1)))</f>
        <v/>
      </c>
      <c r="B174" s="17" t="str">
        <f>IF(B173="","",IF(B173+1&gt;Configuration!$D$2,"",B173+1))</f>
        <v/>
      </c>
      <c r="C174" s="18" t="str">
        <f>IF('Market predictions'!B174="","",Configuration!$D$3+Configuration!$D$20*'Market predictions'!B174)</f>
        <v/>
      </c>
      <c r="D174" s="18" t="str">
        <f>IF(C174="","",Configuration!$D$4-Configuration!$D$20*'Market predictions'!B174)</f>
        <v/>
      </c>
      <c r="E174" s="26" t="str">
        <f>IF('Market predictions'!B174="","",Configuration!$D$4-Configuration!$D$5-Configuration!$D$20*'Market predictions'!B174)</f>
        <v/>
      </c>
    </row>
    <row r="175" spans="1:5" x14ac:dyDescent="0.25">
      <c r="A175" s="17" t="str">
        <f>IF(A174="","",IF(A174&lt;A173,IF(A174=1,IF(A174=A173,A174+1,1),A174-1),IF(A174=Configuration!$D$10,"",A174+1)))</f>
        <v/>
      </c>
      <c r="B175" s="17" t="str">
        <f>IF(B174="","",IF(B174+1&gt;Configuration!$D$2,"",B174+1))</f>
        <v/>
      </c>
      <c r="C175" s="18" t="str">
        <f>IF('Market predictions'!B175="","",Configuration!$D$3+Configuration!$D$20*'Market predictions'!B175)</f>
        <v/>
      </c>
      <c r="D175" s="18" t="str">
        <f>IF(C175="","",Configuration!$D$4-Configuration!$D$20*'Market predictions'!B175)</f>
        <v/>
      </c>
      <c r="E175" s="26" t="str">
        <f>IF('Market predictions'!B175="","",Configuration!$D$4-Configuration!$D$5-Configuration!$D$20*'Market predictions'!B175)</f>
        <v/>
      </c>
    </row>
    <row r="176" spans="1:5" x14ac:dyDescent="0.25">
      <c r="A176" s="17" t="str">
        <f>IF(A175="","",IF(A175&lt;A174,IF(A175=1,IF(A175=A174,A175+1,1),A175-1),IF(A175=Configuration!$D$10,"",A175+1)))</f>
        <v/>
      </c>
      <c r="B176" s="17" t="str">
        <f>IF(B175="","",IF(B175+1&gt;Configuration!$D$2,"",B175+1))</f>
        <v/>
      </c>
      <c r="C176" s="18" t="str">
        <f>IF('Market predictions'!B176="","",Configuration!$D$3+Configuration!$D$20*'Market predictions'!B176)</f>
        <v/>
      </c>
      <c r="D176" s="18" t="str">
        <f>IF(C176="","",Configuration!$D$4-Configuration!$D$20*'Market predictions'!B176)</f>
        <v/>
      </c>
      <c r="E176" s="26" t="str">
        <f>IF('Market predictions'!B176="","",Configuration!$D$4-Configuration!$D$5-Configuration!$D$20*'Market predictions'!B176)</f>
        <v/>
      </c>
    </row>
    <row r="177" spans="1:5" x14ac:dyDescent="0.25">
      <c r="A177" s="17" t="str">
        <f>IF(A176="","",IF(A176&lt;A175,IF(A176=1,IF(A176=A175,A176+1,1),A176-1),IF(A176=Configuration!$D$10,"",A176+1)))</f>
        <v/>
      </c>
      <c r="B177" s="17" t="str">
        <f>IF(B176="","",IF(B176+1&gt;Configuration!$D$2,"",B176+1))</f>
        <v/>
      </c>
      <c r="C177" s="18" t="str">
        <f>IF('Market predictions'!B177="","",Configuration!$D$3+Configuration!$D$20*'Market predictions'!B177)</f>
        <v/>
      </c>
      <c r="D177" s="18" t="str">
        <f>IF(C177="","",Configuration!$D$4-Configuration!$D$20*'Market predictions'!B177)</f>
        <v/>
      </c>
      <c r="E177" s="26" t="str">
        <f>IF('Market predictions'!B177="","",Configuration!$D$4-Configuration!$D$5-Configuration!$D$20*'Market predictions'!B177)</f>
        <v/>
      </c>
    </row>
    <row r="178" spans="1:5" x14ac:dyDescent="0.25">
      <c r="A178" s="17" t="str">
        <f>IF(A177="","",IF(A177&lt;A176,IF(A177=1,IF(A177=A176,A177+1,1),A177-1),IF(A177=Configuration!$D$10,"",A177+1)))</f>
        <v/>
      </c>
      <c r="B178" s="17" t="str">
        <f>IF(B177="","",IF(B177+1&gt;Configuration!$D$2,"",B177+1))</f>
        <v/>
      </c>
      <c r="C178" s="18" t="str">
        <f>IF('Market predictions'!B178="","",Configuration!$D$3+Configuration!$D$20*'Market predictions'!B178)</f>
        <v/>
      </c>
      <c r="D178" s="18" t="str">
        <f>IF(C178="","",Configuration!$D$4-Configuration!$D$20*'Market predictions'!B178)</f>
        <v/>
      </c>
      <c r="E178" s="26" t="str">
        <f>IF('Market predictions'!B178="","",Configuration!$D$4-Configuration!$D$5-Configuration!$D$20*'Market predictions'!B178)</f>
        <v/>
      </c>
    </row>
    <row r="179" spans="1:5" x14ac:dyDescent="0.25">
      <c r="A179" s="17" t="str">
        <f>IF(A178="","",IF(A178&lt;A177,IF(A178=1,IF(A178=A177,A178+1,1),A178-1),IF(A178=Configuration!$D$10,"",A178+1)))</f>
        <v/>
      </c>
      <c r="B179" s="17" t="str">
        <f>IF(B178="","",IF(B178+1&gt;Configuration!$D$2,"",B178+1))</f>
        <v/>
      </c>
      <c r="C179" s="18" t="str">
        <f>IF('Market predictions'!B179="","",Configuration!$D$3+Configuration!$D$20*'Market predictions'!B179)</f>
        <v/>
      </c>
      <c r="D179" s="18" t="str">
        <f>IF(C179="","",Configuration!$D$4-Configuration!$D$20*'Market predictions'!B179)</f>
        <v/>
      </c>
      <c r="E179" s="26" t="str">
        <f>IF('Market predictions'!B179="","",Configuration!$D$4-Configuration!$D$5-Configuration!$D$20*'Market predictions'!B179)</f>
        <v/>
      </c>
    </row>
    <row r="180" spans="1:5" x14ac:dyDescent="0.25">
      <c r="A180" s="17" t="str">
        <f>IF(A179="","",IF(A179&lt;A178,IF(A179=1,IF(A179=A178,A179+1,1),A179-1),IF(A179=Configuration!$D$10,"",A179+1)))</f>
        <v/>
      </c>
      <c r="B180" s="17" t="str">
        <f>IF(B179="","",IF(B179+1&gt;Configuration!$D$2,"",B179+1))</f>
        <v/>
      </c>
      <c r="C180" s="18" t="str">
        <f>IF('Market predictions'!B180="","",Configuration!$D$3+Configuration!$D$20*'Market predictions'!B180)</f>
        <v/>
      </c>
      <c r="D180" s="18" t="str">
        <f>IF(C180="","",Configuration!$D$4-Configuration!$D$20*'Market predictions'!B180)</f>
        <v/>
      </c>
      <c r="E180" s="26" t="str">
        <f>IF('Market predictions'!B180="","",Configuration!$D$4-Configuration!$D$5-Configuration!$D$20*'Market predictions'!B180)</f>
        <v/>
      </c>
    </row>
    <row r="181" spans="1:5" x14ac:dyDescent="0.25">
      <c r="A181" s="17" t="str">
        <f>IF(A180="","",IF(A180&lt;A179,IF(A180=1,IF(A180=A179,A180+1,1),A180-1),IF(A180=Configuration!$D$10,"",A180+1)))</f>
        <v/>
      </c>
      <c r="B181" s="17" t="str">
        <f>IF(B180="","",IF(B180+1&gt;Configuration!$D$2,"",B180+1))</f>
        <v/>
      </c>
      <c r="C181" s="18" t="str">
        <f>IF('Market predictions'!B181="","",Configuration!$D$3+Configuration!$D$20*'Market predictions'!B181)</f>
        <v/>
      </c>
      <c r="D181" s="18" t="str">
        <f>IF(C181="","",Configuration!$D$4-Configuration!$D$20*'Market predictions'!B181)</f>
        <v/>
      </c>
      <c r="E181" s="26" t="str">
        <f>IF('Market predictions'!B181="","",Configuration!$D$4-Configuration!$D$5-Configuration!$D$20*'Market predictions'!B181)</f>
        <v/>
      </c>
    </row>
    <row r="182" spans="1:5" x14ac:dyDescent="0.25">
      <c r="A182" s="17" t="str">
        <f>IF(A181="","",IF(A181&lt;A180,IF(A181=1,IF(A181=A180,A181+1,1),A181-1),IF(A181=Configuration!$D$10,"",A181+1)))</f>
        <v/>
      </c>
      <c r="B182" s="17" t="str">
        <f>IF(B181="","",IF(B181+1&gt;Configuration!$D$2,"",B181+1))</f>
        <v/>
      </c>
      <c r="C182" s="18" t="str">
        <f>IF('Market predictions'!B182="","",Configuration!$D$3+Configuration!$D$20*'Market predictions'!B182)</f>
        <v/>
      </c>
      <c r="D182" s="18" t="str">
        <f>IF(C182="","",Configuration!$D$4-Configuration!$D$20*'Market predictions'!B182)</f>
        <v/>
      </c>
      <c r="E182" s="26" t="str">
        <f>IF('Market predictions'!B182="","",Configuration!$D$4-Configuration!$D$5-Configuration!$D$20*'Market predictions'!B182)</f>
        <v/>
      </c>
    </row>
    <row r="183" spans="1:5" x14ac:dyDescent="0.25">
      <c r="A183" s="17" t="str">
        <f>IF(A182="","",IF(A182&lt;A181,IF(A182=1,IF(A182=A181,A182+1,1),A182-1),IF(A182=Configuration!$D$10,"",A182+1)))</f>
        <v/>
      </c>
      <c r="B183" s="17" t="str">
        <f>IF(B182="","",IF(B182+1&gt;Configuration!$D$2,"",B182+1))</f>
        <v/>
      </c>
      <c r="C183" s="18" t="str">
        <f>IF('Market predictions'!B183="","",Configuration!$D$3+Configuration!$D$20*'Market predictions'!B183)</f>
        <v/>
      </c>
      <c r="D183" s="18" t="str">
        <f>IF(C183="","",Configuration!$D$4-Configuration!$D$20*'Market predictions'!B183)</f>
        <v/>
      </c>
      <c r="E183" s="26" t="str">
        <f>IF('Market predictions'!B183="","",Configuration!$D$4-Configuration!$D$5-Configuration!$D$20*'Market predictions'!B183)</f>
        <v/>
      </c>
    </row>
    <row r="184" spans="1:5" x14ac:dyDescent="0.25">
      <c r="A184" s="17" t="str">
        <f>IF(A183="","",IF(A183&lt;A182,IF(A183=1,IF(A183=A182,A183+1,1),A183-1),IF(A183=Configuration!$D$10,"",A183+1)))</f>
        <v/>
      </c>
      <c r="B184" s="17" t="str">
        <f>IF(B183="","",IF(B183+1&gt;Configuration!$D$2,"",B183+1))</f>
        <v/>
      </c>
      <c r="C184" s="18" t="str">
        <f>IF('Market predictions'!B184="","",Configuration!$D$3+Configuration!$D$20*'Market predictions'!B184)</f>
        <v/>
      </c>
      <c r="D184" s="18" t="str">
        <f>IF(C184="","",Configuration!$D$4-Configuration!$D$20*'Market predictions'!B184)</f>
        <v/>
      </c>
      <c r="E184" s="26" t="str">
        <f>IF('Market predictions'!B184="","",Configuration!$D$4-Configuration!$D$5-Configuration!$D$20*'Market predictions'!B184)</f>
        <v/>
      </c>
    </row>
    <row r="185" spans="1:5" x14ac:dyDescent="0.25">
      <c r="A185" s="17" t="str">
        <f>IF(A184="","",IF(A184&lt;A183,IF(A184=1,IF(A184=A183,A184+1,1),A184-1),IF(A184=Configuration!$D$10,"",A184+1)))</f>
        <v/>
      </c>
      <c r="B185" s="17" t="str">
        <f>IF(B184="","",IF(B184+1&gt;Configuration!$D$2,"",B184+1))</f>
        <v/>
      </c>
      <c r="C185" s="18" t="str">
        <f>IF('Market predictions'!B185="","",Configuration!$D$3+Configuration!$D$20*'Market predictions'!B185)</f>
        <v/>
      </c>
      <c r="D185" s="18" t="str">
        <f>IF(C185="","",Configuration!$D$4-Configuration!$D$20*'Market predictions'!B185)</f>
        <v/>
      </c>
      <c r="E185" s="26" t="str">
        <f>IF('Market predictions'!B185="","",Configuration!$D$4-Configuration!$D$5-Configuration!$D$20*'Market predictions'!B185)</f>
        <v/>
      </c>
    </row>
    <row r="186" spans="1:5" x14ac:dyDescent="0.25">
      <c r="A186" s="17" t="str">
        <f>IF(A185="","",IF(A185&lt;A184,IF(A185=1,IF(A185=A184,A185+1,1),A185-1),IF(A185=Configuration!$D$10,"",A185+1)))</f>
        <v/>
      </c>
      <c r="B186" s="17" t="str">
        <f>IF(B185="","",IF(B185+1&gt;Configuration!$D$2,"",B185+1))</f>
        <v/>
      </c>
      <c r="C186" s="18" t="str">
        <f>IF('Market predictions'!B186="","",Configuration!$D$3+Configuration!$D$20*'Market predictions'!B186)</f>
        <v/>
      </c>
      <c r="D186" s="18" t="str">
        <f>IF(C186="","",Configuration!$D$4-Configuration!$D$20*'Market predictions'!B186)</f>
        <v/>
      </c>
      <c r="E186" s="26" t="str">
        <f>IF('Market predictions'!B186="","",Configuration!$D$4-Configuration!$D$5-Configuration!$D$20*'Market predictions'!B186)</f>
        <v/>
      </c>
    </row>
    <row r="187" spans="1:5" x14ac:dyDescent="0.25">
      <c r="A187" s="17" t="str">
        <f>IF(A186="","",IF(A186&lt;A185,IF(A186=1,IF(A186=A185,A186+1,1),A186-1),IF(A186=Configuration!$D$10,"",A186+1)))</f>
        <v/>
      </c>
      <c r="B187" s="17" t="str">
        <f>IF(B186="","",IF(B186+1&gt;Configuration!$D$2,"",B186+1))</f>
        <v/>
      </c>
      <c r="C187" s="18" t="str">
        <f>IF('Market predictions'!B187="","",Configuration!$D$3+Configuration!$D$20*'Market predictions'!B187)</f>
        <v/>
      </c>
      <c r="D187" s="18" t="str">
        <f>IF(C187="","",Configuration!$D$4-Configuration!$D$20*'Market predictions'!B187)</f>
        <v/>
      </c>
      <c r="E187" s="26" t="str">
        <f>IF('Market predictions'!B187="","",Configuration!$D$4-Configuration!$D$5-Configuration!$D$20*'Market predictions'!B187)</f>
        <v/>
      </c>
    </row>
    <row r="188" spans="1:5" x14ac:dyDescent="0.25">
      <c r="A188" s="17" t="str">
        <f>IF(A187="","",IF(A187&lt;A186,IF(A187=1,IF(A187=A186,A187+1,1),A187-1),IF(A187=Configuration!$D$10,"",A187+1)))</f>
        <v/>
      </c>
      <c r="B188" s="17" t="str">
        <f>IF(B187="","",IF(B187+1&gt;Configuration!$D$2,"",B187+1))</f>
        <v/>
      </c>
      <c r="C188" s="18" t="str">
        <f>IF('Market predictions'!B188="","",Configuration!$D$3+Configuration!$D$20*'Market predictions'!B188)</f>
        <v/>
      </c>
      <c r="D188" s="18" t="str">
        <f>IF(C188="","",Configuration!$D$4-Configuration!$D$20*'Market predictions'!B188)</f>
        <v/>
      </c>
      <c r="E188" s="26" t="str">
        <f>IF('Market predictions'!B188="","",Configuration!$D$4-Configuration!$D$5-Configuration!$D$20*'Market predictions'!B188)</f>
        <v/>
      </c>
    </row>
    <row r="189" spans="1:5" x14ac:dyDescent="0.25">
      <c r="A189" s="17" t="str">
        <f>IF(A188="","",IF(A188&lt;A187,IF(A188=1,IF(A188=A187,A188+1,1),A188-1),IF(A188=Configuration!$D$10,"",A188+1)))</f>
        <v/>
      </c>
      <c r="B189" s="17" t="str">
        <f>IF(B188="","",IF(B188+1&gt;Configuration!$D$2,"",B188+1))</f>
        <v/>
      </c>
      <c r="C189" s="18" t="str">
        <f>IF('Market predictions'!B189="","",Configuration!$D$3+Configuration!$D$20*'Market predictions'!B189)</f>
        <v/>
      </c>
      <c r="D189" s="18" t="str">
        <f>IF(C189="","",Configuration!$D$4-Configuration!$D$20*'Market predictions'!B189)</f>
        <v/>
      </c>
      <c r="E189" s="26" t="str">
        <f>IF('Market predictions'!B189="","",Configuration!$D$4-Configuration!$D$5-Configuration!$D$20*'Market predictions'!B189)</f>
        <v/>
      </c>
    </row>
    <row r="190" spans="1:5" x14ac:dyDescent="0.25">
      <c r="A190" s="17" t="str">
        <f>IF(A189="","",IF(A189&lt;A188,IF(A189=1,IF(A189=A188,A189+1,1),A189-1),IF(A189=Configuration!$D$10,"",A189+1)))</f>
        <v/>
      </c>
      <c r="B190" s="17" t="str">
        <f>IF(B189="","",IF(B189+1&gt;Configuration!$D$2,"",B189+1))</f>
        <v/>
      </c>
      <c r="C190" s="18" t="str">
        <f>IF('Market predictions'!B190="","",Configuration!$D$3+Configuration!$D$20*'Market predictions'!B190)</f>
        <v/>
      </c>
      <c r="D190" s="18" t="str">
        <f>IF(C190="","",Configuration!$D$4-Configuration!$D$20*'Market predictions'!B190)</f>
        <v/>
      </c>
      <c r="E190" s="26" t="str">
        <f>IF('Market predictions'!B190="","",Configuration!$D$4-Configuration!$D$5-Configuration!$D$20*'Market predictions'!B190)</f>
        <v/>
      </c>
    </row>
    <row r="191" spans="1:5" x14ac:dyDescent="0.25">
      <c r="A191" s="17" t="str">
        <f>IF(A190="","",IF(A190&lt;A189,IF(A190=1,IF(A190=A189,A190+1,1),A190-1),IF(A190=Configuration!$D$10,"",A190+1)))</f>
        <v/>
      </c>
      <c r="B191" s="17" t="str">
        <f>IF(B190="","",IF(B190+1&gt;Configuration!$D$2,"",B190+1))</f>
        <v/>
      </c>
      <c r="C191" s="18" t="str">
        <f>IF('Market predictions'!B191="","",Configuration!$D$3+Configuration!$D$20*'Market predictions'!B191)</f>
        <v/>
      </c>
      <c r="D191" s="18" t="str">
        <f>IF(C191="","",Configuration!$D$4-Configuration!$D$20*'Market predictions'!B191)</f>
        <v/>
      </c>
      <c r="E191" s="26" t="str">
        <f>IF('Market predictions'!B191="","",Configuration!$D$4-Configuration!$D$5-Configuration!$D$20*'Market predictions'!B191)</f>
        <v/>
      </c>
    </row>
    <row r="192" spans="1:5" x14ac:dyDescent="0.25">
      <c r="A192" s="17" t="str">
        <f>IF(A191="","",IF(A191&lt;A190,IF(A191=1,IF(A191=A190,A191+1,1),A191-1),IF(A191=Configuration!$D$10,"",A191+1)))</f>
        <v/>
      </c>
      <c r="B192" s="17" t="str">
        <f>IF(B191="","",IF(B191+1&gt;Configuration!$D$2,"",B191+1))</f>
        <v/>
      </c>
      <c r="C192" s="18" t="str">
        <f>IF('Market predictions'!B192="","",Configuration!$D$3+Configuration!$D$20*'Market predictions'!B192)</f>
        <v/>
      </c>
      <c r="D192" s="18" t="str">
        <f>IF(C192="","",Configuration!$D$4-Configuration!$D$20*'Market predictions'!B192)</f>
        <v/>
      </c>
      <c r="E192" s="26" t="str">
        <f>IF('Market predictions'!B192="","",Configuration!$D$4-Configuration!$D$5-Configuration!$D$20*'Market predictions'!B192)</f>
        <v/>
      </c>
    </row>
    <row r="193" spans="1:5" x14ac:dyDescent="0.25">
      <c r="A193" s="17" t="str">
        <f>IF(A192="","",IF(A192&lt;A191,IF(A192=1,IF(A192=A191,A192+1,1),A192-1),IF(A192=Configuration!$D$10,"",A192+1)))</f>
        <v/>
      </c>
      <c r="B193" s="17" t="str">
        <f>IF(B192="","",IF(B192+1&gt;Configuration!$D$2,"",B192+1))</f>
        <v/>
      </c>
      <c r="C193" s="18" t="str">
        <f>IF('Market predictions'!B193="","",Configuration!$D$3+Configuration!$D$20*'Market predictions'!B193)</f>
        <v/>
      </c>
      <c r="D193" s="18" t="str">
        <f>IF(C193="","",Configuration!$D$4-Configuration!$D$20*'Market predictions'!B193)</f>
        <v/>
      </c>
      <c r="E193" s="26" t="str">
        <f>IF('Market predictions'!B193="","",Configuration!$D$4-Configuration!$D$5-Configuration!$D$20*'Market predictions'!B193)</f>
        <v/>
      </c>
    </row>
    <row r="194" spans="1:5" x14ac:dyDescent="0.25">
      <c r="A194" s="17" t="str">
        <f>IF(A193="","",IF(A193&lt;A192,IF(A193=1,IF(A193=A192,A193+1,1),A193-1),IF(A193=Configuration!$D$10,"",A193+1)))</f>
        <v/>
      </c>
      <c r="B194" s="17" t="str">
        <f>IF(B193="","",IF(B193+1&gt;Configuration!$D$2,"",B193+1))</f>
        <v/>
      </c>
      <c r="C194" s="18" t="str">
        <f>IF('Market predictions'!B194="","",Configuration!$D$3+Configuration!$D$20*'Market predictions'!B194)</f>
        <v/>
      </c>
      <c r="D194" s="18" t="str">
        <f>IF(C194="","",Configuration!$D$4-Configuration!$D$20*'Market predictions'!B194)</f>
        <v/>
      </c>
      <c r="E194" s="26" t="str">
        <f>IF('Market predictions'!B194="","",Configuration!$D$4-Configuration!$D$5-Configuration!$D$20*'Market predictions'!B194)</f>
        <v/>
      </c>
    </row>
    <row r="195" spans="1:5" x14ac:dyDescent="0.25">
      <c r="A195" s="17" t="str">
        <f>IF(A194="","",IF(A194&lt;A193,IF(A194=1,IF(A194=A193,A194+1,1),A194-1),IF(A194=Configuration!$D$10,"",A194+1)))</f>
        <v/>
      </c>
      <c r="B195" s="17" t="str">
        <f>IF(B194="","",IF(B194+1&gt;Configuration!$D$2,"",B194+1))</f>
        <v/>
      </c>
      <c r="C195" s="18" t="str">
        <f>IF('Market predictions'!B195="","",Configuration!$D$3+Configuration!$D$20*'Market predictions'!B195)</f>
        <v/>
      </c>
      <c r="D195" s="18" t="str">
        <f>IF(C195="","",Configuration!$D$4-Configuration!$D$20*'Market predictions'!B195)</f>
        <v/>
      </c>
      <c r="E195" s="26" t="str">
        <f>IF('Market predictions'!B195="","",Configuration!$D$4-Configuration!$D$5-Configuration!$D$20*'Market predictions'!B195)</f>
        <v/>
      </c>
    </row>
    <row r="196" spans="1:5" x14ac:dyDescent="0.25">
      <c r="A196" s="17" t="str">
        <f>IF(A195="","",IF(A195&lt;A194,IF(A195=1,IF(A195=A194,A195+1,1),A195-1),IF(A195=Configuration!$D$10,"",A195+1)))</f>
        <v/>
      </c>
      <c r="B196" s="17" t="str">
        <f>IF(B195="","",IF(B195+1&gt;Configuration!$D$2,"",B195+1))</f>
        <v/>
      </c>
      <c r="C196" s="18" t="str">
        <f>IF('Market predictions'!B196="","",Configuration!$D$3+Configuration!$D$20*'Market predictions'!B196)</f>
        <v/>
      </c>
      <c r="D196" s="18" t="str">
        <f>IF(C196="","",Configuration!$D$4-Configuration!$D$20*'Market predictions'!B196)</f>
        <v/>
      </c>
      <c r="E196" s="26" t="str">
        <f>IF('Market predictions'!B196="","",Configuration!$D$4-Configuration!$D$5-Configuration!$D$20*'Market predictions'!B196)</f>
        <v/>
      </c>
    </row>
    <row r="197" spans="1:5" x14ac:dyDescent="0.25">
      <c r="A197" s="17" t="str">
        <f>IF(A196="","",IF(A196&lt;A195,IF(A196=1,IF(A196=A195,A196+1,1),A196-1),IF(A196=Configuration!$D$10,"",A196+1)))</f>
        <v/>
      </c>
      <c r="B197" s="17" t="str">
        <f>IF(B196="","",IF(B196+1&gt;Configuration!$D$2,"",B196+1))</f>
        <v/>
      </c>
      <c r="C197" s="18" t="str">
        <f>IF('Market predictions'!B197="","",Configuration!$D$3+Configuration!$D$20*'Market predictions'!B197)</f>
        <v/>
      </c>
      <c r="D197" s="18" t="str">
        <f>IF(C197="","",Configuration!$D$4-Configuration!$D$20*'Market predictions'!B197)</f>
        <v/>
      </c>
      <c r="E197" s="26" t="str">
        <f>IF('Market predictions'!B197="","",Configuration!$D$4-Configuration!$D$5-Configuration!$D$20*'Market predictions'!B197)</f>
        <v/>
      </c>
    </row>
    <row r="198" spans="1:5" x14ac:dyDescent="0.25">
      <c r="A198" s="17" t="str">
        <f>IF(A197="","",IF(A197&lt;A196,IF(A197=1,IF(A197=A196,A197+1,1),A197-1),IF(A197=Configuration!$D$10,"",A197+1)))</f>
        <v/>
      </c>
      <c r="B198" s="17" t="str">
        <f>IF(B197="","",IF(B197+1&gt;Configuration!$D$2,"",B197+1))</f>
        <v/>
      </c>
      <c r="C198" s="18" t="str">
        <f>IF('Market predictions'!B198="","",Configuration!$D$3+Configuration!$D$20*'Market predictions'!B198)</f>
        <v/>
      </c>
      <c r="D198" s="18" t="str">
        <f>IF(C198="","",Configuration!$D$4-Configuration!$D$20*'Market predictions'!B198)</f>
        <v/>
      </c>
      <c r="E198" s="26" t="str">
        <f>IF('Market predictions'!B198="","",Configuration!$D$4-Configuration!$D$5-Configuration!$D$20*'Market predictions'!B198)</f>
        <v/>
      </c>
    </row>
    <row r="199" spans="1:5" x14ac:dyDescent="0.25">
      <c r="A199" s="17" t="str">
        <f>IF(A198="","",IF(A198&lt;A197,IF(A198=1,IF(A198=A197,A198+1,1),A198-1),IF(A198=Configuration!$D$10,"",A198+1)))</f>
        <v/>
      </c>
      <c r="B199" s="17" t="str">
        <f>IF(B198="","",IF(B198+1&gt;Configuration!$D$2,"",B198+1))</f>
        <v/>
      </c>
      <c r="C199" s="18" t="str">
        <f>IF('Market predictions'!B199="","",Configuration!$D$3+Configuration!$D$20*'Market predictions'!B199)</f>
        <v/>
      </c>
      <c r="D199" s="18" t="str">
        <f>IF(C199="","",Configuration!$D$4-Configuration!$D$20*'Market predictions'!B199)</f>
        <v/>
      </c>
      <c r="E199" s="26" t="str">
        <f>IF('Market predictions'!B199="","",Configuration!$D$4-Configuration!$D$5-Configuration!$D$20*'Market predictions'!B199)</f>
        <v/>
      </c>
    </row>
    <row r="200" spans="1:5" x14ac:dyDescent="0.25">
      <c r="A200" s="17" t="str">
        <f>IF(A199="","",IF(A199&lt;A198,IF(A199=1,IF(A199=A198,A199+1,1),A199-1),IF(A199=Configuration!$D$10,"",A199+1)))</f>
        <v/>
      </c>
      <c r="B200" s="17" t="str">
        <f>IF(B199="","",IF(B199+1&gt;Configuration!$D$2,"",B199+1))</f>
        <v/>
      </c>
      <c r="C200" s="18" t="str">
        <f>IF('Market predictions'!B200="","",Configuration!$D$3+Configuration!$D$20*'Market predictions'!B200)</f>
        <v/>
      </c>
      <c r="D200" s="18" t="str">
        <f>IF(C200="","",Configuration!$D$4-Configuration!$D$20*'Market predictions'!B200)</f>
        <v/>
      </c>
      <c r="E200" s="26" t="str">
        <f>IF('Market predictions'!B200="","",Configuration!$D$4-Configuration!$D$5-Configuration!$D$20*'Market predictions'!B200)</f>
        <v/>
      </c>
    </row>
    <row r="201" spans="1:5" x14ac:dyDescent="0.25">
      <c r="A201" s="17" t="str">
        <f>IF(A200="","",IF(A200&lt;A199,IF(A200=1,IF(A200=A199,A200+1,1),A200-1),IF(A200=Configuration!$D$10,"",A200+1)))</f>
        <v/>
      </c>
      <c r="B201" s="17" t="str">
        <f>IF(B200="","",IF(B200+1&gt;Configuration!$D$2,"",B200+1))</f>
        <v/>
      </c>
      <c r="C201" s="18" t="str">
        <f>IF('Market predictions'!B201="","",Configuration!$D$3+Configuration!$D$20*'Market predictions'!B201)</f>
        <v/>
      </c>
      <c r="D201" s="18" t="str">
        <f>IF(C201="","",Configuration!$D$4-Configuration!$D$20*'Market predictions'!B201)</f>
        <v/>
      </c>
      <c r="E201" s="26" t="str">
        <f>IF('Market predictions'!B201="","",Configuration!$D$4-Configuration!$D$5-Configuration!$D$20*'Market predictions'!B201)</f>
        <v/>
      </c>
    </row>
    <row r="202" spans="1:5" x14ac:dyDescent="0.25">
      <c r="A202" s="17" t="str">
        <f>IF(A201="","",IF(A201&lt;A200,IF(A201=1,IF(A201=A200,A201+1,1),A201-1),IF(A201=Configuration!$D$10,"",A201+1)))</f>
        <v/>
      </c>
      <c r="B202" s="17" t="str">
        <f>IF(B201="","",IF(B201+1&gt;Configuration!$D$2,"",B201+1))</f>
        <v/>
      </c>
      <c r="C202" s="18" t="str">
        <f>IF('Market predictions'!B202="","",Configuration!$D$3+Configuration!$D$20*'Market predictions'!B202)</f>
        <v/>
      </c>
      <c r="D202" s="18" t="str">
        <f>IF(C202="","",Configuration!$D$4-Configuration!$D$20*'Market predictions'!B202)</f>
        <v/>
      </c>
      <c r="E202" s="26" t="str">
        <f>IF('Market predictions'!B202="","",Configuration!$D$4-Configuration!$D$5-Configuration!$D$20*'Market predictions'!B202)</f>
        <v/>
      </c>
    </row>
    <row r="203" spans="1:5" x14ac:dyDescent="0.25">
      <c r="A203" s="17" t="str">
        <f>IF(A202="","",IF(A202&lt;A201,IF(A202=1,IF(A202=A201,A202+1,1),A202-1),IF(A202=Configuration!$D$10,"",A202+1)))</f>
        <v/>
      </c>
      <c r="B203" s="17" t="str">
        <f>IF(B202="","",IF(B202+1&gt;Configuration!$D$2,"",B202+1))</f>
        <v/>
      </c>
      <c r="C203" s="18" t="str">
        <f>IF('Market predictions'!B203="","",Configuration!$D$3+Configuration!$D$20*'Market predictions'!B203)</f>
        <v/>
      </c>
      <c r="D203" s="18" t="str">
        <f>IF(C203="","",Configuration!$D$4-Configuration!$D$20*'Market predictions'!B203)</f>
        <v/>
      </c>
      <c r="E203" s="26" t="str">
        <f>IF('Market predictions'!B203="","",Configuration!$D$4-Configuration!$D$5-Configuration!$D$20*'Market predictions'!B203)</f>
        <v/>
      </c>
    </row>
    <row r="204" spans="1:5" x14ac:dyDescent="0.25">
      <c r="A204" s="17" t="str">
        <f>IF(A203="","",IF(A203&lt;A202,IF(A203=1,IF(A203=A202,A203+1,1),A203-1),IF(A203=Configuration!$D$10,"",A203+1)))</f>
        <v/>
      </c>
      <c r="B204" s="17" t="str">
        <f>IF(B203="","",IF(B203+1&gt;Configuration!$D$2,"",B203+1))</f>
        <v/>
      </c>
      <c r="C204" s="18" t="str">
        <f>IF('Market predictions'!B204="","",Configuration!$D$3+Configuration!$D$20*'Market predictions'!B204)</f>
        <v/>
      </c>
      <c r="D204" s="18" t="str">
        <f>IF(C204="","",Configuration!$D$4-Configuration!$D$20*'Market predictions'!B204)</f>
        <v/>
      </c>
      <c r="E204" s="26" t="str">
        <f>IF('Market predictions'!B204="","",Configuration!$D$4-Configuration!$D$5-Configuration!$D$20*'Market predictions'!B204)</f>
        <v/>
      </c>
    </row>
    <row r="205" spans="1:5" x14ac:dyDescent="0.25">
      <c r="A205" s="17" t="str">
        <f>IF(A204="","",IF(A204&lt;A203,IF(A204=1,IF(A204=A203,A204+1,1),A204-1),IF(A204=Configuration!$D$10,"",A204+1)))</f>
        <v/>
      </c>
      <c r="B205" s="17" t="str">
        <f>IF(B204="","",IF(B204+1&gt;Configuration!$D$2,"",B204+1))</f>
        <v/>
      </c>
      <c r="C205" s="18" t="str">
        <f>IF('Market predictions'!B205="","",Configuration!$D$3+Configuration!$D$20*'Market predictions'!B205)</f>
        <v/>
      </c>
      <c r="D205" s="18" t="str">
        <f>IF(C205="","",Configuration!$D$4-Configuration!$D$20*'Market predictions'!B205)</f>
        <v/>
      </c>
      <c r="E205" s="26" t="str">
        <f>IF('Market predictions'!B205="","",Configuration!$D$4-Configuration!$D$5-Configuration!$D$20*'Market predictions'!B205)</f>
        <v/>
      </c>
    </row>
    <row r="206" spans="1:5" x14ac:dyDescent="0.25">
      <c r="A206" s="17" t="str">
        <f>IF(A205="","",IF(A205&lt;A204,IF(A205=1,IF(A205=A204,A205+1,1),A205-1),IF(A205=Configuration!$D$10,"",A205+1)))</f>
        <v/>
      </c>
      <c r="B206" s="17" t="str">
        <f>IF(B205="","",IF(B205+1&gt;Configuration!$D$2,"",B205+1))</f>
        <v/>
      </c>
      <c r="C206" s="18" t="str">
        <f>IF('Market predictions'!B206="","",Configuration!$D$3+Configuration!$D$20*'Market predictions'!B206)</f>
        <v/>
      </c>
      <c r="D206" s="18" t="str">
        <f>IF(C206="","",Configuration!$D$4-Configuration!$D$20*'Market predictions'!B206)</f>
        <v/>
      </c>
      <c r="E206" s="26" t="str">
        <f>IF('Market predictions'!B206="","",Configuration!$D$4-Configuration!$D$5-Configuration!$D$20*'Market predictions'!B206)</f>
        <v/>
      </c>
    </row>
    <row r="207" spans="1:5" x14ac:dyDescent="0.25">
      <c r="A207" s="17" t="str">
        <f>IF(A206="","",IF(A206&lt;A205,IF(A206=1,IF(A206=A205,A206+1,1),A206-1),IF(A206=Configuration!$D$10,"",A206+1)))</f>
        <v/>
      </c>
      <c r="B207" s="17" t="str">
        <f>IF(B206="","",IF(B206+1&gt;Configuration!$D$2,"",B206+1))</f>
        <v/>
      </c>
      <c r="C207" s="18" t="str">
        <f>IF('Market predictions'!B207="","",Configuration!$D$3+Configuration!$D$20*'Market predictions'!B207)</f>
        <v/>
      </c>
      <c r="D207" s="18" t="str">
        <f>IF(C207="","",Configuration!$D$4-Configuration!$D$20*'Market predictions'!B207)</f>
        <v/>
      </c>
      <c r="E207" s="26" t="str">
        <f>IF('Market predictions'!B207="","",Configuration!$D$4-Configuration!$D$5-Configuration!$D$20*'Market predictions'!B207)</f>
        <v/>
      </c>
    </row>
    <row r="208" spans="1:5" x14ac:dyDescent="0.25">
      <c r="A208" s="17" t="str">
        <f>IF(A207="","",IF(A207&lt;A206,IF(A207=1,IF(A207=A206,A207+1,1),A207-1),IF(A207=Configuration!$D$10,"",A207+1)))</f>
        <v/>
      </c>
      <c r="B208" s="17" t="str">
        <f>IF(B207="","",IF(B207+1&gt;Configuration!$D$2,"",B207+1))</f>
        <v/>
      </c>
      <c r="C208" s="18" t="str">
        <f>IF('Market predictions'!B208="","",Configuration!$D$3+Configuration!$D$20*'Market predictions'!B208)</f>
        <v/>
      </c>
      <c r="D208" s="18" t="str">
        <f>IF(C208="","",Configuration!$D$4-Configuration!$D$20*'Market predictions'!B208)</f>
        <v/>
      </c>
      <c r="E208" s="26" t="str">
        <f>IF('Market predictions'!B208="","",Configuration!$D$4-Configuration!$D$5-Configuration!$D$20*'Market predictions'!B208)</f>
        <v/>
      </c>
    </row>
    <row r="209" spans="1:5" x14ac:dyDescent="0.25">
      <c r="A209" s="17" t="str">
        <f>IF(A208="","",IF(A208&lt;A207,IF(A208=1,IF(A208=A207,A208+1,1),A208-1),IF(A208=Configuration!$D$10,"",A208+1)))</f>
        <v/>
      </c>
      <c r="B209" s="17" t="str">
        <f>IF(B208="","",IF(B208+1&gt;Configuration!$D$2,"",B208+1))</f>
        <v/>
      </c>
      <c r="C209" s="18" t="str">
        <f>IF('Market predictions'!B209="","",Configuration!$D$3+Configuration!$D$20*'Market predictions'!B209)</f>
        <v/>
      </c>
      <c r="D209" s="18" t="str">
        <f>IF(C209="","",Configuration!$D$4-Configuration!$D$20*'Market predictions'!B209)</f>
        <v/>
      </c>
      <c r="E209" s="26" t="str">
        <f>IF('Market predictions'!B209="","",Configuration!$D$4-Configuration!$D$5-Configuration!$D$20*'Market predictions'!B209)</f>
        <v/>
      </c>
    </row>
    <row r="210" spans="1:5" x14ac:dyDescent="0.25">
      <c r="A210" s="17" t="str">
        <f>IF(A209="","",IF(A209&lt;A208,IF(A209=1,IF(A209=A208,A209+1,1),A209-1),IF(A209=Configuration!$D$10,"",A209+1)))</f>
        <v/>
      </c>
      <c r="B210" s="17" t="str">
        <f>IF(B209="","",IF(B209+1&gt;Configuration!$D$2,"",B209+1))</f>
        <v/>
      </c>
      <c r="C210" s="18" t="str">
        <f>IF('Market predictions'!B210="","",Configuration!$D$3+Configuration!$D$20*'Market predictions'!B210)</f>
        <v/>
      </c>
      <c r="D210" s="18" t="str">
        <f>IF(C210="","",Configuration!$D$4-Configuration!$D$20*'Market predictions'!B210)</f>
        <v/>
      </c>
      <c r="E210" s="26" t="str">
        <f>IF('Market predictions'!B210="","",Configuration!$D$4-Configuration!$D$5-Configuration!$D$20*'Market predictions'!B210)</f>
        <v/>
      </c>
    </row>
    <row r="211" spans="1:5" x14ac:dyDescent="0.25">
      <c r="A211" s="17" t="str">
        <f>IF(A210="","",IF(A210&lt;A209,IF(A210=1,IF(A210=A209,A210+1,1),A210-1),IF(A210=Configuration!$D$10,"",A210+1)))</f>
        <v/>
      </c>
      <c r="B211" s="17" t="str">
        <f>IF(B210="","",IF(B210+1&gt;Configuration!$D$2,"",B210+1))</f>
        <v/>
      </c>
      <c r="C211" s="18" t="str">
        <f>IF('Market predictions'!B211="","",Configuration!$D$3+Configuration!$D$20*'Market predictions'!B211)</f>
        <v/>
      </c>
      <c r="D211" s="18" t="str">
        <f>IF(C211="","",Configuration!$D$4-Configuration!$D$20*'Market predictions'!B211)</f>
        <v/>
      </c>
      <c r="E211" s="26" t="str">
        <f>IF('Market predictions'!B211="","",Configuration!$D$4-Configuration!$D$5-Configuration!$D$20*'Market predictions'!B211)</f>
        <v/>
      </c>
    </row>
    <row r="212" spans="1:5" x14ac:dyDescent="0.25">
      <c r="A212" s="17" t="str">
        <f>IF(A211="","",IF(A211&lt;A210,IF(A211=1,IF(A211=A210,A211+1,1),A211-1),IF(A211=Configuration!$D$10,"",A211+1)))</f>
        <v/>
      </c>
      <c r="B212" s="17" t="str">
        <f>IF(B211="","",IF(B211+1&gt;Configuration!$D$2,"",B211+1))</f>
        <v/>
      </c>
      <c r="C212" s="18" t="str">
        <f>IF('Market predictions'!B212="","",Configuration!$D$3+Configuration!$D$20*'Market predictions'!B212)</f>
        <v/>
      </c>
      <c r="D212" s="18" t="str">
        <f>IF(C212="","",Configuration!$D$4-Configuration!$D$20*'Market predictions'!B212)</f>
        <v/>
      </c>
      <c r="E212" s="26" t="str">
        <f>IF('Market predictions'!B212="","",Configuration!$D$4-Configuration!$D$5-Configuration!$D$20*'Market predictions'!B212)</f>
        <v/>
      </c>
    </row>
    <row r="213" spans="1:5" x14ac:dyDescent="0.25">
      <c r="A213" s="17" t="str">
        <f>IF(A212="","",IF(A212&lt;A211,IF(A212=1,IF(A212=A211,A212+1,1),A212-1),IF(A212=Configuration!$D$10,"",A212+1)))</f>
        <v/>
      </c>
      <c r="B213" s="17" t="str">
        <f>IF(B212="","",IF(B212+1&gt;Configuration!$D$2,"",B212+1))</f>
        <v/>
      </c>
      <c r="C213" s="18" t="str">
        <f>IF('Market predictions'!B213="","",Configuration!$D$3+Configuration!$D$20*'Market predictions'!B213)</f>
        <v/>
      </c>
      <c r="D213" s="18" t="str">
        <f>IF(C213="","",Configuration!$D$4-Configuration!$D$20*'Market predictions'!B213)</f>
        <v/>
      </c>
      <c r="E213" s="26" t="str">
        <f>IF('Market predictions'!B213="","",Configuration!$D$4-Configuration!$D$5-Configuration!$D$20*'Market predictions'!B213)</f>
        <v/>
      </c>
    </row>
    <row r="214" spans="1:5" x14ac:dyDescent="0.25">
      <c r="A214" s="17" t="str">
        <f>IF(A213="","",IF(A213&lt;A212,IF(A213=1,IF(A213=A212,A213+1,1),A213-1),IF(A213=Configuration!$D$10,"",A213+1)))</f>
        <v/>
      </c>
      <c r="B214" s="17" t="str">
        <f>IF(B213="","",IF(B213+1&gt;Configuration!$D$2,"",B213+1))</f>
        <v/>
      </c>
      <c r="C214" s="18" t="str">
        <f>IF('Market predictions'!B214="","",Configuration!$D$3+Configuration!$D$20*'Market predictions'!B214)</f>
        <v/>
      </c>
      <c r="D214" s="18" t="str">
        <f>IF(C214="","",Configuration!$D$4-Configuration!$D$20*'Market predictions'!B214)</f>
        <v/>
      </c>
      <c r="E214" s="26" t="str">
        <f>IF('Market predictions'!B214="","",Configuration!$D$4-Configuration!$D$5-Configuration!$D$20*'Market predictions'!B214)</f>
        <v/>
      </c>
    </row>
    <row r="215" spans="1:5" x14ac:dyDescent="0.25">
      <c r="A215" s="17" t="str">
        <f>IF(A214="","",IF(A214&lt;A213,IF(A214=1,IF(A214=A213,A214+1,1),A214-1),IF(A214=Configuration!$D$10,"",A214+1)))</f>
        <v/>
      </c>
      <c r="B215" s="17" t="str">
        <f>IF(B214="","",IF(B214+1&gt;Configuration!$D$2,"",B214+1))</f>
        <v/>
      </c>
      <c r="C215" s="18" t="str">
        <f>IF('Market predictions'!B215="","",Configuration!$D$3+Configuration!$D$20*'Market predictions'!B215)</f>
        <v/>
      </c>
      <c r="D215" s="18" t="str">
        <f>IF(C215="","",Configuration!$D$4-Configuration!$D$20*'Market predictions'!B215)</f>
        <v/>
      </c>
      <c r="E215" s="26" t="str">
        <f>IF('Market predictions'!B215="","",Configuration!$D$4-Configuration!$D$5-Configuration!$D$20*'Market predictions'!B215)</f>
        <v/>
      </c>
    </row>
    <row r="216" spans="1:5" x14ac:dyDescent="0.25">
      <c r="A216" s="17" t="str">
        <f>IF(A215="","",IF(A215&lt;A214,IF(A215=1,IF(A215=A214,A215+1,1),A215-1),IF(A215=Configuration!$D$10,"",A215+1)))</f>
        <v/>
      </c>
      <c r="B216" s="17" t="str">
        <f>IF(B215="","",IF(B215+1&gt;Configuration!$D$2,"",B215+1))</f>
        <v/>
      </c>
      <c r="C216" s="18" t="str">
        <f>IF('Market predictions'!B216="","",Configuration!$D$3+Configuration!$D$20*'Market predictions'!B216)</f>
        <v/>
      </c>
      <c r="D216" s="18" t="str">
        <f>IF(C216="","",Configuration!$D$4-Configuration!$D$20*'Market predictions'!B216)</f>
        <v/>
      </c>
      <c r="E216" s="26" t="str">
        <f>IF('Market predictions'!B216="","",Configuration!$D$4-Configuration!$D$5-Configuration!$D$20*'Market predictions'!B216)</f>
        <v/>
      </c>
    </row>
    <row r="217" spans="1:5" x14ac:dyDescent="0.25">
      <c r="A217" s="17" t="str">
        <f>IF(A216="","",IF(A216&lt;A215,IF(A216=1,IF(A216=A215,A216+1,1),A216-1),IF(A216=Configuration!$D$10,"",A216+1)))</f>
        <v/>
      </c>
      <c r="B217" s="17" t="str">
        <f>IF(B216="","",IF(B216+1&gt;Configuration!$D$2,"",B216+1))</f>
        <v/>
      </c>
      <c r="C217" s="18" t="str">
        <f>IF('Market predictions'!B217="","",Configuration!$D$3+Configuration!$D$20*'Market predictions'!B217)</f>
        <v/>
      </c>
      <c r="D217" s="18" t="str">
        <f>IF(C217="","",Configuration!$D$4-Configuration!$D$20*'Market predictions'!B217)</f>
        <v/>
      </c>
      <c r="E217" s="26" t="str">
        <f>IF('Market predictions'!B217="","",Configuration!$D$4-Configuration!$D$5-Configuration!$D$20*'Market predictions'!B217)</f>
        <v/>
      </c>
    </row>
    <row r="218" spans="1:5" x14ac:dyDescent="0.25">
      <c r="A218" s="17" t="str">
        <f>IF(A217="","",IF(A217&lt;A216,IF(A217=1,IF(A217=A216,A217+1,1),A217-1),IF(A217=Configuration!$D$10,"",A217+1)))</f>
        <v/>
      </c>
      <c r="B218" s="17" t="str">
        <f>IF(B217="","",IF(B217+1&gt;Configuration!$D$2,"",B217+1))</f>
        <v/>
      </c>
      <c r="C218" s="18" t="str">
        <f>IF('Market predictions'!B218="","",Configuration!$D$3+Configuration!$D$20*'Market predictions'!B218)</f>
        <v/>
      </c>
      <c r="D218" s="18" t="str">
        <f>IF(C218="","",Configuration!$D$4-Configuration!$D$20*'Market predictions'!B218)</f>
        <v/>
      </c>
      <c r="E218" s="26" t="str">
        <f>IF('Market predictions'!B218="","",Configuration!$D$4-Configuration!$D$5-Configuration!$D$20*'Market predictions'!B218)</f>
        <v/>
      </c>
    </row>
    <row r="219" spans="1:5" x14ac:dyDescent="0.25">
      <c r="A219" s="17" t="str">
        <f>IF(A218="","",IF(A218&lt;A217,IF(A218=1,IF(A218=A217,A218+1,1),A218-1),IF(A218=Configuration!$D$10,"",A218+1)))</f>
        <v/>
      </c>
      <c r="B219" s="17" t="str">
        <f>IF(B218="","",IF(B218+1&gt;Configuration!$D$2,"",B218+1))</f>
        <v/>
      </c>
      <c r="C219" s="18" t="str">
        <f>IF('Market predictions'!B219="","",Configuration!$D$3+Configuration!$D$20*'Market predictions'!B219)</f>
        <v/>
      </c>
      <c r="D219" s="18" t="str">
        <f>IF(C219="","",Configuration!$D$4-Configuration!$D$20*'Market predictions'!B219)</f>
        <v/>
      </c>
      <c r="E219" s="26" t="str">
        <f>IF('Market predictions'!B219="","",Configuration!$D$4-Configuration!$D$5-Configuration!$D$20*'Market predictions'!B219)</f>
        <v/>
      </c>
    </row>
    <row r="220" spans="1:5" x14ac:dyDescent="0.25">
      <c r="A220" s="17" t="str">
        <f>IF(A219="","",IF(A219&lt;A218,IF(A219=1,IF(A219=A218,A219+1,1),A219-1),IF(A219=Configuration!$D$10,"",A219+1)))</f>
        <v/>
      </c>
      <c r="B220" s="17" t="str">
        <f>IF(B219="","",IF(B219+1&gt;Configuration!$D$2,"",B219+1))</f>
        <v/>
      </c>
      <c r="C220" s="18" t="str">
        <f>IF('Market predictions'!B220="","",Configuration!$D$3+Configuration!$D$20*'Market predictions'!B220)</f>
        <v/>
      </c>
      <c r="D220" s="18" t="str">
        <f>IF(C220="","",Configuration!$D$4-Configuration!$D$20*'Market predictions'!B220)</f>
        <v/>
      </c>
      <c r="E220" s="26" t="str">
        <f>IF('Market predictions'!B220="","",Configuration!$D$4-Configuration!$D$5-Configuration!$D$20*'Market predictions'!B220)</f>
        <v/>
      </c>
    </row>
    <row r="221" spans="1:5" x14ac:dyDescent="0.25">
      <c r="A221" s="17" t="str">
        <f>IF(A220="","",IF(A220&lt;A219,IF(A220=1,IF(A220=A219,A220+1,1),A220-1),IF(A220=Configuration!$D$10,"",A220+1)))</f>
        <v/>
      </c>
      <c r="B221" s="17" t="str">
        <f>IF(B220="","",IF(B220+1&gt;Configuration!$D$2,"",B220+1))</f>
        <v/>
      </c>
      <c r="C221" s="18" t="str">
        <f>IF('Market predictions'!B221="","",Configuration!$D$3+Configuration!$D$20*'Market predictions'!B221)</f>
        <v/>
      </c>
      <c r="D221" s="18" t="str">
        <f>IF(C221="","",Configuration!$D$4-Configuration!$D$20*'Market predictions'!B221)</f>
        <v/>
      </c>
      <c r="E221" s="26" t="str">
        <f>IF('Market predictions'!B221="","",Configuration!$D$4-Configuration!$D$5-Configuration!$D$20*'Market predictions'!B221)</f>
        <v/>
      </c>
    </row>
    <row r="222" spans="1:5" x14ac:dyDescent="0.25">
      <c r="A222" s="17" t="str">
        <f>IF(A221="","",IF(A221&lt;A220,IF(A221=1,IF(A221=A220,A221+1,1),A221-1),IF(A221=Configuration!$D$10,"",A221+1)))</f>
        <v/>
      </c>
      <c r="B222" s="17" t="str">
        <f>IF(B221="","",IF(B221+1&gt;Configuration!$D$2,"",B221+1))</f>
        <v/>
      </c>
      <c r="C222" s="18" t="str">
        <f>IF('Market predictions'!B222="","",Configuration!$D$3+Configuration!$D$20*'Market predictions'!B222)</f>
        <v/>
      </c>
      <c r="D222" s="18" t="str">
        <f>IF(C222="","",Configuration!$D$4-Configuration!$D$20*'Market predictions'!B222)</f>
        <v/>
      </c>
      <c r="E222" s="26" t="str">
        <f>IF('Market predictions'!B222="","",Configuration!$D$4-Configuration!$D$5-Configuration!$D$20*'Market predictions'!B222)</f>
        <v/>
      </c>
    </row>
    <row r="223" spans="1:5" x14ac:dyDescent="0.25">
      <c r="A223" s="17" t="str">
        <f>IF(A222="","",IF(A222&lt;A221,IF(A222=1,IF(A222=A221,A222+1,1),A222-1),IF(A222=Configuration!$D$10,"",A222+1)))</f>
        <v/>
      </c>
      <c r="B223" s="17" t="str">
        <f>IF(B222="","",IF(B222+1&gt;Configuration!$D$2,"",B222+1))</f>
        <v/>
      </c>
      <c r="C223" s="18" t="str">
        <f>IF('Market predictions'!B223="","",Configuration!$D$3+Configuration!$D$20*'Market predictions'!B223)</f>
        <v/>
      </c>
      <c r="D223" s="18" t="str">
        <f>IF(C223="","",Configuration!$D$4-Configuration!$D$20*'Market predictions'!B223)</f>
        <v/>
      </c>
      <c r="E223" s="26" t="str">
        <f>IF('Market predictions'!B223="","",Configuration!$D$4-Configuration!$D$5-Configuration!$D$20*'Market predictions'!B223)</f>
        <v/>
      </c>
    </row>
    <row r="224" spans="1:5" x14ac:dyDescent="0.25">
      <c r="A224" s="17" t="str">
        <f>IF(A223="","",IF(A223&lt;A222,IF(A223=1,IF(A223=A222,A223+1,1),A223-1),IF(A223=Configuration!$D$10,"",A223+1)))</f>
        <v/>
      </c>
      <c r="B224" s="17" t="str">
        <f>IF(B223="","",IF(B223+1&gt;Configuration!$D$2,"",B223+1))</f>
        <v/>
      </c>
      <c r="C224" s="18" t="str">
        <f>IF('Market predictions'!B224="","",Configuration!$D$3+Configuration!$D$20*'Market predictions'!B224)</f>
        <v/>
      </c>
      <c r="D224" s="18" t="str">
        <f>IF(C224="","",Configuration!$D$4-Configuration!$D$20*'Market predictions'!B224)</f>
        <v/>
      </c>
      <c r="E224" s="26" t="str">
        <f>IF('Market predictions'!B224="","",Configuration!$D$4-Configuration!$D$5-Configuration!$D$20*'Market predictions'!B224)</f>
        <v/>
      </c>
    </row>
    <row r="225" spans="1:5" x14ac:dyDescent="0.25">
      <c r="A225" s="17" t="str">
        <f>IF(A224="","",IF(A224&lt;A223,IF(A224=1,IF(A224=A223,A224+1,1),A224-1),IF(A224=Configuration!$D$10,"",A224+1)))</f>
        <v/>
      </c>
      <c r="B225" s="17" t="str">
        <f>IF(B224="","",IF(B224+1&gt;Configuration!$D$2,"",B224+1))</f>
        <v/>
      </c>
      <c r="C225" s="18" t="str">
        <f>IF('Market predictions'!B225="","",Configuration!$D$3+Configuration!$D$20*'Market predictions'!B225)</f>
        <v/>
      </c>
      <c r="D225" s="18" t="str">
        <f>IF(C225="","",Configuration!$D$4-Configuration!$D$20*'Market predictions'!B225)</f>
        <v/>
      </c>
      <c r="E225" s="26" t="str">
        <f>IF('Market predictions'!B225="","",Configuration!$D$4-Configuration!$D$5-Configuration!$D$20*'Market predictions'!B225)</f>
        <v/>
      </c>
    </row>
    <row r="226" spans="1:5" x14ac:dyDescent="0.25">
      <c r="A226" s="17" t="str">
        <f>IF(A225="","",IF(A225&lt;A224,IF(A225=1,IF(A225=A224,A225+1,1),A225-1),IF(A225=Configuration!$D$10,"",A225+1)))</f>
        <v/>
      </c>
      <c r="B226" s="17" t="str">
        <f>IF(B225="","",IF(B225+1&gt;Configuration!$D$2,"",B225+1))</f>
        <v/>
      </c>
      <c r="C226" s="18" t="str">
        <f>IF('Market predictions'!B226="","",Configuration!$D$3+Configuration!$D$20*'Market predictions'!B226)</f>
        <v/>
      </c>
      <c r="D226" s="18" t="str">
        <f>IF(C226="","",Configuration!$D$4-Configuration!$D$20*'Market predictions'!B226)</f>
        <v/>
      </c>
      <c r="E226" s="26" t="str">
        <f>IF('Market predictions'!B226="","",Configuration!$D$4-Configuration!$D$5-Configuration!$D$20*'Market predictions'!B226)</f>
        <v/>
      </c>
    </row>
    <row r="227" spans="1:5" x14ac:dyDescent="0.25">
      <c r="A227" s="17" t="str">
        <f>IF(A226="","",IF(A226&lt;A225,IF(A226=1,IF(A226=A225,A226+1,1),A226-1),IF(A226=Configuration!$D$10,"",A226+1)))</f>
        <v/>
      </c>
      <c r="B227" s="17" t="str">
        <f>IF(B226="","",IF(B226+1&gt;Configuration!$D$2,"",B226+1))</f>
        <v/>
      </c>
      <c r="C227" s="18" t="str">
        <f>IF('Market predictions'!B227="","",Configuration!$D$3+Configuration!$D$20*'Market predictions'!B227)</f>
        <v/>
      </c>
      <c r="D227" s="18" t="str">
        <f>IF(C227="","",Configuration!$D$4-Configuration!$D$20*'Market predictions'!B227)</f>
        <v/>
      </c>
      <c r="E227" s="26" t="str">
        <f>IF('Market predictions'!B227="","",Configuration!$D$4-Configuration!$D$5-Configuration!$D$20*'Market predictions'!B227)</f>
        <v/>
      </c>
    </row>
    <row r="228" spans="1:5" x14ac:dyDescent="0.25">
      <c r="A228" s="17" t="str">
        <f>IF(A227="","",IF(A227&lt;A226,IF(A227=1,IF(A227=A226,A227+1,1),A227-1),IF(A227=Configuration!$D$10,"",A227+1)))</f>
        <v/>
      </c>
      <c r="B228" s="17" t="str">
        <f>IF(B227="","",IF(B227+1&gt;Configuration!$D$2,"",B227+1))</f>
        <v/>
      </c>
      <c r="C228" s="18" t="str">
        <f>IF('Market predictions'!B228="","",Configuration!$D$3+Configuration!$D$20*'Market predictions'!B228)</f>
        <v/>
      </c>
      <c r="D228" s="18" t="str">
        <f>IF(C228="","",Configuration!$D$4-Configuration!$D$20*'Market predictions'!B228)</f>
        <v/>
      </c>
      <c r="E228" s="26" t="str">
        <f>IF('Market predictions'!B228="","",Configuration!$D$4-Configuration!$D$5-Configuration!$D$20*'Market predictions'!B228)</f>
        <v/>
      </c>
    </row>
    <row r="229" spans="1:5" x14ac:dyDescent="0.25">
      <c r="A229" s="17" t="str">
        <f>IF(A228="","",IF(A228&lt;A227,IF(A228=1,IF(A228=A227,A228+1,1),A228-1),IF(A228=Configuration!$D$10,"",A228+1)))</f>
        <v/>
      </c>
      <c r="B229" s="17" t="str">
        <f>IF(B228="","",IF(B228+1&gt;Configuration!$D$2,"",B228+1))</f>
        <v/>
      </c>
      <c r="C229" s="18" t="str">
        <f>IF('Market predictions'!B229="","",Configuration!$D$3+Configuration!$D$20*'Market predictions'!B229)</f>
        <v/>
      </c>
      <c r="D229" s="18" t="str">
        <f>IF(C229="","",Configuration!$D$4-Configuration!$D$20*'Market predictions'!B229)</f>
        <v/>
      </c>
      <c r="E229" s="26" t="str">
        <f>IF('Market predictions'!B229="","",Configuration!$D$4-Configuration!$D$5-Configuration!$D$20*'Market predictions'!B229)</f>
        <v/>
      </c>
    </row>
    <row r="230" spans="1:5" x14ac:dyDescent="0.25">
      <c r="A230" s="17" t="str">
        <f>IF(A229="","",IF(A229&lt;A228,IF(A229=1,IF(A229=A228,A229+1,1),A229-1),IF(A229=Configuration!$D$10,"",A229+1)))</f>
        <v/>
      </c>
      <c r="B230" s="17" t="str">
        <f>IF(B229="","",IF(B229+1&gt;Configuration!$D$2,"",B229+1))</f>
        <v/>
      </c>
      <c r="C230" s="18" t="str">
        <f>IF('Market predictions'!B230="","",Configuration!$D$3+Configuration!$D$20*'Market predictions'!B230)</f>
        <v/>
      </c>
      <c r="D230" s="18" t="str">
        <f>IF(C230="","",Configuration!$D$4-Configuration!$D$20*'Market predictions'!B230)</f>
        <v/>
      </c>
      <c r="E230" s="26" t="str">
        <f>IF('Market predictions'!B230="","",Configuration!$D$4-Configuration!$D$5-Configuration!$D$20*'Market predictions'!B230)</f>
        <v/>
      </c>
    </row>
    <row r="231" spans="1:5" x14ac:dyDescent="0.25">
      <c r="A231" s="17" t="str">
        <f>IF(A230="","",IF(A230&lt;A229,IF(A230=1,IF(A230=A229,A230+1,1),A230-1),IF(A230=Configuration!$D$10,"",A230+1)))</f>
        <v/>
      </c>
      <c r="B231" s="17" t="str">
        <f>IF(B230="","",IF(B230+1&gt;Configuration!$D$2,"",B230+1))</f>
        <v/>
      </c>
      <c r="C231" s="18" t="str">
        <f>IF('Market predictions'!B231="","",Configuration!$D$3+Configuration!$D$20*'Market predictions'!B231)</f>
        <v/>
      </c>
      <c r="D231" s="18" t="str">
        <f>IF(C231="","",Configuration!$D$4-Configuration!$D$20*'Market predictions'!B231)</f>
        <v/>
      </c>
      <c r="E231" s="26" t="str">
        <f>IF('Market predictions'!B231="","",Configuration!$D$4-Configuration!$D$5-Configuration!$D$20*'Market predictions'!B231)</f>
        <v/>
      </c>
    </row>
    <row r="232" spans="1:5" x14ac:dyDescent="0.25">
      <c r="A232" s="17" t="str">
        <f>IF(A231="","",IF(A231&lt;A230,IF(A231=1,IF(A231=A230,A231+1,1),A231-1),IF(A231=Configuration!$D$10,"",A231+1)))</f>
        <v/>
      </c>
      <c r="B232" s="17" t="str">
        <f>IF(B231="","",IF(B231+1&gt;Configuration!$D$2,"",B231+1))</f>
        <v/>
      </c>
      <c r="C232" s="18" t="str">
        <f>IF('Market predictions'!B232="","",Configuration!$D$3+Configuration!$D$20*'Market predictions'!B232)</f>
        <v/>
      </c>
      <c r="D232" s="18" t="str">
        <f>IF(C232="","",Configuration!$D$4-Configuration!$D$20*'Market predictions'!B232)</f>
        <v/>
      </c>
      <c r="E232" s="26" t="str">
        <f>IF('Market predictions'!B232="","",Configuration!$D$4-Configuration!$D$5-Configuration!$D$20*'Market predictions'!B232)</f>
        <v/>
      </c>
    </row>
    <row r="233" spans="1:5" x14ac:dyDescent="0.25">
      <c r="A233" s="17" t="str">
        <f>IF(A232="","",IF(A232&lt;A231,IF(A232=1,IF(A232=A231,A232+1,1),A232-1),IF(A232=Configuration!$D$10,"",A232+1)))</f>
        <v/>
      </c>
      <c r="B233" s="17" t="str">
        <f>IF(B232="","",IF(B232+1&gt;Configuration!$D$2,"",B232+1))</f>
        <v/>
      </c>
      <c r="C233" s="18" t="str">
        <f>IF('Market predictions'!B233="","",Configuration!$D$3+Configuration!$D$20*'Market predictions'!B233)</f>
        <v/>
      </c>
      <c r="D233" s="18" t="str">
        <f>IF(C233="","",Configuration!$D$4-Configuration!$D$20*'Market predictions'!B233)</f>
        <v/>
      </c>
      <c r="E233" s="26" t="str">
        <f>IF('Market predictions'!B233="","",Configuration!$D$4-Configuration!$D$5-Configuration!$D$20*'Market predictions'!B233)</f>
        <v/>
      </c>
    </row>
    <row r="234" spans="1:5" x14ac:dyDescent="0.25">
      <c r="A234" s="17" t="str">
        <f>IF(A233="","",IF(A233&lt;A232,IF(A233=1,IF(A233=A232,A233+1,1),A233-1),IF(A233=Configuration!$D$10,"",A233+1)))</f>
        <v/>
      </c>
      <c r="B234" s="17" t="str">
        <f>IF(B233="","",IF(B233+1&gt;Configuration!$D$2,"",B233+1))</f>
        <v/>
      </c>
      <c r="C234" s="18" t="str">
        <f>IF('Market predictions'!B234="","",Configuration!$D$3+Configuration!$D$20*'Market predictions'!B234)</f>
        <v/>
      </c>
      <c r="D234" s="18" t="str">
        <f>IF(C234="","",Configuration!$D$4-Configuration!$D$20*'Market predictions'!B234)</f>
        <v/>
      </c>
      <c r="E234" s="26" t="str">
        <f>IF('Market predictions'!B234="","",Configuration!$D$4-Configuration!$D$5-Configuration!$D$20*'Market predictions'!B234)</f>
        <v/>
      </c>
    </row>
    <row r="235" spans="1:5" x14ac:dyDescent="0.25">
      <c r="A235" s="17" t="str">
        <f>IF(A234="","",IF(A234&lt;A233,IF(A234=1,IF(A234=A233,A234+1,1),A234-1),IF(A234=Configuration!$D$10,"",A234+1)))</f>
        <v/>
      </c>
      <c r="B235" s="17" t="str">
        <f>IF(B234="","",IF(B234+1&gt;Configuration!$D$2,"",B234+1))</f>
        <v/>
      </c>
      <c r="C235" s="18" t="str">
        <f>IF('Market predictions'!B235="","",Configuration!$D$3+Configuration!$D$20*'Market predictions'!B235)</f>
        <v/>
      </c>
      <c r="D235" s="18" t="str">
        <f>IF(C235="","",Configuration!$D$4-Configuration!$D$20*'Market predictions'!B235)</f>
        <v/>
      </c>
      <c r="E235" s="26" t="str">
        <f>IF('Market predictions'!B235="","",Configuration!$D$4-Configuration!$D$5-Configuration!$D$20*'Market predictions'!B235)</f>
        <v/>
      </c>
    </row>
    <row r="236" spans="1:5" x14ac:dyDescent="0.25">
      <c r="A236" s="17" t="str">
        <f>IF(A235="","",IF(A235&lt;A234,IF(A235=1,IF(A235=A234,A235+1,1),A235-1),IF(A235=Configuration!$D$10,"",A235+1)))</f>
        <v/>
      </c>
      <c r="B236" s="17" t="str">
        <f>IF(B235="","",IF(B235+1&gt;Configuration!$D$2,"",B235+1))</f>
        <v/>
      </c>
      <c r="C236" s="18" t="str">
        <f>IF('Market predictions'!B236="","",Configuration!$D$3+Configuration!$D$20*'Market predictions'!B236)</f>
        <v/>
      </c>
      <c r="D236" s="18" t="str">
        <f>IF(C236="","",Configuration!$D$4-Configuration!$D$20*'Market predictions'!B236)</f>
        <v/>
      </c>
      <c r="E236" s="26" t="str">
        <f>IF('Market predictions'!B236="","",Configuration!$D$4-Configuration!$D$5-Configuration!$D$20*'Market predictions'!B236)</f>
        <v/>
      </c>
    </row>
    <row r="237" spans="1:5" x14ac:dyDescent="0.25">
      <c r="A237" s="17" t="str">
        <f>IF(A236="","",IF(A236&lt;A235,IF(A236=1,IF(A236=A235,A236+1,1),A236-1),IF(A236=Configuration!$D$10,"",A236+1)))</f>
        <v/>
      </c>
      <c r="B237" s="17" t="str">
        <f>IF(B236="","",IF(B236+1&gt;Configuration!$D$2,"",B236+1))</f>
        <v/>
      </c>
      <c r="C237" s="18" t="str">
        <f>IF('Market predictions'!B237="","",Configuration!$D$3+Configuration!$D$20*'Market predictions'!B237)</f>
        <v/>
      </c>
      <c r="D237" s="18" t="str">
        <f>IF(C237="","",Configuration!$D$4-Configuration!$D$20*'Market predictions'!B237)</f>
        <v/>
      </c>
      <c r="E237" s="26" t="str">
        <f>IF('Market predictions'!B237="","",Configuration!$D$4-Configuration!$D$5-Configuration!$D$20*'Market predictions'!B237)</f>
        <v/>
      </c>
    </row>
    <row r="238" spans="1:5" x14ac:dyDescent="0.25">
      <c r="A238" s="17" t="str">
        <f>IF(A237="","",IF(A237&lt;A236,IF(A237=1,IF(A237=A236,A237+1,1),A237-1),IF(A237=Configuration!$D$10,"",A237+1)))</f>
        <v/>
      </c>
      <c r="B238" s="17" t="str">
        <f>IF(B237="","",IF(B237+1&gt;Configuration!$D$2,"",B237+1))</f>
        <v/>
      </c>
      <c r="C238" s="18" t="str">
        <f>IF('Market predictions'!B238="","",Configuration!$D$3+Configuration!$D$20*'Market predictions'!B238)</f>
        <v/>
      </c>
      <c r="D238" s="18" t="str">
        <f>IF(C238="","",Configuration!$D$4-Configuration!$D$20*'Market predictions'!B238)</f>
        <v/>
      </c>
      <c r="E238" s="26" t="str">
        <f>IF('Market predictions'!B238="","",Configuration!$D$4-Configuration!$D$5-Configuration!$D$20*'Market predictions'!B238)</f>
        <v/>
      </c>
    </row>
    <row r="239" spans="1:5" x14ac:dyDescent="0.25">
      <c r="A239" s="17" t="str">
        <f>IF(A238="","",IF(A238&lt;A237,IF(A238=1,IF(A238=A237,A238+1,1),A238-1),IF(A238=Configuration!$D$10,"",A238+1)))</f>
        <v/>
      </c>
      <c r="B239" s="17" t="str">
        <f>IF(B238="","",IF(B238+1&gt;Configuration!$D$2,"",B238+1))</f>
        <v/>
      </c>
      <c r="C239" s="18" t="str">
        <f>IF('Market predictions'!B239="","",Configuration!$D$3+Configuration!$D$20*'Market predictions'!B239)</f>
        <v/>
      </c>
      <c r="D239" s="18" t="str">
        <f>IF(C239="","",Configuration!$D$4-Configuration!$D$20*'Market predictions'!B239)</f>
        <v/>
      </c>
      <c r="E239" s="26" t="str">
        <f>IF('Market predictions'!B239="","",Configuration!$D$4-Configuration!$D$5-Configuration!$D$20*'Market predictions'!B239)</f>
        <v/>
      </c>
    </row>
    <row r="240" spans="1:5" x14ac:dyDescent="0.25">
      <c r="A240" s="17" t="str">
        <f>IF(A239="","",IF(A239&lt;A238,IF(A239=1,IF(A239=A238,A239+1,1),A239-1),IF(A239=Configuration!$D$10,"",A239+1)))</f>
        <v/>
      </c>
      <c r="B240" s="17" t="str">
        <f>IF(B239="","",IF(B239+1&gt;Configuration!$D$2,"",B239+1))</f>
        <v/>
      </c>
      <c r="C240" s="18" t="str">
        <f>IF('Market predictions'!B240="","",Configuration!$D$3+Configuration!$D$20*'Market predictions'!B240)</f>
        <v/>
      </c>
      <c r="D240" s="18" t="str">
        <f>IF(C240="","",Configuration!$D$4-Configuration!$D$20*'Market predictions'!B240)</f>
        <v/>
      </c>
      <c r="E240" s="26" t="str">
        <f>IF('Market predictions'!B240="","",Configuration!$D$4-Configuration!$D$5-Configuration!$D$20*'Market predictions'!B240)</f>
        <v/>
      </c>
    </row>
    <row r="241" spans="1:5" x14ac:dyDescent="0.25">
      <c r="A241" s="17" t="str">
        <f>IF(A240="","",IF(A240&lt;A239,IF(A240=1,IF(A240=A239,A240+1,1),A240-1),IF(A240=Configuration!$D$10,"",A240+1)))</f>
        <v/>
      </c>
      <c r="B241" s="17" t="str">
        <f>IF(B240="","",IF(B240+1&gt;Configuration!$D$2,"",B240+1))</f>
        <v/>
      </c>
      <c r="C241" s="18" t="str">
        <f>IF('Market predictions'!B241="","",Configuration!$D$3+Configuration!$D$20*'Market predictions'!B241)</f>
        <v/>
      </c>
      <c r="D241" s="18" t="str">
        <f>IF(C241="","",Configuration!$D$4-Configuration!$D$20*'Market predictions'!B241)</f>
        <v/>
      </c>
      <c r="E241" s="26" t="str">
        <f>IF('Market predictions'!B241="","",Configuration!$D$4-Configuration!$D$5-Configuration!$D$20*'Market predictions'!B241)</f>
        <v/>
      </c>
    </row>
    <row r="242" spans="1:5" x14ac:dyDescent="0.25">
      <c r="A242" s="17" t="str">
        <f>IF(A241="","",IF(A241&lt;A240,IF(A241=1,IF(A241=A240,A241+1,1),A241-1),IF(A241=Configuration!$D$10,"",A241+1)))</f>
        <v/>
      </c>
      <c r="B242" s="17" t="str">
        <f>IF(B241="","",IF(B241+1&gt;Configuration!$D$2,"",B241+1))</f>
        <v/>
      </c>
      <c r="C242" s="18" t="str">
        <f>IF('Market predictions'!B242="","",Configuration!$D$3+Configuration!$D$20*'Market predictions'!B242)</f>
        <v/>
      </c>
      <c r="D242" s="18" t="str">
        <f>IF(C242="","",Configuration!$D$4-Configuration!$D$20*'Market predictions'!B242)</f>
        <v/>
      </c>
      <c r="E242" s="26" t="str">
        <f>IF('Market predictions'!B242="","",Configuration!$D$4-Configuration!$D$5-Configuration!$D$20*'Market predictions'!B242)</f>
        <v/>
      </c>
    </row>
    <row r="243" spans="1:5" x14ac:dyDescent="0.25">
      <c r="A243" s="17" t="str">
        <f>IF(A242="","",IF(A242&lt;A241,IF(A242=1,IF(A242=A241,A242+1,1),A242-1),IF(A242=Configuration!$D$10,"",A242+1)))</f>
        <v/>
      </c>
      <c r="B243" s="17" t="str">
        <f>IF(B242="","",IF(B242+1&gt;Configuration!$D$2,"",B242+1))</f>
        <v/>
      </c>
      <c r="C243" s="18" t="str">
        <f>IF('Market predictions'!B243="","",Configuration!$D$3+Configuration!$D$20*'Market predictions'!B243)</f>
        <v/>
      </c>
      <c r="D243" s="18" t="str">
        <f>IF(C243="","",Configuration!$D$4-Configuration!$D$20*'Market predictions'!B243)</f>
        <v/>
      </c>
      <c r="E243" s="26" t="str">
        <f>IF('Market predictions'!B243="","",Configuration!$D$4-Configuration!$D$5-Configuration!$D$20*'Market predictions'!B243)</f>
        <v/>
      </c>
    </row>
    <row r="244" spans="1:5" x14ac:dyDescent="0.25">
      <c r="A244" s="17" t="str">
        <f>IF(A243="","",IF(A243&lt;A242,IF(A243=1,IF(A243=A242,A243+1,1),A243-1),IF(A243=Configuration!$D$10,"",A243+1)))</f>
        <v/>
      </c>
      <c r="B244" s="17" t="str">
        <f>IF(B243="","",IF(B243+1&gt;Configuration!$D$2,"",B243+1))</f>
        <v/>
      </c>
      <c r="C244" s="18" t="str">
        <f>IF('Market predictions'!B244="","",Configuration!$D$3+Configuration!$D$20*'Market predictions'!B244)</f>
        <v/>
      </c>
      <c r="D244" s="18" t="str">
        <f>IF(C244="","",Configuration!$D$4-Configuration!$D$20*'Market predictions'!B244)</f>
        <v/>
      </c>
      <c r="E244" s="26" t="str">
        <f>IF('Market predictions'!B244="","",Configuration!$D$4-Configuration!$D$5-Configuration!$D$20*'Market predictions'!B244)</f>
        <v/>
      </c>
    </row>
    <row r="245" spans="1:5" x14ac:dyDescent="0.25">
      <c r="A245" s="17" t="str">
        <f>IF(A244="","",IF(A244&lt;A243,IF(A244=1,IF(A244=A243,A244+1,1),A244-1),IF(A244=Configuration!$D$10,"",A244+1)))</f>
        <v/>
      </c>
      <c r="B245" s="17" t="str">
        <f>IF(B244="","",IF(B244+1&gt;Configuration!$D$2,"",B244+1))</f>
        <v/>
      </c>
      <c r="C245" s="18" t="str">
        <f>IF('Market predictions'!B245="","",Configuration!$D$3+Configuration!$D$20*'Market predictions'!B245)</f>
        <v/>
      </c>
      <c r="D245" s="18" t="str">
        <f>IF(C245="","",Configuration!$D$4-Configuration!$D$20*'Market predictions'!B245)</f>
        <v/>
      </c>
      <c r="E245" s="26" t="str">
        <f>IF('Market predictions'!B245="","",Configuration!$D$4-Configuration!$D$5-Configuration!$D$20*'Market predictions'!B245)</f>
        <v/>
      </c>
    </row>
    <row r="246" spans="1:5" x14ac:dyDescent="0.25">
      <c r="A246" s="17" t="str">
        <f>IF(A245="","",IF(A245&lt;A244,IF(A245=1,IF(A245=A244,A245+1,1),A245-1),IF(A245=Configuration!$D$10,"",A245+1)))</f>
        <v/>
      </c>
      <c r="B246" s="17" t="str">
        <f>IF(B245="","",IF(B245+1&gt;Configuration!$D$2,"",B245+1))</f>
        <v/>
      </c>
      <c r="C246" s="18" t="str">
        <f>IF('Market predictions'!B246="","",Configuration!$D$3+Configuration!$D$20*'Market predictions'!B246)</f>
        <v/>
      </c>
      <c r="D246" s="18" t="str">
        <f>IF(C246="","",Configuration!$D$4-Configuration!$D$20*'Market predictions'!B246)</f>
        <v/>
      </c>
      <c r="E246" s="26" t="str">
        <f>IF('Market predictions'!B246="","",Configuration!$D$4-Configuration!$D$5-Configuration!$D$20*'Market predictions'!B246)</f>
        <v/>
      </c>
    </row>
    <row r="247" spans="1:5" x14ac:dyDescent="0.25">
      <c r="A247" s="17" t="str">
        <f>IF(A246="","",IF(A246&lt;A245,IF(A246=1,IF(A246=A245,A246+1,1),A246-1),IF(A246=Configuration!$D$10,"",A246+1)))</f>
        <v/>
      </c>
      <c r="B247" s="17" t="str">
        <f>IF(B246="","",IF(B246+1&gt;Configuration!$D$2,"",B246+1))</f>
        <v/>
      </c>
      <c r="C247" s="18" t="str">
        <f>IF('Market predictions'!B247="","",Configuration!$D$3+Configuration!$D$20*'Market predictions'!B247)</f>
        <v/>
      </c>
      <c r="D247" s="18" t="str">
        <f>IF(C247="","",Configuration!$D$4-Configuration!$D$20*'Market predictions'!B247)</f>
        <v/>
      </c>
      <c r="E247" s="26" t="str">
        <f>IF('Market predictions'!B247="","",Configuration!$D$4-Configuration!$D$5-Configuration!$D$20*'Market predictions'!B247)</f>
        <v/>
      </c>
    </row>
    <row r="248" spans="1:5" x14ac:dyDescent="0.25">
      <c r="A248" s="17" t="str">
        <f>IF(A247="","",IF(A247&lt;A246,IF(A247=1,IF(A247=A246,A247+1,1),A247-1),IF(A247=Configuration!$D$10,"",A247+1)))</f>
        <v/>
      </c>
      <c r="B248" s="17" t="str">
        <f>IF(B247="","",IF(B247+1&gt;Configuration!$D$2,"",B247+1))</f>
        <v/>
      </c>
      <c r="C248" s="18" t="str">
        <f>IF('Market predictions'!B248="","",Configuration!$D$3+Configuration!$D$20*'Market predictions'!B248)</f>
        <v/>
      </c>
      <c r="D248" s="18" t="str">
        <f>IF(C248="","",Configuration!$D$4-Configuration!$D$20*'Market predictions'!B248)</f>
        <v/>
      </c>
      <c r="E248" s="26" t="str">
        <f>IF('Market predictions'!B248="","",Configuration!$D$4-Configuration!$D$5-Configuration!$D$20*'Market predictions'!B248)</f>
        <v/>
      </c>
    </row>
    <row r="249" spans="1:5" x14ac:dyDescent="0.25">
      <c r="A249" s="17" t="str">
        <f>IF(A248="","",IF(A248&lt;A247,IF(A248=1,IF(A248=A247,A248+1,1),A248-1),IF(A248=Configuration!$D$10,"",A248+1)))</f>
        <v/>
      </c>
      <c r="B249" s="17" t="str">
        <f>IF(B248="","",IF(B248+1&gt;Configuration!$D$2,"",B248+1))</f>
        <v/>
      </c>
      <c r="C249" s="18" t="str">
        <f>IF('Market predictions'!B249="","",Configuration!$D$3+Configuration!$D$20*'Market predictions'!B249)</f>
        <v/>
      </c>
      <c r="D249" s="18" t="str">
        <f>IF(C249="","",Configuration!$D$4-Configuration!$D$20*'Market predictions'!B249)</f>
        <v/>
      </c>
      <c r="E249" s="26" t="str">
        <f>IF('Market predictions'!B249="","",Configuration!$D$4-Configuration!$D$5-Configuration!$D$20*'Market predictions'!B249)</f>
        <v/>
      </c>
    </row>
    <row r="250" spans="1:5" x14ac:dyDescent="0.25">
      <c r="A250" s="17" t="str">
        <f>IF(A249="","",IF(A249&lt;A248,IF(A249=1,IF(A249=A248,A249+1,1),A249-1),IF(A249=Configuration!$D$10,"",A249+1)))</f>
        <v/>
      </c>
      <c r="B250" s="17" t="str">
        <f>IF(B249="","",IF(B249+1&gt;Configuration!$D$2,"",B249+1))</f>
        <v/>
      </c>
      <c r="C250" s="18" t="str">
        <f>IF('Market predictions'!B250="","",Configuration!$D$3+Configuration!$D$20*'Market predictions'!B250)</f>
        <v/>
      </c>
      <c r="D250" s="18" t="str">
        <f>IF(C250="","",Configuration!$D$4-Configuration!$D$20*'Market predictions'!B250)</f>
        <v/>
      </c>
      <c r="E250" s="26" t="str">
        <f>IF('Market predictions'!B250="","",Configuration!$D$4-Configuration!$D$5-Configuration!$D$20*'Market predictions'!B250)</f>
        <v/>
      </c>
    </row>
    <row r="251" spans="1:5" x14ac:dyDescent="0.25">
      <c r="A251" s="17" t="str">
        <f>IF(A250="","",IF(A250&lt;A249,IF(A250=1,IF(A250=A249,A250+1,1),A250-1),IF(A250=Configuration!$D$10,"",A250+1)))</f>
        <v/>
      </c>
      <c r="B251" s="17" t="str">
        <f>IF(B250="","",IF(B250+1&gt;Configuration!$D$2,"",B250+1))</f>
        <v/>
      </c>
      <c r="C251" s="18" t="str">
        <f>IF('Market predictions'!B251="","",Configuration!$D$3+Configuration!$D$20*'Market predictions'!B251)</f>
        <v/>
      </c>
      <c r="D251" s="18" t="str">
        <f>IF(C251="","",Configuration!$D$4-Configuration!$D$20*'Market predictions'!B251)</f>
        <v/>
      </c>
      <c r="E251" s="26" t="str">
        <f>IF('Market predictions'!B251="","",Configuration!$D$4-Configuration!$D$5-Configuration!$D$20*'Market predictions'!B251)</f>
        <v/>
      </c>
    </row>
    <row r="252" spans="1:5" x14ac:dyDescent="0.25">
      <c r="A252" s="17" t="str">
        <f>IF(A251="","",IF(A251&lt;A250,IF(A251=1,IF(A251=A250,A251+1,1),A251-1),IF(A251=Configuration!$D$10,"",A251+1)))</f>
        <v/>
      </c>
      <c r="B252" s="17" t="str">
        <f>IF(B251="","",IF(B251+1&gt;Configuration!$D$2,"",B251+1))</f>
        <v/>
      </c>
      <c r="C252" s="18" t="str">
        <f>IF('Market predictions'!B252="","",Configuration!$D$3+Configuration!$D$20*'Market predictions'!B252)</f>
        <v/>
      </c>
      <c r="D252" s="18" t="str">
        <f>IF(C252="","",Configuration!$D$4-Configuration!$D$20*'Market predictions'!B252)</f>
        <v/>
      </c>
      <c r="E252" s="26" t="str">
        <f>IF('Market predictions'!B252="","",Configuration!$D$4-Configuration!$D$5-Configuration!$D$20*'Market predictions'!B252)</f>
        <v/>
      </c>
    </row>
    <row r="253" spans="1:5" x14ac:dyDescent="0.25">
      <c r="A253" s="17" t="str">
        <f>IF(A252="","",IF(A252&lt;A251,IF(A252=1,IF(A252=A251,A252+1,1),A252-1),IF(A252=Configuration!$D$10,"",A252+1)))</f>
        <v/>
      </c>
      <c r="B253" s="17" t="str">
        <f>IF(B252="","",IF(B252+1&gt;Configuration!$D$2,"",B252+1))</f>
        <v/>
      </c>
      <c r="C253" s="18" t="str">
        <f>IF('Market predictions'!B253="","",Configuration!$D$3+Configuration!$D$20*'Market predictions'!B253)</f>
        <v/>
      </c>
      <c r="D253" s="18" t="str">
        <f>IF(C253="","",Configuration!$D$4-Configuration!$D$20*'Market predictions'!B253)</f>
        <v/>
      </c>
      <c r="E253" s="26" t="str">
        <f>IF('Market predictions'!B253="","",Configuration!$D$4-Configuration!$D$5-Configuration!$D$20*'Market predictions'!B253)</f>
        <v/>
      </c>
    </row>
    <row r="254" spans="1:5" x14ac:dyDescent="0.25">
      <c r="A254" s="17" t="str">
        <f>IF(A253="","",IF(A253&lt;A252,IF(A253=1,IF(A253=A252,A253+1,1),A253-1),IF(A253=Configuration!$D$10,"",A253+1)))</f>
        <v/>
      </c>
      <c r="B254" s="17" t="str">
        <f>IF(B253="","",IF(B253+1&gt;Configuration!$D$2,"",B253+1))</f>
        <v/>
      </c>
      <c r="C254" s="18" t="str">
        <f>IF('Market predictions'!B254="","",Configuration!$D$3+Configuration!$D$20*'Market predictions'!B254)</f>
        <v/>
      </c>
      <c r="D254" s="18" t="str">
        <f>IF(C254="","",Configuration!$D$4-Configuration!$D$20*'Market predictions'!B254)</f>
        <v/>
      </c>
      <c r="E254" s="26" t="str">
        <f>IF('Market predictions'!B254="","",Configuration!$D$4-Configuration!$D$5-Configuration!$D$20*'Market predictions'!B254)</f>
        <v/>
      </c>
    </row>
    <row r="255" spans="1:5" x14ac:dyDescent="0.25">
      <c r="A255" s="17" t="str">
        <f>IF(A254="","",IF(A254&lt;A253,IF(A254=1,IF(A254=A253,A254+1,1),A254-1),IF(A254=Configuration!$D$10,"",A254+1)))</f>
        <v/>
      </c>
      <c r="B255" s="17" t="str">
        <f>IF(B254="","",IF(B254+1&gt;Configuration!$D$2,"",B254+1))</f>
        <v/>
      </c>
      <c r="C255" s="18" t="str">
        <f>IF('Market predictions'!B255="","",Configuration!$D$3+Configuration!$D$20*'Market predictions'!B255)</f>
        <v/>
      </c>
      <c r="D255" s="18" t="str">
        <f>IF(C255="","",Configuration!$D$4-Configuration!$D$20*'Market predictions'!B255)</f>
        <v/>
      </c>
      <c r="E255" s="26" t="str">
        <f>IF('Market predictions'!B255="","",Configuration!$D$4-Configuration!$D$5-Configuration!$D$20*'Market predictions'!B255)</f>
        <v/>
      </c>
    </row>
    <row r="256" spans="1:5" x14ac:dyDescent="0.25">
      <c r="A256" s="17" t="str">
        <f>IF(A255="","",IF(A255&lt;A254,IF(A255=1,IF(A255=A254,A255+1,1),A255-1),IF(A255=Configuration!$D$10,"",A255+1)))</f>
        <v/>
      </c>
      <c r="B256" s="17" t="str">
        <f>IF(B255="","",IF(B255+1&gt;Configuration!$D$2,"",B255+1))</f>
        <v/>
      </c>
      <c r="C256" s="18" t="str">
        <f>IF('Market predictions'!B256="","",Configuration!$D$3+Configuration!$D$20*'Market predictions'!B256)</f>
        <v/>
      </c>
      <c r="D256" s="18" t="str">
        <f>IF(C256="","",Configuration!$D$4-Configuration!$D$20*'Market predictions'!B256)</f>
        <v/>
      </c>
      <c r="E256" s="26" t="str">
        <f>IF('Market predictions'!B256="","",Configuration!$D$4-Configuration!$D$5-Configuration!$D$20*'Market predictions'!B256)</f>
        <v/>
      </c>
    </row>
    <row r="257" spans="1:5" x14ac:dyDescent="0.25">
      <c r="A257" s="17" t="str">
        <f>IF(A256="","",IF(A256&lt;A255,IF(A256=1,IF(A256=A255,A256+1,1),A256-1),IF(A256=Configuration!$D$10,"",A256+1)))</f>
        <v/>
      </c>
      <c r="B257" s="17" t="str">
        <f>IF(B256="","",IF(B256+1&gt;Configuration!$D$2,"",B256+1))</f>
        <v/>
      </c>
      <c r="C257" s="18" t="str">
        <f>IF('Market predictions'!B257="","",Configuration!$D$3+Configuration!$D$20*'Market predictions'!B257)</f>
        <v/>
      </c>
      <c r="D257" s="18" t="str">
        <f>IF(C257="","",Configuration!$D$4-Configuration!$D$20*'Market predictions'!B257)</f>
        <v/>
      </c>
      <c r="E257" s="26" t="str">
        <f>IF('Market predictions'!B257="","",Configuration!$D$4-Configuration!$D$5-Configuration!$D$20*'Market predictions'!B257)</f>
        <v/>
      </c>
    </row>
    <row r="258" spans="1:5" x14ac:dyDescent="0.25">
      <c r="A258" s="17" t="str">
        <f>IF(A257="","",IF(A257&lt;A256,IF(A257=1,IF(A257=A256,A257+1,1),A257-1),IF(A257=Configuration!$D$10,"",A257+1)))</f>
        <v/>
      </c>
      <c r="B258" s="17" t="str">
        <f>IF(B257="","",IF(B257+1&gt;Configuration!$D$2,"",B257+1))</f>
        <v/>
      </c>
      <c r="C258" s="18" t="str">
        <f>IF('Market predictions'!B258="","",Configuration!$D$3+Configuration!$D$20*'Market predictions'!B258)</f>
        <v/>
      </c>
      <c r="D258" s="18" t="str">
        <f>IF(C258="","",Configuration!$D$4-Configuration!$D$20*'Market predictions'!B258)</f>
        <v/>
      </c>
      <c r="E258" s="26" t="str">
        <f>IF('Market predictions'!B258="","",Configuration!$D$4-Configuration!$D$5-Configuration!$D$20*'Market predictions'!B258)</f>
        <v/>
      </c>
    </row>
    <row r="259" spans="1:5" x14ac:dyDescent="0.25">
      <c r="A259" s="17" t="str">
        <f>IF(A258="","",IF(A258&lt;A257,IF(A258=1,IF(A258=A257,A258+1,1),A258-1),IF(A258=Configuration!$D$10,"",A258+1)))</f>
        <v/>
      </c>
      <c r="B259" s="17" t="str">
        <f>IF(B258="","",IF(B258+1&gt;Configuration!$D$2,"",B258+1))</f>
        <v/>
      </c>
      <c r="C259" s="18" t="str">
        <f>IF('Market predictions'!B259="","",Configuration!$D$3+Configuration!$D$20*'Market predictions'!B259)</f>
        <v/>
      </c>
      <c r="D259" s="18" t="str">
        <f>IF(C259="","",Configuration!$D$4-Configuration!$D$20*'Market predictions'!B259)</f>
        <v/>
      </c>
      <c r="E259" s="26" t="str">
        <f>IF('Market predictions'!B259="","",Configuration!$D$4-Configuration!$D$5-Configuration!$D$20*'Market predictions'!B259)</f>
        <v/>
      </c>
    </row>
    <row r="260" spans="1:5" x14ac:dyDescent="0.25">
      <c r="A260" s="17" t="str">
        <f>IF(A259="","",IF(A259&lt;A258,IF(A259=1,IF(A259=A258,A259+1,1),A259-1),IF(A259=Configuration!$D$10,"",A259+1)))</f>
        <v/>
      </c>
      <c r="B260" s="17" t="str">
        <f>IF(B259="","",IF(B259+1&gt;Configuration!$D$2,"",B259+1))</f>
        <v/>
      </c>
      <c r="C260" s="18" t="str">
        <f>IF('Market predictions'!B260="","",Configuration!$D$3+Configuration!$D$20*'Market predictions'!B260)</f>
        <v/>
      </c>
      <c r="D260" s="18" t="str">
        <f>IF(C260="","",Configuration!$D$4-Configuration!$D$20*'Market predictions'!B260)</f>
        <v/>
      </c>
      <c r="E260" s="26" t="str">
        <f>IF('Market predictions'!B260="","",Configuration!$D$4-Configuration!$D$5-Configuration!$D$20*'Market predictions'!B260)</f>
        <v/>
      </c>
    </row>
    <row r="261" spans="1:5" x14ac:dyDescent="0.25">
      <c r="A261" s="17" t="str">
        <f>IF(A260="","",IF(A260&lt;A259,IF(A260=1,IF(A260=A259,A260+1,1),A260-1),IF(A260=Configuration!$D$10,"",A260+1)))</f>
        <v/>
      </c>
      <c r="B261" s="17" t="str">
        <f>IF(B260="","",IF(B260+1&gt;Configuration!$D$2,"",B260+1))</f>
        <v/>
      </c>
      <c r="C261" s="18" t="str">
        <f>IF('Market predictions'!B261="","",Configuration!$D$3+Configuration!$D$20*'Market predictions'!B261)</f>
        <v/>
      </c>
      <c r="D261" s="18" t="str">
        <f>IF(C261="","",Configuration!$D$4-Configuration!$D$20*'Market predictions'!B261)</f>
        <v/>
      </c>
      <c r="E261" s="26" t="str">
        <f>IF('Market predictions'!B261="","",Configuration!$D$4-Configuration!$D$5-Configuration!$D$20*'Market predictions'!B261)</f>
        <v/>
      </c>
    </row>
    <row r="262" spans="1:5" x14ac:dyDescent="0.25">
      <c r="A262" s="17" t="str">
        <f>IF(A261="","",IF(A261&lt;A260,IF(A261=1,IF(A261=A260,A261+1,1),A261-1),IF(A261=Configuration!$D$10,"",A261+1)))</f>
        <v/>
      </c>
      <c r="B262" s="17" t="str">
        <f>IF(B261="","",IF(B261+1&gt;Configuration!$D$2,"",B261+1))</f>
        <v/>
      </c>
      <c r="C262" s="18" t="str">
        <f>IF('Market predictions'!B262="","",Configuration!$D$3+Configuration!$D$20*'Market predictions'!B262)</f>
        <v/>
      </c>
      <c r="D262" s="18" t="str">
        <f>IF(C262="","",Configuration!$D$4-Configuration!$D$20*'Market predictions'!B262)</f>
        <v/>
      </c>
      <c r="E262" s="26" t="str">
        <f>IF('Market predictions'!B262="","",Configuration!$D$4-Configuration!$D$5-Configuration!$D$20*'Market predictions'!B262)</f>
        <v/>
      </c>
    </row>
    <row r="263" spans="1:5" x14ac:dyDescent="0.25">
      <c r="A263" s="17" t="str">
        <f>IF(A262="","",IF(A262&lt;A261,IF(A262=1,IF(A262=A261,A262+1,1),A262-1),IF(A262=Configuration!$D$10,"",A262+1)))</f>
        <v/>
      </c>
      <c r="B263" s="17" t="str">
        <f>IF(B262="","",IF(B262+1&gt;Configuration!$D$2,"",B262+1))</f>
        <v/>
      </c>
      <c r="C263" s="18" t="str">
        <f>IF('Market predictions'!B263="","",Configuration!$D$3+Configuration!$D$20*'Market predictions'!B263)</f>
        <v/>
      </c>
      <c r="D263" s="18" t="str">
        <f>IF(C263="","",Configuration!$D$4-Configuration!$D$20*'Market predictions'!B263)</f>
        <v/>
      </c>
      <c r="E263" s="26" t="str">
        <f>IF('Market predictions'!B263="","",Configuration!$D$4-Configuration!$D$5-Configuration!$D$20*'Market predictions'!B263)</f>
        <v/>
      </c>
    </row>
    <row r="264" spans="1:5" x14ac:dyDescent="0.25">
      <c r="A264" s="17" t="str">
        <f>IF(A263="","",IF(A263&lt;A262,IF(A263=1,IF(A263=A262,A263+1,1),A263-1),IF(A263=Configuration!$D$10,"",A263+1)))</f>
        <v/>
      </c>
      <c r="B264" s="17" t="str">
        <f>IF(B263="","",IF(B263+1&gt;Configuration!$D$2,"",B263+1))</f>
        <v/>
      </c>
      <c r="C264" s="18" t="str">
        <f>IF('Market predictions'!B264="","",Configuration!$D$3+Configuration!$D$20*'Market predictions'!B264)</f>
        <v/>
      </c>
      <c r="D264" s="18" t="str">
        <f>IF(C264="","",Configuration!$D$4-Configuration!$D$20*'Market predictions'!B264)</f>
        <v/>
      </c>
      <c r="E264" s="26" t="str">
        <f>IF('Market predictions'!B264="","",Configuration!$D$4-Configuration!$D$5-Configuration!$D$20*'Market predictions'!B264)</f>
        <v/>
      </c>
    </row>
    <row r="265" spans="1:5" x14ac:dyDescent="0.25">
      <c r="A265" s="17" t="str">
        <f>IF(A264="","",IF(A264&lt;A263,IF(A264=1,IF(A264=A263,A264+1,1),A264-1),IF(A264=Configuration!$D$10,"",A264+1)))</f>
        <v/>
      </c>
      <c r="B265" s="17" t="str">
        <f>IF(B264="","",IF(B264+1&gt;Configuration!$D$2,"",B264+1))</f>
        <v/>
      </c>
      <c r="C265" s="18" t="str">
        <f>IF('Market predictions'!B265="","",Configuration!$D$3+Configuration!$D$20*'Market predictions'!B265)</f>
        <v/>
      </c>
      <c r="D265" s="18" t="str">
        <f>IF(C265="","",Configuration!$D$4-Configuration!$D$20*'Market predictions'!B265)</f>
        <v/>
      </c>
      <c r="E265" s="26" t="str">
        <f>IF('Market predictions'!B265="","",Configuration!$D$4-Configuration!$D$5-Configuration!$D$20*'Market predictions'!B265)</f>
        <v/>
      </c>
    </row>
    <row r="266" spans="1:5" x14ac:dyDescent="0.25">
      <c r="A266" s="17" t="str">
        <f>IF(A265="","",IF(A265&lt;A264,IF(A265=1,IF(A265=A264,A265+1,1),A265-1),IF(A265=Configuration!$D$10,"",A265+1)))</f>
        <v/>
      </c>
      <c r="B266" s="17" t="str">
        <f>IF(B265="","",IF(B265+1&gt;Configuration!$D$2,"",B265+1))</f>
        <v/>
      </c>
      <c r="C266" s="18" t="str">
        <f>IF('Market predictions'!B266="","",Configuration!$D$3+Configuration!$D$20*'Market predictions'!B266)</f>
        <v/>
      </c>
      <c r="D266" s="18" t="str">
        <f>IF(C266="","",Configuration!$D$4-Configuration!$D$20*'Market predictions'!B266)</f>
        <v/>
      </c>
      <c r="E266" s="26" t="str">
        <f>IF('Market predictions'!B266="","",Configuration!$D$4-Configuration!$D$5-Configuration!$D$20*'Market predictions'!B266)</f>
        <v/>
      </c>
    </row>
    <row r="267" spans="1:5" x14ac:dyDescent="0.25">
      <c r="A267" s="17" t="str">
        <f>IF(A266="","",IF(A266&lt;A265,IF(A266=1,IF(A266=A265,A266+1,1),A266-1),IF(A266=Configuration!$D$10,"",A266+1)))</f>
        <v/>
      </c>
      <c r="B267" s="17" t="str">
        <f>IF(B266="","",IF(B266+1&gt;Configuration!$D$2,"",B266+1))</f>
        <v/>
      </c>
      <c r="C267" s="18" t="str">
        <f>IF('Market predictions'!B267="","",Configuration!$D$3+Configuration!$D$20*'Market predictions'!B267)</f>
        <v/>
      </c>
      <c r="D267" s="18" t="str">
        <f>IF(C267="","",Configuration!$D$4-Configuration!$D$20*'Market predictions'!B267)</f>
        <v/>
      </c>
      <c r="E267" s="26" t="str">
        <f>IF('Market predictions'!B267="","",Configuration!$D$4-Configuration!$D$5-Configuration!$D$20*'Market predictions'!B267)</f>
        <v/>
      </c>
    </row>
    <row r="268" spans="1:5" x14ac:dyDescent="0.25">
      <c r="A268" s="17" t="str">
        <f>IF(A267="","",IF(A267&lt;A266,IF(A267=1,IF(A267=A266,A267+1,1),A267-1),IF(A267=Configuration!$D$10,"",A267+1)))</f>
        <v/>
      </c>
      <c r="B268" s="17" t="str">
        <f>IF(B267="","",IF(B267+1&gt;Configuration!$D$2,"",B267+1))</f>
        <v/>
      </c>
      <c r="C268" s="18" t="str">
        <f>IF('Market predictions'!B268="","",Configuration!$D$3+Configuration!$D$20*'Market predictions'!B268)</f>
        <v/>
      </c>
      <c r="D268" s="18" t="str">
        <f>IF(C268="","",Configuration!$D$4-Configuration!$D$20*'Market predictions'!B268)</f>
        <v/>
      </c>
      <c r="E268" s="26" t="str">
        <f>IF('Market predictions'!B268="","",Configuration!$D$4-Configuration!$D$5-Configuration!$D$20*'Market predictions'!B268)</f>
        <v/>
      </c>
    </row>
    <row r="269" spans="1:5" x14ac:dyDescent="0.25">
      <c r="A269" s="17" t="str">
        <f>IF(A268="","",IF(A268&lt;A267,IF(A268=1,IF(A268=A267,A268+1,1),A268-1),IF(A268=Configuration!$D$10,"",A268+1)))</f>
        <v/>
      </c>
      <c r="B269" s="17" t="str">
        <f>IF(B268="","",IF(B268+1&gt;Configuration!$D$2,"",B268+1))</f>
        <v/>
      </c>
      <c r="C269" s="18" t="str">
        <f>IF('Market predictions'!B269="","",Configuration!$D$3+Configuration!$D$20*'Market predictions'!B269)</f>
        <v/>
      </c>
      <c r="D269" s="18" t="str">
        <f>IF(C269="","",Configuration!$D$4-Configuration!$D$20*'Market predictions'!B269)</f>
        <v/>
      </c>
      <c r="E269" s="26" t="str">
        <f>IF('Market predictions'!B269="","",Configuration!$D$4-Configuration!$D$5-Configuration!$D$20*'Market predictions'!B269)</f>
        <v/>
      </c>
    </row>
    <row r="270" spans="1:5" x14ac:dyDescent="0.25">
      <c r="A270" s="17" t="str">
        <f>IF(A269="","",IF(A269&lt;A268,IF(A269=1,IF(A269=A268,A269+1,1),A269-1),IF(A269=Configuration!$D$10,"",A269+1)))</f>
        <v/>
      </c>
      <c r="B270" s="17" t="str">
        <f>IF(B269="","",IF(B269+1&gt;Configuration!$D$2,"",B269+1))</f>
        <v/>
      </c>
      <c r="C270" s="18" t="str">
        <f>IF('Market predictions'!B270="","",Configuration!$D$3+Configuration!$D$20*'Market predictions'!B270)</f>
        <v/>
      </c>
      <c r="D270" s="18" t="str">
        <f>IF(C270="","",Configuration!$D$4-Configuration!$D$20*'Market predictions'!B270)</f>
        <v/>
      </c>
      <c r="E270" s="26" t="str">
        <f>IF('Market predictions'!B270="","",Configuration!$D$4-Configuration!$D$5-Configuration!$D$20*'Market predictions'!B270)</f>
        <v/>
      </c>
    </row>
    <row r="271" spans="1:5" x14ac:dyDescent="0.25">
      <c r="A271" s="17" t="str">
        <f>IF(A270="","",IF(A270&lt;A269,IF(A270=1,IF(A270=A269,A270+1,1),A270-1),IF(A270=Configuration!$D$10,"",A270+1)))</f>
        <v/>
      </c>
      <c r="B271" s="17" t="str">
        <f>IF(B270="","",IF(B270+1&gt;Configuration!$D$2,"",B270+1))</f>
        <v/>
      </c>
      <c r="C271" s="18" t="str">
        <f>IF('Market predictions'!B271="","",Configuration!$D$3+Configuration!$D$20*'Market predictions'!B271)</f>
        <v/>
      </c>
      <c r="D271" s="18" t="str">
        <f>IF(C271="","",Configuration!$D$4-Configuration!$D$20*'Market predictions'!B271)</f>
        <v/>
      </c>
      <c r="E271" s="26" t="str">
        <f>IF('Market predictions'!B271="","",Configuration!$D$4-Configuration!$D$5-Configuration!$D$20*'Market predictions'!B271)</f>
        <v/>
      </c>
    </row>
    <row r="272" spans="1:5" x14ac:dyDescent="0.25">
      <c r="A272" s="17" t="str">
        <f>IF(A271="","",IF(A271&lt;A270,IF(A271=1,IF(A271=A270,A271+1,1),A271-1),IF(A271=Configuration!$D$10,"",A271+1)))</f>
        <v/>
      </c>
      <c r="B272" s="17" t="str">
        <f>IF(B271="","",IF(B271+1&gt;Configuration!$D$2,"",B271+1))</f>
        <v/>
      </c>
      <c r="C272" s="18" t="str">
        <f>IF('Market predictions'!B272="","",Configuration!$D$3+Configuration!$D$20*'Market predictions'!B272)</f>
        <v/>
      </c>
      <c r="D272" s="18" t="str">
        <f>IF(C272="","",Configuration!$D$4-Configuration!$D$20*'Market predictions'!B272)</f>
        <v/>
      </c>
      <c r="E272" s="26" t="str">
        <f>IF('Market predictions'!B272="","",Configuration!$D$4-Configuration!$D$5-Configuration!$D$20*'Market predictions'!B272)</f>
        <v/>
      </c>
    </row>
    <row r="273" spans="1:5" x14ac:dyDescent="0.25">
      <c r="A273" s="17" t="str">
        <f>IF(A272="","",IF(A272&lt;A271,IF(A272=1,IF(A272=A271,A272+1,1),A272-1),IF(A272=Configuration!$D$10,"",A272+1)))</f>
        <v/>
      </c>
      <c r="B273" s="17" t="str">
        <f>IF(B272="","",IF(B272+1&gt;Configuration!$D$2,"",B272+1))</f>
        <v/>
      </c>
      <c r="C273" s="18" t="str">
        <f>IF('Market predictions'!B273="","",Configuration!$D$3+Configuration!$D$20*'Market predictions'!B273)</f>
        <v/>
      </c>
      <c r="D273" s="18" t="str">
        <f>IF(C273="","",Configuration!$D$4-Configuration!$D$20*'Market predictions'!B273)</f>
        <v/>
      </c>
      <c r="E273" s="26" t="str">
        <f>IF('Market predictions'!B273="","",Configuration!$D$4-Configuration!$D$5-Configuration!$D$20*'Market predictions'!B273)</f>
        <v/>
      </c>
    </row>
    <row r="274" spans="1:5" x14ac:dyDescent="0.25">
      <c r="A274" s="17" t="str">
        <f>IF(A273="","",IF(A273&lt;A272,IF(A273=1,IF(A273=A272,A273+1,1),A273-1),IF(A273=Configuration!$D$10,"",A273+1)))</f>
        <v/>
      </c>
      <c r="B274" s="17" t="str">
        <f>IF(B273="","",IF(B273+1&gt;Configuration!$D$2,"",B273+1))</f>
        <v/>
      </c>
      <c r="C274" s="18" t="str">
        <f>IF('Market predictions'!B274="","",Configuration!$D$3+Configuration!$D$20*'Market predictions'!B274)</f>
        <v/>
      </c>
      <c r="D274" s="18" t="str">
        <f>IF(C274="","",Configuration!$D$4-Configuration!$D$20*'Market predictions'!B274)</f>
        <v/>
      </c>
      <c r="E274" s="26" t="str">
        <f>IF('Market predictions'!B274="","",Configuration!$D$4-Configuration!$D$5-Configuration!$D$20*'Market predictions'!B274)</f>
        <v/>
      </c>
    </row>
    <row r="275" spans="1:5" x14ac:dyDescent="0.25">
      <c r="A275" s="17" t="str">
        <f>IF(A274="","",IF(A274&lt;A273,IF(A274=1,IF(A274=A273,A274+1,1),A274-1),IF(A274=Configuration!$D$10,"",A274+1)))</f>
        <v/>
      </c>
      <c r="B275" s="17" t="str">
        <f>IF(B274="","",IF(B274+1&gt;Configuration!$D$2,"",B274+1))</f>
        <v/>
      </c>
      <c r="C275" s="18" t="str">
        <f>IF('Market predictions'!B275="","",Configuration!$D$3+Configuration!$D$20*'Market predictions'!B275)</f>
        <v/>
      </c>
      <c r="D275" s="18" t="str">
        <f>IF(C275="","",Configuration!$D$4-Configuration!$D$20*'Market predictions'!B275)</f>
        <v/>
      </c>
      <c r="E275" s="26" t="str">
        <f>IF('Market predictions'!B275="","",Configuration!$D$4-Configuration!$D$5-Configuration!$D$20*'Market predictions'!B275)</f>
        <v/>
      </c>
    </row>
    <row r="276" spans="1:5" x14ac:dyDescent="0.25">
      <c r="A276" s="17" t="str">
        <f>IF(A275="","",IF(A275&lt;A274,IF(A275=1,IF(A275=A274,A275+1,1),A275-1),IF(A275=Configuration!$D$10,"",A275+1)))</f>
        <v/>
      </c>
      <c r="B276" s="17" t="str">
        <f>IF(B275="","",IF(B275+1&gt;Configuration!$D$2,"",B275+1))</f>
        <v/>
      </c>
      <c r="C276" s="18" t="str">
        <f>IF('Market predictions'!B276="","",Configuration!$D$3+Configuration!$D$20*'Market predictions'!B276)</f>
        <v/>
      </c>
      <c r="D276" s="18" t="str">
        <f>IF(C276="","",Configuration!$D$4-Configuration!$D$20*'Market predictions'!B276)</f>
        <v/>
      </c>
      <c r="E276" s="26" t="str">
        <f>IF('Market predictions'!B276="","",Configuration!$D$4-Configuration!$D$5-Configuration!$D$20*'Market predictions'!B276)</f>
        <v/>
      </c>
    </row>
    <row r="277" spans="1:5" x14ac:dyDescent="0.25">
      <c r="A277" s="17" t="str">
        <f>IF(A276="","",IF(A276&lt;A275,IF(A276=1,IF(A276=A275,A276+1,1),A276-1),IF(A276=Configuration!$D$10,"",A276+1)))</f>
        <v/>
      </c>
      <c r="B277" s="17" t="str">
        <f>IF(B276="","",IF(B276+1&gt;Configuration!$D$2,"",B276+1))</f>
        <v/>
      </c>
      <c r="C277" s="18" t="str">
        <f>IF('Market predictions'!B277="","",Configuration!$D$3+Configuration!$D$20*'Market predictions'!B277)</f>
        <v/>
      </c>
      <c r="D277" s="18" t="str">
        <f>IF(C277="","",Configuration!$D$4-Configuration!$D$20*'Market predictions'!B277)</f>
        <v/>
      </c>
      <c r="E277" s="26" t="str">
        <f>IF('Market predictions'!B277="","",Configuration!$D$4-Configuration!$D$5-Configuration!$D$20*'Market predictions'!B277)</f>
        <v/>
      </c>
    </row>
    <row r="278" spans="1:5" x14ac:dyDescent="0.25">
      <c r="A278" s="17" t="str">
        <f>IF(A277="","",IF(A277&lt;A276,IF(A277=1,IF(A277=A276,A277+1,1),A277-1),IF(A277=Configuration!$D$10,"",A277+1)))</f>
        <v/>
      </c>
      <c r="B278" s="17" t="str">
        <f>IF(B277="","",IF(B277+1&gt;Configuration!$D$2,"",B277+1))</f>
        <v/>
      </c>
      <c r="C278" s="18" t="str">
        <f>IF('Market predictions'!B278="","",Configuration!$D$3+Configuration!$D$20*'Market predictions'!B278)</f>
        <v/>
      </c>
      <c r="D278" s="18" t="str">
        <f>IF(C278="","",Configuration!$D$4-Configuration!$D$20*'Market predictions'!B278)</f>
        <v/>
      </c>
      <c r="E278" s="26" t="str">
        <f>IF('Market predictions'!B278="","",Configuration!$D$4-Configuration!$D$5-Configuration!$D$20*'Market predictions'!B278)</f>
        <v/>
      </c>
    </row>
    <row r="279" spans="1:5" x14ac:dyDescent="0.25">
      <c r="A279" s="17" t="str">
        <f>IF(A278="","",IF(A278&lt;A277,IF(A278=1,IF(A278=A277,A278+1,1),A278-1),IF(A278=Configuration!$D$10,"",A278+1)))</f>
        <v/>
      </c>
      <c r="B279" s="17" t="str">
        <f>IF(B278="","",IF(B278+1&gt;Configuration!$D$2,"",B278+1))</f>
        <v/>
      </c>
      <c r="C279" s="18" t="str">
        <f>IF('Market predictions'!B279="","",Configuration!$D$3+Configuration!$D$20*'Market predictions'!B279)</f>
        <v/>
      </c>
      <c r="D279" s="18" t="str">
        <f>IF(C279="","",Configuration!$D$4-Configuration!$D$20*'Market predictions'!B279)</f>
        <v/>
      </c>
      <c r="E279" s="26" t="str">
        <f>IF('Market predictions'!B279="","",Configuration!$D$4-Configuration!$D$5-Configuration!$D$20*'Market predictions'!B279)</f>
        <v/>
      </c>
    </row>
    <row r="280" spans="1:5" x14ac:dyDescent="0.25">
      <c r="A280" s="17" t="str">
        <f>IF(A279="","",IF(A279&lt;A278,IF(A279=1,IF(A279=A278,A279+1,1),A279-1),IF(A279=Configuration!$D$10,"",A279+1)))</f>
        <v/>
      </c>
      <c r="B280" s="17" t="str">
        <f>IF(B279="","",IF(B279+1&gt;Configuration!$D$2,"",B279+1))</f>
        <v/>
      </c>
      <c r="C280" s="18" t="str">
        <f>IF('Market predictions'!B280="","",Configuration!$D$3+Configuration!$D$20*'Market predictions'!B280)</f>
        <v/>
      </c>
      <c r="D280" s="18" t="str">
        <f>IF(C280="","",Configuration!$D$4-Configuration!$D$20*'Market predictions'!B280)</f>
        <v/>
      </c>
      <c r="E280" s="26" t="str">
        <f>IF('Market predictions'!B280="","",Configuration!$D$4-Configuration!$D$5-Configuration!$D$20*'Market predictions'!B280)</f>
        <v/>
      </c>
    </row>
    <row r="281" spans="1:5" x14ac:dyDescent="0.25">
      <c r="A281" s="17" t="str">
        <f>IF(A280="","",IF(A280&lt;A279,IF(A280=1,IF(A280=A279,A280+1,1),A280-1),IF(A280=Configuration!$D$10,"",A280+1)))</f>
        <v/>
      </c>
      <c r="B281" s="17" t="str">
        <f>IF(B280="","",IF(B280+1&gt;Configuration!$D$2,"",B280+1))</f>
        <v/>
      </c>
      <c r="C281" s="18" t="str">
        <f>IF('Market predictions'!B281="","",Configuration!$D$3+Configuration!$D$20*'Market predictions'!B281)</f>
        <v/>
      </c>
      <c r="D281" s="18" t="str">
        <f>IF(C281="","",Configuration!$D$4-Configuration!$D$20*'Market predictions'!B281)</f>
        <v/>
      </c>
      <c r="E281" s="26" t="str">
        <f>IF('Market predictions'!B281="","",Configuration!$D$4-Configuration!$D$5-Configuration!$D$20*'Market predictions'!B281)</f>
        <v/>
      </c>
    </row>
    <row r="282" spans="1:5" x14ac:dyDescent="0.25">
      <c r="A282" s="17" t="str">
        <f>IF(A281="","",IF(A281&lt;A280,IF(A281=1,IF(A281=A280,A281+1,1),A281-1),IF(A281=Configuration!$D$10,"",A281+1)))</f>
        <v/>
      </c>
      <c r="B282" s="17" t="str">
        <f>IF(B281="","",IF(B281+1&gt;Configuration!$D$2,"",B281+1))</f>
        <v/>
      </c>
      <c r="C282" s="18" t="str">
        <f>IF('Market predictions'!B282="","",Configuration!$D$3+Configuration!$D$20*'Market predictions'!B282)</f>
        <v/>
      </c>
      <c r="D282" s="18" t="str">
        <f>IF(C282="","",Configuration!$D$4-Configuration!$D$20*'Market predictions'!B282)</f>
        <v/>
      </c>
      <c r="E282" s="26" t="str">
        <f>IF('Market predictions'!B282="","",Configuration!$D$4-Configuration!$D$5-Configuration!$D$20*'Market predictions'!B282)</f>
        <v/>
      </c>
    </row>
    <row r="283" spans="1:5" x14ac:dyDescent="0.25">
      <c r="A283" s="17" t="str">
        <f>IF(A282="","",IF(A282&lt;A281,IF(A282=1,IF(A282=A281,A282+1,1),A282-1),IF(A282=Configuration!$D$10,"",A282+1)))</f>
        <v/>
      </c>
      <c r="B283" s="17" t="str">
        <f>IF(B282="","",IF(B282+1&gt;Configuration!$D$2,"",B282+1))</f>
        <v/>
      </c>
      <c r="C283" s="18" t="str">
        <f>IF('Market predictions'!B283="","",Configuration!$D$3+Configuration!$D$20*'Market predictions'!B283)</f>
        <v/>
      </c>
      <c r="D283" s="18" t="str">
        <f>IF(C283="","",Configuration!$D$4-Configuration!$D$20*'Market predictions'!B283)</f>
        <v/>
      </c>
      <c r="E283" s="26" t="str">
        <f>IF('Market predictions'!B283="","",Configuration!$D$4-Configuration!$D$5-Configuration!$D$20*'Market predictions'!B283)</f>
        <v/>
      </c>
    </row>
    <row r="284" spans="1:5" x14ac:dyDescent="0.25">
      <c r="A284" s="17" t="str">
        <f>IF(A283="","",IF(A283&lt;A282,IF(A283=1,IF(A283=A282,A283+1,1),A283-1),IF(A283=Configuration!$D$10,"",A283+1)))</f>
        <v/>
      </c>
      <c r="B284" s="17" t="str">
        <f>IF(B283="","",IF(B283+1&gt;Configuration!$D$2,"",B283+1))</f>
        <v/>
      </c>
      <c r="C284" s="18" t="str">
        <f>IF('Market predictions'!B284="","",Configuration!$D$3+Configuration!$D$20*'Market predictions'!B284)</f>
        <v/>
      </c>
      <c r="D284" s="18" t="str">
        <f>IF(C284="","",Configuration!$D$4-Configuration!$D$20*'Market predictions'!B284)</f>
        <v/>
      </c>
      <c r="E284" s="26" t="str">
        <f>IF('Market predictions'!B284="","",Configuration!$D$4-Configuration!$D$5-Configuration!$D$20*'Market predictions'!B284)</f>
        <v/>
      </c>
    </row>
    <row r="285" spans="1:5" x14ac:dyDescent="0.25">
      <c r="A285" s="17" t="str">
        <f>IF(A284="","",IF(A284&lt;A283,IF(A284=1,IF(A284=A283,A284+1,1),A284-1),IF(A284=Configuration!$D$10,"",A284+1)))</f>
        <v/>
      </c>
      <c r="B285" s="17" t="str">
        <f>IF(B284="","",IF(B284+1&gt;Configuration!$D$2,"",B284+1))</f>
        <v/>
      </c>
      <c r="C285" s="18" t="str">
        <f>IF('Market predictions'!B285="","",Configuration!$D$3+Configuration!$D$20*'Market predictions'!B285)</f>
        <v/>
      </c>
      <c r="D285" s="18" t="str">
        <f>IF(C285="","",Configuration!$D$4-Configuration!$D$20*'Market predictions'!B285)</f>
        <v/>
      </c>
      <c r="E285" s="26" t="str">
        <f>IF('Market predictions'!B285="","",Configuration!$D$4-Configuration!$D$5-Configuration!$D$20*'Market predictions'!B285)</f>
        <v/>
      </c>
    </row>
    <row r="286" spans="1:5" x14ac:dyDescent="0.25">
      <c r="A286" s="17" t="str">
        <f>IF(A285="","",IF(A285&lt;A284,IF(A285=1,IF(A285=A284,A285+1,1),A285-1),IF(A285=Configuration!$D$10,"",A285+1)))</f>
        <v/>
      </c>
      <c r="B286" s="17" t="str">
        <f>IF(B285="","",IF(B285+1&gt;Configuration!$D$2,"",B285+1))</f>
        <v/>
      </c>
      <c r="C286" s="18" t="str">
        <f>IF('Market predictions'!B286="","",Configuration!$D$3+Configuration!$D$20*'Market predictions'!B286)</f>
        <v/>
      </c>
      <c r="D286" s="18" t="str">
        <f>IF(C286="","",Configuration!$D$4-Configuration!$D$20*'Market predictions'!B286)</f>
        <v/>
      </c>
      <c r="E286" s="26" t="str">
        <f>IF('Market predictions'!B286="","",Configuration!$D$4-Configuration!$D$5-Configuration!$D$20*'Market predictions'!B286)</f>
        <v/>
      </c>
    </row>
    <row r="287" spans="1:5" x14ac:dyDescent="0.25">
      <c r="A287" s="17" t="str">
        <f>IF(A286="","",IF(A286&lt;A285,IF(A286=1,IF(A286=A285,A286+1,1),A286-1),IF(A286=Configuration!$D$10,"",A286+1)))</f>
        <v/>
      </c>
      <c r="B287" s="17" t="str">
        <f>IF(B286="","",IF(B286+1&gt;Configuration!$D$2,"",B286+1))</f>
        <v/>
      </c>
      <c r="C287" s="18" t="str">
        <f>IF('Market predictions'!B287="","",Configuration!$D$3+Configuration!$D$20*'Market predictions'!B287)</f>
        <v/>
      </c>
      <c r="D287" s="18" t="str">
        <f>IF(C287="","",Configuration!$D$4-Configuration!$D$20*'Market predictions'!B287)</f>
        <v/>
      </c>
      <c r="E287" s="26" t="str">
        <f>IF('Market predictions'!B287="","",Configuration!$D$4-Configuration!$D$5-Configuration!$D$20*'Market predictions'!B287)</f>
        <v/>
      </c>
    </row>
    <row r="288" spans="1:5" x14ac:dyDescent="0.25">
      <c r="A288" s="17" t="str">
        <f>IF(A287="","",IF(A287&lt;A286,IF(A287=1,IF(A287=A286,A287+1,1),A287-1),IF(A287=Configuration!$D$10,"",A287+1)))</f>
        <v/>
      </c>
      <c r="B288" s="17" t="str">
        <f>IF(B287="","",IF(B287+1&gt;Configuration!$D$2,"",B287+1))</f>
        <v/>
      </c>
      <c r="C288" s="18" t="str">
        <f>IF('Market predictions'!B288="","",Configuration!$D$3+Configuration!$D$20*'Market predictions'!B288)</f>
        <v/>
      </c>
      <c r="D288" s="18" t="str">
        <f>IF(C288="","",Configuration!$D$4-Configuration!$D$20*'Market predictions'!B288)</f>
        <v/>
      </c>
      <c r="E288" s="26" t="str">
        <f>IF('Market predictions'!B288="","",Configuration!$D$4-Configuration!$D$5-Configuration!$D$20*'Market predictions'!B288)</f>
        <v/>
      </c>
    </row>
    <row r="289" spans="1:5" x14ac:dyDescent="0.25">
      <c r="A289" s="17" t="str">
        <f>IF(A288="","",IF(A288&lt;A287,IF(A288=1,IF(A288=A287,A288+1,1),A288-1),IF(A288=Configuration!$D$10,"",A288+1)))</f>
        <v/>
      </c>
      <c r="B289" s="17" t="str">
        <f>IF(B288="","",IF(B288+1&gt;Configuration!$D$2,"",B288+1))</f>
        <v/>
      </c>
      <c r="C289" s="18" t="str">
        <f>IF('Market predictions'!B289="","",Configuration!$D$3+Configuration!$D$20*'Market predictions'!B289)</f>
        <v/>
      </c>
      <c r="D289" s="18" t="str">
        <f>IF(C289="","",Configuration!$D$4-Configuration!$D$20*'Market predictions'!B289)</f>
        <v/>
      </c>
      <c r="E289" s="26" t="str">
        <f>IF('Market predictions'!B289="","",Configuration!$D$4-Configuration!$D$5-Configuration!$D$20*'Market predictions'!B289)</f>
        <v/>
      </c>
    </row>
    <row r="290" spans="1:5" x14ac:dyDescent="0.25">
      <c r="A290" s="17" t="str">
        <f>IF(A289="","",IF(A289&lt;A288,IF(A289=1,IF(A289=A288,A289+1,1),A289-1),IF(A289=Configuration!$D$10,"",A289+1)))</f>
        <v/>
      </c>
      <c r="B290" s="17" t="str">
        <f>IF(B289="","",IF(B289+1&gt;Configuration!$D$2,"",B289+1))</f>
        <v/>
      </c>
      <c r="C290" s="18" t="str">
        <f>IF('Market predictions'!B290="","",Configuration!$D$3+Configuration!$D$20*'Market predictions'!B290)</f>
        <v/>
      </c>
      <c r="D290" s="18" t="str">
        <f>IF(C290="","",Configuration!$D$4-Configuration!$D$20*'Market predictions'!B290)</f>
        <v/>
      </c>
      <c r="E290" s="26" t="str">
        <f>IF('Market predictions'!B290="","",Configuration!$D$4-Configuration!$D$5-Configuration!$D$20*'Market predictions'!B290)</f>
        <v/>
      </c>
    </row>
    <row r="291" spans="1:5" x14ac:dyDescent="0.25">
      <c r="A291" s="17" t="str">
        <f>IF(A290="","",IF(A290&lt;A289,IF(A290=1,IF(A290=A289,A290+1,1),A290-1),IF(A290=Configuration!$D$10,"",A290+1)))</f>
        <v/>
      </c>
      <c r="B291" s="17" t="str">
        <f>IF(B290="","",IF(B290+1&gt;Configuration!$D$2,"",B290+1))</f>
        <v/>
      </c>
      <c r="C291" s="18" t="str">
        <f>IF('Market predictions'!B291="","",Configuration!$D$3+Configuration!$D$20*'Market predictions'!B291)</f>
        <v/>
      </c>
      <c r="D291" s="18" t="str">
        <f>IF(C291="","",Configuration!$D$4-Configuration!$D$20*'Market predictions'!B291)</f>
        <v/>
      </c>
      <c r="E291" s="26" t="str">
        <f>IF('Market predictions'!B291="","",Configuration!$D$4-Configuration!$D$5-Configuration!$D$20*'Market predictions'!B291)</f>
        <v/>
      </c>
    </row>
    <row r="292" spans="1:5" x14ac:dyDescent="0.25">
      <c r="A292" s="17" t="str">
        <f>IF(A291="","",IF(A291&lt;A290,IF(A291=1,IF(A291=A290,A291+1,1),A291-1),IF(A291=Configuration!$D$10,"",A291+1)))</f>
        <v/>
      </c>
      <c r="B292" s="17" t="str">
        <f>IF(B291="","",IF(B291+1&gt;Configuration!$D$2,"",B291+1))</f>
        <v/>
      </c>
      <c r="C292" s="18" t="str">
        <f>IF('Market predictions'!B292="","",Configuration!$D$3+Configuration!$D$20*'Market predictions'!B292)</f>
        <v/>
      </c>
      <c r="D292" s="18" t="str">
        <f>IF(C292="","",Configuration!$D$4-Configuration!$D$20*'Market predictions'!B292)</f>
        <v/>
      </c>
      <c r="E292" s="26" t="str">
        <f>IF('Market predictions'!B292="","",Configuration!$D$4-Configuration!$D$5-Configuration!$D$20*'Market predictions'!B292)</f>
        <v/>
      </c>
    </row>
    <row r="293" spans="1:5" x14ac:dyDescent="0.25">
      <c r="A293" s="17" t="str">
        <f>IF(A292="","",IF(A292&lt;A291,IF(A292=1,IF(A292=A291,A292+1,1),A292-1),IF(A292=Configuration!$D$10,"",A292+1)))</f>
        <v/>
      </c>
      <c r="B293" s="17" t="str">
        <f>IF(B292="","",IF(B292+1&gt;Configuration!$D$2,"",B292+1))</f>
        <v/>
      </c>
      <c r="C293" s="18" t="str">
        <f>IF('Market predictions'!B293="","",Configuration!$D$3+Configuration!$D$20*'Market predictions'!B293)</f>
        <v/>
      </c>
      <c r="D293" s="18" t="str">
        <f>IF(C293="","",Configuration!$D$4-Configuration!$D$20*'Market predictions'!B293)</f>
        <v/>
      </c>
      <c r="E293" s="26" t="str">
        <f>IF('Market predictions'!B293="","",Configuration!$D$4-Configuration!$D$5-Configuration!$D$20*'Market predictions'!B293)</f>
        <v/>
      </c>
    </row>
    <row r="294" spans="1:5" x14ac:dyDescent="0.25">
      <c r="A294" s="17" t="str">
        <f>IF(A293="","",IF(A293&lt;A292,IF(A293=1,IF(A293=A292,A293+1,1),A293-1),IF(A293=Configuration!$D$10,"",A293+1)))</f>
        <v/>
      </c>
      <c r="B294" s="17" t="str">
        <f>IF(B293="","",IF(B293+1&gt;Configuration!$D$2,"",B293+1))</f>
        <v/>
      </c>
      <c r="C294" s="18" t="str">
        <f>IF('Market predictions'!B294="","",Configuration!$D$3+Configuration!$D$20*'Market predictions'!B294)</f>
        <v/>
      </c>
      <c r="D294" s="18" t="str">
        <f>IF(C294="","",Configuration!$D$4-Configuration!$D$20*'Market predictions'!B294)</f>
        <v/>
      </c>
      <c r="E294" s="26" t="str">
        <f>IF('Market predictions'!B294="","",Configuration!$D$4-Configuration!$D$5-Configuration!$D$20*'Market predictions'!B294)</f>
        <v/>
      </c>
    </row>
    <row r="295" spans="1:5" x14ac:dyDescent="0.25">
      <c r="A295" s="17" t="str">
        <f>IF(A294="","",IF(A294&lt;A293,IF(A294=1,IF(A294=A293,A294+1,1),A294-1),IF(A294=Configuration!$D$10,"",A294+1)))</f>
        <v/>
      </c>
      <c r="B295" s="17" t="str">
        <f>IF(B294="","",IF(B294+1&gt;Configuration!$D$2,"",B294+1))</f>
        <v/>
      </c>
      <c r="C295" s="18" t="str">
        <f>IF('Market predictions'!B295="","",Configuration!$D$3+Configuration!$D$20*'Market predictions'!B295)</f>
        <v/>
      </c>
      <c r="D295" s="18" t="str">
        <f>IF(C295="","",Configuration!$D$4-Configuration!$D$20*'Market predictions'!B295)</f>
        <v/>
      </c>
      <c r="E295" s="26" t="str">
        <f>IF('Market predictions'!B295="","",Configuration!$D$4-Configuration!$D$5-Configuration!$D$20*'Market predictions'!B295)</f>
        <v/>
      </c>
    </row>
    <row r="296" spans="1:5" x14ac:dyDescent="0.25">
      <c r="A296" s="17" t="str">
        <f>IF(A295="","",IF(A295&lt;A294,IF(A295=1,IF(A295=A294,A295+1,1),A295-1),IF(A295=Configuration!$D$10,"",A295+1)))</f>
        <v/>
      </c>
      <c r="B296" s="17" t="str">
        <f>IF(B295="","",IF(B295+1&gt;Configuration!$D$2,"",B295+1))</f>
        <v/>
      </c>
      <c r="C296" s="18" t="str">
        <f>IF('Market predictions'!B296="","",Configuration!$D$3+Configuration!$D$20*'Market predictions'!B296)</f>
        <v/>
      </c>
      <c r="D296" s="18" t="str">
        <f>IF(C296="","",Configuration!$D$4-Configuration!$D$20*'Market predictions'!B296)</f>
        <v/>
      </c>
      <c r="E296" s="26" t="str">
        <f>IF('Market predictions'!B296="","",Configuration!$D$4-Configuration!$D$5-Configuration!$D$20*'Market predictions'!B296)</f>
        <v/>
      </c>
    </row>
    <row r="297" spans="1:5" x14ac:dyDescent="0.25">
      <c r="A297" s="17" t="str">
        <f>IF(A296="","",IF(A296&lt;A295,IF(A296=1,IF(A296=A295,A296+1,1),A296-1),IF(A296=Configuration!$D$10,"",A296+1)))</f>
        <v/>
      </c>
      <c r="B297" s="17" t="str">
        <f>IF(B296="","",IF(B296+1&gt;Configuration!$D$2,"",B296+1))</f>
        <v/>
      </c>
      <c r="C297" s="18" t="str">
        <f>IF('Market predictions'!B297="","",Configuration!$D$3+Configuration!$D$20*'Market predictions'!B297)</f>
        <v/>
      </c>
      <c r="D297" s="18" t="str">
        <f>IF(C297="","",Configuration!$D$4-Configuration!$D$20*'Market predictions'!B297)</f>
        <v/>
      </c>
      <c r="E297" s="26" t="str">
        <f>IF('Market predictions'!B297="","",Configuration!$D$4-Configuration!$D$5-Configuration!$D$20*'Market predictions'!B297)</f>
        <v/>
      </c>
    </row>
    <row r="298" spans="1:5" x14ac:dyDescent="0.25">
      <c r="A298" s="17" t="str">
        <f>IF(A297="","",IF(A297&lt;A296,IF(A297=1,IF(A297=A296,A297+1,1),A297-1),IF(A297=Configuration!$D$10,"",A297+1)))</f>
        <v/>
      </c>
      <c r="B298" s="17" t="str">
        <f>IF(B297="","",IF(B297+1&gt;Configuration!$D$2,"",B297+1))</f>
        <v/>
      </c>
      <c r="C298" s="18" t="str">
        <f>IF('Market predictions'!B298="","",Configuration!$D$3+Configuration!$D$20*'Market predictions'!B298)</f>
        <v/>
      </c>
      <c r="D298" s="18" t="str">
        <f>IF(C298="","",Configuration!$D$4-Configuration!$D$20*'Market predictions'!B298)</f>
        <v/>
      </c>
      <c r="E298" s="26" t="str">
        <f>IF('Market predictions'!B298="","",Configuration!$D$4-Configuration!$D$5-Configuration!$D$20*'Market predictions'!B298)</f>
        <v/>
      </c>
    </row>
    <row r="299" spans="1:5" x14ac:dyDescent="0.25">
      <c r="A299" s="17" t="str">
        <f>IF(A298="","",IF(A298&lt;A297,IF(A298=1,IF(A298=A297,A298+1,1),A298-1),IF(A298=Configuration!$D$10,"",A298+1)))</f>
        <v/>
      </c>
      <c r="B299" s="17" t="str">
        <f>IF(B298="","",IF(B298+1&gt;Configuration!$D$2,"",B298+1))</f>
        <v/>
      </c>
      <c r="C299" s="18" t="str">
        <f>IF('Market predictions'!B299="","",Configuration!$D$3+Configuration!$D$20*'Market predictions'!B299)</f>
        <v/>
      </c>
      <c r="D299" s="18" t="str">
        <f>IF(C299="","",Configuration!$D$4-Configuration!$D$20*'Market predictions'!B299)</f>
        <v/>
      </c>
      <c r="E299" s="26" t="str">
        <f>IF('Market predictions'!B299="","",Configuration!$D$4-Configuration!$D$5-Configuration!$D$20*'Market predictions'!B299)</f>
        <v/>
      </c>
    </row>
    <row r="300" spans="1:5" x14ac:dyDescent="0.25">
      <c r="A300" s="17" t="str">
        <f>IF(A299="","",IF(A299&lt;A298,IF(A299=1,IF(A299=A298,A299+1,1),A299-1),IF(A299=Configuration!$D$10,"",A299+1)))</f>
        <v/>
      </c>
      <c r="B300" s="17" t="str">
        <f>IF(B299="","",IF(B299+1&gt;Configuration!$D$2,"",B299+1))</f>
        <v/>
      </c>
      <c r="C300" s="18" t="str">
        <f>IF('Market predictions'!B300="","",Configuration!$D$3+Configuration!$D$20*'Market predictions'!B300)</f>
        <v/>
      </c>
      <c r="D300" s="18" t="str">
        <f>IF(C300="","",Configuration!$D$4-Configuration!$D$20*'Market predictions'!B300)</f>
        <v/>
      </c>
      <c r="E300" s="26" t="str">
        <f>IF('Market predictions'!B300="","",Configuration!$D$4-Configuration!$D$5-Configuration!$D$20*'Market predictions'!B300)</f>
        <v/>
      </c>
    </row>
    <row r="301" spans="1:5" x14ac:dyDescent="0.25">
      <c r="A301" s="17" t="str">
        <f>IF(A300="","",IF(A300&lt;A299,IF(A300=1,IF(A300=A299,A300+1,1),A300-1),IF(A300=Configuration!$D$10,"",A300+1)))</f>
        <v/>
      </c>
      <c r="B301" s="17" t="str">
        <f>IF(B300="","",IF(B300+1&gt;Configuration!$D$2,"",B300+1))</f>
        <v/>
      </c>
      <c r="C301" s="18" t="str">
        <f>IF('Market predictions'!B301="","",Configuration!$D$3+Configuration!$D$20*'Market predictions'!B301)</f>
        <v/>
      </c>
      <c r="D301" s="18" t="str">
        <f>IF(C301="","",Configuration!$D$4-Configuration!$D$20*'Market predictions'!B301)</f>
        <v/>
      </c>
      <c r="E301" s="26" t="str">
        <f>IF('Market predictions'!B301="","",Configuration!$D$4-Configuration!$D$5-Configuration!$D$20*'Market predictions'!B301)</f>
        <v/>
      </c>
    </row>
    <row r="302" spans="1:5" x14ac:dyDescent="0.25">
      <c r="A302" s="17" t="str">
        <f>IF(A301="","",IF(A301&lt;A300,IF(A301=1,IF(A301=A300,A301+1,1),A301-1),IF(A301=Configuration!$D$10,"",A301+1)))</f>
        <v/>
      </c>
      <c r="B302" s="17" t="str">
        <f>IF(B301="","",IF(B301+1&gt;Configuration!$D$2,"",B301+1))</f>
        <v/>
      </c>
      <c r="C302" s="18" t="str">
        <f>IF('Market predictions'!B302="","",Configuration!$D$3+Configuration!$D$20*'Market predictions'!B302)</f>
        <v/>
      </c>
      <c r="D302" s="18" t="str">
        <f>IF(C302="","",Configuration!$D$4-Configuration!$D$20*'Market predictions'!B302)</f>
        <v/>
      </c>
      <c r="E302" s="26" t="str">
        <f>IF('Market predictions'!B302="","",Configuration!$D$4-Configuration!$D$5-Configuration!$D$20*'Market predictions'!B302)</f>
        <v/>
      </c>
    </row>
    <row r="303" spans="1:5" x14ac:dyDescent="0.25">
      <c r="A303" s="17" t="str">
        <f>IF(A302="","",IF(A302&lt;A301,IF(A302=1,IF(A302=A301,A302+1,1),A302-1),IF(A302=Configuration!$D$10,"",A302+1)))</f>
        <v/>
      </c>
      <c r="B303" s="17" t="str">
        <f>IF(B302="","",IF(B302+1&gt;Configuration!$D$2,"",B302+1))</f>
        <v/>
      </c>
      <c r="C303" s="18" t="str">
        <f>IF('Market predictions'!B303="","",Configuration!$D$3+Configuration!$D$20*'Market predictions'!B303)</f>
        <v/>
      </c>
      <c r="D303" s="18" t="str">
        <f>IF(C303="","",Configuration!$D$4-Configuration!$D$20*'Market predictions'!B303)</f>
        <v/>
      </c>
      <c r="E303" s="26" t="str">
        <f>IF('Market predictions'!B303="","",Configuration!$D$4-Configuration!$D$5-Configuration!$D$20*'Market predictions'!B303)</f>
        <v/>
      </c>
    </row>
    <row r="304" spans="1:5" x14ac:dyDescent="0.25">
      <c r="A304" s="17" t="str">
        <f>IF(A303="","",IF(A303&lt;A302,IF(A303=1,IF(A303=A302,A303+1,1),A303-1),IF(A303=Configuration!$D$10,"",A303+1)))</f>
        <v/>
      </c>
      <c r="B304" s="17" t="str">
        <f>IF(B303="","",IF(B303+1&gt;Configuration!$D$2,"",B303+1))</f>
        <v/>
      </c>
      <c r="C304" s="18" t="str">
        <f>IF('Market predictions'!B304="","",Configuration!$D$3+Configuration!$D$20*'Market predictions'!B304)</f>
        <v/>
      </c>
      <c r="D304" s="18" t="str">
        <f>IF(C304="","",Configuration!$D$4-Configuration!$D$20*'Market predictions'!B304)</f>
        <v/>
      </c>
      <c r="E304" s="26" t="str">
        <f>IF('Market predictions'!B304="","",Configuration!$D$4-Configuration!$D$5-Configuration!$D$20*'Market predictions'!B304)</f>
        <v/>
      </c>
    </row>
    <row r="305" spans="1:5" x14ac:dyDescent="0.25">
      <c r="A305" s="17" t="str">
        <f>IF(A304="","",IF(A304&lt;A303,IF(A304=1,IF(A304=A303,A304+1,1),A304-1),IF(A304=Configuration!$D$10,"",A304+1)))</f>
        <v/>
      </c>
      <c r="B305" s="17" t="str">
        <f>IF(B304="","",IF(B304+1&gt;Configuration!$D$2,"",B304+1))</f>
        <v/>
      </c>
      <c r="C305" s="18" t="str">
        <f>IF('Market predictions'!B305="","",Configuration!$D$3+Configuration!$D$20*'Market predictions'!B305)</f>
        <v/>
      </c>
      <c r="D305" s="18" t="str">
        <f>IF(C305="","",Configuration!$D$4-Configuration!$D$20*'Market predictions'!B305)</f>
        <v/>
      </c>
      <c r="E305" s="26" t="str">
        <f>IF('Market predictions'!B305="","",Configuration!$D$4-Configuration!$D$5-Configuration!$D$20*'Market predictions'!B305)</f>
        <v/>
      </c>
    </row>
    <row r="306" spans="1:5" x14ac:dyDescent="0.25">
      <c r="A306" s="17" t="str">
        <f>IF(A305="","",IF(A305&lt;A304,IF(A305=1,IF(A305=A304,A305+1,1),A305-1),IF(A305=Configuration!$D$10,"",A305+1)))</f>
        <v/>
      </c>
      <c r="B306" s="17" t="str">
        <f>IF(B305="","",IF(B305+1&gt;Configuration!$D$2,"",B305+1))</f>
        <v/>
      </c>
      <c r="C306" s="18" t="str">
        <f>IF('Market predictions'!B306="","",Configuration!$D$3+Configuration!$D$20*'Market predictions'!B306)</f>
        <v/>
      </c>
      <c r="D306" s="18" t="str">
        <f>IF(C306="","",Configuration!$D$4-Configuration!$D$20*'Market predictions'!B306)</f>
        <v/>
      </c>
      <c r="E306" s="26" t="str">
        <f>IF('Market predictions'!B306="","",Configuration!$D$4-Configuration!$D$5-Configuration!$D$20*'Market predictions'!B306)</f>
        <v/>
      </c>
    </row>
    <row r="307" spans="1:5" x14ac:dyDescent="0.25">
      <c r="A307" s="17" t="str">
        <f>IF(A306="","",IF(A306&lt;A305,IF(A306=1,IF(A306=A305,A306+1,1),A306-1),IF(A306=Configuration!$D$10,"",A306+1)))</f>
        <v/>
      </c>
      <c r="B307" s="17" t="str">
        <f>IF(B306="","",IF(B306+1&gt;Configuration!$D$2,"",B306+1))</f>
        <v/>
      </c>
      <c r="C307" s="18" t="str">
        <f>IF('Market predictions'!B307="","",Configuration!$D$3+Configuration!$D$20*'Market predictions'!B307)</f>
        <v/>
      </c>
      <c r="D307" s="18" t="str">
        <f>IF(C307="","",Configuration!$D$4-Configuration!$D$20*'Market predictions'!B307)</f>
        <v/>
      </c>
      <c r="E307" s="26" t="str">
        <f>IF('Market predictions'!B307="","",Configuration!$D$4-Configuration!$D$5-Configuration!$D$20*'Market predictions'!B307)</f>
        <v/>
      </c>
    </row>
    <row r="308" spans="1:5" x14ac:dyDescent="0.25">
      <c r="A308" s="17" t="str">
        <f>IF(A307="","",IF(A307&lt;A306,IF(A307=1,IF(A307=A306,A307+1,1),A307-1),IF(A307=Configuration!$D$10,"",A307+1)))</f>
        <v/>
      </c>
      <c r="B308" s="17" t="str">
        <f>IF(B307="","",IF(B307+1&gt;Configuration!$D$2,"",B307+1))</f>
        <v/>
      </c>
      <c r="C308" s="18" t="str">
        <f>IF('Market predictions'!B308="","",Configuration!$D$3+Configuration!$D$20*'Market predictions'!B308)</f>
        <v/>
      </c>
      <c r="D308" s="18" t="str">
        <f>IF(C308="","",Configuration!$D$4-Configuration!$D$20*'Market predictions'!B308)</f>
        <v/>
      </c>
      <c r="E308" s="26" t="str">
        <f>IF('Market predictions'!B308="","",Configuration!$D$4-Configuration!$D$5-Configuration!$D$20*'Market predictions'!B308)</f>
        <v/>
      </c>
    </row>
    <row r="309" spans="1:5" x14ac:dyDescent="0.25">
      <c r="A309" s="17" t="str">
        <f>IF(A308="","",IF(A308&lt;A307,IF(A308=1,IF(A308=A307,A308+1,1),A308-1),IF(A308=Configuration!$D$10,"",A308+1)))</f>
        <v/>
      </c>
      <c r="B309" s="17" t="str">
        <f>IF(B308="","",IF(B308+1&gt;Configuration!$D$2,"",B308+1))</f>
        <v/>
      </c>
      <c r="C309" s="18" t="str">
        <f>IF('Market predictions'!B309="","",Configuration!$D$3+Configuration!$D$20*'Market predictions'!B309)</f>
        <v/>
      </c>
      <c r="D309" s="18" t="str">
        <f>IF(C309="","",Configuration!$D$4-Configuration!$D$20*'Market predictions'!B309)</f>
        <v/>
      </c>
      <c r="E309" s="26" t="str">
        <f>IF('Market predictions'!B309="","",Configuration!$D$4-Configuration!$D$5-Configuration!$D$20*'Market predictions'!B309)</f>
        <v/>
      </c>
    </row>
    <row r="310" spans="1:5" x14ac:dyDescent="0.25">
      <c r="A310" s="17" t="str">
        <f>IF(A309="","",IF(A309&lt;A308,IF(A309=1,IF(A309=A308,A309+1,1),A309-1),IF(A309=Configuration!$D$10,"",A309+1)))</f>
        <v/>
      </c>
      <c r="B310" s="17" t="str">
        <f>IF(B309="","",IF(B309+1&gt;Configuration!$D$2,"",B309+1))</f>
        <v/>
      </c>
      <c r="C310" s="18" t="str">
        <f>IF('Market predictions'!B310="","",Configuration!$D$3+Configuration!$D$20*'Market predictions'!B310)</f>
        <v/>
      </c>
      <c r="D310" s="18" t="str">
        <f>IF(C310="","",Configuration!$D$4-Configuration!$D$20*'Market predictions'!B310)</f>
        <v/>
      </c>
      <c r="E310" s="26" t="str">
        <f>IF('Market predictions'!B310="","",Configuration!$D$4-Configuration!$D$5-Configuration!$D$20*'Market predictions'!B310)</f>
        <v/>
      </c>
    </row>
    <row r="311" spans="1:5" x14ac:dyDescent="0.25">
      <c r="A311" s="17" t="str">
        <f>IF(A310="","",IF(A310&lt;A309,IF(A310=1,IF(A310=A309,A310+1,1),A310-1),IF(A310=Configuration!$D$10,"",A310+1)))</f>
        <v/>
      </c>
      <c r="B311" s="17" t="str">
        <f>IF(B310="","",IF(B310+1&gt;Configuration!$D$2,"",B310+1))</f>
        <v/>
      </c>
      <c r="C311" s="18" t="str">
        <f>IF('Market predictions'!B311="","",Configuration!$D$3+Configuration!$D$20*'Market predictions'!B311)</f>
        <v/>
      </c>
      <c r="D311" s="18" t="str">
        <f>IF(C311="","",Configuration!$D$4-Configuration!$D$20*'Market predictions'!B311)</f>
        <v/>
      </c>
      <c r="E311" s="26" t="str">
        <f>IF('Market predictions'!B311="","",Configuration!$D$4-Configuration!$D$5-Configuration!$D$20*'Market predictions'!B311)</f>
        <v/>
      </c>
    </row>
    <row r="312" spans="1:5" x14ac:dyDescent="0.25">
      <c r="A312" s="17" t="str">
        <f>IF(A311="","",IF(A311&lt;A310,IF(A311=1,IF(A311=A310,A311+1,1),A311-1),IF(A311=Configuration!$D$10,"",A311+1)))</f>
        <v/>
      </c>
      <c r="B312" s="17" t="str">
        <f>IF(B311="","",IF(B311+1&gt;Configuration!$D$2,"",B311+1))</f>
        <v/>
      </c>
      <c r="C312" s="18" t="str">
        <f>IF('Market predictions'!B312="","",Configuration!$D$3+Configuration!$D$20*'Market predictions'!B312)</f>
        <v/>
      </c>
      <c r="D312" s="18" t="str">
        <f>IF(C312="","",Configuration!$D$4-Configuration!$D$20*'Market predictions'!B312)</f>
        <v/>
      </c>
      <c r="E312" s="26" t="str">
        <f>IF('Market predictions'!B312="","",Configuration!$D$4-Configuration!$D$5-Configuration!$D$20*'Market predictions'!B312)</f>
        <v/>
      </c>
    </row>
    <row r="313" spans="1:5" x14ac:dyDescent="0.25">
      <c r="A313" s="17" t="str">
        <f>IF(A312="","",IF(A312&lt;A311,IF(A312=1,IF(A312=A311,A312+1,1),A312-1),IF(A312=Configuration!$D$10,"",A312+1)))</f>
        <v/>
      </c>
      <c r="B313" s="17" t="str">
        <f>IF(B312="","",IF(B312+1&gt;Configuration!$D$2,"",B312+1))</f>
        <v/>
      </c>
      <c r="C313" s="18" t="str">
        <f>IF('Market predictions'!B313="","",Configuration!$D$3+Configuration!$D$20*'Market predictions'!B313)</f>
        <v/>
      </c>
      <c r="D313" s="18" t="str">
        <f>IF(C313="","",Configuration!$D$4-Configuration!$D$20*'Market predictions'!B313)</f>
        <v/>
      </c>
      <c r="E313" s="26" t="str">
        <f>IF('Market predictions'!B313="","",Configuration!$D$4-Configuration!$D$5-Configuration!$D$20*'Market predictions'!B313)</f>
        <v/>
      </c>
    </row>
    <row r="314" spans="1:5" x14ac:dyDescent="0.25">
      <c r="A314" s="17" t="str">
        <f>IF(A313="","",IF(A313&lt;A312,IF(A313=1,IF(A313=A312,A313+1,1),A313-1),IF(A313=Configuration!$D$10,"",A313+1)))</f>
        <v/>
      </c>
      <c r="B314" s="17" t="str">
        <f>IF(B313="","",IF(B313+1&gt;Configuration!$D$2,"",B313+1))</f>
        <v/>
      </c>
      <c r="C314" s="18" t="str">
        <f>IF('Market predictions'!B314="","",Configuration!$D$3+Configuration!$D$20*'Market predictions'!B314)</f>
        <v/>
      </c>
      <c r="D314" s="18" t="str">
        <f>IF(C314="","",Configuration!$D$4-Configuration!$D$20*'Market predictions'!B314)</f>
        <v/>
      </c>
      <c r="E314" s="26" t="str">
        <f>IF('Market predictions'!B314="","",Configuration!$D$4-Configuration!$D$5-Configuration!$D$20*'Market predictions'!B314)</f>
        <v/>
      </c>
    </row>
    <row r="315" spans="1:5" x14ac:dyDescent="0.25">
      <c r="A315" s="17" t="str">
        <f>IF(A314="","",IF(A314&lt;A313,IF(A314=1,IF(A314=A313,A314+1,1),A314-1),IF(A314=Configuration!$D$10,"",A314+1)))</f>
        <v/>
      </c>
      <c r="B315" s="17" t="str">
        <f>IF(B314="","",IF(B314+1&gt;Configuration!$D$2,"",B314+1))</f>
        <v/>
      </c>
      <c r="C315" s="18" t="str">
        <f>IF('Market predictions'!B315="","",Configuration!$D$3+Configuration!$D$20*'Market predictions'!B315)</f>
        <v/>
      </c>
      <c r="D315" s="18" t="str">
        <f>IF(C315="","",Configuration!$D$4-Configuration!$D$20*'Market predictions'!B315)</f>
        <v/>
      </c>
      <c r="E315" s="26" t="str">
        <f>IF('Market predictions'!B315="","",Configuration!$D$4-Configuration!$D$5-Configuration!$D$20*'Market predictions'!B315)</f>
        <v/>
      </c>
    </row>
    <row r="316" spans="1:5" x14ac:dyDescent="0.25">
      <c r="A316" s="17" t="str">
        <f>IF(A315="","",IF(A315&lt;A314,IF(A315=1,IF(A315=A314,A315+1,1),A315-1),IF(A315=Configuration!$D$10,"",A315+1)))</f>
        <v/>
      </c>
      <c r="B316" s="17" t="str">
        <f>IF(B315="","",IF(B315+1&gt;Configuration!$D$2,"",B315+1))</f>
        <v/>
      </c>
      <c r="C316" s="18" t="str">
        <f>IF('Market predictions'!B316="","",Configuration!$D$3+Configuration!$D$20*'Market predictions'!B316)</f>
        <v/>
      </c>
      <c r="D316" s="18" t="str">
        <f>IF(C316="","",Configuration!$D$4-Configuration!$D$20*'Market predictions'!B316)</f>
        <v/>
      </c>
      <c r="E316" s="26" t="str">
        <f>IF('Market predictions'!B316="","",Configuration!$D$4-Configuration!$D$5-Configuration!$D$20*'Market predictions'!B316)</f>
        <v/>
      </c>
    </row>
    <row r="317" spans="1:5" x14ac:dyDescent="0.25">
      <c r="A317" s="17" t="str">
        <f>IF(A316="","",IF(A316&lt;A315,IF(A316=1,IF(A316=A315,A316+1,1),A316-1),IF(A316=Configuration!$D$10,"",A316+1)))</f>
        <v/>
      </c>
      <c r="B317" s="17" t="str">
        <f>IF(B316="","",IF(B316+1&gt;Configuration!$D$2,"",B316+1))</f>
        <v/>
      </c>
      <c r="C317" s="18" t="str">
        <f>IF('Market predictions'!B317="","",Configuration!$D$3+Configuration!$D$20*'Market predictions'!B317)</f>
        <v/>
      </c>
      <c r="D317" s="18" t="str">
        <f>IF(C317="","",Configuration!$D$4-Configuration!$D$20*'Market predictions'!B317)</f>
        <v/>
      </c>
      <c r="E317" s="26" t="str">
        <f>IF('Market predictions'!B317="","",Configuration!$D$4-Configuration!$D$5-Configuration!$D$20*'Market predictions'!B317)</f>
        <v/>
      </c>
    </row>
    <row r="318" spans="1:5" x14ac:dyDescent="0.25">
      <c r="A318" s="17" t="str">
        <f>IF(A317="","",IF(A317&lt;A316,IF(A317=1,IF(A317=A316,A317+1,1),A317-1),IF(A317=Configuration!$D$10,"",A317+1)))</f>
        <v/>
      </c>
      <c r="B318" s="17" t="str">
        <f>IF(B317="","",IF(B317+1&gt;Configuration!$D$2,"",B317+1))</f>
        <v/>
      </c>
      <c r="C318" s="18" t="str">
        <f>IF('Market predictions'!B318="","",Configuration!$D$3+Configuration!$D$20*'Market predictions'!B318)</f>
        <v/>
      </c>
      <c r="D318" s="18" t="str">
        <f>IF(C318="","",Configuration!$D$4-Configuration!$D$20*'Market predictions'!B318)</f>
        <v/>
      </c>
      <c r="E318" s="26" t="str">
        <f>IF('Market predictions'!B318="","",Configuration!$D$4-Configuration!$D$5-Configuration!$D$20*'Market predictions'!B318)</f>
        <v/>
      </c>
    </row>
    <row r="319" spans="1:5" x14ac:dyDescent="0.25">
      <c r="A319" s="17" t="str">
        <f>IF(A318="","",IF(A318&lt;A317,IF(A318=1,IF(A318=A317,A318+1,1),A318-1),IF(A318=Configuration!$D$10,"",A318+1)))</f>
        <v/>
      </c>
      <c r="B319" s="17" t="str">
        <f>IF(B318="","",IF(B318+1&gt;Configuration!$D$2,"",B318+1))</f>
        <v/>
      </c>
      <c r="C319" s="18" t="str">
        <f>IF('Market predictions'!B319="","",Configuration!$D$3+Configuration!$D$20*'Market predictions'!B319)</f>
        <v/>
      </c>
      <c r="D319" s="18" t="str">
        <f>IF(C319="","",Configuration!$D$4-Configuration!$D$20*'Market predictions'!B319)</f>
        <v/>
      </c>
      <c r="E319" s="26" t="str">
        <f>IF('Market predictions'!B319="","",Configuration!$D$4-Configuration!$D$5-Configuration!$D$20*'Market predictions'!B319)</f>
        <v/>
      </c>
    </row>
    <row r="320" spans="1:5" x14ac:dyDescent="0.25">
      <c r="A320" s="17" t="str">
        <f>IF(A319="","",IF(A319&lt;A318,IF(A319=1,IF(A319=A318,A319+1,1),A319-1),IF(A319=Configuration!$D$10,"",A319+1)))</f>
        <v/>
      </c>
      <c r="B320" s="17" t="str">
        <f>IF(B319="","",IF(B319+1&gt;Configuration!$D$2,"",B319+1))</f>
        <v/>
      </c>
      <c r="C320" s="18" t="str">
        <f>IF('Market predictions'!B320="","",Configuration!$D$3+Configuration!$D$20*'Market predictions'!B320)</f>
        <v/>
      </c>
      <c r="D320" s="18" t="str">
        <f>IF(C320="","",Configuration!$D$4-Configuration!$D$20*'Market predictions'!B320)</f>
        <v/>
      </c>
      <c r="E320" s="26" t="str">
        <f>IF('Market predictions'!B320="","",Configuration!$D$4-Configuration!$D$5-Configuration!$D$20*'Market predictions'!B320)</f>
        <v/>
      </c>
    </row>
    <row r="321" spans="1:5" x14ac:dyDescent="0.25">
      <c r="A321" s="17" t="str">
        <f>IF(A320="","",IF(A320&lt;A319,IF(A320=1,IF(A320=A319,A320+1,1),A320-1),IF(A320=Configuration!$D$10,"",A320+1)))</f>
        <v/>
      </c>
      <c r="B321" s="17" t="str">
        <f>IF(B320="","",IF(B320+1&gt;Configuration!$D$2,"",B320+1))</f>
        <v/>
      </c>
      <c r="C321" s="18" t="str">
        <f>IF('Market predictions'!B321="","",Configuration!$D$3+Configuration!$D$20*'Market predictions'!B321)</f>
        <v/>
      </c>
      <c r="D321" s="18" t="str">
        <f>IF(C321="","",Configuration!$D$4-Configuration!$D$20*'Market predictions'!B321)</f>
        <v/>
      </c>
      <c r="E321" s="26" t="str">
        <f>IF('Market predictions'!B321="","",Configuration!$D$4-Configuration!$D$5-Configuration!$D$20*'Market predictions'!B321)</f>
        <v/>
      </c>
    </row>
    <row r="322" spans="1:5" x14ac:dyDescent="0.25">
      <c r="A322" s="17" t="str">
        <f>IF(A321="","",IF(A321&lt;A320,IF(A321=1,IF(A321=A320,A321+1,1),A321-1),IF(A321=Configuration!$D$10,"",A321+1)))</f>
        <v/>
      </c>
      <c r="B322" s="17" t="str">
        <f>IF(B321="","",IF(B321+1&gt;Configuration!$D$2,"",B321+1))</f>
        <v/>
      </c>
      <c r="C322" s="18" t="str">
        <f>IF('Market predictions'!B322="","",Configuration!$D$3+Configuration!$D$20*'Market predictions'!B322)</f>
        <v/>
      </c>
      <c r="D322" s="18" t="str">
        <f>IF(C322="","",Configuration!$D$4-Configuration!$D$20*'Market predictions'!B322)</f>
        <v/>
      </c>
      <c r="E322" s="26" t="str">
        <f>IF('Market predictions'!B322="","",Configuration!$D$4-Configuration!$D$5-Configuration!$D$20*'Market predictions'!B322)</f>
        <v/>
      </c>
    </row>
    <row r="323" spans="1:5" x14ac:dyDescent="0.25">
      <c r="A323" s="17" t="str">
        <f>IF(A322="","",IF(A322&lt;A321,IF(A322=1,IF(A322=A321,A322+1,1),A322-1),IF(A322=Configuration!$D$10,"",A322+1)))</f>
        <v/>
      </c>
      <c r="B323" s="17" t="str">
        <f>IF(B322="","",IF(B322+1&gt;Configuration!$D$2,"",B322+1))</f>
        <v/>
      </c>
      <c r="C323" s="18" t="str">
        <f>IF('Market predictions'!B323="","",Configuration!$D$3+Configuration!$D$20*'Market predictions'!B323)</f>
        <v/>
      </c>
      <c r="D323" s="18" t="str">
        <f>IF(C323="","",Configuration!$D$4-Configuration!$D$20*'Market predictions'!B323)</f>
        <v/>
      </c>
      <c r="E323" s="26" t="str">
        <f>IF('Market predictions'!B323="","",Configuration!$D$4-Configuration!$D$5-Configuration!$D$20*'Market predictions'!B323)</f>
        <v/>
      </c>
    </row>
    <row r="324" spans="1:5" x14ac:dyDescent="0.25">
      <c r="A324" s="17" t="str">
        <f>IF(A323="","",IF(A323&lt;A322,IF(A323=1,IF(A323=A322,A323+1,1),A323-1),IF(A323=Configuration!$D$10,"",A323+1)))</f>
        <v/>
      </c>
      <c r="B324" s="17" t="str">
        <f>IF(B323="","",IF(B323+1&gt;Configuration!$D$2,"",B323+1))</f>
        <v/>
      </c>
      <c r="C324" s="18" t="str">
        <f>IF('Market predictions'!B324="","",Configuration!$D$3+Configuration!$D$20*'Market predictions'!B324)</f>
        <v/>
      </c>
      <c r="D324" s="18" t="str">
        <f>IF(C324="","",Configuration!$D$4-Configuration!$D$20*'Market predictions'!B324)</f>
        <v/>
      </c>
      <c r="E324" s="26" t="str">
        <f>IF('Market predictions'!B324="","",Configuration!$D$4-Configuration!$D$5-Configuration!$D$20*'Market predictions'!B324)</f>
        <v/>
      </c>
    </row>
    <row r="325" spans="1:5" x14ac:dyDescent="0.25">
      <c r="A325" s="17" t="str">
        <f>IF(A324="","",IF(A324&lt;A323,IF(A324=1,IF(A324=A323,A324+1,1),A324-1),IF(A324=Configuration!$D$10,"",A324+1)))</f>
        <v/>
      </c>
      <c r="B325" s="17" t="str">
        <f>IF(B324="","",IF(B324+1&gt;Configuration!$D$2,"",B324+1))</f>
        <v/>
      </c>
      <c r="C325" s="18" t="str">
        <f>IF('Market predictions'!B325="","",Configuration!$D$3+Configuration!$D$20*'Market predictions'!B325)</f>
        <v/>
      </c>
      <c r="D325" s="18" t="str">
        <f>IF(C325="","",Configuration!$D$4-Configuration!$D$20*'Market predictions'!B325)</f>
        <v/>
      </c>
      <c r="E325" s="26" t="str">
        <f>IF('Market predictions'!B325="","",Configuration!$D$4-Configuration!$D$5-Configuration!$D$20*'Market predictions'!B325)</f>
        <v/>
      </c>
    </row>
    <row r="326" spans="1:5" x14ac:dyDescent="0.25">
      <c r="A326" s="17" t="str">
        <f>IF(A325="","",IF(A325&lt;A324,IF(A325=1,IF(A325=A324,A325+1,1),A325-1),IF(A325=Configuration!$D$10,"",A325+1)))</f>
        <v/>
      </c>
      <c r="B326" s="17" t="str">
        <f>IF(B325="","",IF(B325+1&gt;Configuration!$D$2,"",B325+1))</f>
        <v/>
      </c>
      <c r="C326" s="18" t="str">
        <f>IF('Market predictions'!B326="","",Configuration!$D$3+Configuration!$D$20*'Market predictions'!B326)</f>
        <v/>
      </c>
      <c r="D326" s="18" t="str">
        <f>IF(C326="","",Configuration!$D$4-Configuration!$D$20*'Market predictions'!B326)</f>
        <v/>
      </c>
      <c r="E326" s="26" t="str">
        <f>IF('Market predictions'!B326="","",Configuration!$D$4-Configuration!$D$5-Configuration!$D$20*'Market predictions'!B326)</f>
        <v/>
      </c>
    </row>
    <row r="327" spans="1:5" x14ac:dyDescent="0.25">
      <c r="A327" s="17" t="str">
        <f>IF(A326="","",IF(A326&lt;A325,IF(A326=1,IF(A326=A325,A326+1,1),A326-1),IF(A326=Configuration!$D$10,"",A326+1)))</f>
        <v/>
      </c>
      <c r="B327" s="17" t="str">
        <f>IF(B326="","",IF(B326+1&gt;Configuration!$D$2,"",B326+1))</f>
        <v/>
      </c>
      <c r="C327" s="18" t="str">
        <f>IF('Market predictions'!B327="","",Configuration!$D$3+Configuration!$D$20*'Market predictions'!B327)</f>
        <v/>
      </c>
      <c r="D327" s="18" t="str">
        <f>IF(C327="","",Configuration!$D$4-Configuration!$D$20*'Market predictions'!B327)</f>
        <v/>
      </c>
      <c r="E327" s="26" t="str">
        <f>IF('Market predictions'!B327="","",Configuration!$D$4-Configuration!$D$5-Configuration!$D$20*'Market predictions'!B327)</f>
        <v/>
      </c>
    </row>
    <row r="328" spans="1:5" x14ac:dyDescent="0.25">
      <c r="A328" s="17" t="str">
        <f>IF(A327="","",IF(A327&lt;A326,IF(A327=1,IF(A327=A326,A327+1,1),A327-1),IF(A327=Configuration!$D$10,"",A327+1)))</f>
        <v/>
      </c>
      <c r="B328" s="17" t="str">
        <f>IF(B327="","",IF(B327+1&gt;Configuration!$D$2,"",B327+1))</f>
        <v/>
      </c>
      <c r="C328" s="18" t="str">
        <f>IF('Market predictions'!B328="","",Configuration!$D$3+Configuration!$D$20*'Market predictions'!B328)</f>
        <v/>
      </c>
      <c r="D328" s="18" t="str">
        <f>IF(C328="","",Configuration!$D$4-Configuration!$D$20*'Market predictions'!B328)</f>
        <v/>
      </c>
      <c r="E328" s="26" t="str">
        <f>IF('Market predictions'!B328="","",Configuration!$D$4-Configuration!$D$5-Configuration!$D$20*'Market predictions'!B328)</f>
        <v/>
      </c>
    </row>
    <row r="329" spans="1:5" x14ac:dyDescent="0.25">
      <c r="A329" s="17" t="str">
        <f>IF(A328="","",IF(A328&lt;A327,IF(A328=1,IF(A328=A327,A328+1,1),A328-1),IF(A328=Configuration!$D$10,"",A328+1)))</f>
        <v/>
      </c>
      <c r="B329" s="17" t="str">
        <f>IF(B328="","",IF(B328+1&gt;Configuration!$D$2,"",B328+1))</f>
        <v/>
      </c>
      <c r="C329" s="18" t="str">
        <f>IF('Market predictions'!B329="","",Configuration!$D$3+Configuration!$D$20*'Market predictions'!B329)</f>
        <v/>
      </c>
      <c r="D329" s="18" t="str">
        <f>IF(C329="","",Configuration!$D$4-Configuration!$D$20*'Market predictions'!B329)</f>
        <v/>
      </c>
      <c r="E329" s="26" t="str">
        <f>IF('Market predictions'!B329="","",Configuration!$D$4-Configuration!$D$5-Configuration!$D$20*'Market predictions'!B329)</f>
        <v/>
      </c>
    </row>
    <row r="330" spans="1:5" x14ac:dyDescent="0.25">
      <c r="A330" s="17" t="str">
        <f>IF(A329="","",IF(A329&lt;A328,IF(A329=1,IF(A329=A328,A329+1,1),A329-1),IF(A329=Configuration!$D$10,"",A329+1)))</f>
        <v/>
      </c>
      <c r="B330" s="17" t="str">
        <f>IF(B329="","",IF(B329+1&gt;Configuration!$D$2,"",B329+1))</f>
        <v/>
      </c>
      <c r="C330" s="18" t="str">
        <f>IF('Market predictions'!B330="","",Configuration!$D$3+Configuration!$D$20*'Market predictions'!B330)</f>
        <v/>
      </c>
      <c r="D330" s="18" t="str">
        <f>IF(C330="","",Configuration!$D$4-Configuration!$D$20*'Market predictions'!B330)</f>
        <v/>
      </c>
      <c r="E330" s="26" t="str">
        <f>IF('Market predictions'!B330="","",Configuration!$D$4-Configuration!$D$5-Configuration!$D$20*'Market predictions'!B330)</f>
        <v/>
      </c>
    </row>
    <row r="331" spans="1:5" x14ac:dyDescent="0.25">
      <c r="A331" s="17" t="str">
        <f>IF(A330="","",IF(A330&lt;A329,IF(A330=1,IF(A330=A329,A330+1,1),A330-1),IF(A330=Configuration!$D$10,"",A330+1)))</f>
        <v/>
      </c>
      <c r="B331" s="17" t="str">
        <f>IF(B330="","",IF(B330+1&gt;Configuration!$D$2,"",B330+1))</f>
        <v/>
      </c>
      <c r="C331" s="18" t="str">
        <f>IF('Market predictions'!B331="","",Configuration!$D$3+Configuration!$D$20*'Market predictions'!B331)</f>
        <v/>
      </c>
      <c r="D331" s="18" t="str">
        <f>IF(C331="","",Configuration!$D$4-Configuration!$D$20*'Market predictions'!B331)</f>
        <v/>
      </c>
      <c r="E331" s="26" t="str">
        <f>IF('Market predictions'!B331="","",Configuration!$D$4-Configuration!$D$5-Configuration!$D$20*'Market predictions'!B331)</f>
        <v/>
      </c>
    </row>
    <row r="332" spans="1:5" x14ac:dyDescent="0.25">
      <c r="A332" s="17" t="str">
        <f>IF(A331="","",IF(A331&lt;A330,IF(A331=1,IF(A331=A330,A331+1,1),A331-1),IF(A331=Configuration!$D$10,"",A331+1)))</f>
        <v/>
      </c>
      <c r="B332" s="17" t="str">
        <f>IF(B331="","",IF(B331+1&gt;Configuration!$D$2,"",B331+1))</f>
        <v/>
      </c>
      <c r="C332" s="18" t="str">
        <f>IF('Market predictions'!B332="","",Configuration!$D$3+Configuration!$D$20*'Market predictions'!B332)</f>
        <v/>
      </c>
      <c r="D332" s="18" t="str">
        <f>IF(C332="","",Configuration!$D$4-Configuration!$D$20*'Market predictions'!B332)</f>
        <v/>
      </c>
      <c r="E332" s="26" t="str">
        <f>IF('Market predictions'!B332="","",Configuration!$D$4-Configuration!$D$5-Configuration!$D$20*'Market predictions'!B332)</f>
        <v/>
      </c>
    </row>
    <row r="333" spans="1:5" x14ac:dyDescent="0.25">
      <c r="A333" s="17" t="str">
        <f>IF(A332="","",IF(A332&lt;A331,IF(A332=1,IF(A332=A331,A332+1,1),A332-1),IF(A332=Configuration!$D$10,"",A332+1)))</f>
        <v/>
      </c>
      <c r="B333" s="17" t="str">
        <f>IF(B332="","",IF(B332+1&gt;Configuration!$D$2,"",B332+1))</f>
        <v/>
      </c>
      <c r="C333" s="18" t="str">
        <f>IF('Market predictions'!B333="","",Configuration!$D$3+Configuration!$D$20*'Market predictions'!B333)</f>
        <v/>
      </c>
      <c r="D333" s="18" t="str">
        <f>IF(C333="","",Configuration!$D$4-Configuration!$D$20*'Market predictions'!B333)</f>
        <v/>
      </c>
      <c r="E333" s="26" t="str">
        <f>IF('Market predictions'!B333="","",Configuration!$D$4-Configuration!$D$5-Configuration!$D$20*'Market predictions'!B333)</f>
        <v/>
      </c>
    </row>
    <row r="334" spans="1:5" x14ac:dyDescent="0.25">
      <c r="A334" s="17" t="str">
        <f>IF(A333="","",IF(A333&lt;A332,IF(A333=1,IF(A333=A332,A333+1,1),A333-1),IF(A333=Configuration!$D$10,"",A333+1)))</f>
        <v/>
      </c>
      <c r="B334" s="17" t="str">
        <f>IF(B333="","",IF(B333+1&gt;Configuration!$D$2,"",B333+1))</f>
        <v/>
      </c>
      <c r="C334" s="18" t="str">
        <f>IF('Market predictions'!B334="","",Configuration!$D$3+Configuration!$D$20*'Market predictions'!B334)</f>
        <v/>
      </c>
      <c r="D334" s="18" t="str">
        <f>IF(C334="","",Configuration!$D$4-Configuration!$D$20*'Market predictions'!B334)</f>
        <v/>
      </c>
      <c r="E334" s="26" t="str">
        <f>IF('Market predictions'!B334="","",Configuration!$D$4-Configuration!$D$5-Configuration!$D$20*'Market predictions'!B334)</f>
        <v/>
      </c>
    </row>
    <row r="335" spans="1:5" x14ac:dyDescent="0.25">
      <c r="A335" s="17" t="str">
        <f>IF(A334="","",IF(A334&lt;A333,IF(A334=1,IF(A334=A333,A334+1,1),A334-1),IF(A334=Configuration!$D$10,"",A334+1)))</f>
        <v/>
      </c>
      <c r="B335" s="17" t="str">
        <f>IF(B334="","",IF(B334+1&gt;Configuration!$D$2,"",B334+1))</f>
        <v/>
      </c>
      <c r="C335" s="18" t="str">
        <f>IF('Market predictions'!B335="","",Configuration!$D$3+Configuration!$D$20*'Market predictions'!B335)</f>
        <v/>
      </c>
      <c r="D335" s="18" t="str">
        <f>IF(C335="","",Configuration!$D$4-Configuration!$D$20*'Market predictions'!B335)</f>
        <v/>
      </c>
      <c r="E335" s="26" t="str">
        <f>IF('Market predictions'!B335="","",Configuration!$D$4-Configuration!$D$5-Configuration!$D$20*'Market predictions'!B335)</f>
        <v/>
      </c>
    </row>
    <row r="336" spans="1:5" x14ac:dyDescent="0.25">
      <c r="A336" s="17" t="str">
        <f>IF(A335="","",IF(A335&lt;A334,IF(A335=1,IF(A335=A334,A335+1,1),A335-1),IF(A335=Configuration!$D$10,"",A335+1)))</f>
        <v/>
      </c>
      <c r="B336" s="17" t="str">
        <f>IF(B335="","",IF(B335+1&gt;Configuration!$D$2,"",B335+1))</f>
        <v/>
      </c>
      <c r="C336" s="18" t="str">
        <f>IF('Market predictions'!B336="","",Configuration!$D$3+Configuration!$D$20*'Market predictions'!B336)</f>
        <v/>
      </c>
      <c r="D336" s="18" t="str">
        <f>IF(C336="","",Configuration!$D$4-Configuration!$D$20*'Market predictions'!B336)</f>
        <v/>
      </c>
      <c r="E336" s="26" t="str">
        <f>IF('Market predictions'!B336="","",Configuration!$D$4-Configuration!$D$5-Configuration!$D$20*'Market predictions'!B336)</f>
        <v/>
      </c>
    </row>
    <row r="337" spans="1:5" x14ac:dyDescent="0.25">
      <c r="A337" s="17" t="str">
        <f>IF(A336="","",IF(A336&lt;A335,IF(A336=1,IF(A336=A335,A336+1,1),A336-1),IF(A336=Configuration!$D$10,"",A336+1)))</f>
        <v/>
      </c>
      <c r="B337" s="17" t="str">
        <f>IF(B336="","",IF(B336+1&gt;Configuration!$D$2,"",B336+1))</f>
        <v/>
      </c>
      <c r="C337" s="18" t="str">
        <f>IF('Market predictions'!B337="","",Configuration!$D$3+Configuration!$D$20*'Market predictions'!B337)</f>
        <v/>
      </c>
      <c r="D337" s="18" t="str">
        <f>IF(C337="","",Configuration!$D$4-Configuration!$D$20*'Market predictions'!B337)</f>
        <v/>
      </c>
      <c r="E337" s="26" t="str">
        <f>IF('Market predictions'!B337="","",Configuration!$D$4-Configuration!$D$5-Configuration!$D$20*'Market predictions'!B337)</f>
        <v/>
      </c>
    </row>
    <row r="338" spans="1:5" x14ac:dyDescent="0.25">
      <c r="A338" s="17" t="str">
        <f>IF(A337="","",IF(A337&lt;A336,IF(A337=1,IF(A337=A336,A337+1,1),A337-1),IF(A337=Configuration!$D$10,"",A337+1)))</f>
        <v/>
      </c>
      <c r="B338" s="17" t="str">
        <f>IF(B337="","",IF(B337+1&gt;Configuration!$D$2,"",B337+1))</f>
        <v/>
      </c>
      <c r="C338" s="18" t="str">
        <f>IF('Market predictions'!B338="","",Configuration!$D$3+Configuration!$D$20*'Market predictions'!B338)</f>
        <v/>
      </c>
      <c r="D338" s="18" t="str">
        <f>IF(C338="","",Configuration!$D$4-Configuration!$D$20*'Market predictions'!B338)</f>
        <v/>
      </c>
      <c r="E338" s="26" t="str">
        <f>IF('Market predictions'!B338="","",Configuration!$D$4-Configuration!$D$5-Configuration!$D$20*'Market predictions'!B338)</f>
        <v/>
      </c>
    </row>
    <row r="339" spans="1:5" x14ac:dyDescent="0.25">
      <c r="A339" s="17" t="str">
        <f>IF(A338="","",IF(A338&lt;A337,IF(A338=1,IF(A338=A337,A338+1,1),A338-1),IF(A338=Configuration!$D$10,"",A338+1)))</f>
        <v/>
      </c>
      <c r="B339" s="17" t="str">
        <f>IF(B338="","",IF(B338+1&gt;Configuration!$D$2,"",B338+1))</f>
        <v/>
      </c>
      <c r="C339" s="18" t="str">
        <f>IF('Market predictions'!B339="","",Configuration!$D$3+Configuration!$D$20*'Market predictions'!B339)</f>
        <v/>
      </c>
      <c r="D339" s="18" t="str">
        <f>IF(C339="","",Configuration!$D$4-Configuration!$D$20*'Market predictions'!B339)</f>
        <v/>
      </c>
      <c r="E339" s="26" t="str">
        <f>IF('Market predictions'!B339="","",Configuration!$D$4-Configuration!$D$5-Configuration!$D$20*'Market predictions'!B339)</f>
        <v/>
      </c>
    </row>
    <row r="340" spans="1:5" x14ac:dyDescent="0.25">
      <c r="A340" s="17" t="str">
        <f>IF(A339="","",IF(A339&lt;A338,IF(A339=1,IF(A339=A338,A339+1,1),A339-1),IF(A339=Configuration!$D$10,"",A339+1)))</f>
        <v/>
      </c>
      <c r="B340" s="17" t="str">
        <f>IF(B339="","",IF(B339+1&gt;Configuration!$D$2,"",B339+1))</f>
        <v/>
      </c>
      <c r="C340" s="18" t="str">
        <f>IF('Market predictions'!B340="","",Configuration!$D$3+Configuration!$D$20*'Market predictions'!B340)</f>
        <v/>
      </c>
      <c r="D340" s="18" t="str">
        <f>IF(C340="","",Configuration!$D$4-Configuration!$D$20*'Market predictions'!B340)</f>
        <v/>
      </c>
      <c r="E340" s="26" t="str">
        <f>IF('Market predictions'!B340="","",Configuration!$D$4-Configuration!$D$5-Configuration!$D$20*'Market predictions'!B340)</f>
        <v/>
      </c>
    </row>
    <row r="341" spans="1:5" x14ac:dyDescent="0.25">
      <c r="A341" s="17" t="str">
        <f>IF(A340="","",IF(A340&lt;A339,IF(A340=1,IF(A340=A339,A340+1,1),A340-1),IF(A340=Configuration!$D$10,"",A340+1)))</f>
        <v/>
      </c>
      <c r="B341" s="17" t="str">
        <f>IF(B340="","",IF(B340+1&gt;Configuration!$D$2,"",B340+1))</f>
        <v/>
      </c>
      <c r="C341" s="18" t="str">
        <f>IF('Market predictions'!B341="","",Configuration!$D$3+Configuration!$D$20*'Market predictions'!B341)</f>
        <v/>
      </c>
      <c r="D341" s="18" t="str">
        <f>IF(C341="","",Configuration!$D$4-Configuration!$D$20*'Market predictions'!B341)</f>
        <v/>
      </c>
      <c r="E341" s="26" t="str">
        <f>IF('Market predictions'!B341="","",Configuration!$D$4-Configuration!$D$5-Configuration!$D$20*'Market predictions'!B341)</f>
        <v/>
      </c>
    </row>
    <row r="342" spans="1:5" x14ac:dyDescent="0.25">
      <c r="A342" s="17" t="str">
        <f>IF(A341="","",IF(A341&lt;A340,IF(A341=1,IF(A341=A340,A341+1,1),A341-1),IF(A341=Configuration!$D$10,"",A341+1)))</f>
        <v/>
      </c>
      <c r="B342" s="17" t="str">
        <f>IF(B341="","",IF(B341+1&gt;Configuration!$D$2,"",B341+1))</f>
        <v/>
      </c>
      <c r="C342" s="18" t="str">
        <f>IF('Market predictions'!B342="","",Configuration!$D$3+Configuration!$D$20*'Market predictions'!B342)</f>
        <v/>
      </c>
      <c r="D342" s="18" t="str">
        <f>IF(C342="","",Configuration!$D$4-Configuration!$D$20*'Market predictions'!B342)</f>
        <v/>
      </c>
      <c r="E342" s="26" t="str">
        <f>IF('Market predictions'!B342="","",Configuration!$D$4-Configuration!$D$5-Configuration!$D$20*'Market predictions'!B342)</f>
        <v/>
      </c>
    </row>
    <row r="343" spans="1:5" x14ac:dyDescent="0.25">
      <c r="A343" s="17" t="str">
        <f>IF(A342="","",IF(A342&lt;A341,IF(A342=1,IF(A342=A341,A342+1,1),A342-1),IF(A342=Configuration!$D$10,"",A342+1)))</f>
        <v/>
      </c>
      <c r="B343" s="17" t="str">
        <f>IF(B342="","",IF(B342+1&gt;Configuration!$D$2,"",B342+1))</f>
        <v/>
      </c>
      <c r="C343" s="18" t="str">
        <f>IF('Market predictions'!B343="","",Configuration!$D$3+Configuration!$D$20*'Market predictions'!B343)</f>
        <v/>
      </c>
      <c r="D343" s="18" t="str">
        <f>IF(C343="","",Configuration!$D$4-Configuration!$D$20*'Market predictions'!B343)</f>
        <v/>
      </c>
      <c r="E343" s="26" t="str">
        <f>IF('Market predictions'!B343="","",Configuration!$D$4-Configuration!$D$5-Configuration!$D$20*'Market predictions'!B343)</f>
        <v/>
      </c>
    </row>
    <row r="344" spans="1:5" x14ac:dyDescent="0.25">
      <c r="A344" s="17" t="str">
        <f>IF(A343="","",IF(A343&lt;A342,IF(A343=1,IF(A343=A342,A343+1,1),A343-1),IF(A343=Configuration!$D$10,"",A343+1)))</f>
        <v/>
      </c>
      <c r="B344" s="17" t="str">
        <f>IF(B343="","",IF(B343+1&gt;Configuration!$D$2,"",B343+1))</f>
        <v/>
      </c>
      <c r="C344" s="18" t="str">
        <f>IF('Market predictions'!B344="","",Configuration!$D$3+Configuration!$D$20*'Market predictions'!B344)</f>
        <v/>
      </c>
      <c r="D344" s="18" t="str">
        <f>IF(C344="","",Configuration!$D$4-Configuration!$D$20*'Market predictions'!B344)</f>
        <v/>
      </c>
      <c r="E344" s="26" t="str">
        <f>IF('Market predictions'!B344="","",Configuration!$D$4-Configuration!$D$5-Configuration!$D$20*'Market predictions'!B344)</f>
        <v/>
      </c>
    </row>
    <row r="345" spans="1:5" x14ac:dyDescent="0.25">
      <c r="A345" s="17" t="str">
        <f>IF(A344="","",IF(A344&lt;A343,IF(A344=1,IF(A344=A343,A344+1,1),A344-1),IF(A344=Configuration!$D$10,"",A344+1)))</f>
        <v/>
      </c>
      <c r="B345" s="17" t="str">
        <f>IF(B344="","",IF(B344+1&gt;Configuration!$D$2,"",B344+1))</f>
        <v/>
      </c>
      <c r="C345" s="18" t="str">
        <f>IF('Market predictions'!B345="","",Configuration!$D$3+Configuration!$D$20*'Market predictions'!B345)</f>
        <v/>
      </c>
      <c r="D345" s="18" t="str">
        <f>IF(C345="","",Configuration!$D$4-Configuration!$D$20*'Market predictions'!B345)</f>
        <v/>
      </c>
      <c r="E345" s="26" t="str">
        <f>IF('Market predictions'!B345="","",Configuration!$D$4-Configuration!$D$5-Configuration!$D$20*'Market predictions'!B345)</f>
        <v/>
      </c>
    </row>
    <row r="346" spans="1:5" x14ac:dyDescent="0.25">
      <c r="A346" s="17" t="str">
        <f>IF(A345="","",IF(A345&lt;A344,IF(A345=1,IF(A345=A344,A345+1,1),A345-1),IF(A345=Configuration!$D$10,"",A345+1)))</f>
        <v/>
      </c>
      <c r="B346" s="17" t="str">
        <f>IF(B345="","",IF(B345+1&gt;Configuration!$D$2,"",B345+1))</f>
        <v/>
      </c>
      <c r="C346" s="18" t="str">
        <f>IF('Market predictions'!B346="","",Configuration!$D$3+Configuration!$D$20*'Market predictions'!B346)</f>
        <v/>
      </c>
      <c r="D346" s="18" t="str">
        <f>IF(C346="","",Configuration!$D$4-Configuration!$D$20*'Market predictions'!B346)</f>
        <v/>
      </c>
      <c r="E346" s="26" t="str">
        <f>IF('Market predictions'!B346="","",Configuration!$D$4-Configuration!$D$5-Configuration!$D$20*'Market predictions'!B346)</f>
        <v/>
      </c>
    </row>
    <row r="347" spans="1:5" x14ac:dyDescent="0.25">
      <c r="A347" s="17" t="str">
        <f>IF(A346="","",IF(A346&lt;A345,IF(A346=1,IF(A346=A345,A346+1,1),A346-1),IF(A346=Configuration!$D$10,"",A346+1)))</f>
        <v/>
      </c>
      <c r="B347" s="17" t="str">
        <f>IF(B346="","",IF(B346+1&gt;Configuration!$D$2,"",B346+1))</f>
        <v/>
      </c>
      <c r="C347" s="18" t="str">
        <f>IF('Market predictions'!B347="","",Configuration!$D$3+Configuration!$D$20*'Market predictions'!B347)</f>
        <v/>
      </c>
      <c r="D347" s="18" t="str">
        <f>IF(C347="","",Configuration!$D$4-Configuration!$D$20*'Market predictions'!B347)</f>
        <v/>
      </c>
      <c r="E347" s="26" t="str">
        <f>IF('Market predictions'!B347="","",Configuration!$D$4-Configuration!$D$5-Configuration!$D$20*'Market predictions'!B347)</f>
        <v/>
      </c>
    </row>
    <row r="348" spans="1:5" x14ac:dyDescent="0.25">
      <c r="A348" s="17" t="str">
        <f>IF(A347="","",IF(A347&lt;A346,IF(A347=1,IF(A347=A346,A347+1,1),A347-1),IF(A347=Configuration!$D$10,"",A347+1)))</f>
        <v/>
      </c>
      <c r="B348" s="17" t="str">
        <f>IF(B347="","",IF(B347+1&gt;Configuration!$D$2,"",B347+1))</f>
        <v/>
      </c>
      <c r="C348" s="18" t="str">
        <f>IF('Market predictions'!B348="","",Configuration!$D$3+Configuration!$D$20*'Market predictions'!B348)</f>
        <v/>
      </c>
      <c r="D348" s="18" t="str">
        <f>IF(C348="","",Configuration!$D$4-Configuration!$D$20*'Market predictions'!B348)</f>
        <v/>
      </c>
      <c r="E348" s="26" t="str">
        <f>IF('Market predictions'!B348="","",Configuration!$D$4-Configuration!$D$5-Configuration!$D$20*'Market predictions'!B348)</f>
        <v/>
      </c>
    </row>
    <row r="349" spans="1:5" x14ac:dyDescent="0.25">
      <c r="A349" s="17" t="str">
        <f>IF(A348="","",IF(A348&lt;A347,IF(A348=1,IF(A348=A347,A348+1,1),A348-1),IF(A348=Configuration!$D$10,"",A348+1)))</f>
        <v/>
      </c>
      <c r="B349" s="17" t="str">
        <f>IF(B348="","",IF(B348+1&gt;Configuration!$D$2,"",B348+1))</f>
        <v/>
      </c>
      <c r="C349" s="18" t="str">
        <f>IF('Market predictions'!B349="","",Configuration!$D$3+Configuration!$D$20*'Market predictions'!B349)</f>
        <v/>
      </c>
      <c r="D349" s="18" t="str">
        <f>IF(C349="","",Configuration!$D$4-Configuration!$D$20*'Market predictions'!B349)</f>
        <v/>
      </c>
      <c r="E349" s="26" t="str">
        <f>IF('Market predictions'!B349="","",Configuration!$D$4-Configuration!$D$5-Configuration!$D$20*'Market predictions'!B349)</f>
        <v/>
      </c>
    </row>
    <row r="350" spans="1:5" x14ac:dyDescent="0.25">
      <c r="A350" s="17" t="str">
        <f>IF(A349="","",IF(A349&lt;A348,IF(A349=1,IF(A349=A348,A349+1,1),A349-1),IF(A349=Configuration!$D$10,"",A349+1)))</f>
        <v/>
      </c>
      <c r="B350" s="17" t="str">
        <f>IF(B349="","",IF(B349+1&gt;Configuration!$D$2,"",B349+1))</f>
        <v/>
      </c>
      <c r="C350" s="18" t="str">
        <f>IF('Market predictions'!B350="","",Configuration!$D$3+Configuration!$D$20*'Market predictions'!B350)</f>
        <v/>
      </c>
      <c r="D350" s="18" t="str">
        <f>IF(C350="","",Configuration!$D$4-Configuration!$D$20*'Market predictions'!B350)</f>
        <v/>
      </c>
      <c r="E350" s="26" t="str">
        <f>IF('Market predictions'!B350="","",Configuration!$D$4-Configuration!$D$5-Configuration!$D$20*'Market predictions'!B350)</f>
        <v/>
      </c>
    </row>
    <row r="351" spans="1:5" x14ac:dyDescent="0.25">
      <c r="A351" s="17" t="str">
        <f>IF(A350="","",IF(A350&lt;A349,IF(A350=1,IF(A350=A349,A350+1,1),A350-1),IF(A350=Configuration!$D$10,"",A350+1)))</f>
        <v/>
      </c>
      <c r="B351" s="17" t="str">
        <f>IF(B350="","",IF(B350+1&gt;Configuration!$D$2,"",B350+1))</f>
        <v/>
      </c>
      <c r="C351" s="18" t="str">
        <f>IF('Market predictions'!B351="","",Configuration!$D$3+Configuration!$D$20*'Market predictions'!B351)</f>
        <v/>
      </c>
      <c r="D351" s="18" t="str">
        <f>IF(C351="","",Configuration!$D$4-Configuration!$D$20*'Market predictions'!B351)</f>
        <v/>
      </c>
      <c r="E351" s="26" t="str">
        <f>IF('Market predictions'!B351="","",Configuration!$D$4-Configuration!$D$5-Configuration!$D$20*'Market predictions'!B351)</f>
        <v/>
      </c>
    </row>
    <row r="352" spans="1:5" x14ac:dyDescent="0.25">
      <c r="A352" s="17" t="str">
        <f>IF(A351="","",IF(A351&lt;A350,IF(A351=1,IF(A351=A350,A351+1,1),A351-1),IF(A351=Configuration!$D$10,"",A351+1)))</f>
        <v/>
      </c>
      <c r="B352" s="17" t="str">
        <f>IF(B351="","",IF(B351+1&gt;Configuration!$D$2,"",B351+1))</f>
        <v/>
      </c>
      <c r="C352" s="18" t="str">
        <f>IF('Market predictions'!B352="","",Configuration!$D$3+Configuration!$D$20*'Market predictions'!B352)</f>
        <v/>
      </c>
      <c r="D352" s="18" t="str">
        <f>IF(C352="","",Configuration!$D$4-Configuration!$D$20*'Market predictions'!B352)</f>
        <v/>
      </c>
      <c r="E352" s="26" t="str">
        <f>IF('Market predictions'!B352="","",Configuration!$D$4-Configuration!$D$5-Configuration!$D$20*'Market predictions'!B352)</f>
        <v/>
      </c>
    </row>
    <row r="353" spans="1:5" x14ac:dyDescent="0.25">
      <c r="A353" s="17" t="str">
        <f>IF(A352="","",IF(A352&lt;A351,IF(A352=1,IF(A352=A351,A352+1,1),A352-1),IF(A352=Configuration!$D$10,"",A352+1)))</f>
        <v/>
      </c>
      <c r="B353" s="17" t="str">
        <f>IF(B352="","",IF(B352+1&gt;Configuration!$D$2,"",B352+1))</f>
        <v/>
      </c>
      <c r="C353" s="18" t="str">
        <f>IF('Market predictions'!B353="","",Configuration!$D$3+Configuration!$D$20*'Market predictions'!B353)</f>
        <v/>
      </c>
      <c r="D353" s="18" t="str">
        <f>IF(C353="","",Configuration!$D$4-Configuration!$D$20*'Market predictions'!B353)</f>
        <v/>
      </c>
      <c r="E353" s="26" t="str">
        <f>IF('Market predictions'!B353="","",Configuration!$D$4-Configuration!$D$5-Configuration!$D$20*'Market predictions'!B353)</f>
        <v/>
      </c>
    </row>
    <row r="354" spans="1:5" x14ac:dyDescent="0.25">
      <c r="A354" s="17" t="str">
        <f>IF(A353="","",IF(A353&lt;A352,IF(A353=1,IF(A353=A352,A353+1,1),A353-1),IF(A353=Configuration!$D$10,"",A353+1)))</f>
        <v/>
      </c>
      <c r="B354" s="17" t="str">
        <f>IF(B353="","",IF(B353+1&gt;Configuration!$D$2,"",B353+1))</f>
        <v/>
      </c>
      <c r="C354" s="18" t="str">
        <f>IF('Market predictions'!B354="","",Configuration!$D$3+Configuration!$D$20*'Market predictions'!B354)</f>
        <v/>
      </c>
      <c r="D354" s="18" t="str">
        <f>IF(C354="","",Configuration!$D$4-Configuration!$D$20*'Market predictions'!B354)</f>
        <v/>
      </c>
      <c r="E354" s="26" t="str">
        <f>IF('Market predictions'!B354="","",Configuration!$D$4-Configuration!$D$5-Configuration!$D$20*'Market predictions'!B354)</f>
        <v/>
      </c>
    </row>
    <row r="355" spans="1:5" x14ac:dyDescent="0.25">
      <c r="A355" s="17" t="str">
        <f>IF(A354="","",IF(A354&lt;A353,IF(A354=1,IF(A354=A353,A354+1,1),A354-1),IF(A354=Configuration!$D$10,"",A354+1)))</f>
        <v/>
      </c>
      <c r="B355" s="17" t="str">
        <f>IF(B354="","",IF(B354+1&gt;Configuration!$D$2,"",B354+1))</f>
        <v/>
      </c>
      <c r="C355" s="18" t="str">
        <f>IF('Market predictions'!B355="","",Configuration!$D$3+Configuration!$D$20*'Market predictions'!B355)</f>
        <v/>
      </c>
      <c r="D355" s="18" t="str">
        <f>IF(C355="","",Configuration!$D$4-Configuration!$D$20*'Market predictions'!B355)</f>
        <v/>
      </c>
      <c r="E355" s="26" t="str">
        <f>IF('Market predictions'!B355="","",Configuration!$D$4-Configuration!$D$5-Configuration!$D$20*'Market predictions'!B355)</f>
        <v/>
      </c>
    </row>
    <row r="356" spans="1:5" x14ac:dyDescent="0.25">
      <c r="A356" s="17" t="str">
        <f>IF(A355="","",IF(A355&lt;A354,IF(A355=1,IF(A355=A354,A355+1,1),A355-1),IF(A355=Configuration!$D$10,"",A355+1)))</f>
        <v/>
      </c>
      <c r="B356" s="17" t="str">
        <f>IF(B355="","",IF(B355+1&gt;Configuration!$D$2,"",B355+1))</f>
        <v/>
      </c>
      <c r="C356" s="18" t="str">
        <f>IF('Market predictions'!B356="","",Configuration!$D$3+Configuration!$D$20*'Market predictions'!B356)</f>
        <v/>
      </c>
      <c r="D356" s="18" t="str">
        <f>IF(C356="","",Configuration!$D$4-Configuration!$D$20*'Market predictions'!B356)</f>
        <v/>
      </c>
      <c r="E356" s="26" t="str">
        <f>IF('Market predictions'!B356="","",Configuration!$D$4-Configuration!$D$5-Configuration!$D$20*'Market predictions'!B356)</f>
        <v/>
      </c>
    </row>
    <row r="357" spans="1:5" x14ac:dyDescent="0.25">
      <c r="A357" s="17" t="str">
        <f>IF(A356="","",IF(A356&lt;A355,IF(A356=1,IF(A356=A355,A356+1,1),A356-1),IF(A356=Configuration!$D$10,"",A356+1)))</f>
        <v/>
      </c>
      <c r="B357" s="17" t="str">
        <f>IF(B356="","",IF(B356+1&gt;Configuration!$D$2,"",B356+1))</f>
        <v/>
      </c>
      <c r="C357" s="18" t="str">
        <f>IF('Market predictions'!B357="","",Configuration!$D$3+Configuration!$D$20*'Market predictions'!B357)</f>
        <v/>
      </c>
      <c r="D357" s="18" t="str">
        <f>IF(C357="","",Configuration!$D$4-Configuration!$D$20*'Market predictions'!B357)</f>
        <v/>
      </c>
      <c r="E357" s="26" t="str">
        <f>IF('Market predictions'!B357="","",Configuration!$D$4-Configuration!$D$5-Configuration!$D$20*'Market predictions'!B357)</f>
        <v/>
      </c>
    </row>
    <row r="358" spans="1:5" x14ac:dyDescent="0.25">
      <c r="A358" s="17" t="str">
        <f>IF(A357="","",IF(A357&lt;A356,IF(A357=1,IF(A357=A356,A357+1,1),A357-1),IF(A357=Configuration!$D$10,"",A357+1)))</f>
        <v/>
      </c>
      <c r="B358" s="17" t="str">
        <f>IF(B357="","",IF(B357+1&gt;Configuration!$D$2,"",B357+1))</f>
        <v/>
      </c>
      <c r="C358" s="18" t="str">
        <f>IF('Market predictions'!B358="","",Configuration!$D$3+Configuration!$D$20*'Market predictions'!B358)</f>
        <v/>
      </c>
      <c r="D358" s="18" t="str">
        <f>IF(C358="","",Configuration!$D$4-Configuration!$D$20*'Market predictions'!B358)</f>
        <v/>
      </c>
      <c r="E358" s="26" t="str">
        <f>IF('Market predictions'!B358="","",Configuration!$D$4-Configuration!$D$5-Configuration!$D$20*'Market predictions'!B358)</f>
        <v/>
      </c>
    </row>
    <row r="359" spans="1:5" x14ac:dyDescent="0.25">
      <c r="A359" s="17" t="str">
        <f>IF(A358="","",IF(A358&lt;A357,IF(A358=1,IF(A358=A357,A358+1,1),A358-1),IF(A358=Configuration!$D$10,"",A358+1)))</f>
        <v/>
      </c>
      <c r="B359" s="17" t="str">
        <f>IF(B358="","",IF(B358+1&gt;Configuration!$D$2,"",B358+1))</f>
        <v/>
      </c>
      <c r="C359" s="18" t="str">
        <f>IF('Market predictions'!B359="","",Configuration!$D$3+Configuration!$D$20*'Market predictions'!B359)</f>
        <v/>
      </c>
      <c r="D359" s="18" t="str">
        <f>IF(C359="","",Configuration!$D$4-Configuration!$D$20*'Market predictions'!B359)</f>
        <v/>
      </c>
      <c r="E359" s="26" t="str">
        <f>IF('Market predictions'!B359="","",Configuration!$D$4-Configuration!$D$5-Configuration!$D$20*'Market predictions'!B359)</f>
        <v/>
      </c>
    </row>
    <row r="360" spans="1:5" x14ac:dyDescent="0.25">
      <c r="A360" s="17" t="str">
        <f>IF(A359="","",IF(A359&lt;A358,IF(A359=1,IF(A359=A358,A359+1,1),A359-1),IF(A359=Configuration!$D$10,"",A359+1)))</f>
        <v/>
      </c>
      <c r="B360" s="17" t="str">
        <f>IF(B359="","",IF(B359+1&gt;Configuration!$D$2,"",B359+1))</f>
        <v/>
      </c>
      <c r="C360" s="18" t="str">
        <f>IF('Market predictions'!B360="","",Configuration!$D$3+Configuration!$D$20*'Market predictions'!B360)</f>
        <v/>
      </c>
      <c r="D360" s="18" t="str">
        <f>IF(C360="","",Configuration!$D$4-Configuration!$D$20*'Market predictions'!B360)</f>
        <v/>
      </c>
      <c r="E360" s="26" t="str">
        <f>IF('Market predictions'!B360="","",Configuration!$D$4-Configuration!$D$5-Configuration!$D$20*'Market predictions'!B360)</f>
        <v/>
      </c>
    </row>
    <row r="361" spans="1:5" x14ac:dyDescent="0.25">
      <c r="A361" s="17" t="str">
        <f>IF(A360="","",IF(A360&lt;A359,IF(A360=1,IF(A360=A359,A360+1,1),A360-1),IF(A360=Configuration!$D$10,"",A360+1)))</f>
        <v/>
      </c>
      <c r="B361" s="17" t="str">
        <f>IF(B360="","",IF(B360+1&gt;Configuration!$D$2,"",B360+1))</f>
        <v/>
      </c>
      <c r="C361" s="18" t="str">
        <f>IF('Market predictions'!B361="","",Configuration!$D$3+Configuration!$D$20*'Market predictions'!B361)</f>
        <v/>
      </c>
      <c r="D361" s="18" t="str">
        <f>IF(C361="","",Configuration!$D$4-Configuration!$D$20*'Market predictions'!B361)</f>
        <v/>
      </c>
      <c r="E361" s="26" t="str">
        <f>IF('Market predictions'!B361="","",Configuration!$D$4-Configuration!$D$5-Configuration!$D$20*'Market predictions'!B361)</f>
        <v/>
      </c>
    </row>
    <row r="362" spans="1:5" x14ac:dyDescent="0.25">
      <c r="A362" s="17" t="str">
        <f>IF(A361="","",IF(A361&lt;A360,IF(A361=1,IF(A361=A360,A361+1,1),A361-1),IF(A361=Configuration!$D$10,"",A361+1)))</f>
        <v/>
      </c>
      <c r="B362" s="17" t="str">
        <f>IF(B361="","",IF(B361+1&gt;Configuration!$D$2,"",B361+1))</f>
        <v/>
      </c>
      <c r="C362" s="18" t="str">
        <f>IF('Market predictions'!B362="","",Configuration!$D$3+Configuration!$D$20*'Market predictions'!B362)</f>
        <v/>
      </c>
      <c r="D362" s="18" t="str">
        <f>IF(C362="","",Configuration!$D$4-Configuration!$D$20*'Market predictions'!B362)</f>
        <v/>
      </c>
      <c r="E362" s="26" t="str">
        <f>IF('Market predictions'!B362="","",Configuration!$D$4-Configuration!$D$5-Configuration!$D$20*'Market predictions'!B362)</f>
        <v/>
      </c>
    </row>
    <row r="363" spans="1:5" x14ac:dyDescent="0.25">
      <c r="A363" s="17" t="str">
        <f>IF(A362="","",IF(A362&lt;A361,IF(A362=1,IF(A362=A361,A362+1,1),A362-1),IF(A362=Configuration!$D$10,"",A362+1)))</f>
        <v/>
      </c>
      <c r="B363" s="17" t="str">
        <f>IF(B362="","",IF(B362+1&gt;Configuration!$D$2,"",B362+1))</f>
        <v/>
      </c>
      <c r="C363" s="18" t="str">
        <f>IF('Market predictions'!B363="","",Configuration!$D$3+Configuration!$D$20*'Market predictions'!B363)</f>
        <v/>
      </c>
      <c r="D363" s="18" t="str">
        <f>IF(C363="","",Configuration!$D$4-Configuration!$D$20*'Market predictions'!B363)</f>
        <v/>
      </c>
      <c r="E363" s="26" t="str">
        <f>IF('Market predictions'!B363="","",Configuration!$D$4-Configuration!$D$5-Configuration!$D$20*'Market predictions'!B363)</f>
        <v/>
      </c>
    </row>
    <row r="364" spans="1:5" x14ac:dyDescent="0.25">
      <c r="A364" s="17" t="str">
        <f>IF(A363="","",IF(A363&lt;A362,IF(A363=1,IF(A363=A362,A363+1,1),A363-1),IF(A363=Configuration!$D$10,"",A363+1)))</f>
        <v/>
      </c>
      <c r="B364" s="17" t="str">
        <f>IF(B363="","",IF(B363+1&gt;Configuration!$D$2,"",B363+1))</f>
        <v/>
      </c>
      <c r="C364" s="18" t="str">
        <f>IF('Market predictions'!B364="","",Configuration!$D$3+Configuration!$D$20*'Market predictions'!B364)</f>
        <v/>
      </c>
      <c r="D364" s="18" t="str">
        <f>IF(C364="","",Configuration!$D$4-Configuration!$D$20*'Market predictions'!B364)</f>
        <v/>
      </c>
      <c r="E364" s="26" t="str">
        <f>IF('Market predictions'!B364="","",Configuration!$D$4-Configuration!$D$5-Configuration!$D$20*'Market predictions'!B364)</f>
        <v/>
      </c>
    </row>
    <row r="365" spans="1:5" x14ac:dyDescent="0.25">
      <c r="A365" s="17" t="str">
        <f>IF(A364="","",IF(A364&lt;A363,IF(A364=1,IF(A364=A363,A364+1,1),A364-1),IF(A364=Configuration!$D$10,"",A364+1)))</f>
        <v/>
      </c>
      <c r="B365" s="17" t="str">
        <f>IF(B364="","",IF(B364+1&gt;Configuration!$D$2,"",B364+1))</f>
        <v/>
      </c>
      <c r="C365" s="18" t="str">
        <f>IF('Market predictions'!B365="","",Configuration!$D$3+Configuration!$D$20*'Market predictions'!B365)</f>
        <v/>
      </c>
      <c r="D365" s="18" t="str">
        <f>IF(C365="","",Configuration!$D$4-Configuration!$D$20*'Market predictions'!B365)</f>
        <v/>
      </c>
      <c r="E365" s="26" t="str">
        <f>IF('Market predictions'!B365="","",Configuration!$D$4-Configuration!$D$5-Configuration!$D$20*'Market predictions'!B365)</f>
        <v/>
      </c>
    </row>
    <row r="366" spans="1:5" x14ac:dyDescent="0.25">
      <c r="A366" s="17" t="str">
        <f>IF(A365="","",IF(A365&lt;A364,IF(A365=1,IF(A365=A364,A365+1,1),A365-1),IF(A365=Configuration!$D$10,"",A365+1)))</f>
        <v/>
      </c>
      <c r="B366" s="17" t="str">
        <f>IF(B365="","",IF(B365+1&gt;Configuration!$D$2,"",B365+1))</f>
        <v/>
      </c>
      <c r="C366" s="18" t="str">
        <f>IF('Market predictions'!B366="","",Configuration!$D$3+Configuration!$D$20*'Market predictions'!B366)</f>
        <v/>
      </c>
      <c r="D366" s="18" t="str">
        <f>IF(C366="","",Configuration!$D$4-Configuration!$D$20*'Market predictions'!B366)</f>
        <v/>
      </c>
      <c r="E366" s="26" t="str">
        <f>IF('Market predictions'!B366="","",Configuration!$D$4-Configuration!$D$5-Configuration!$D$20*'Market predictions'!B366)</f>
        <v/>
      </c>
    </row>
    <row r="367" spans="1:5" x14ac:dyDescent="0.25">
      <c r="A367" s="17" t="str">
        <f>IF(A366="","",IF(A366&lt;A365,IF(A366=1,IF(A366=A365,A366+1,1),A366-1),IF(A366=Configuration!$D$10,"",A366+1)))</f>
        <v/>
      </c>
      <c r="B367" s="17" t="str">
        <f>IF(B366="","",IF(B366+1&gt;Configuration!$D$2,"",B366+1))</f>
        <v/>
      </c>
      <c r="C367" s="18" t="str">
        <f>IF('Market predictions'!B367="","",Configuration!$D$3+Configuration!$D$20*'Market predictions'!B367)</f>
        <v/>
      </c>
      <c r="D367" s="18" t="str">
        <f>IF(C367="","",Configuration!$D$4-Configuration!$D$20*'Market predictions'!B367)</f>
        <v/>
      </c>
      <c r="E367" s="26" t="str">
        <f>IF('Market predictions'!B367="","",Configuration!$D$4-Configuration!$D$5-Configuration!$D$20*'Market predictions'!B367)</f>
        <v/>
      </c>
    </row>
    <row r="368" spans="1:5" x14ac:dyDescent="0.25">
      <c r="A368" s="17" t="str">
        <f>IF(A367="","",IF(A367&lt;A366,IF(A367=1,IF(A367=A366,A367+1,1),A367-1),IF(A367=Configuration!$D$10,"",A367+1)))</f>
        <v/>
      </c>
      <c r="B368" s="17" t="str">
        <f>IF(B367="","",IF(B367+1&gt;Configuration!$D$2,"",B367+1))</f>
        <v/>
      </c>
      <c r="C368" s="18" t="str">
        <f>IF('Market predictions'!B368="","",Configuration!$D$3+Configuration!$D$20*'Market predictions'!B368)</f>
        <v/>
      </c>
      <c r="D368" s="18" t="str">
        <f>IF(C368="","",Configuration!$D$4-Configuration!$D$20*'Market predictions'!B368)</f>
        <v/>
      </c>
      <c r="E368" s="26" t="str">
        <f>IF('Market predictions'!B368="","",Configuration!$D$4-Configuration!$D$5-Configuration!$D$20*'Market predictions'!B368)</f>
        <v/>
      </c>
    </row>
    <row r="369" spans="1:5" x14ac:dyDescent="0.25">
      <c r="A369" s="17" t="str">
        <f>IF(A368="","",IF(A368&lt;A367,IF(A368=1,IF(A368=A367,A368+1,1),A368-1),IF(A368=Configuration!$D$10,"",A368+1)))</f>
        <v/>
      </c>
      <c r="B369" s="17" t="str">
        <f>IF(B368="","",IF(B368+1&gt;Configuration!$D$2,"",B368+1))</f>
        <v/>
      </c>
      <c r="C369" s="18" t="str">
        <f>IF('Market predictions'!B369="","",Configuration!$D$3+Configuration!$D$20*'Market predictions'!B369)</f>
        <v/>
      </c>
      <c r="D369" s="18" t="str">
        <f>IF(C369="","",Configuration!$D$4-Configuration!$D$20*'Market predictions'!B369)</f>
        <v/>
      </c>
      <c r="E369" s="26" t="str">
        <f>IF('Market predictions'!B369="","",Configuration!$D$4-Configuration!$D$5-Configuration!$D$20*'Market predictions'!B369)</f>
        <v/>
      </c>
    </row>
    <row r="370" spans="1:5" x14ac:dyDescent="0.25">
      <c r="A370" s="17" t="str">
        <f>IF(A369="","",IF(A369&lt;A368,IF(A369=1,IF(A369=A368,A369+1,1),A369-1),IF(A369=Configuration!$D$10,"",A369+1)))</f>
        <v/>
      </c>
      <c r="B370" s="17" t="str">
        <f>IF(B369="","",IF(B369+1&gt;Configuration!$D$2,"",B369+1))</f>
        <v/>
      </c>
      <c r="C370" s="18" t="str">
        <f>IF('Market predictions'!B370="","",Configuration!$D$3+Configuration!$D$20*'Market predictions'!B370)</f>
        <v/>
      </c>
      <c r="D370" s="18" t="str">
        <f>IF(C370="","",Configuration!$D$4-Configuration!$D$20*'Market predictions'!B370)</f>
        <v/>
      </c>
      <c r="E370" s="26" t="str">
        <f>IF('Market predictions'!B370="","",Configuration!$D$4-Configuration!$D$5-Configuration!$D$20*'Market predictions'!B370)</f>
        <v/>
      </c>
    </row>
    <row r="371" spans="1:5" x14ac:dyDescent="0.25">
      <c r="A371" s="17" t="str">
        <f>IF(A370="","",IF(A370&lt;A369,IF(A370=1,IF(A370=A369,A370+1,1),A370-1),IF(A370=Configuration!$D$10,"",A370+1)))</f>
        <v/>
      </c>
      <c r="B371" s="17" t="str">
        <f>IF(B370="","",IF(B370+1&gt;Configuration!$D$2,"",B370+1))</f>
        <v/>
      </c>
      <c r="C371" s="18" t="str">
        <f>IF('Market predictions'!B371="","",Configuration!$D$3+Configuration!$D$20*'Market predictions'!B371)</f>
        <v/>
      </c>
      <c r="D371" s="18" t="str">
        <f>IF(C371="","",Configuration!$D$4-Configuration!$D$20*'Market predictions'!B371)</f>
        <v/>
      </c>
      <c r="E371" s="26" t="str">
        <f>IF('Market predictions'!B371="","",Configuration!$D$4-Configuration!$D$5-Configuration!$D$20*'Market predictions'!B371)</f>
        <v/>
      </c>
    </row>
    <row r="372" spans="1:5" x14ac:dyDescent="0.25">
      <c r="A372" s="17" t="str">
        <f>IF(A371="","",IF(A371&lt;A370,IF(A371=1,IF(A371=A370,A371+1,1),A371-1),IF(A371=Configuration!$D$10,"",A371+1)))</f>
        <v/>
      </c>
      <c r="B372" s="17" t="str">
        <f>IF(B371="","",IF(B371+1&gt;Configuration!$D$2,"",B371+1))</f>
        <v/>
      </c>
      <c r="C372" s="18" t="str">
        <f>IF('Market predictions'!B372="","",Configuration!$D$3+Configuration!$D$20*'Market predictions'!B372)</f>
        <v/>
      </c>
      <c r="D372" s="18" t="str">
        <f>IF(C372="","",Configuration!$D$4-Configuration!$D$20*'Market predictions'!B372)</f>
        <v/>
      </c>
      <c r="E372" s="26" t="str">
        <f>IF('Market predictions'!B372="","",Configuration!$D$4-Configuration!$D$5-Configuration!$D$20*'Market predictions'!B372)</f>
        <v/>
      </c>
    </row>
    <row r="373" spans="1:5" x14ac:dyDescent="0.25">
      <c r="A373" s="17" t="str">
        <f>IF(A372="","",IF(A372&lt;A371,IF(A372=1,IF(A372=A371,A372+1,1),A372-1),IF(A372=Configuration!$D$10,"",A372+1)))</f>
        <v/>
      </c>
      <c r="B373" s="17" t="str">
        <f>IF(B372="","",IF(B372+1&gt;Configuration!$D$2,"",B372+1))</f>
        <v/>
      </c>
      <c r="C373" s="18" t="str">
        <f>IF('Market predictions'!B373="","",Configuration!$D$3+Configuration!$D$20*'Market predictions'!B373)</f>
        <v/>
      </c>
      <c r="D373" s="18" t="str">
        <f>IF(C373="","",Configuration!$D$4-Configuration!$D$20*'Market predictions'!B373)</f>
        <v/>
      </c>
      <c r="E373" s="26" t="str">
        <f>IF('Market predictions'!B373="","",Configuration!$D$4-Configuration!$D$5-Configuration!$D$20*'Market predictions'!B373)</f>
        <v/>
      </c>
    </row>
    <row r="374" spans="1:5" x14ac:dyDescent="0.25">
      <c r="A374" s="17" t="str">
        <f>IF(A373="","",IF(A373&lt;A372,IF(A373=1,IF(A373=A372,A373+1,1),A373-1),IF(A373=Configuration!$D$10,"",A373+1)))</f>
        <v/>
      </c>
      <c r="B374" s="17" t="str">
        <f>IF(B373="","",IF(B373+1&gt;Configuration!$D$2,"",B373+1))</f>
        <v/>
      </c>
      <c r="C374" s="18" t="str">
        <f>IF('Market predictions'!B374="","",Configuration!$D$3+Configuration!$D$20*'Market predictions'!B374)</f>
        <v/>
      </c>
      <c r="D374" s="18" t="str">
        <f>IF(C374="","",Configuration!$D$4-Configuration!$D$20*'Market predictions'!B374)</f>
        <v/>
      </c>
      <c r="E374" s="26" t="str">
        <f>IF('Market predictions'!B374="","",Configuration!$D$4-Configuration!$D$5-Configuration!$D$20*'Market predictions'!B374)</f>
        <v/>
      </c>
    </row>
    <row r="375" spans="1:5" x14ac:dyDescent="0.25">
      <c r="A375" s="17" t="str">
        <f>IF(A374="","",IF(A374&lt;A373,IF(A374=1,IF(A374=A373,A374+1,1),A374-1),IF(A374=Configuration!$D$10,"",A374+1)))</f>
        <v/>
      </c>
      <c r="B375" s="17" t="str">
        <f>IF(B374="","",IF(B374+1&gt;Configuration!$D$2,"",B374+1))</f>
        <v/>
      </c>
      <c r="C375" s="18" t="str">
        <f>IF('Market predictions'!B375="","",Configuration!$D$3+Configuration!$D$20*'Market predictions'!B375)</f>
        <v/>
      </c>
      <c r="D375" s="18" t="str">
        <f>IF(C375="","",Configuration!$D$4-Configuration!$D$20*'Market predictions'!B375)</f>
        <v/>
      </c>
      <c r="E375" s="26" t="str">
        <f>IF('Market predictions'!B375="","",Configuration!$D$4-Configuration!$D$5-Configuration!$D$20*'Market predictions'!B375)</f>
        <v/>
      </c>
    </row>
    <row r="376" spans="1:5" x14ac:dyDescent="0.25">
      <c r="A376" s="17" t="str">
        <f>IF(A375="","",IF(A375&lt;A374,IF(A375=1,IF(A375=A374,A375+1,1),A375-1),IF(A375=Configuration!$D$10,"",A375+1)))</f>
        <v/>
      </c>
      <c r="B376" s="17" t="str">
        <f>IF(B375="","",IF(B375+1&gt;Configuration!$D$2,"",B375+1))</f>
        <v/>
      </c>
      <c r="C376" s="18" t="str">
        <f>IF('Market predictions'!B376="","",Configuration!$D$3+Configuration!$D$20*'Market predictions'!B376)</f>
        <v/>
      </c>
      <c r="D376" s="18" t="str">
        <f>IF(C376="","",Configuration!$D$4-Configuration!$D$20*'Market predictions'!B376)</f>
        <v/>
      </c>
      <c r="E376" s="26" t="str">
        <f>IF('Market predictions'!B376="","",Configuration!$D$4-Configuration!$D$5-Configuration!$D$20*'Market predictions'!B376)</f>
        <v/>
      </c>
    </row>
    <row r="377" spans="1:5" x14ac:dyDescent="0.25">
      <c r="A377" s="17" t="str">
        <f>IF(A376="","",IF(A376&lt;A375,IF(A376=1,IF(A376=A375,A376+1,1),A376-1),IF(A376=Configuration!$D$10,"",A376+1)))</f>
        <v/>
      </c>
      <c r="B377" s="17" t="str">
        <f>IF(B376="","",IF(B376+1&gt;Configuration!$D$2,"",B376+1))</f>
        <v/>
      </c>
      <c r="C377" s="18" t="str">
        <f>IF('Market predictions'!B377="","",Configuration!$D$3+Configuration!$D$20*'Market predictions'!B377)</f>
        <v/>
      </c>
      <c r="D377" s="18" t="str">
        <f>IF(C377="","",Configuration!$D$4-Configuration!$D$20*'Market predictions'!B377)</f>
        <v/>
      </c>
      <c r="E377" s="26" t="str">
        <f>IF('Market predictions'!B377="","",Configuration!$D$4-Configuration!$D$5-Configuration!$D$20*'Market predictions'!B377)</f>
        <v/>
      </c>
    </row>
    <row r="378" spans="1:5" x14ac:dyDescent="0.25">
      <c r="A378" s="17" t="str">
        <f>IF(A377="","",IF(A377&lt;A376,IF(A377=1,IF(A377=A376,A377+1,1),A377-1),IF(A377=Configuration!$D$10,"",A377+1)))</f>
        <v/>
      </c>
      <c r="B378" s="17" t="str">
        <f>IF(B377="","",IF(B377+1&gt;Configuration!$D$2,"",B377+1))</f>
        <v/>
      </c>
      <c r="C378" s="18" t="str">
        <f>IF('Market predictions'!B378="","",Configuration!$D$3+Configuration!$D$20*'Market predictions'!B378)</f>
        <v/>
      </c>
      <c r="D378" s="18" t="str">
        <f>IF(C378="","",Configuration!$D$4-Configuration!$D$20*'Market predictions'!B378)</f>
        <v/>
      </c>
      <c r="E378" s="26" t="str">
        <f>IF('Market predictions'!B378="","",Configuration!$D$4-Configuration!$D$5-Configuration!$D$20*'Market predictions'!B378)</f>
        <v/>
      </c>
    </row>
    <row r="379" spans="1:5" x14ac:dyDescent="0.25">
      <c r="A379" s="17" t="str">
        <f>IF(A378="","",IF(A378&lt;A377,IF(A378=1,IF(A378=A377,A378+1,1),A378-1),IF(A378=Configuration!$D$10,"",A378+1)))</f>
        <v/>
      </c>
      <c r="B379" s="17" t="str">
        <f>IF(B378="","",IF(B378+1&gt;Configuration!$D$2,"",B378+1))</f>
        <v/>
      </c>
      <c r="C379" s="18" t="str">
        <f>IF('Market predictions'!B379="","",Configuration!$D$3+Configuration!$D$20*'Market predictions'!B379)</f>
        <v/>
      </c>
      <c r="D379" s="18" t="str">
        <f>IF(C379="","",Configuration!$D$4-Configuration!$D$20*'Market predictions'!B379)</f>
        <v/>
      </c>
      <c r="E379" s="26" t="str">
        <f>IF('Market predictions'!B379="","",Configuration!$D$4-Configuration!$D$5-Configuration!$D$20*'Market predictions'!B379)</f>
        <v/>
      </c>
    </row>
    <row r="380" spans="1:5" x14ac:dyDescent="0.25">
      <c r="A380" s="17" t="str">
        <f>IF(A379="","",IF(A379&lt;A378,IF(A379=1,IF(A379=A378,A379+1,1),A379-1),IF(A379=Configuration!$D$10,"",A379+1)))</f>
        <v/>
      </c>
      <c r="B380" s="17" t="str">
        <f>IF(B379="","",IF(B379+1&gt;Configuration!$D$2,"",B379+1))</f>
        <v/>
      </c>
      <c r="C380" s="18" t="str">
        <f>IF('Market predictions'!B380="","",Configuration!$D$3+Configuration!$D$20*'Market predictions'!B380)</f>
        <v/>
      </c>
      <c r="D380" s="18" t="str">
        <f>IF(C380="","",Configuration!$D$4-Configuration!$D$20*'Market predictions'!B380)</f>
        <v/>
      </c>
      <c r="E380" s="26" t="str">
        <f>IF('Market predictions'!B380="","",Configuration!$D$4-Configuration!$D$5-Configuration!$D$20*'Market predictions'!B380)</f>
        <v/>
      </c>
    </row>
    <row r="381" spans="1:5" x14ac:dyDescent="0.25">
      <c r="A381" s="17" t="str">
        <f>IF(A380="","",IF(A380&lt;A379,IF(A380=1,IF(A380=A379,A380+1,1),A380-1),IF(A380=Configuration!$D$10,"",A380+1)))</f>
        <v/>
      </c>
      <c r="B381" s="17" t="str">
        <f>IF(B380="","",IF(B380+1&gt;Configuration!$D$2,"",B380+1))</f>
        <v/>
      </c>
      <c r="C381" s="18" t="str">
        <f>IF('Market predictions'!B381="","",Configuration!$D$3+Configuration!$D$20*'Market predictions'!B381)</f>
        <v/>
      </c>
      <c r="D381" s="18" t="str">
        <f>IF(C381="","",Configuration!$D$4-Configuration!$D$20*'Market predictions'!B381)</f>
        <v/>
      </c>
      <c r="E381" s="26" t="str">
        <f>IF('Market predictions'!B381="","",Configuration!$D$4-Configuration!$D$5-Configuration!$D$20*'Market predictions'!B381)</f>
        <v/>
      </c>
    </row>
    <row r="382" spans="1:5" x14ac:dyDescent="0.25">
      <c r="A382" s="17" t="str">
        <f>IF(A381="","",IF(A381&lt;A380,IF(A381=1,IF(A381=A380,A381+1,1),A381-1),IF(A381=Configuration!$D$10,"",A381+1)))</f>
        <v/>
      </c>
      <c r="B382" s="17" t="str">
        <f>IF(B381="","",IF(B381+1&gt;Configuration!$D$2,"",B381+1))</f>
        <v/>
      </c>
      <c r="C382" s="18" t="str">
        <f>IF('Market predictions'!B382="","",Configuration!$D$3+Configuration!$D$20*'Market predictions'!B382)</f>
        <v/>
      </c>
      <c r="D382" s="18" t="str">
        <f>IF(C382="","",Configuration!$D$4-Configuration!$D$20*'Market predictions'!B382)</f>
        <v/>
      </c>
      <c r="E382" s="26" t="str">
        <f>IF('Market predictions'!B382="","",Configuration!$D$4-Configuration!$D$5-Configuration!$D$20*'Market predictions'!B382)</f>
        <v/>
      </c>
    </row>
    <row r="383" spans="1:5" x14ac:dyDescent="0.25">
      <c r="A383" s="17" t="str">
        <f>IF(A382="","",IF(A382&lt;A381,IF(A382=1,IF(A382=A381,A382+1,1),A382-1),IF(A382=Configuration!$D$10,"",A382+1)))</f>
        <v/>
      </c>
      <c r="B383" s="17" t="str">
        <f>IF(B382="","",IF(B382+1&gt;Configuration!$D$2,"",B382+1))</f>
        <v/>
      </c>
      <c r="C383" s="18" t="str">
        <f>IF('Market predictions'!B383="","",Configuration!$D$3+Configuration!$D$20*'Market predictions'!B383)</f>
        <v/>
      </c>
      <c r="D383" s="18" t="str">
        <f>IF(C383="","",Configuration!$D$4-Configuration!$D$20*'Market predictions'!B383)</f>
        <v/>
      </c>
      <c r="E383" s="26" t="str">
        <f>IF('Market predictions'!B383="","",Configuration!$D$4-Configuration!$D$5-Configuration!$D$20*'Market predictions'!B383)</f>
        <v/>
      </c>
    </row>
    <row r="384" spans="1:5" x14ac:dyDescent="0.25">
      <c r="A384" s="17" t="str">
        <f>IF(A383="","",IF(A383&lt;A382,IF(A383=1,IF(A383=A382,A383+1,1),A383-1),IF(A383=Configuration!$D$10,"",A383+1)))</f>
        <v/>
      </c>
      <c r="B384" s="17" t="str">
        <f>IF(B383="","",IF(B383+1&gt;Configuration!$D$2,"",B383+1))</f>
        <v/>
      </c>
      <c r="C384" s="18" t="str">
        <f>IF('Market predictions'!B384="","",Configuration!$D$3+Configuration!$D$20*'Market predictions'!B384)</f>
        <v/>
      </c>
      <c r="D384" s="18" t="str">
        <f>IF(C384="","",Configuration!$D$4-Configuration!$D$20*'Market predictions'!B384)</f>
        <v/>
      </c>
      <c r="E384" s="26" t="str">
        <f>IF('Market predictions'!B384="","",Configuration!$D$4-Configuration!$D$5-Configuration!$D$20*'Market predictions'!B384)</f>
        <v/>
      </c>
    </row>
    <row r="385" spans="1:5" x14ac:dyDescent="0.25">
      <c r="A385" s="17" t="str">
        <f>IF(A384="","",IF(A384&lt;A383,IF(A384=1,IF(A384=A383,A384+1,1),A384-1),IF(A384=Configuration!$D$10,"",A384+1)))</f>
        <v/>
      </c>
      <c r="B385" s="17" t="str">
        <f>IF(B384="","",IF(B384+1&gt;Configuration!$D$2,"",B384+1))</f>
        <v/>
      </c>
      <c r="C385" s="18" t="str">
        <f>IF('Market predictions'!B385="","",Configuration!$D$3+Configuration!$D$20*'Market predictions'!B385)</f>
        <v/>
      </c>
      <c r="D385" s="18" t="str">
        <f>IF(C385="","",Configuration!$D$4-Configuration!$D$20*'Market predictions'!B385)</f>
        <v/>
      </c>
      <c r="E385" s="26" t="str">
        <f>IF('Market predictions'!B385="","",Configuration!$D$4-Configuration!$D$5-Configuration!$D$20*'Market predictions'!B385)</f>
        <v/>
      </c>
    </row>
    <row r="386" spans="1:5" x14ac:dyDescent="0.25">
      <c r="A386" s="17" t="str">
        <f>IF(A385="","",IF(A385&lt;A384,IF(A385=1,IF(A385=A384,A385+1,1),A385-1),IF(A385=Configuration!$D$10,"",A385+1)))</f>
        <v/>
      </c>
      <c r="B386" s="17" t="str">
        <f>IF(B385="","",IF(B385+1&gt;Configuration!$D$2,"",B385+1))</f>
        <v/>
      </c>
      <c r="C386" s="18" t="str">
        <f>IF('Market predictions'!B386="","",Configuration!$D$3+Configuration!$D$20*'Market predictions'!B386)</f>
        <v/>
      </c>
      <c r="D386" s="18" t="str">
        <f>IF(C386="","",Configuration!$D$4-Configuration!$D$20*'Market predictions'!B386)</f>
        <v/>
      </c>
      <c r="E386" s="26" t="str">
        <f>IF('Market predictions'!B386="","",Configuration!$D$4-Configuration!$D$5-Configuration!$D$20*'Market predictions'!B386)</f>
        <v/>
      </c>
    </row>
    <row r="387" spans="1:5" x14ac:dyDescent="0.25">
      <c r="A387" s="17" t="str">
        <f>IF(A386="","",IF(A386&lt;A385,IF(A386=1,IF(A386=A385,A386+1,1),A386-1),IF(A386=Configuration!$D$10,"",A386+1)))</f>
        <v/>
      </c>
      <c r="B387" s="17" t="str">
        <f>IF(B386="","",IF(B386+1&gt;Configuration!$D$2,"",B386+1))</f>
        <v/>
      </c>
      <c r="C387" s="18" t="str">
        <f>IF('Market predictions'!B387="","",Configuration!$D$3+Configuration!$D$20*'Market predictions'!B387)</f>
        <v/>
      </c>
      <c r="D387" s="18" t="str">
        <f>IF(C387="","",Configuration!$D$4-Configuration!$D$20*'Market predictions'!B387)</f>
        <v/>
      </c>
      <c r="E387" s="26" t="str">
        <f>IF('Market predictions'!B387="","",Configuration!$D$4-Configuration!$D$5-Configuration!$D$20*'Market predictions'!B387)</f>
        <v/>
      </c>
    </row>
    <row r="388" spans="1:5" x14ac:dyDescent="0.25">
      <c r="A388" s="17" t="str">
        <f>IF(A387="","",IF(A387&lt;A386,IF(A387=1,IF(A387=A386,A387+1,1),A387-1),IF(A387=Configuration!$D$10,"",A387+1)))</f>
        <v/>
      </c>
      <c r="B388" s="17" t="str">
        <f>IF(B387="","",IF(B387+1&gt;Configuration!$D$2,"",B387+1))</f>
        <v/>
      </c>
      <c r="C388" s="18" t="str">
        <f>IF('Market predictions'!B388="","",Configuration!$D$3+Configuration!$D$20*'Market predictions'!B388)</f>
        <v/>
      </c>
      <c r="D388" s="18" t="str">
        <f>IF(C388="","",Configuration!$D$4-Configuration!$D$20*'Market predictions'!B388)</f>
        <v/>
      </c>
      <c r="E388" s="26" t="str">
        <f>IF('Market predictions'!B388="","",Configuration!$D$4-Configuration!$D$5-Configuration!$D$20*'Market predictions'!B388)</f>
        <v/>
      </c>
    </row>
    <row r="389" spans="1:5" x14ac:dyDescent="0.25">
      <c r="A389" s="17" t="str">
        <f>IF(A388="","",IF(A388&lt;A387,IF(A388=1,IF(A388=A387,A388+1,1),A388-1),IF(A388=Configuration!$D$10,"",A388+1)))</f>
        <v/>
      </c>
      <c r="B389" s="17" t="str">
        <f>IF(B388="","",IF(B388+1&gt;Configuration!$D$2,"",B388+1))</f>
        <v/>
      </c>
      <c r="C389" s="18" t="str">
        <f>IF('Market predictions'!B389="","",Configuration!$D$3+Configuration!$D$20*'Market predictions'!B389)</f>
        <v/>
      </c>
      <c r="D389" s="18" t="str">
        <f>IF(C389="","",Configuration!$D$4-Configuration!$D$20*'Market predictions'!B389)</f>
        <v/>
      </c>
      <c r="E389" s="26" t="str">
        <f>IF('Market predictions'!B389="","",Configuration!$D$4-Configuration!$D$5-Configuration!$D$20*'Market predictions'!B389)</f>
        <v/>
      </c>
    </row>
    <row r="390" spans="1:5" x14ac:dyDescent="0.25">
      <c r="A390" s="17" t="str">
        <f>IF(A389="","",IF(A389&lt;A388,IF(A389=1,IF(A389=A388,A389+1,1),A389-1),IF(A389=Configuration!$D$10,"",A389+1)))</f>
        <v/>
      </c>
      <c r="B390" s="17" t="str">
        <f>IF(B389="","",IF(B389+1&gt;Configuration!$D$2,"",B389+1))</f>
        <v/>
      </c>
      <c r="C390" s="18" t="str">
        <f>IF('Market predictions'!B390="","",Configuration!$D$3+Configuration!$D$20*'Market predictions'!B390)</f>
        <v/>
      </c>
      <c r="D390" s="18" t="str">
        <f>IF(C390="","",Configuration!$D$4-Configuration!$D$20*'Market predictions'!B390)</f>
        <v/>
      </c>
      <c r="E390" s="26" t="str">
        <f>IF('Market predictions'!B390="","",Configuration!$D$4-Configuration!$D$5-Configuration!$D$20*'Market predictions'!B390)</f>
        <v/>
      </c>
    </row>
    <row r="391" spans="1:5" x14ac:dyDescent="0.25">
      <c r="A391" s="17" t="str">
        <f>IF(A390="","",IF(A390&lt;A389,IF(A390=1,IF(A390=A389,A390+1,1),A390-1),IF(A390=Configuration!$D$10,"",A390+1)))</f>
        <v/>
      </c>
      <c r="B391" s="17" t="str">
        <f>IF(B390="","",IF(B390+1&gt;Configuration!$D$2,"",B390+1))</f>
        <v/>
      </c>
      <c r="C391" s="18" t="str">
        <f>IF('Market predictions'!B391="","",Configuration!$D$3+Configuration!$D$20*'Market predictions'!B391)</f>
        <v/>
      </c>
      <c r="D391" s="18" t="str">
        <f>IF(C391="","",Configuration!$D$4-Configuration!$D$20*'Market predictions'!B391)</f>
        <v/>
      </c>
      <c r="E391" s="26" t="str">
        <f>IF('Market predictions'!B391="","",Configuration!$D$4-Configuration!$D$5-Configuration!$D$20*'Market predictions'!B391)</f>
        <v/>
      </c>
    </row>
    <row r="392" spans="1:5" x14ac:dyDescent="0.25">
      <c r="A392" s="17" t="str">
        <f>IF(A391="","",IF(A391&lt;A390,IF(A391=1,IF(A391=A390,A391+1,1),A391-1),IF(A391=Configuration!$D$10,"",A391+1)))</f>
        <v/>
      </c>
      <c r="B392" s="17" t="str">
        <f>IF(B391="","",IF(B391+1&gt;Configuration!$D$2,"",B391+1))</f>
        <v/>
      </c>
      <c r="C392" s="18" t="str">
        <f>IF('Market predictions'!B392="","",Configuration!$D$3+Configuration!$D$20*'Market predictions'!B392)</f>
        <v/>
      </c>
      <c r="D392" s="18" t="str">
        <f>IF(C392="","",Configuration!$D$4-Configuration!$D$20*'Market predictions'!B392)</f>
        <v/>
      </c>
      <c r="E392" s="26" t="str">
        <f>IF('Market predictions'!B392="","",Configuration!$D$4-Configuration!$D$5-Configuration!$D$20*'Market predictions'!B392)</f>
        <v/>
      </c>
    </row>
    <row r="393" spans="1:5" x14ac:dyDescent="0.25">
      <c r="A393" s="17" t="str">
        <f>IF(A392="","",IF(A392&lt;A391,IF(A392=1,IF(A392=A391,A392+1,1),A392-1),IF(A392=Configuration!$D$10,"",A392+1)))</f>
        <v/>
      </c>
      <c r="B393" s="17" t="str">
        <f>IF(B392="","",IF(B392+1&gt;Configuration!$D$2,"",B392+1))</f>
        <v/>
      </c>
      <c r="C393" s="18" t="str">
        <f>IF('Market predictions'!B393="","",Configuration!$D$3+Configuration!$D$20*'Market predictions'!B393)</f>
        <v/>
      </c>
      <c r="D393" s="18" t="str">
        <f>IF(C393="","",Configuration!$D$4-Configuration!$D$20*'Market predictions'!B393)</f>
        <v/>
      </c>
      <c r="E393" s="26" t="str">
        <f>IF('Market predictions'!B393="","",Configuration!$D$4-Configuration!$D$5-Configuration!$D$20*'Market predictions'!B393)</f>
        <v/>
      </c>
    </row>
    <row r="394" spans="1:5" x14ac:dyDescent="0.25">
      <c r="A394" s="17" t="str">
        <f>IF(A393="","",IF(A393&lt;A392,IF(A393=1,IF(A393=A392,A393+1,1),A393-1),IF(A393=Configuration!$D$10,"",A393+1)))</f>
        <v/>
      </c>
      <c r="B394" s="17" t="str">
        <f>IF(B393="","",IF(B393+1&gt;Configuration!$D$2,"",B393+1))</f>
        <v/>
      </c>
      <c r="C394" s="18" t="str">
        <f>IF('Market predictions'!B394="","",Configuration!$D$3+Configuration!$D$20*'Market predictions'!B394)</f>
        <v/>
      </c>
      <c r="D394" s="18" t="str">
        <f>IF(C394="","",Configuration!$D$4-Configuration!$D$20*'Market predictions'!B394)</f>
        <v/>
      </c>
      <c r="E394" s="26" t="str">
        <f>IF('Market predictions'!B394="","",Configuration!$D$4-Configuration!$D$5-Configuration!$D$20*'Market predictions'!B394)</f>
        <v/>
      </c>
    </row>
    <row r="395" spans="1:5" x14ac:dyDescent="0.25">
      <c r="A395" s="17" t="str">
        <f>IF(A394="","",IF(A394&lt;A393,IF(A394=1,IF(A394=A393,A394+1,1),A394-1),IF(A394=Configuration!$D$10,"",A394+1)))</f>
        <v/>
      </c>
      <c r="B395" s="17" t="str">
        <f>IF(B394="","",IF(B394+1&gt;Configuration!$D$2,"",B394+1))</f>
        <v/>
      </c>
      <c r="C395" s="18" t="str">
        <f>IF('Market predictions'!B395="","",Configuration!$D$3+Configuration!$D$20*'Market predictions'!B395)</f>
        <v/>
      </c>
      <c r="D395" s="18" t="str">
        <f>IF(C395="","",Configuration!$D$4-Configuration!$D$20*'Market predictions'!B395)</f>
        <v/>
      </c>
      <c r="E395" s="26" t="str">
        <f>IF('Market predictions'!B395="","",Configuration!$D$4-Configuration!$D$5-Configuration!$D$20*'Market predictions'!B395)</f>
        <v/>
      </c>
    </row>
    <row r="396" spans="1:5" x14ac:dyDescent="0.25">
      <c r="A396" s="17" t="str">
        <f>IF(A395="","",IF(A395&lt;A394,IF(A395=1,IF(A395=A394,A395+1,1),A395-1),IF(A395=Configuration!$D$10,"",A395+1)))</f>
        <v/>
      </c>
      <c r="B396" s="17" t="str">
        <f>IF(B395="","",IF(B395+1&gt;Configuration!$D$2,"",B395+1))</f>
        <v/>
      </c>
      <c r="C396" s="18" t="str">
        <f>IF('Market predictions'!B396="","",Configuration!$D$3+Configuration!$D$20*'Market predictions'!B396)</f>
        <v/>
      </c>
      <c r="D396" s="18" t="str">
        <f>IF(C396="","",Configuration!$D$4-Configuration!$D$20*'Market predictions'!B396)</f>
        <v/>
      </c>
      <c r="E396" s="26" t="str">
        <f>IF('Market predictions'!B396="","",Configuration!$D$4-Configuration!$D$5-Configuration!$D$20*'Market predictions'!B396)</f>
        <v/>
      </c>
    </row>
    <row r="397" spans="1:5" x14ac:dyDescent="0.25">
      <c r="A397" s="17" t="str">
        <f>IF(A396="","",IF(A396&lt;A395,IF(A396=1,IF(A396=A395,A396+1,1),A396-1),IF(A396=Configuration!$D$10,"",A396+1)))</f>
        <v/>
      </c>
      <c r="B397" s="17" t="str">
        <f>IF(B396="","",IF(B396+1&gt;Configuration!$D$2,"",B396+1))</f>
        <v/>
      </c>
      <c r="C397" s="18" t="str">
        <f>IF('Market predictions'!B397="","",Configuration!$D$3+Configuration!$D$20*'Market predictions'!B397)</f>
        <v/>
      </c>
      <c r="D397" s="18" t="str">
        <f>IF(C397="","",Configuration!$D$4-Configuration!$D$20*'Market predictions'!B397)</f>
        <v/>
      </c>
      <c r="E397" s="26" t="str">
        <f>IF('Market predictions'!B397="","",Configuration!$D$4-Configuration!$D$5-Configuration!$D$20*'Market predictions'!B397)</f>
        <v/>
      </c>
    </row>
    <row r="398" spans="1:5" x14ac:dyDescent="0.25">
      <c r="A398" s="17" t="str">
        <f>IF(A397="","",IF(A397&lt;A396,IF(A397=1,IF(A397=A396,A397+1,1),A397-1),IF(A397=Configuration!$D$10,"",A397+1)))</f>
        <v/>
      </c>
      <c r="B398" s="17" t="str">
        <f>IF(B397="","",IF(B397+1&gt;Configuration!$D$2,"",B397+1))</f>
        <v/>
      </c>
      <c r="C398" s="18" t="str">
        <f>IF('Market predictions'!B398="","",Configuration!$D$3+Configuration!$D$20*'Market predictions'!B398)</f>
        <v/>
      </c>
      <c r="D398" s="18" t="str">
        <f>IF(C398="","",Configuration!$D$4-Configuration!$D$20*'Market predictions'!B398)</f>
        <v/>
      </c>
      <c r="E398" s="26" t="str">
        <f>IF('Market predictions'!B398="","",Configuration!$D$4-Configuration!$D$5-Configuration!$D$20*'Market predictions'!B398)</f>
        <v/>
      </c>
    </row>
    <row r="399" spans="1:5" x14ac:dyDescent="0.25">
      <c r="A399" s="17" t="str">
        <f>IF(A398="","",IF(A398&lt;A397,IF(A398=1,IF(A398=A397,A398+1,1),A398-1),IF(A398=Configuration!$D$10,"",A398+1)))</f>
        <v/>
      </c>
      <c r="B399" s="17" t="str">
        <f>IF(B398="","",IF(B398+1&gt;Configuration!$D$2,"",B398+1))</f>
        <v/>
      </c>
      <c r="C399" s="18" t="str">
        <f>IF('Market predictions'!B399="","",Configuration!$D$3+Configuration!$D$20*'Market predictions'!B399)</f>
        <v/>
      </c>
      <c r="D399" s="18" t="str">
        <f>IF(C399="","",Configuration!$D$4-Configuration!$D$20*'Market predictions'!B399)</f>
        <v/>
      </c>
      <c r="E399" s="26" t="str">
        <f>IF('Market predictions'!B399="","",Configuration!$D$4-Configuration!$D$5-Configuration!$D$20*'Market predictions'!B399)</f>
        <v/>
      </c>
    </row>
    <row r="400" spans="1:5" x14ac:dyDescent="0.25">
      <c r="A400" s="17" t="str">
        <f>IF(A399="","",IF(A399&lt;A398,IF(A399=1,IF(A399=A398,A399+1,1),A399-1),IF(A399=Configuration!$D$10,"",A399+1)))</f>
        <v/>
      </c>
      <c r="B400" s="17" t="str">
        <f>IF(B399="","",IF(B399+1&gt;Configuration!$D$2,"",B399+1))</f>
        <v/>
      </c>
      <c r="C400" s="18" t="str">
        <f>IF('Market predictions'!B400="","",Configuration!$D$3+Configuration!$D$20*'Market predictions'!B400)</f>
        <v/>
      </c>
      <c r="D400" s="18" t="str">
        <f>IF(C400="","",Configuration!$D$4-Configuration!$D$20*'Market predictions'!B400)</f>
        <v/>
      </c>
      <c r="E400" s="26" t="str">
        <f>IF('Market predictions'!B400="","",Configuration!$D$4-Configuration!$D$5-Configuration!$D$20*'Market predictions'!B400)</f>
        <v/>
      </c>
    </row>
    <row r="401" spans="1:5" x14ac:dyDescent="0.25">
      <c r="A401" s="17" t="str">
        <f>IF(A400="","",IF(A400&lt;A399,IF(A400=1,IF(A400=A399,A400+1,1),A400-1),IF(A400=Configuration!$D$10,"",A400+1)))</f>
        <v/>
      </c>
      <c r="B401" s="17" t="str">
        <f>IF(B400="","",IF(B400+1&gt;Configuration!$D$2,"",B400+1))</f>
        <v/>
      </c>
      <c r="C401" s="18" t="str">
        <f>IF('Market predictions'!B401="","",Configuration!$D$3+Configuration!$D$20*'Market predictions'!B401)</f>
        <v/>
      </c>
      <c r="D401" s="18" t="str">
        <f>IF(C401="","",Configuration!$D$4-Configuration!$D$20*'Market predictions'!B401)</f>
        <v/>
      </c>
      <c r="E401" s="26" t="str">
        <f>IF('Market predictions'!B401="","",Configuration!$D$4-Configuration!$D$5-Configuration!$D$20*'Market predictions'!B401)</f>
        <v/>
      </c>
    </row>
    <row r="402" spans="1:5" x14ac:dyDescent="0.25">
      <c r="A402" s="17" t="str">
        <f>IF(A401="","",IF(A401&lt;A400,IF(A401=1,IF(A401=A400,A401+1,1),A401-1),IF(A401=Configuration!$D$10,"",A401+1)))</f>
        <v/>
      </c>
      <c r="B402" s="17" t="str">
        <f>IF(B401="","",IF(B401+1&gt;Configuration!$D$2,"",B401+1))</f>
        <v/>
      </c>
      <c r="C402" s="18" t="str">
        <f>IF('Market predictions'!B402="","",Configuration!$D$3+Configuration!$D$20*'Market predictions'!B402)</f>
        <v/>
      </c>
      <c r="D402" s="18" t="str">
        <f>IF(C402="","",Configuration!$D$4-Configuration!$D$20*'Market predictions'!B402)</f>
        <v/>
      </c>
      <c r="E402" s="26" t="str">
        <f>IF('Market predictions'!B402="","",Configuration!$D$4-Configuration!$D$5-Configuration!$D$20*'Market predictions'!B402)</f>
        <v/>
      </c>
    </row>
    <row r="403" spans="1:5" x14ac:dyDescent="0.25">
      <c r="A403" s="17" t="str">
        <f>IF(A402="","",IF(A402&lt;A401,IF(A402=1,IF(A402=A401,A402+1,1),A402-1),IF(A402=Configuration!$D$10,"",A402+1)))</f>
        <v/>
      </c>
      <c r="B403" s="17" t="str">
        <f>IF(B402="","",IF(B402+1&gt;Configuration!$D$2,"",B402+1))</f>
        <v/>
      </c>
      <c r="C403" s="18" t="str">
        <f>IF('Market predictions'!B403="","",Configuration!$D$3+Configuration!$D$20*'Market predictions'!B403)</f>
        <v/>
      </c>
      <c r="D403" s="18" t="str">
        <f>IF(C403="","",Configuration!$D$4-Configuration!$D$20*'Market predictions'!B403)</f>
        <v/>
      </c>
      <c r="E403" s="26" t="str">
        <f>IF('Market predictions'!B403="","",Configuration!$D$4-Configuration!$D$5-Configuration!$D$20*'Market predictions'!B403)</f>
        <v/>
      </c>
    </row>
    <row r="404" spans="1:5" x14ac:dyDescent="0.25">
      <c r="A404" s="17" t="str">
        <f>IF(A403="","",IF(A403&lt;A402,IF(A403=1,IF(A403=A402,A403+1,1),A403-1),IF(A403=Configuration!$D$10,"",A403+1)))</f>
        <v/>
      </c>
      <c r="B404" s="17" t="str">
        <f>IF(B403="","",IF(B403+1&gt;Configuration!$D$2,"",B403+1))</f>
        <v/>
      </c>
      <c r="C404" s="18" t="str">
        <f>IF('Market predictions'!B404="","",Configuration!$D$3+Configuration!$D$20*'Market predictions'!B404)</f>
        <v/>
      </c>
      <c r="D404" s="18" t="str">
        <f>IF(C404="","",Configuration!$D$4-Configuration!$D$20*'Market predictions'!B404)</f>
        <v/>
      </c>
      <c r="E404" s="26" t="str">
        <f>IF('Market predictions'!B404="","",Configuration!$D$4-Configuration!$D$5-Configuration!$D$20*'Market predictions'!B404)</f>
        <v/>
      </c>
    </row>
    <row r="405" spans="1:5" x14ac:dyDescent="0.25">
      <c r="A405" s="17" t="str">
        <f>IF(A404="","",IF(A404&lt;A403,IF(A404=1,IF(A404=A403,A404+1,1),A404-1),IF(A404=Configuration!$D$10,"",A404+1)))</f>
        <v/>
      </c>
      <c r="B405" s="17" t="str">
        <f>IF(B404="","",IF(B404+1&gt;Configuration!$D$2,"",B404+1))</f>
        <v/>
      </c>
      <c r="C405" s="18" t="str">
        <f>IF('Market predictions'!B405="","",Configuration!$D$3+Configuration!$D$20*'Market predictions'!B405)</f>
        <v/>
      </c>
      <c r="D405" s="18" t="str">
        <f>IF(C405="","",Configuration!$D$4-Configuration!$D$20*'Market predictions'!B405)</f>
        <v/>
      </c>
      <c r="E405" s="26" t="str">
        <f>IF('Market predictions'!B405="","",Configuration!$D$4-Configuration!$D$5-Configuration!$D$20*'Market predictions'!B405)</f>
        <v/>
      </c>
    </row>
    <row r="406" spans="1:5" x14ac:dyDescent="0.25">
      <c r="A406" s="17" t="str">
        <f>IF(A405="","",IF(A405&lt;A404,IF(A405=1,IF(A405=A404,A405+1,1),A405-1),IF(A405=Configuration!$D$10,"",A405+1)))</f>
        <v/>
      </c>
      <c r="B406" s="17" t="str">
        <f>IF(B405="","",IF(B405+1&gt;Configuration!$D$2,"",B405+1))</f>
        <v/>
      </c>
      <c r="C406" s="18" t="str">
        <f>IF('Market predictions'!B406="","",Configuration!$D$3+Configuration!$D$20*'Market predictions'!B406)</f>
        <v/>
      </c>
      <c r="D406" s="18" t="str">
        <f>IF(C406="","",Configuration!$D$4-Configuration!$D$20*'Market predictions'!B406)</f>
        <v/>
      </c>
      <c r="E406" s="26" t="str">
        <f>IF('Market predictions'!B406="","",Configuration!$D$4-Configuration!$D$5-Configuration!$D$20*'Market predictions'!B406)</f>
        <v/>
      </c>
    </row>
    <row r="407" spans="1:5" x14ac:dyDescent="0.25">
      <c r="A407" s="17" t="str">
        <f>IF(A406="","",IF(A406&lt;A405,IF(A406=1,IF(A406=A405,A406+1,1),A406-1),IF(A406=Configuration!$D$10,"",A406+1)))</f>
        <v/>
      </c>
      <c r="B407" s="17" t="str">
        <f>IF(B406="","",IF(B406+1&gt;Configuration!$D$2,"",B406+1))</f>
        <v/>
      </c>
      <c r="C407" s="18" t="str">
        <f>IF('Market predictions'!B407="","",Configuration!$D$3+Configuration!$D$20*'Market predictions'!B407)</f>
        <v/>
      </c>
      <c r="D407" s="18" t="str">
        <f>IF(C407="","",Configuration!$D$4-Configuration!$D$20*'Market predictions'!B407)</f>
        <v/>
      </c>
      <c r="E407" s="26" t="str">
        <f>IF('Market predictions'!B407="","",Configuration!$D$4-Configuration!$D$5-Configuration!$D$20*'Market predictions'!B407)</f>
        <v/>
      </c>
    </row>
    <row r="408" spans="1:5" x14ac:dyDescent="0.25">
      <c r="A408" s="17" t="str">
        <f>IF(A407="","",IF(A407&lt;A406,IF(A407=1,IF(A407=A406,A407+1,1),A407-1),IF(A407=Configuration!$D$10,"",A407+1)))</f>
        <v/>
      </c>
      <c r="B408" s="17" t="str">
        <f>IF(B407="","",IF(B407+1&gt;Configuration!$D$2,"",B407+1))</f>
        <v/>
      </c>
      <c r="C408" s="18" t="str">
        <f>IF('Market predictions'!B408="","",Configuration!$D$3+Configuration!$D$20*'Market predictions'!B408)</f>
        <v/>
      </c>
      <c r="D408" s="18" t="str">
        <f>IF(C408="","",Configuration!$D$4-Configuration!$D$20*'Market predictions'!B408)</f>
        <v/>
      </c>
      <c r="E408" s="26" t="str">
        <f>IF('Market predictions'!B408="","",Configuration!$D$4-Configuration!$D$5-Configuration!$D$20*'Market predictions'!B408)</f>
        <v/>
      </c>
    </row>
    <row r="409" spans="1:5" x14ac:dyDescent="0.25">
      <c r="A409" s="17" t="str">
        <f>IF(A408="","",IF(A408&lt;A407,IF(A408=1,IF(A408=A407,A408+1,1),A408-1),IF(A408=Configuration!$D$10,"",A408+1)))</f>
        <v/>
      </c>
      <c r="B409" s="17" t="str">
        <f>IF(B408="","",IF(B408+1&gt;Configuration!$D$2,"",B408+1))</f>
        <v/>
      </c>
      <c r="C409" s="18" t="str">
        <f>IF('Market predictions'!B409="","",Configuration!$D$3+Configuration!$D$20*'Market predictions'!B409)</f>
        <v/>
      </c>
      <c r="D409" s="18" t="str">
        <f>IF(C409="","",Configuration!$D$4-Configuration!$D$20*'Market predictions'!B409)</f>
        <v/>
      </c>
      <c r="E409" s="26" t="str">
        <f>IF('Market predictions'!B409="","",Configuration!$D$4-Configuration!$D$5-Configuration!$D$20*'Market predictions'!B409)</f>
        <v/>
      </c>
    </row>
    <row r="410" spans="1:5" x14ac:dyDescent="0.25">
      <c r="A410" s="17" t="str">
        <f>IF(A409="","",IF(A409&lt;A408,IF(A409=1,IF(A409=A408,A409+1,1),A409-1),IF(A409=Configuration!$D$10,"",A409+1)))</f>
        <v/>
      </c>
      <c r="B410" s="17" t="str">
        <f>IF(B409="","",IF(B409+1&gt;Configuration!$D$2,"",B409+1))</f>
        <v/>
      </c>
      <c r="C410" s="18" t="str">
        <f>IF('Market predictions'!B410="","",Configuration!$D$3+Configuration!$D$20*'Market predictions'!B410)</f>
        <v/>
      </c>
      <c r="D410" s="18" t="str">
        <f>IF(C410="","",Configuration!$D$4-Configuration!$D$20*'Market predictions'!B410)</f>
        <v/>
      </c>
      <c r="E410" s="26" t="str">
        <f>IF('Market predictions'!B410="","",Configuration!$D$4-Configuration!$D$5-Configuration!$D$20*'Market predictions'!B410)</f>
        <v/>
      </c>
    </row>
    <row r="411" spans="1:5" x14ac:dyDescent="0.25">
      <c r="A411" s="17" t="str">
        <f>IF(A410="","",IF(A410&lt;A409,IF(A410=1,IF(A410=A409,A410+1,1),A410-1),IF(A410=Configuration!$D$10,"",A410+1)))</f>
        <v/>
      </c>
      <c r="B411" s="17" t="str">
        <f>IF(B410="","",IF(B410+1&gt;Configuration!$D$2,"",B410+1))</f>
        <v/>
      </c>
      <c r="C411" s="18" t="str">
        <f>IF('Market predictions'!B411="","",Configuration!$D$3+Configuration!$D$20*'Market predictions'!B411)</f>
        <v/>
      </c>
      <c r="D411" s="18" t="str">
        <f>IF(C411="","",Configuration!$D$4-Configuration!$D$20*'Market predictions'!B411)</f>
        <v/>
      </c>
      <c r="E411" s="26" t="str">
        <f>IF('Market predictions'!B411="","",Configuration!$D$4-Configuration!$D$5-Configuration!$D$20*'Market predictions'!B411)</f>
        <v/>
      </c>
    </row>
    <row r="412" spans="1:5" x14ac:dyDescent="0.25">
      <c r="A412" s="17" t="str">
        <f>IF(A411="","",IF(A411&lt;A410,IF(A411=1,IF(A411=A410,A411+1,1),A411-1),IF(A411=Configuration!$D$10,"",A411+1)))</f>
        <v/>
      </c>
      <c r="B412" s="17" t="str">
        <f>IF(B411="","",IF(B411+1&gt;Configuration!$D$2,"",B411+1))</f>
        <v/>
      </c>
      <c r="C412" s="18" t="str">
        <f>IF('Market predictions'!B412="","",Configuration!$D$3+Configuration!$D$20*'Market predictions'!B412)</f>
        <v/>
      </c>
      <c r="D412" s="18" t="str">
        <f>IF(C412="","",Configuration!$D$4-Configuration!$D$20*'Market predictions'!B412)</f>
        <v/>
      </c>
      <c r="E412" s="26" t="str">
        <f>IF('Market predictions'!B412="","",Configuration!$D$4-Configuration!$D$5-Configuration!$D$20*'Market predictions'!B412)</f>
        <v/>
      </c>
    </row>
    <row r="413" spans="1:5" x14ac:dyDescent="0.25">
      <c r="A413" s="17" t="str">
        <f>IF(A412="","",IF(A412&lt;A411,IF(A412=1,IF(A412=A411,A412+1,1),A412-1),IF(A412=Configuration!$D$10,"",A412+1)))</f>
        <v/>
      </c>
      <c r="B413" s="17" t="str">
        <f>IF(B412="","",IF(B412+1&gt;Configuration!$D$2,"",B412+1))</f>
        <v/>
      </c>
      <c r="C413" s="18" t="str">
        <f>IF('Market predictions'!B413="","",Configuration!$D$3+Configuration!$D$20*'Market predictions'!B413)</f>
        <v/>
      </c>
      <c r="D413" s="18" t="str">
        <f>IF(C413="","",Configuration!$D$4-Configuration!$D$20*'Market predictions'!B413)</f>
        <v/>
      </c>
      <c r="E413" s="26" t="str">
        <f>IF('Market predictions'!B413="","",Configuration!$D$4-Configuration!$D$5-Configuration!$D$20*'Market predictions'!B413)</f>
        <v/>
      </c>
    </row>
    <row r="414" spans="1:5" x14ac:dyDescent="0.25">
      <c r="A414" s="17" t="str">
        <f>IF(A413="","",IF(A413&lt;A412,IF(A413=1,IF(A413=A412,A413+1,1),A413-1),IF(A413=Configuration!$D$10,"",A413+1)))</f>
        <v/>
      </c>
      <c r="B414" s="17" t="str">
        <f>IF(B413="","",IF(B413+1&gt;Configuration!$D$2,"",B413+1))</f>
        <v/>
      </c>
      <c r="C414" s="18" t="str">
        <f>IF('Market predictions'!B414="","",Configuration!$D$3+Configuration!$D$20*'Market predictions'!B414)</f>
        <v/>
      </c>
      <c r="D414" s="18" t="str">
        <f>IF(C414="","",Configuration!$D$4-Configuration!$D$20*'Market predictions'!B414)</f>
        <v/>
      </c>
      <c r="E414" s="26" t="str">
        <f>IF('Market predictions'!B414="","",Configuration!$D$4-Configuration!$D$5-Configuration!$D$20*'Market predictions'!B414)</f>
        <v/>
      </c>
    </row>
    <row r="415" spans="1:5" x14ac:dyDescent="0.25">
      <c r="A415" s="17" t="str">
        <f>IF(A414="","",IF(A414&lt;A413,IF(A414=1,IF(A414=A413,A414+1,1),A414-1),IF(A414=Configuration!$D$10,"",A414+1)))</f>
        <v/>
      </c>
      <c r="B415" s="17" t="str">
        <f>IF(B414="","",IF(B414+1&gt;Configuration!$D$2,"",B414+1))</f>
        <v/>
      </c>
      <c r="C415" s="18" t="str">
        <f>IF('Market predictions'!B415="","",Configuration!$D$3+Configuration!$D$20*'Market predictions'!B415)</f>
        <v/>
      </c>
      <c r="D415" s="18" t="str">
        <f>IF(C415="","",Configuration!$D$4-Configuration!$D$20*'Market predictions'!B415)</f>
        <v/>
      </c>
      <c r="E415" s="26" t="str">
        <f>IF('Market predictions'!B415="","",Configuration!$D$4-Configuration!$D$5-Configuration!$D$20*'Market predictions'!B415)</f>
        <v/>
      </c>
    </row>
    <row r="416" spans="1:5" x14ac:dyDescent="0.25">
      <c r="A416" s="17" t="str">
        <f>IF(A415="","",IF(A415&lt;A414,IF(A415=1,IF(A415=A414,A415+1,1),A415-1),IF(A415=Configuration!$D$10,"",A415+1)))</f>
        <v/>
      </c>
      <c r="B416" s="17" t="str">
        <f>IF(B415="","",IF(B415+1&gt;Configuration!$D$2,"",B415+1))</f>
        <v/>
      </c>
      <c r="C416" s="18" t="str">
        <f>IF('Market predictions'!B416="","",Configuration!$D$3+Configuration!$D$20*'Market predictions'!B416)</f>
        <v/>
      </c>
      <c r="D416" s="18" t="str">
        <f>IF(C416="","",Configuration!$D$4-Configuration!$D$20*'Market predictions'!B416)</f>
        <v/>
      </c>
      <c r="E416" s="26" t="str">
        <f>IF('Market predictions'!B416="","",Configuration!$D$4-Configuration!$D$5-Configuration!$D$20*'Market predictions'!B416)</f>
        <v/>
      </c>
    </row>
    <row r="417" spans="1:5" x14ac:dyDescent="0.25">
      <c r="A417" s="17" t="str">
        <f>IF(A416="","",IF(A416&lt;A415,IF(A416=1,IF(A416=A415,A416+1,1),A416-1),IF(A416=Configuration!$D$10,"",A416+1)))</f>
        <v/>
      </c>
      <c r="B417" s="17" t="str">
        <f>IF(B416="","",IF(B416+1&gt;Configuration!$D$2,"",B416+1))</f>
        <v/>
      </c>
      <c r="C417" s="18" t="str">
        <f>IF('Market predictions'!B417="","",Configuration!$D$3+Configuration!$D$20*'Market predictions'!B417)</f>
        <v/>
      </c>
      <c r="D417" s="18" t="str">
        <f>IF(C417="","",Configuration!$D$4-Configuration!$D$20*'Market predictions'!B417)</f>
        <v/>
      </c>
      <c r="E417" s="26" t="str">
        <f>IF('Market predictions'!B417="","",Configuration!$D$4-Configuration!$D$5-Configuration!$D$20*'Market predictions'!B417)</f>
        <v/>
      </c>
    </row>
    <row r="418" spans="1:5" x14ac:dyDescent="0.25">
      <c r="A418" s="17" t="str">
        <f>IF(A417="","",IF(A417&lt;A416,IF(A417=1,IF(A417=A416,A417+1,1),A417-1),IF(A417=Configuration!$D$10,"",A417+1)))</f>
        <v/>
      </c>
      <c r="B418" s="17" t="str">
        <f>IF(B417="","",IF(B417+1&gt;Configuration!$D$2,"",B417+1))</f>
        <v/>
      </c>
      <c r="C418" s="18" t="str">
        <f>IF('Market predictions'!B418="","",Configuration!$D$3+Configuration!$D$20*'Market predictions'!B418)</f>
        <v/>
      </c>
      <c r="D418" s="18" t="str">
        <f>IF(C418="","",Configuration!$D$4-Configuration!$D$20*'Market predictions'!B418)</f>
        <v/>
      </c>
      <c r="E418" s="26" t="str">
        <f>IF('Market predictions'!B418="","",Configuration!$D$4-Configuration!$D$5-Configuration!$D$20*'Market predictions'!B418)</f>
        <v/>
      </c>
    </row>
    <row r="419" spans="1:5" x14ac:dyDescent="0.25">
      <c r="A419" s="17" t="str">
        <f>IF(A418="","",IF(A418&lt;A417,IF(A418=1,IF(A418=A417,A418+1,1),A418-1),IF(A418=Configuration!$D$10,"",A418+1)))</f>
        <v/>
      </c>
      <c r="B419" s="17" t="str">
        <f>IF(B418="","",IF(B418+1&gt;Configuration!$D$2,"",B418+1))</f>
        <v/>
      </c>
      <c r="C419" s="18" t="str">
        <f>IF('Market predictions'!B419="","",Configuration!$D$3+Configuration!$D$20*'Market predictions'!B419)</f>
        <v/>
      </c>
      <c r="D419" s="18" t="str">
        <f>IF(C419="","",Configuration!$D$4-Configuration!$D$20*'Market predictions'!B419)</f>
        <v/>
      </c>
      <c r="E419" s="26" t="str">
        <f>IF('Market predictions'!B419="","",Configuration!$D$4-Configuration!$D$5-Configuration!$D$20*'Market predictions'!B419)</f>
        <v/>
      </c>
    </row>
    <row r="420" spans="1:5" x14ac:dyDescent="0.25">
      <c r="A420" s="17" t="str">
        <f>IF(A419="","",IF(A419&lt;A418,IF(A419=1,IF(A419=A418,A419+1,1),A419-1),IF(A419=Configuration!$D$10,"",A419+1)))</f>
        <v/>
      </c>
      <c r="B420" s="17" t="str">
        <f>IF(B419="","",IF(B419+1&gt;Configuration!$D$2,"",B419+1))</f>
        <v/>
      </c>
      <c r="C420" s="18" t="str">
        <f>IF('Market predictions'!B420="","",Configuration!$D$3+Configuration!$D$20*'Market predictions'!B420)</f>
        <v/>
      </c>
      <c r="D420" s="18" t="str">
        <f>IF(C420="","",Configuration!$D$4-Configuration!$D$20*'Market predictions'!B420)</f>
        <v/>
      </c>
      <c r="E420" s="26" t="str">
        <f>IF('Market predictions'!B420="","",Configuration!$D$4-Configuration!$D$5-Configuration!$D$20*'Market predictions'!B420)</f>
        <v/>
      </c>
    </row>
    <row r="421" spans="1:5" x14ac:dyDescent="0.25">
      <c r="A421" s="17" t="str">
        <f>IF(A420="","",IF(A420&lt;A419,IF(A420=1,IF(A420=A419,A420+1,1),A420-1),IF(A420=Configuration!$D$10,"",A420+1)))</f>
        <v/>
      </c>
      <c r="B421" s="17" t="str">
        <f>IF(B420="","",IF(B420+1&gt;Configuration!$D$2,"",B420+1))</f>
        <v/>
      </c>
      <c r="C421" s="18" t="str">
        <f>IF('Market predictions'!B421="","",Configuration!$D$3+Configuration!$D$20*'Market predictions'!B421)</f>
        <v/>
      </c>
      <c r="D421" s="18" t="str">
        <f>IF(C421="","",Configuration!$D$4-Configuration!$D$20*'Market predictions'!B421)</f>
        <v/>
      </c>
      <c r="E421" s="26" t="str">
        <f>IF('Market predictions'!B421="","",Configuration!$D$4-Configuration!$D$5-Configuration!$D$20*'Market predictions'!B421)</f>
        <v/>
      </c>
    </row>
    <row r="422" spans="1:5" x14ac:dyDescent="0.25">
      <c r="A422" s="17" t="str">
        <f>IF(A421="","",IF(A421&lt;A420,IF(A421=1,IF(A421=A420,A421+1,1),A421-1),IF(A421=Configuration!$D$10,"",A421+1)))</f>
        <v/>
      </c>
      <c r="B422" s="17" t="str">
        <f>IF(B421="","",IF(B421+1&gt;Configuration!$D$2,"",B421+1))</f>
        <v/>
      </c>
      <c r="C422" s="18" t="str">
        <f>IF('Market predictions'!B422="","",Configuration!$D$3+Configuration!$D$20*'Market predictions'!B422)</f>
        <v/>
      </c>
      <c r="D422" s="18" t="str">
        <f>IF(C422="","",Configuration!$D$4-Configuration!$D$20*'Market predictions'!B422)</f>
        <v/>
      </c>
      <c r="E422" s="26" t="str">
        <f>IF('Market predictions'!B422="","",Configuration!$D$4-Configuration!$D$5-Configuration!$D$20*'Market predictions'!B422)</f>
        <v/>
      </c>
    </row>
    <row r="423" spans="1:5" x14ac:dyDescent="0.25">
      <c r="A423" s="17" t="str">
        <f>IF(A422="","",IF(A422&lt;A421,IF(A422=1,IF(A422=A421,A422+1,1),A422-1),IF(A422=Configuration!$D$10,"",A422+1)))</f>
        <v/>
      </c>
      <c r="B423" s="17" t="str">
        <f>IF(B422="","",IF(B422+1&gt;Configuration!$D$2,"",B422+1))</f>
        <v/>
      </c>
      <c r="C423" s="18" t="str">
        <f>IF('Market predictions'!B423="","",Configuration!$D$3+Configuration!$D$20*'Market predictions'!B423)</f>
        <v/>
      </c>
      <c r="D423" s="18" t="str">
        <f>IF(C423="","",Configuration!$D$4-Configuration!$D$20*'Market predictions'!B423)</f>
        <v/>
      </c>
      <c r="E423" s="26" t="str">
        <f>IF('Market predictions'!B423="","",Configuration!$D$4-Configuration!$D$5-Configuration!$D$20*'Market predictions'!B423)</f>
        <v/>
      </c>
    </row>
    <row r="424" spans="1:5" x14ac:dyDescent="0.25">
      <c r="A424" s="17" t="str">
        <f>IF(A423="","",IF(A423&lt;A422,IF(A423=1,IF(A423=A422,A423+1,1),A423-1),IF(A423=Configuration!$D$10,"",A423+1)))</f>
        <v/>
      </c>
      <c r="B424" s="17" t="str">
        <f>IF(B423="","",IF(B423+1&gt;Configuration!$D$2,"",B423+1))</f>
        <v/>
      </c>
      <c r="C424" s="18" t="str">
        <f>IF('Market predictions'!B424="","",Configuration!$D$3+Configuration!$D$20*'Market predictions'!B424)</f>
        <v/>
      </c>
      <c r="D424" s="18" t="str">
        <f>IF(C424="","",Configuration!$D$4-Configuration!$D$20*'Market predictions'!B424)</f>
        <v/>
      </c>
      <c r="E424" s="26" t="str">
        <f>IF('Market predictions'!B424="","",Configuration!$D$4-Configuration!$D$5-Configuration!$D$20*'Market predictions'!B424)</f>
        <v/>
      </c>
    </row>
    <row r="425" spans="1:5" x14ac:dyDescent="0.25">
      <c r="A425" s="17" t="str">
        <f>IF(A424="","",IF(A424&lt;A423,IF(A424=1,IF(A424=A423,A424+1,1),A424-1),IF(A424=Configuration!$D$10,"",A424+1)))</f>
        <v/>
      </c>
      <c r="B425" s="17" t="str">
        <f>IF(B424="","",IF(B424+1&gt;Configuration!$D$2,"",B424+1))</f>
        <v/>
      </c>
      <c r="C425" s="18" t="str">
        <f>IF('Market predictions'!B425="","",Configuration!$D$3+Configuration!$D$20*'Market predictions'!B425)</f>
        <v/>
      </c>
      <c r="D425" s="18" t="str">
        <f>IF(C425="","",Configuration!$D$4-Configuration!$D$20*'Market predictions'!B425)</f>
        <v/>
      </c>
      <c r="E425" s="26" t="str">
        <f>IF('Market predictions'!B425="","",Configuration!$D$4-Configuration!$D$5-Configuration!$D$20*'Market predictions'!B425)</f>
        <v/>
      </c>
    </row>
    <row r="426" spans="1:5" x14ac:dyDescent="0.25">
      <c r="A426" s="17" t="str">
        <f>IF(A425="","",IF(A425&lt;A424,IF(A425=1,IF(A425=A424,A425+1,1),A425-1),IF(A425=Configuration!$D$10,"",A425+1)))</f>
        <v/>
      </c>
      <c r="B426" s="17" t="str">
        <f>IF(B425="","",IF(B425+1&gt;Configuration!$D$2,"",B425+1))</f>
        <v/>
      </c>
      <c r="C426" s="18" t="str">
        <f>IF('Market predictions'!B426="","",Configuration!$D$3+Configuration!$D$20*'Market predictions'!B426)</f>
        <v/>
      </c>
      <c r="D426" s="18" t="str">
        <f>IF(C426="","",Configuration!$D$4-Configuration!$D$20*'Market predictions'!B426)</f>
        <v/>
      </c>
      <c r="E426" s="26" t="str">
        <f>IF('Market predictions'!B426="","",Configuration!$D$4-Configuration!$D$5-Configuration!$D$20*'Market predictions'!B426)</f>
        <v/>
      </c>
    </row>
    <row r="427" spans="1:5" x14ac:dyDescent="0.25">
      <c r="A427" s="17" t="str">
        <f>IF(A426="","",IF(A426&lt;A425,IF(A426=1,IF(A426=A425,A426+1,1),A426-1),IF(A426=Configuration!$D$10,"",A426+1)))</f>
        <v/>
      </c>
      <c r="B427" s="17" t="str">
        <f>IF(B426="","",IF(B426+1&gt;Configuration!$D$2,"",B426+1))</f>
        <v/>
      </c>
      <c r="C427" s="18" t="str">
        <f>IF('Market predictions'!B427="","",Configuration!$D$3+Configuration!$D$20*'Market predictions'!B427)</f>
        <v/>
      </c>
      <c r="D427" s="18" t="str">
        <f>IF(C427="","",Configuration!$D$4-Configuration!$D$20*'Market predictions'!B427)</f>
        <v/>
      </c>
      <c r="E427" s="26" t="str">
        <f>IF('Market predictions'!B427="","",Configuration!$D$4-Configuration!$D$5-Configuration!$D$20*'Market predictions'!B427)</f>
        <v/>
      </c>
    </row>
    <row r="428" spans="1:5" x14ac:dyDescent="0.25">
      <c r="A428" s="17" t="str">
        <f>IF(A427="","",IF(A427&lt;A426,IF(A427=1,IF(A427=A426,A427+1,1),A427-1),IF(A427=Configuration!$D$10,"",A427+1)))</f>
        <v/>
      </c>
      <c r="B428" s="17" t="str">
        <f>IF(B427="","",IF(B427+1&gt;Configuration!$D$2,"",B427+1))</f>
        <v/>
      </c>
      <c r="C428" s="18" t="str">
        <f>IF('Market predictions'!B428="","",Configuration!$D$3+Configuration!$D$20*'Market predictions'!B428)</f>
        <v/>
      </c>
      <c r="D428" s="18" t="str">
        <f>IF(C428="","",Configuration!$D$4-Configuration!$D$20*'Market predictions'!B428)</f>
        <v/>
      </c>
      <c r="E428" s="26" t="str">
        <f>IF('Market predictions'!B428="","",Configuration!$D$4-Configuration!$D$5-Configuration!$D$20*'Market predictions'!B428)</f>
        <v/>
      </c>
    </row>
    <row r="429" spans="1:5" x14ac:dyDescent="0.25">
      <c r="A429" s="17" t="str">
        <f>IF(A428="","",IF(A428&lt;A427,IF(A428=1,IF(A428=A427,A428+1,1),A428-1),IF(A428=Configuration!$D$10,"",A428+1)))</f>
        <v/>
      </c>
      <c r="B429" s="17" t="str">
        <f>IF(B428="","",IF(B428+1&gt;Configuration!$D$2,"",B428+1))</f>
        <v/>
      </c>
      <c r="C429" s="18" t="str">
        <f>IF('Market predictions'!B429="","",Configuration!$D$3+Configuration!$D$20*'Market predictions'!B429)</f>
        <v/>
      </c>
      <c r="D429" s="18" t="str">
        <f>IF(C429="","",Configuration!$D$4-Configuration!$D$20*'Market predictions'!B429)</f>
        <v/>
      </c>
      <c r="E429" s="26" t="str">
        <f>IF('Market predictions'!B429="","",Configuration!$D$4-Configuration!$D$5-Configuration!$D$20*'Market predictions'!B429)</f>
        <v/>
      </c>
    </row>
    <row r="430" spans="1:5" x14ac:dyDescent="0.25">
      <c r="A430" s="17" t="str">
        <f>IF(A429="","",IF(A429&lt;A428,IF(A429=1,IF(A429=A428,A429+1,1),A429-1),IF(A429=Configuration!$D$10,"",A429+1)))</f>
        <v/>
      </c>
      <c r="B430" s="17" t="str">
        <f>IF(B429="","",IF(B429+1&gt;Configuration!$D$2,"",B429+1))</f>
        <v/>
      </c>
      <c r="C430" s="18" t="str">
        <f>IF('Market predictions'!B430="","",Configuration!$D$3+Configuration!$D$20*'Market predictions'!B430)</f>
        <v/>
      </c>
      <c r="D430" s="18" t="str">
        <f>IF(C430="","",Configuration!$D$4-Configuration!$D$20*'Market predictions'!B430)</f>
        <v/>
      </c>
      <c r="E430" s="26" t="str">
        <f>IF('Market predictions'!B430="","",Configuration!$D$4-Configuration!$D$5-Configuration!$D$20*'Market predictions'!B430)</f>
        <v/>
      </c>
    </row>
    <row r="431" spans="1:5" x14ac:dyDescent="0.25">
      <c r="A431" s="17" t="str">
        <f>IF(A430="","",IF(A430&lt;A429,IF(A430=1,IF(A430=A429,A430+1,1),A430-1),IF(A430=Configuration!$D$10,"",A430+1)))</f>
        <v/>
      </c>
      <c r="B431" s="17" t="str">
        <f>IF(B430="","",IF(B430+1&gt;Configuration!$D$2,"",B430+1))</f>
        <v/>
      </c>
      <c r="C431" s="18" t="str">
        <f>IF('Market predictions'!B431="","",Configuration!$D$3+Configuration!$D$20*'Market predictions'!B431)</f>
        <v/>
      </c>
      <c r="D431" s="18" t="str">
        <f>IF(C431="","",Configuration!$D$4-Configuration!$D$20*'Market predictions'!B431)</f>
        <v/>
      </c>
      <c r="E431" s="26" t="str">
        <f>IF('Market predictions'!B431="","",Configuration!$D$4-Configuration!$D$5-Configuration!$D$20*'Market predictions'!B431)</f>
        <v/>
      </c>
    </row>
    <row r="432" spans="1:5" x14ac:dyDescent="0.25">
      <c r="A432" s="17" t="str">
        <f>IF(A431="","",IF(A431&lt;A430,IF(A431=1,IF(A431=A430,A431+1,1),A431-1),IF(A431=Configuration!$D$10,"",A431+1)))</f>
        <v/>
      </c>
      <c r="B432" s="17" t="str">
        <f>IF(B431="","",IF(B431+1&gt;Configuration!$D$2,"",B431+1))</f>
        <v/>
      </c>
      <c r="C432" s="18" t="str">
        <f>IF('Market predictions'!B432="","",Configuration!$D$3+Configuration!$D$20*'Market predictions'!B432)</f>
        <v/>
      </c>
      <c r="D432" s="18" t="str">
        <f>IF(C432="","",Configuration!$D$4-Configuration!$D$20*'Market predictions'!B432)</f>
        <v/>
      </c>
      <c r="E432" s="26" t="str">
        <f>IF('Market predictions'!B432="","",Configuration!$D$4-Configuration!$D$5-Configuration!$D$20*'Market predictions'!B432)</f>
        <v/>
      </c>
    </row>
    <row r="433" spans="1:5" x14ac:dyDescent="0.25">
      <c r="A433" s="17" t="str">
        <f>IF(A432="","",IF(A432&lt;A431,IF(A432=1,IF(A432=A431,A432+1,1),A432-1),IF(A432=Configuration!$D$10,"",A432+1)))</f>
        <v/>
      </c>
      <c r="B433" s="17" t="str">
        <f>IF(B432="","",IF(B432+1&gt;Configuration!$D$2,"",B432+1))</f>
        <v/>
      </c>
      <c r="C433" s="18" t="str">
        <f>IF('Market predictions'!B433="","",Configuration!$D$3+Configuration!$D$20*'Market predictions'!B433)</f>
        <v/>
      </c>
      <c r="D433" s="18" t="str">
        <f>IF(C433="","",Configuration!$D$4-Configuration!$D$20*'Market predictions'!B433)</f>
        <v/>
      </c>
      <c r="E433" s="26" t="str">
        <f>IF('Market predictions'!B433="","",Configuration!$D$4-Configuration!$D$5-Configuration!$D$20*'Market predictions'!B433)</f>
        <v/>
      </c>
    </row>
    <row r="434" spans="1:5" x14ac:dyDescent="0.25">
      <c r="A434" s="17" t="str">
        <f>IF(A433="","",IF(A433&lt;A432,IF(A433=1,IF(A433=A432,A433+1,1),A433-1),IF(A433=Configuration!$D$10,"",A433+1)))</f>
        <v/>
      </c>
      <c r="B434" s="17" t="str">
        <f>IF(B433="","",IF(B433+1&gt;Configuration!$D$2,"",B433+1))</f>
        <v/>
      </c>
      <c r="C434" s="18" t="str">
        <f>IF('Market predictions'!B434="","",Configuration!$D$3+Configuration!$D$20*'Market predictions'!B434)</f>
        <v/>
      </c>
      <c r="D434" s="18" t="str">
        <f>IF(C434="","",Configuration!$D$4-Configuration!$D$20*'Market predictions'!B434)</f>
        <v/>
      </c>
      <c r="E434" s="26" t="str">
        <f>IF('Market predictions'!B434="","",Configuration!$D$4-Configuration!$D$5-Configuration!$D$20*'Market predictions'!B434)</f>
        <v/>
      </c>
    </row>
    <row r="435" spans="1:5" x14ac:dyDescent="0.25">
      <c r="A435" s="17" t="str">
        <f>IF(A434="","",IF(A434&lt;A433,IF(A434=1,IF(A434=A433,A434+1,1),A434-1),IF(A434=Configuration!$D$10,"",A434+1)))</f>
        <v/>
      </c>
      <c r="B435" s="17" t="str">
        <f>IF(B434="","",IF(B434+1&gt;Configuration!$D$2,"",B434+1))</f>
        <v/>
      </c>
      <c r="C435" s="18" t="str">
        <f>IF('Market predictions'!B435="","",Configuration!$D$3+Configuration!$D$20*'Market predictions'!B435)</f>
        <v/>
      </c>
      <c r="D435" s="18" t="str">
        <f>IF(C435="","",Configuration!$D$4-Configuration!$D$20*'Market predictions'!B435)</f>
        <v/>
      </c>
      <c r="E435" s="26" t="str">
        <f>IF('Market predictions'!B435="","",Configuration!$D$4-Configuration!$D$5-Configuration!$D$20*'Market predictions'!B435)</f>
        <v/>
      </c>
    </row>
    <row r="436" spans="1:5" x14ac:dyDescent="0.25">
      <c r="A436" s="17" t="str">
        <f>IF(A435="","",IF(A435&lt;A434,IF(A435=1,IF(A435=A434,A435+1,1),A435-1),IF(A435=Configuration!$D$10,"",A435+1)))</f>
        <v/>
      </c>
      <c r="B436" s="17" t="str">
        <f>IF(B435="","",IF(B435+1&gt;Configuration!$D$2,"",B435+1))</f>
        <v/>
      </c>
      <c r="C436" s="18" t="str">
        <f>IF('Market predictions'!B436="","",Configuration!$D$3+Configuration!$D$20*'Market predictions'!B436)</f>
        <v/>
      </c>
      <c r="D436" s="18" t="str">
        <f>IF(C436="","",Configuration!$D$4-Configuration!$D$20*'Market predictions'!B436)</f>
        <v/>
      </c>
      <c r="E436" s="26" t="str">
        <f>IF('Market predictions'!B436="","",Configuration!$D$4-Configuration!$D$5-Configuration!$D$20*'Market predictions'!B436)</f>
        <v/>
      </c>
    </row>
    <row r="437" spans="1:5" x14ac:dyDescent="0.25">
      <c r="A437" s="17" t="str">
        <f>IF(A436="","",IF(A436&lt;A435,IF(A436=1,IF(A436=A435,A436+1,1),A436-1),IF(A436=Configuration!$D$10,"",A436+1)))</f>
        <v/>
      </c>
      <c r="B437" s="17" t="str">
        <f>IF(B436="","",IF(B436+1&gt;Configuration!$D$2,"",B436+1))</f>
        <v/>
      </c>
      <c r="C437" s="18" t="str">
        <f>IF('Market predictions'!B437="","",Configuration!$D$3+Configuration!$D$20*'Market predictions'!B437)</f>
        <v/>
      </c>
      <c r="D437" s="18" t="str">
        <f>IF(C437="","",Configuration!$D$4-Configuration!$D$20*'Market predictions'!B437)</f>
        <v/>
      </c>
      <c r="E437" s="26" t="str">
        <f>IF('Market predictions'!B437="","",Configuration!$D$4-Configuration!$D$5-Configuration!$D$20*'Market predictions'!B437)</f>
        <v/>
      </c>
    </row>
    <row r="438" spans="1:5" x14ac:dyDescent="0.25">
      <c r="A438" s="17" t="str">
        <f>IF(A437="","",IF(A437&lt;A436,IF(A437=1,IF(A437=A436,A437+1,1),A437-1),IF(A437=Configuration!$D$10,"",A437+1)))</f>
        <v/>
      </c>
      <c r="B438" s="17" t="str">
        <f>IF(B437="","",IF(B437+1&gt;Configuration!$D$2,"",B437+1))</f>
        <v/>
      </c>
      <c r="C438" s="18" t="str">
        <f>IF('Market predictions'!B438="","",Configuration!$D$3+Configuration!$D$20*'Market predictions'!B438)</f>
        <v/>
      </c>
      <c r="D438" s="18" t="str">
        <f>IF(C438="","",Configuration!$D$4-Configuration!$D$20*'Market predictions'!B438)</f>
        <v/>
      </c>
      <c r="E438" s="26" t="str">
        <f>IF('Market predictions'!B438="","",Configuration!$D$4-Configuration!$D$5-Configuration!$D$20*'Market predictions'!B438)</f>
        <v/>
      </c>
    </row>
    <row r="439" spans="1:5" x14ac:dyDescent="0.25">
      <c r="A439" s="17" t="str">
        <f>IF(A438="","",IF(A438&lt;A437,IF(A438=1,IF(A438=A437,A438+1,1),A438-1),IF(A438=Configuration!$D$10,"",A438+1)))</f>
        <v/>
      </c>
      <c r="B439" s="17" t="str">
        <f>IF(B438="","",IF(B438+1&gt;Configuration!$D$2,"",B438+1))</f>
        <v/>
      </c>
      <c r="C439" s="18" t="str">
        <f>IF('Market predictions'!B439="","",Configuration!$D$3+Configuration!$D$20*'Market predictions'!B439)</f>
        <v/>
      </c>
      <c r="D439" s="18" t="str">
        <f>IF(C439="","",Configuration!$D$4-Configuration!$D$20*'Market predictions'!B439)</f>
        <v/>
      </c>
      <c r="E439" s="26" t="str">
        <f>IF('Market predictions'!B439="","",Configuration!$D$4-Configuration!$D$5-Configuration!$D$20*'Market predictions'!B439)</f>
        <v/>
      </c>
    </row>
    <row r="440" spans="1:5" x14ac:dyDescent="0.25">
      <c r="A440" s="17" t="str">
        <f>IF(A439="","",IF(A439&lt;A438,IF(A439=1,IF(A439=A438,A439+1,1),A439-1),IF(A439=Configuration!$D$10,"",A439+1)))</f>
        <v/>
      </c>
      <c r="B440" s="17" t="str">
        <f>IF(B439="","",IF(B439+1&gt;Configuration!$D$2,"",B439+1))</f>
        <v/>
      </c>
      <c r="C440" s="18" t="str">
        <f>IF('Market predictions'!B440="","",Configuration!$D$3+Configuration!$D$20*'Market predictions'!B440)</f>
        <v/>
      </c>
      <c r="D440" s="18" t="str">
        <f>IF(C440="","",Configuration!$D$4-Configuration!$D$20*'Market predictions'!B440)</f>
        <v/>
      </c>
      <c r="E440" s="26" t="str">
        <f>IF('Market predictions'!B440="","",Configuration!$D$4-Configuration!$D$5-Configuration!$D$20*'Market predictions'!B440)</f>
        <v/>
      </c>
    </row>
    <row r="441" spans="1:5" x14ac:dyDescent="0.25">
      <c r="A441" s="17" t="str">
        <f>IF(A440="","",IF(A440&lt;A439,IF(A440=1,IF(A440=A439,A440+1,1),A440-1),IF(A440=Configuration!$D$10,"",A440+1)))</f>
        <v/>
      </c>
      <c r="B441" s="17" t="str">
        <f>IF(B440="","",IF(B440+1&gt;Configuration!$D$2,"",B440+1))</f>
        <v/>
      </c>
      <c r="C441" s="18" t="str">
        <f>IF('Market predictions'!B441="","",Configuration!$D$3+Configuration!$D$20*'Market predictions'!B441)</f>
        <v/>
      </c>
      <c r="D441" s="18" t="str">
        <f>IF(C441="","",Configuration!$D$4-Configuration!$D$20*'Market predictions'!B441)</f>
        <v/>
      </c>
      <c r="E441" s="26" t="str">
        <f>IF('Market predictions'!B441="","",Configuration!$D$4-Configuration!$D$5-Configuration!$D$20*'Market predictions'!B441)</f>
        <v/>
      </c>
    </row>
    <row r="442" spans="1:5" x14ac:dyDescent="0.25">
      <c r="A442" s="17" t="str">
        <f>IF(A441="","",IF(A441&lt;A440,IF(A441=1,IF(A441=A440,A441+1,1),A441-1),IF(A441=Configuration!$D$10,"",A441+1)))</f>
        <v/>
      </c>
      <c r="B442" s="17" t="str">
        <f>IF(B441="","",IF(B441+1&gt;Configuration!$D$2,"",B441+1))</f>
        <v/>
      </c>
      <c r="C442" s="18" t="str">
        <f>IF('Market predictions'!B442="","",Configuration!$D$3+Configuration!$D$20*'Market predictions'!B442)</f>
        <v/>
      </c>
      <c r="D442" s="18" t="str">
        <f>IF(C442="","",Configuration!$D$4-Configuration!$D$20*'Market predictions'!B442)</f>
        <v/>
      </c>
      <c r="E442" s="26" t="str">
        <f>IF('Market predictions'!B442="","",Configuration!$D$4-Configuration!$D$5-Configuration!$D$20*'Market predictions'!B442)</f>
        <v/>
      </c>
    </row>
    <row r="443" spans="1:5" x14ac:dyDescent="0.25">
      <c r="A443" s="17" t="str">
        <f>IF(A442="","",IF(A442&lt;A441,IF(A442=1,IF(A442=A441,A442+1,1),A442-1),IF(A442=Configuration!$D$10,"",A442+1)))</f>
        <v/>
      </c>
      <c r="B443" s="17" t="str">
        <f>IF(B442="","",IF(B442+1&gt;Configuration!$D$2,"",B442+1))</f>
        <v/>
      </c>
      <c r="C443" s="18" t="str">
        <f>IF('Market predictions'!B443="","",Configuration!$D$3+Configuration!$D$20*'Market predictions'!B443)</f>
        <v/>
      </c>
      <c r="D443" s="18" t="str">
        <f>IF(C443="","",Configuration!$D$4-Configuration!$D$20*'Market predictions'!B443)</f>
        <v/>
      </c>
      <c r="E443" s="26" t="str">
        <f>IF('Market predictions'!B443="","",Configuration!$D$4-Configuration!$D$5-Configuration!$D$20*'Market predictions'!B443)</f>
        <v/>
      </c>
    </row>
    <row r="444" spans="1:5" x14ac:dyDescent="0.25">
      <c r="A444" s="17" t="str">
        <f>IF(A443="","",IF(A443&lt;A442,IF(A443=1,IF(A443=A442,A443+1,1),A443-1),IF(A443=Configuration!$D$10,"",A443+1)))</f>
        <v/>
      </c>
      <c r="B444" s="17" t="str">
        <f>IF(B443="","",IF(B443+1&gt;Configuration!$D$2,"",B443+1))</f>
        <v/>
      </c>
      <c r="C444" s="18" t="str">
        <f>IF('Market predictions'!B444="","",Configuration!$D$3+Configuration!$D$20*'Market predictions'!B444)</f>
        <v/>
      </c>
      <c r="D444" s="18" t="str">
        <f>IF(C444="","",Configuration!$D$4-Configuration!$D$20*'Market predictions'!B444)</f>
        <v/>
      </c>
      <c r="E444" s="26" t="str">
        <f>IF('Market predictions'!B444="","",Configuration!$D$4-Configuration!$D$5-Configuration!$D$20*'Market predictions'!B444)</f>
        <v/>
      </c>
    </row>
    <row r="445" spans="1:5" x14ac:dyDescent="0.25">
      <c r="A445" s="17" t="str">
        <f>IF(A444="","",IF(A444&lt;A443,IF(A444=1,IF(A444=A443,A444+1,1),A444-1),IF(A444=Configuration!$D$10,"",A444+1)))</f>
        <v/>
      </c>
      <c r="B445" s="17" t="str">
        <f>IF(B444="","",IF(B444+1&gt;Configuration!$D$2,"",B444+1))</f>
        <v/>
      </c>
      <c r="C445" s="18" t="str">
        <f>IF('Market predictions'!B445="","",Configuration!$D$3+Configuration!$D$20*'Market predictions'!B445)</f>
        <v/>
      </c>
      <c r="D445" s="18" t="str">
        <f>IF(C445="","",Configuration!$D$4-Configuration!$D$20*'Market predictions'!B445)</f>
        <v/>
      </c>
      <c r="E445" s="26" t="str">
        <f>IF('Market predictions'!B445="","",Configuration!$D$4-Configuration!$D$5-Configuration!$D$20*'Market predictions'!B445)</f>
        <v/>
      </c>
    </row>
    <row r="446" spans="1:5" x14ac:dyDescent="0.25">
      <c r="A446" s="17" t="str">
        <f>IF(A445="","",IF(A445&lt;A444,IF(A445=1,IF(A445=A444,A445+1,1),A445-1),IF(A445=Configuration!$D$10,"",A445+1)))</f>
        <v/>
      </c>
      <c r="B446" s="17" t="str">
        <f>IF(B445="","",IF(B445+1&gt;Configuration!$D$2,"",B445+1))</f>
        <v/>
      </c>
      <c r="C446" s="18" t="str">
        <f>IF('Market predictions'!B446="","",Configuration!$D$3+Configuration!$D$20*'Market predictions'!B446)</f>
        <v/>
      </c>
      <c r="D446" s="18" t="str">
        <f>IF(C446="","",Configuration!$D$4-Configuration!$D$20*'Market predictions'!B446)</f>
        <v/>
      </c>
      <c r="E446" s="26" t="str">
        <f>IF('Market predictions'!B446="","",Configuration!$D$4-Configuration!$D$5-Configuration!$D$20*'Market predictions'!B446)</f>
        <v/>
      </c>
    </row>
    <row r="447" spans="1:5" x14ac:dyDescent="0.25">
      <c r="A447" s="17" t="str">
        <f>IF(A446="","",IF(A446&lt;A445,IF(A446=1,IF(A446=A445,A446+1,1),A446-1),IF(A446=Configuration!$D$10,"",A446+1)))</f>
        <v/>
      </c>
      <c r="B447" s="17" t="str">
        <f>IF(B446="","",IF(B446+1&gt;Configuration!$D$2,"",B446+1))</f>
        <v/>
      </c>
      <c r="C447" s="18" t="str">
        <f>IF('Market predictions'!B447="","",Configuration!$D$3+Configuration!$D$20*'Market predictions'!B447)</f>
        <v/>
      </c>
      <c r="D447" s="18" t="str">
        <f>IF(C447="","",Configuration!$D$4-Configuration!$D$20*'Market predictions'!B447)</f>
        <v/>
      </c>
      <c r="E447" s="26" t="str">
        <f>IF('Market predictions'!B447="","",Configuration!$D$4-Configuration!$D$5-Configuration!$D$20*'Market predictions'!B447)</f>
        <v/>
      </c>
    </row>
    <row r="448" spans="1:5" x14ac:dyDescent="0.25">
      <c r="A448" s="17" t="str">
        <f>IF(A447="","",IF(A447&lt;A446,IF(A447=1,IF(A447=A446,A447+1,1),A447-1),IF(A447=Configuration!$D$10,"",A447+1)))</f>
        <v/>
      </c>
      <c r="B448" s="17" t="str">
        <f>IF(B447="","",IF(B447+1&gt;Configuration!$D$2,"",B447+1))</f>
        <v/>
      </c>
      <c r="C448" s="18" t="str">
        <f>IF('Market predictions'!B448="","",Configuration!$D$3+Configuration!$D$20*'Market predictions'!B448)</f>
        <v/>
      </c>
      <c r="D448" s="18" t="str">
        <f>IF(C448="","",Configuration!$D$4-Configuration!$D$20*'Market predictions'!B448)</f>
        <v/>
      </c>
      <c r="E448" s="26" t="str">
        <f>IF('Market predictions'!B448="","",Configuration!$D$4-Configuration!$D$5-Configuration!$D$20*'Market predictions'!B448)</f>
        <v/>
      </c>
    </row>
    <row r="449" spans="1:5" x14ac:dyDescent="0.25">
      <c r="A449" s="17" t="str">
        <f>IF(A448="","",IF(A448&lt;A447,IF(A448=1,IF(A448=A447,A448+1,1),A448-1),IF(A448=Configuration!$D$10,"",A448+1)))</f>
        <v/>
      </c>
      <c r="B449" s="17" t="str">
        <f>IF(B448="","",IF(B448+1&gt;Configuration!$D$2,"",B448+1))</f>
        <v/>
      </c>
      <c r="C449" s="18" t="str">
        <f>IF('Market predictions'!B449="","",Configuration!$D$3+Configuration!$D$20*'Market predictions'!B449)</f>
        <v/>
      </c>
      <c r="D449" s="18" t="str">
        <f>IF(C449="","",Configuration!$D$4-Configuration!$D$20*'Market predictions'!B449)</f>
        <v/>
      </c>
      <c r="E449" s="26" t="str">
        <f>IF('Market predictions'!B449="","",Configuration!$D$4-Configuration!$D$5-Configuration!$D$20*'Market predictions'!B449)</f>
        <v/>
      </c>
    </row>
    <row r="450" spans="1:5" x14ac:dyDescent="0.25">
      <c r="A450" s="17" t="str">
        <f>IF(A449="","",IF(A449&lt;A448,IF(A449=1,IF(A449=A448,A449+1,1),A449-1),IF(A449=Configuration!$D$10,"",A449+1)))</f>
        <v/>
      </c>
      <c r="B450" s="17" t="str">
        <f>IF(B449="","",IF(B449+1&gt;Configuration!$D$2,"",B449+1))</f>
        <v/>
      </c>
      <c r="C450" s="18" t="str">
        <f>IF('Market predictions'!B450="","",Configuration!$D$3+Configuration!$D$20*'Market predictions'!B450)</f>
        <v/>
      </c>
      <c r="D450" s="18" t="str">
        <f>IF(C450="","",Configuration!$D$4-Configuration!$D$20*'Market predictions'!B450)</f>
        <v/>
      </c>
      <c r="E450" s="26" t="str">
        <f>IF('Market predictions'!B450="","",Configuration!$D$4-Configuration!$D$5-Configuration!$D$20*'Market predictions'!B450)</f>
        <v/>
      </c>
    </row>
    <row r="451" spans="1:5" x14ac:dyDescent="0.25">
      <c r="A451" s="17" t="str">
        <f>IF(A450="","",IF(A450&lt;A449,IF(A450=1,IF(A450=A449,A450+1,1),A450-1),IF(A450=Configuration!$D$10,"",A450+1)))</f>
        <v/>
      </c>
      <c r="B451" s="17" t="str">
        <f>IF(B450="","",IF(B450+1&gt;Configuration!$D$2,"",B450+1))</f>
        <v/>
      </c>
      <c r="C451" s="18" t="str">
        <f>IF('Market predictions'!B451="","",Configuration!$D$3+Configuration!$D$20*'Market predictions'!B451)</f>
        <v/>
      </c>
      <c r="D451" s="18" t="str">
        <f>IF(C451="","",Configuration!$D$4-Configuration!$D$20*'Market predictions'!B451)</f>
        <v/>
      </c>
      <c r="E451" s="26" t="str">
        <f>IF('Market predictions'!B451="","",Configuration!$D$4-Configuration!$D$5-Configuration!$D$20*'Market predictions'!B451)</f>
        <v/>
      </c>
    </row>
    <row r="452" spans="1:5" x14ac:dyDescent="0.25">
      <c r="A452" s="17" t="str">
        <f>IF(A451="","",IF(A451&lt;A450,IF(A451=1,IF(A451=A450,A451+1,1),A451-1),IF(A451=Configuration!$D$10,"",A451+1)))</f>
        <v/>
      </c>
      <c r="B452" s="17" t="str">
        <f>IF(B451="","",IF(B451+1&gt;Configuration!$D$2,"",B451+1))</f>
        <v/>
      </c>
      <c r="C452" s="18" t="str">
        <f>IF('Market predictions'!B452="","",Configuration!$D$3+Configuration!$D$20*'Market predictions'!B452)</f>
        <v/>
      </c>
      <c r="D452" s="18" t="str">
        <f>IF(C452="","",Configuration!$D$4-Configuration!$D$20*'Market predictions'!B452)</f>
        <v/>
      </c>
      <c r="E452" s="26" t="str">
        <f>IF('Market predictions'!B452="","",Configuration!$D$4-Configuration!$D$5-Configuration!$D$20*'Market predictions'!B452)</f>
        <v/>
      </c>
    </row>
    <row r="453" spans="1:5" x14ac:dyDescent="0.25">
      <c r="A453" s="17" t="str">
        <f>IF(A452="","",IF(A452&lt;A451,IF(A452=1,IF(A452=A451,A452+1,1),A452-1),IF(A452=Configuration!$D$10,"",A452+1)))</f>
        <v/>
      </c>
      <c r="B453" s="17" t="str">
        <f>IF(B452="","",IF(B452+1&gt;Configuration!$D$2,"",B452+1))</f>
        <v/>
      </c>
      <c r="C453" s="18" t="str">
        <f>IF('Market predictions'!B453="","",Configuration!$D$3+Configuration!$D$20*'Market predictions'!B453)</f>
        <v/>
      </c>
      <c r="D453" s="18" t="str">
        <f>IF(C453="","",Configuration!$D$4-Configuration!$D$20*'Market predictions'!B453)</f>
        <v/>
      </c>
      <c r="E453" s="26" t="str">
        <f>IF('Market predictions'!B453="","",Configuration!$D$4-Configuration!$D$5-Configuration!$D$20*'Market predictions'!B453)</f>
        <v/>
      </c>
    </row>
    <row r="454" spans="1:5" x14ac:dyDescent="0.25">
      <c r="A454" s="17" t="str">
        <f>IF(A453="","",IF(A453&lt;A452,IF(A453=1,IF(A453=A452,A453+1,1),A453-1),IF(A453=Configuration!$D$10,"",A453+1)))</f>
        <v/>
      </c>
      <c r="B454" s="17" t="str">
        <f>IF(B453="","",IF(B453+1&gt;Configuration!$D$2,"",B453+1))</f>
        <v/>
      </c>
      <c r="C454" s="18" t="str">
        <f>IF('Market predictions'!B454="","",Configuration!$D$3+Configuration!$D$20*'Market predictions'!B454)</f>
        <v/>
      </c>
      <c r="D454" s="18" t="str">
        <f>IF(C454="","",Configuration!$D$4-Configuration!$D$20*'Market predictions'!B454)</f>
        <v/>
      </c>
      <c r="E454" s="26" t="str">
        <f>IF('Market predictions'!B454="","",Configuration!$D$4-Configuration!$D$5-Configuration!$D$20*'Market predictions'!B454)</f>
        <v/>
      </c>
    </row>
    <row r="455" spans="1:5" x14ac:dyDescent="0.25">
      <c r="A455" s="17" t="str">
        <f>IF(A454="","",IF(A454&lt;A453,IF(A454=1,IF(A454=A453,A454+1,1),A454-1),IF(A454=Configuration!$D$10,"",A454+1)))</f>
        <v/>
      </c>
      <c r="B455" s="17" t="str">
        <f>IF(B454="","",IF(B454+1&gt;Configuration!$D$2,"",B454+1))</f>
        <v/>
      </c>
      <c r="C455" s="18" t="str">
        <f>IF('Market predictions'!B455="","",Configuration!$D$3+Configuration!$D$20*'Market predictions'!B455)</f>
        <v/>
      </c>
      <c r="D455" s="18" t="str">
        <f>IF(C455="","",Configuration!$D$4-Configuration!$D$20*'Market predictions'!B455)</f>
        <v/>
      </c>
      <c r="E455" s="26" t="str">
        <f>IF('Market predictions'!B455="","",Configuration!$D$4-Configuration!$D$5-Configuration!$D$20*'Market predictions'!B455)</f>
        <v/>
      </c>
    </row>
    <row r="456" spans="1:5" x14ac:dyDescent="0.25">
      <c r="A456" s="17" t="str">
        <f>IF(A455="","",IF(A455&lt;A454,IF(A455=1,IF(A455=A454,A455+1,1),A455-1),IF(A455=Configuration!$D$10,"",A455+1)))</f>
        <v/>
      </c>
      <c r="B456" s="17" t="str">
        <f>IF(B455="","",IF(B455+1&gt;Configuration!$D$2,"",B455+1))</f>
        <v/>
      </c>
      <c r="C456" s="18" t="str">
        <f>IF('Market predictions'!B456="","",Configuration!$D$3+Configuration!$D$20*'Market predictions'!B456)</f>
        <v/>
      </c>
      <c r="D456" s="18" t="str">
        <f>IF(C456="","",Configuration!$D$4-Configuration!$D$20*'Market predictions'!B456)</f>
        <v/>
      </c>
      <c r="E456" s="26" t="str">
        <f>IF('Market predictions'!B456="","",Configuration!$D$4-Configuration!$D$5-Configuration!$D$20*'Market predictions'!B456)</f>
        <v/>
      </c>
    </row>
    <row r="457" spans="1:5" x14ac:dyDescent="0.25">
      <c r="A457" s="17" t="str">
        <f>IF(A456="","",IF(A456&lt;A455,IF(A456=1,IF(A456=A455,A456+1,1),A456-1),IF(A456=Configuration!$D$10,"",A456+1)))</f>
        <v/>
      </c>
      <c r="B457" s="17" t="str">
        <f>IF(B456="","",IF(B456+1&gt;Configuration!$D$2,"",B456+1))</f>
        <v/>
      </c>
      <c r="C457" s="18" t="str">
        <f>IF('Market predictions'!B457="","",Configuration!$D$3+Configuration!$D$20*'Market predictions'!B457)</f>
        <v/>
      </c>
      <c r="D457" s="18" t="str">
        <f>IF(C457="","",Configuration!$D$4-Configuration!$D$20*'Market predictions'!B457)</f>
        <v/>
      </c>
      <c r="E457" s="26" t="str">
        <f>IF('Market predictions'!B457="","",Configuration!$D$4-Configuration!$D$5-Configuration!$D$20*'Market predictions'!B457)</f>
        <v/>
      </c>
    </row>
    <row r="458" spans="1:5" x14ac:dyDescent="0.25">
      <c r="A458" s="17" t="str">
        <f>IF(A457="","",IF(A457&lt;A456,IF(A457=1,IF(A457=A456,A457+1,1),A457-1),IF(A457=Configuration!$D$10,"",A457+1)))</f>
        <v/>
      </c>
      <c r="B458" s="17" t="str">
        <f>IF(B457="","",IF(B457+1&gt;Configuration!$D$2,"",B457+1))</f>
        <v/>
      </c>
      <c r="C458" s="18" t="str">
        <f>IF('Market predictions'!B458="","",Configuration!$D$3+Configuration!$D$20*'Market predictions'!B458)</f>
        <v/>
      </c>
      <c r="D458" s="18" t="str">
        <f>IF(C458="","",Configuration!$D$4-Configuration!$D$20*'Market predictions'!B458)</f>
        <v/>
      </c>
      <c r="E458" s="26" t="str">
        <f>IF('Market predictions'!B458="","",Configuration!$D$4-Configuration!$D$5-Configuration!$D$20*'Market predictions'!B458)</f>
        <v/>
      </c>
    </row>
    <row r="459" spans="1:5" x14ac:dyDescent="0.25">
      <c r="A459" s="17" t="str">
        <f>IF(A458="","",IF(A458&lt;A457,IF(A458=1,IF(A458=A457,A458+1,1),A458-1),IF(A458=Configuration!$D$10,"",A458+1)))</f>
        <v/>
      </c>
      <c r="B459" s="17" t="str">
        <f>IF(B458="","",IF(B458+1&gt;Configuration!$D$2,"",B458+1))</f>
        <v/>
      </c>
      <c r="C459" s="18" t="str">
        <f>IF('Market predictions'!B459="","",Configuration!$D$3+Configuration!$D$20*'Market predictions'!B459)</f>
        <v/>
      </c>
      <c r="D459" s="18" t="str">
        <f>IF(C459="","",Configuration!$D$4-Configuration!$D$20*'Market predictions'!B459)</f>
        <v/>
      </c>
      <c r="E459" s="26" t="str">
        <f>IF('Market predictions'!B459="","",Configuration!$D$4-Configuration!$D$5-Configuration!$D$20*'Market predictions'!B459)</f>
        <v/>
      </c>
    </row>
    <row r="460" spans="1:5" x14ac:dyDescent="0.25">
      <c r="A460" s="17" t="str">
        <f>IF(A459="","",IF(A459&lt;A458,IF(A459=1,IF(A459=A458,A459+1,1),A459-1),IF(A459=Configuration!$D$10,"",A459+1)))</f>
        <v/>
      </c>
      <c r="B460" s="17" t="str">
        <f>IF(B459="","",IF(B459+1&gt;Configuration!$D$2,"",B459+1))</f>
        <v/>
      </c>
      <c r="C460" s="18" t="str">
        <f>IF('Market predictions'!B460="","",Configuration!$D$3+Configuration!$D$20*'Market predictions'!B460)</f>
        <v/>
      </c>
      <c r="D460" s="18" t="str">
        <f>IF(C460="","",Configuration!$D$4-Configuration!$D$20*'Market predictions'!B460)</f>
        <v/>
      </c>
      <c r="E460" s="26" t="str">
        <f>IF('Market predictions'!B460="","",Configuration!$D$4-Configuration!$D$5-Configuration!$D$20*'Market predictions'!B460)</f>
        <v/>
      </c>
    </row>
    <row r="461" spans="1:5" x14ac:dyDescent="0.25">
      <c r="A461" s="17" t="str">
        <f>IF(A460="","",IF(A460&lt;A459,IF(A460=1,IF(A460=A459,A460+1,1),A460-1),IF(A460=Configuration!$D$10,"",A460+1)))</f>
        <v/>
      </c>
      <c r="B461" s="17" t="str">
        <f>IF(B460="","",IF(B460+1&gt;Configuration!$D$2,"",B460+1))</f>
        <v/>
      </c>
      <c r="C461" s="18" t="str">
        <f>IF('Market predictions'!B461="","",Configuration!$D$3+Configuration!$D$20*'Market predictions'!B461)</f>
        <v/>
      </c>
      <c r="D461" s="18" t="str">
        <f>IF(C461="","",Configuration!$D$4-Configuration!$D$20*'Market predictions'!B461)</f>
        <v/>
      </c>
      <c r="E461" s="26" t="str">
        <f>IF('Market predictions'!B461="","",Configuration!$D$4-Configuration!$D$5-Configuration!$D$20*'Market predictions'!B461)</f>
        <v/>
      </c>
    </row>
    <row r="462" spans="1:5" x14ac:dyDescent="0.25">
      <c r="A462" s="17" t="str">
        <f>IF(A461="","",IF(A461&lt;A460,IF(A461=1,IF(A461=A460,A461+1,1),A461-1),IF(A461=Configuration!$D$10,"",A461+1)))</f>
        <v/>
      </c>
      <c r="B462" s="17" t="str">
        <f>IF(B461="","",IF(B461+1&gt;Configuration!$D$2,"",B461+1))</f>
        <v/>
      </c>
      <c r="C462" s="18" t="str">
        <f>IF('Market predictions'!B462="","",Configuration!$D$3+Configuration!$D$20*'Market predictions'!B462)</f>
        <v/>
      </c>
      <c r="D462" s="18" t="str">
        <f>IF(C462="","",Configuration!$D$4-Configuration!$D$20*'Market predictions'!B462)</f>
        <v/>
      </c>
      <c r="E462" s="26" t="str">
        <f>IF('Market predictions'!B462="","",Configuration!$D$4-Configuration!$D$5-Configuration!$D$20*'Market predictions'!B462)</f>
        <v/>
      </c>
    </row>
    <row r="463" spans="1:5" x14ac:dyDescent="0.25">
      <c r="A463" s="17" t="str">
        <f>IF(A462="","",IF(A462&lt;A461,IF(A462=1,IF(A462=A461,A462+1,1),A462-1),IF(A462=Configuration!$D$10,"",A462+1)))</f>
        <v/>
      </c>
      <c r="B463" s="17" t="str">
        <f>IF(B462="","",IF(B462+1&gt;Configuration!$D$2,"",B462+1))</f>
        <v/>
      </c>
      <c r="C463" s="18" t="str">
        <f>IF('Market predictions'!B463="","",Configuration!$D$3+Configuration!$D$20*'Market predictions'!B463)</f>
        <v/>
      </c>
      <c r="D463" s="18" t="str">
        <f>IF(C463="","",Configuration!$D$4-Configuration!$D$20*'Market predictions'!B463)</f>
        <v/>
      </c>
      <c r="E463" s="26" t="str">
        <f>IF('Market predictions'!B463="","",Configuration!$D$4-Configuration!$D$5-Configuration!$D$20*'Market predictions'!B463)</f>
        <v/>
      </c>
    </row>
    <row r="464" spans="1:5" x14ac:dyDescent="0.25">
      <c r="A464" s="17" t="str">
        <f>IF(A463="","",IF(A463&lt;A462,IF(A463=1,IF(A463=A462,A463+1,1),A463-1),IF(A463=Configuration!$D$10,"",A463+1)))</f>
        <v/>
      </c>
      <c r="B464" s="17" t="str">
        <f>IF(B463="","",IF(B463+1&gt;Configuration!$D$2,"",B463+1))</f>
        <v/>
      </c>
      <c r="C464" s="18" t="str">
        <f>IF('Market predictions'!B464="","",Configuration!$D$3+Configuration!$D$20*'Market predictions'!B464)</f>
        <v/>
      </c>
      <c r="D464" s="18" t="str">
        <f>IF(C464="","",Configuration!$D$4-Configuration!$D$20*'Market predictions'!B464)</f>
        <v/>
      </c>
      <c r="E464" s="26" t="str">
        <f>IF('Market predictions'!B464="","",Configuration!$D$4-Configuration!$D$5-Configuration!$D$20*'Market predictions'!B464)</f>
        <v/>
      </c>
    </row>
    <row r="465" spans="1:5" x14ac:dyDescent="0.25">
      <c r="A465" s="17" t="str">
        <f>IF(A464="","",IF(A464&lt;A463,IF(A464=1,IF(A464=A463,A464+1,1),A464-1),IF(A464=Configuration!$D$10,"",A464+1)))</f>
        <v/>
      </c>
      <c r="B465" s="17" t="str">
        <f>IF(B464="","",IF(B464+1&gt;Configuration!$D$2,"",B464+1))</f>
        <v/>
      </c>
      <c r="C465" s="18" t="str">
        <f>IF('Market predictions'!B465="","",Configuration!$D$3+Configuration!$D$20*'Market predictions'!B465)</f>
        <v/>
      </c>
      <c r="D465" s="18" t="str">
        <f>IF(C465="","",Configuration!$D$4-Configuration!$D$20*'Market predictions'!B465)</f>
        <v/>
      </c>
      <c r="E465" s="26" t="str">
        <f>IF('Market predictions'!B465="","",Configuration!$D$4-Configuration!$D$5-Configuration!$D$20*'Market predictions'!B465)</f>
        <v/>
      </c>
    </row>
    <row r="466" spans="1:5" x14ac:dyDescent="0.25">
      <c r="A466" s="17" t="str">
        <f>IF(A465="","",IF(A465&lt;A464,IF(A465=1,IF(A465=A464,A465+1,1),A465-1),IF(A465=Configuration!$D$10,"",A465+1)))</f>
        <v/>
      </c>
      <c r="B466" s="17" t="str">
        <f>IF(B465="","",IF(B465+1&gt;Configuration!$D$2,"",B465+1))</f>
        <v/>
      </c>
      <c r="C466" s="18" t="str">
        <f>IF('Market predictions'!B466="","",Configuration!$D$3+Configuration!$D$20*'Market predictions'!B466)</f>
        <v/>
      </c>
      <c r="D466" s="18" t="str">
        <f>IF(C466="","",Configuration!$D$4-Configuration!$D$20*'Market predictions'!B466)</f>
        <v/>
      </c>
      <c r="E466" s="26" t="str">
        <f>IF('Market predictions'!B466="","",Configuration!$D$4-Configuration!$D$5-Configuration!$D$20*'Market predictions'!B466)</f>
        <v/>
      </c>
    </row>
    <row r="467" spans="1:5" x14ac:dyDescent="0.25">
      <c r="A467" s="17" t="str">
        <f>IF(A466="","",IF(A466&lt;A465,IF(A466=1,IF(A466=A465,A466+1,1),A466-1),IF(A466=Configuration!$D$10,"",A466+1)))</f>
        <v/>
      </c>
      <c r="B467" s="17" t="str">
        <f>IF(B466="","",IF(B466+1&gt;Configuration!$D$2,"",B466+1))</f>
        <v/>
      </c>
      <c r="C467" s="18" t="str">
        <f>IF('Market predictions'!B467="","",Configuration!$D$3+Configuration!$D$20*'Market predictions'!B467)</f>
        <v/>
      </c>
      <c r="D467" s="18" t="str">
        <f>IF(C467="","",Configuration!$D$4-Configuration!$D$20*'Market predictions'!B467)</f>
        <v/>
      </c>
      <c r="E467" s="26" t="str">
        <f>IF('Market predictions'!B467="","",Configuration!$D$4-Configuration!$D$5-Configuration!$D$20*'Market predictions'!B467)</f>
        <v/>
      </c>
    </row>
    <row r="468" spans="1:5" x14ac:dyDescent="0.25">
      <c r="A468" s="17" t="str">
        <f>IF(A467="","",IF(A467&lt;A466,IF(A467=1,IF(A467=A466,A467+1,1),A467-1),IF(A467=Configuration!$D$10,"",A467+1)))</f>
        <v/>
      </c>
      <c r="B468" s="17" t="str">
        <f>IF(B467="","",IF(B467+1&gt;Configuration!$D$2,"",B467+1))</f>
        <v/>
      </c>
      <c r="C468" s="18" t="str">
        <f>IF('Market predictions'!B468="","",Configuration!$D$3+Configuration!$D$20*'Market predictions'!B468)</f>
        <v/>
      </c>
      <c r="D468" s="18" t="str">
        <f>IF(C468="","",Configuration!$D$4-Configuration!$D$20*'Market predictions'!B468)</f>
        <v/>
      </c>
      <c r="E468" s="26" t="str">
        <f>IF('Market predictions'!B468="","",Configuration!$D$4-Configuration!$D$5-Configuration!$D$20*'Market predictions'!B468)</f>
        <v/>
      </c>
    </row>
    <row r="469" spans="1:5" x14ac:dyDescent="0.25">
      <c r="A469" s="17" t="str">
        <f>IF(A468="","",IF(A468&lt;A467,IF(A468=1,IF(A468=A467,A468+1,1),A468-1),IF(A468=Configuration!$D$10,"",A468+1)))</f>
        <v/>
      </c>
      <c r="B469" s="17" t="str">
        <f>IF(B468="","",IF(B468+1&gt;Configuration!$D$2,"",B468+1))</f>
        <v/>
      </c>
      <c r="C469" s="18" t="str">
        <f>IF('Market predictions'!B469="","",Configuration!$D$3+Configuration!$D$20*'Market predictions'!B469)</f>
        <v/>
      </c>
      <c r="D469" s="18" t="str">
        <f>IF(C469="","",Configuration!$D$4-Configuration!$D$20*'Market predictions'!B469)</f>
        <v/>
      </c>
      <c r="E469" s="26" t="str">
        <f>IF('Market predictions'!B469="","",Configuration!$D$4-Configuration!$D$5-Configuration!$D$20*'Market predictions'!B469)</f>
        <v/>
      </c>
    </row>
    <row r="470" spans="1:5" x14ac:dyDescent="0.25">
      <c r="A470" s="17" t="str">
        <f>IF(A469="","",IF(A469&lt;A468,IF(A469=1,IF(A469=A468,A469+1,1),A469-1),IF(A469=Configuration!$D$10,"",A469+1)))</f>
        <v/>
      </c>
      <c r="B470" s="17" t="str">
        <f>IF(B469="","",IF(B469+1&gt;Configuration!$D$2,"",B469+1))</f>
        <v/>
      </c>
      <c r="C470" s="18" t="str">
        <f>IF('Market predictions'!B470="","",Configuration!$D$3+Configuration!$D$20*'Market predictions'!B470)</f>
        <v/>
      </c>
      <c r="D470" s="18" t="str">
        <f>IF(C470="","",Configuration!$D$4-Configuration!$D$20*'Market predictions'!B470)</f>
        <v/>
      </c>
      <c r="E470" s="26" t="str">
        <f>IF('Market predictions'!B470="","",Configuration!$D$4-Configuration!$D$5-Configuration!$D$20*'Market predictions'!B470)</f>
        <v/>
      </c>
    </row>
    <row r="471" spans="1:5" x14ac:dyDescent="0.25">
      <c r="A471" s="17" t="str">
        <f>IF(A470="","",IF(A470&lt;A469,IF(A470=1,IF(A470=A469,A470+1,1),A470-1),IF(A470=Configuration!$D$10,"",A470+1)))</f>
        <v/>
      </c>
      <c r="B471" s="17" t="str">
        <f>IF(B470="","",IF(B470+1&gt;Configuration!$D$2,"",B470+1))</f>
        <v/>
      </c>
      <c r="C471" s="18" t="str">
        <f>IF('Market predictions'!B471="","",Configuration!$D$3+Configuration!$D$20*'Market predictions'!B471)</f>
        <v/>
      </c>
      <c r="D471" s="18" t="str">
        <f>IF(C471="","",Configuration!$D$4-Configuration!$D$20*'Market predictions'!B471)</f>
        <v/>
      </c>
      <c r="E471" s="26" t="str">
        <f>IF('Market predictions'!B471="","",Configuration!$D$4-Configuration!$D$5-Configuration!$D$20*'Market predictions'!B471)</f>
        <v/>
      </c>
    </row>
    <row r="472" spans="1:5" x14ac:dyDescent="0.25">
      <c r="A472" s="17" t="str">
        <f>IF(A471="","",IF(A471&lt;A470,IF(A471=1,IF(A471=A470,A471+1,1),A471-1),IF(A471=Configuration!$D$10,"",A471+1)))</f>
        <v/>
      </c>
      <c r="B472" s="17" t="str">
        <f>IF(B471="","",IF(B471+1&gt;Configuration!$D$2,"",B471+1))</f>
        <v/>
      </c>
      <c r="C472" s="18" t="str">
        <f>IF('Market predictions'!B472="","",Configuration!$D$3+Configuration!$D$20*'Market predictions'!B472)</f>
        <v/>
      </c>
      <c r="D472" s="18" t="str">
        <f>IF(C472="","",Configuration!$D$4-Configuration!$D$20*'Market predictions'!B472)</f>
        <v/>
      </c>
      <c r="E472" s="26" t="str">
        <f>IF('Market predictions'!B472="","",Configuration!$D$4-Configuration!$D$5-Configuration!$D$20*'Market predictions'!B472)</f>
        <v/>
      </c>
    </row>
    <row r="473" spans="1:5" x14ac:dyDescent="0.25">
      <c r="A473" s="17" t="str">
        <f>IF(A472="","",IF(A472&lt;A471,IF(A472=1,IF(A472=A471,A472+1,1),A472-1),IF(A472=Configuration!$D$10,"",A472+1)))</f>
        <v/>
      </c>
      <c r="B473" s="17" t="str">
        <f>IF(B472="","",IF(B472+1&gt;Configuration!$D$2,"",B472+1))</f>
        <v/>
      </c>
      <c r="C473" s="18" t="str">
        <f>IF('Market predictions'!B473="","",Configuration!$D$3+Configuration!$D$20*'Market predictions'!B473)</f>
        <v/>
      </c>
      <c r="D473" s="18" t="str">
        <f>IF(C473="","",Configuration!$D$4-Configuration!$D$20*'Market predictions'!B473)</f>
        <v/>
      </c>
      <c r="E473" s="26" t="str">
        <f>IF('Market predictions'!B473="","",Configuration!$D$4-Configuration!$D$5-Configuration!$D$20*'Market predictions'!B473)</f>
        <v/>
      </c>
    </row>
    <row r="474" spans="1:5" x14ac:dyDescent="0.25">
      <c r="A474" s="17" t="str">
        <f>IF(A473="","",IF(A473&lt;A472,IF(A473=1,IF(A473=A472,A473+1,1),A473-1),IF(A473=Configuration!$D$10,"",A473+1)))</f>
        <v/>
      </c>
      <c r="B474" s="17" t="str">
        <f>IF(B473="","",IF(B473+1&gt;Configuration!$D$2,"",B473+1))</f>
        <v/>
      </c>
      <c r="C474" s="18" t="str">
        <f>IF('Market predictions'!B474="","",Configuration!$D$3+Configuration!$D$20*'Market predictions'!B474)</f>
        <v/>
      </c>
      <c r="D474" s="18" t="str">
        <f>IF(C474="","",Configuration!$D$4-Configuration!$D$20*'Market predictions'!B474)</f>
        <v/>
      </c>
      <c r="E474" s="26" t="str">
        <f>IF('Market predictions'!B474="","",Configuration!$D$4-Configuration!$D$5-Configuration!$D$20*'Market predictions'!B474)</f>
        <v/>
      </c>
    </row>
    <row r="475" spans="1:5" x14ac:dyDescent="0.25">
      <c r="A475" s="17" t="str">
        <f>IF(A474="","",IF(A474&lt;A473,IF(A474=1,IF(A474=A473,A474+1,1),A474-1),IF(A474=Configuration!$D$10,"",A474+1)))</f>
        <v/>
      </c>
      <c r="B475" s="17" t="str">
        <f>IF(B474="","",IF(B474+1&gt;Configuration!$D$2,"",B474+1))</f>
        <v/>
      </c>
      <c r="C475" s="18" t="str">
        <f>IF('Market predictions'!B475="","",Configuration!$D$3+Configuration!$D$20*'Market predictions'!B475)</f>
        <v/>
      </c>
      <c r="D475" s="18" t="str">
        <f>IF(C475="","",Configuration!$D$4-Configuration!$D$20*'Market predictions'!B475)</f>
        <v/>
      </c>
      <c r="E475" s="26" t="str">
        <f>IF('Market predictions'!B475="","",Configuration!$D$4-Configuration!$D$5-Configuration!$D$20*'Market predictions'!B475)</f>
        <v/>
      </c>
    </row>
    <row r="476" spans="1:5" x14ac:dyDescent="0.25">
      <c r="A476" s="17" t="str">
        <f>IF(A475="","",IF(A475&lt;A474,IF(A475=1,IF(A475=A474,A475+1,1),A475-1),IF(A475=Configuration!$D$10,"",A475+1)))</f>
        <v/>
      </c>
      <c r="B476" s="17" t="str">
        <f>IF(B475="","",IF(B475+1&gt;Configuration!$D$2,"",B475+1))</f>
        <v/>
      </c>
      <c r="C476" s="18" t="str">
        <f>IF('Market predictions'!B476="","",Configuration!$D$3+Configuration!$D$20*'Market predictions'!B476)</f>
        <v/>
      </c>
      <c r="D476" s="18" t="str">
        <f>IF(C476="","",Configuration!$D$4-Configuration!$D$20*'Market predictions'!B476)</f>
        <v/>
      </c>
      <c r="E476" s="26" t="str">
        <f>IF('Market predictions'!B476="","",Configuration!$D$4-Configuration!$D$5-Configuration!$D$20*'Market predictions'!B476)</f>
        <v/>
      </c>
    </row>
    <row r="477" spans="1:5" x14ac:dyDescent="0.25">
      <c r="A477" s="17" t="str">
        <f>IF(A476="","",IF(A476&lt;A475,IF(A476=1,IF(A476=A475,A476+1,1),A476-1),IF(A476=Configuration!$D$10,"",A476+1)))</f>
        <v/>
      </c>
      <c r="B477" s="17" t="str">
        <f>IF(B476="","",IF(B476+1&gt;Configuration!$D$2,"",B476+1))</f>
        <v/>
      </c>
      <c r="C477" s="18" t="str">
        <f>IF('Market predictions'!B477="","",Configuration!$D$3+Configuration!$D$20*'Market predictions'!B477)</f>
        <v/>
      </c>
      <c r="D477" s="18" t="str">
        <f>IF(C477="","",Configuration!$D$4-Configuration!$D$20*'Market predictions'!B477)</f>
        <v/>
      </c>
      <c r="E477" s="26" t="str">
        <f>IF('Market predictions'!B477="","",Configuration!$D$4-Configuration!$D$5-Configuration!$D$20*'Market predictions'!B477)</f>
        <v/>
      </c>
    </row>
    <row r="478" spans="1:5" x14ac:dyDescent="0.25">
      <c r="A478" s="17" t="str">
        <f>IF(A477="","",IF(A477&lt;A476,IF(A477=1,IF(A477=A476,A477+1,1),A477-1),IF(A477=Configuration!$D$10,"",A477+1)))</f>
        <v/>
      </c>
      <c r="B478" s="17" t="str">
        <f>IF(B477="","",IF(B477+1&gt;Configuration!$D$2,"",B477+1))</f>
        <v/>
      </c>
      <c r="C478" s="18" t="str">
        <f>IF('Market predictions'!B478="","",Configuration!$D$3+Configuration!$D$20*'Market predictions'!B478)</f>
        <v/>
      </c>
      <c r="D478" s="18" t="str">
        <f>IF(C478="","",Configuration!$D$4-Configuration!$D$20*'Market predictions'!B478)</f>
        <v/>
      </c>
      <c r="E478" s="26" t="str">
        <f>IF('Market predictions'!B478="","",Configuration!$D$4-Configuration!$D$5-Configuration!$D$20*'Market predictions'!B478)</f>
        <v/>
      </c>
    </row>
    <row r="479" spans="1:5" x14ac:dyDescent="0.25">
      <c r="A479" s="17" t="str">
        <f>IF(A478="","",IF(A478&lt;A477,IF(A478=1,IF(A478=A477,A478+1,1),A478-1),IF(A478=Configuration!$D$10,"",A478+1)))</f>
        <v/>
      </c>
      <c r="B479" s="17" t="str">
        <f>IF(B478="","",IF(B478+1&gt;Configuration!$D$2,"",B478+1))</f>
        <v/>
      </c>
      <c r="C479" s="18" t="str">
        <f>IF('Market predictions'!B479="","",Configuration!$D$3+Configuration!$D$20*'Market predictions'!B479)</f>
        <v/>
      </c>
      <c r="D479" s="18" t="str">
        <f>IF(C479="","",Configuration!$D$4-Configuration!$D$20*'Market predictions'!B479)</f>
        <v/>
      </c>
      <c r="E479" s="26" t="str">
        <f>IF('Market predictions'!B479="","",Configuration!$D$4-Configuration!$D$5-Configuration!$D$20*'Market predictions'!B479)</f>
        <v/>
      </c>
    </row>
    <row r="480" spans="1:5" x14ac:dyDescent="0.25">
      <c r="A480" s="17" t="str">
        <f>IF(A479="","",IF(A479&lt;A478,IF(A479=1,IF(A479=A478,A479+1,1),A479-1),IF(A479=Configuration!$D$10,"",A479+1)))</f>
        <v/>
      </c>
      <c r="B480" s="17" t="str">
        <f>IF(B479="","",IF(B479+1&gt;Configuration!$D$2,"",B479+1))</f>
        <v/>
      </c>
      <c r="C480" s="18" t="str">
        <f>IF('Market predictions'!B480="","",Configuration!$D$3+Configuration!$D$20*'Market predictions'!B480)</f>
        <v/>
      </c>
      <c r="D480" s="18" t="str">
        <f>IF(C480="","",Configuration!$D$4-Configuration!$D$20*'Market predictions'!B480)</f>
        <v/>
      </c>
      <c r="E480" s="26" t="str">
        <f>IF('Market predictions'!B480="","",Configuration!$D$4-Configuration!$D$5-Configuration!$D$20*'Market predictions'!B480)</f>
        <v/>
      </c>
    </row>
    <row r="481" spans="1:5" x14ac:dyDescent="0.25">
      <c r="A481" s="17" t="str">
        <f>IF(A480="","",IF(A480&lt;A479,IF(A480=1,IF(A480=A479,A480+1,1),A480-1),IF(A480=Configuration!$D$10,"",A480+1)))</f>
        <v/>
      </c>
      <c r="B481" s="17" t="str">
        <f>IF(B480="","",IF(B480+1&gt;Configuration!$D$2,"",B480+1))</f>
        <v/>
      </c>
      <c r="C481" s="18" t="str">
        <f>IF('Market predictions'!B481="","",Configuration!$D$3+Configuration!$D$20*'Market predictions'!B481)</f>
        <v/>
      </c>
      <c r="D481" s="18" t="str">
        <f>IF(C481="","",Configuration!$D$4-Configuration!$D$20*'Market predictions'!B481)</f>
        <v/>
      </c>
      <c r="E481" s="26" t="str">
        <f>IF('Market predictions'!B481="","",Configuration!$D$4-Configuration!$D$5-Configuration!$D$20*'Market predictions'!B481)</f>
        <v/>
      </c>
    </row>
    <row r="482" spans="1:5" x14ac:dyDescent="0.25">
      <c r="A482" s="17" t="str">
        <f>IF(A481="","",IF(A481&lt;A480,IF(A481=1,IF(A481=A480,A481+1,1),A481-1),IF(A481=Configuration!$D$10,"",A481+1)))</f>
        <v/>
      </c>
      <c r="B482" s="17" t="str">
        <f>IF(B481="","",IF(B481+1&gt;Configuration!$D$2,"",B481+1))</f>
        <v/>
      </c>
      <c r="C482" s="18" t="str">
        <f>IF('Market predictions'!B482="","",Configuration!$D$3+Configuration!$D$20*'Market predictions'!B482)</f>
        <v/>
      </c>
      <c r="D482" s="18" t="str">
        <f>IF(C482="","",Configuration!$D$4-Configuration!$D$20*'Market predictions'!B482)</f>
        <v/>
      </c>
      <c r="E482" s="26" t="str">
        <f>IF('Market predictions'!B482="","",Configuration!$D$4-Configuration!$D$5-Configuration!$D$20*'Market predictions'!B482)</f>
        <v/>
      </c>
    </row>
    <row r="483" spans="1:5" x14ac:dyDescent="0.25">
      <c r="A483" s="17" t="str">
        <f>IF(A482="","",IF(A482&lt;A481,IF(A482=1,IF(A482=A481,A482+1,1),A482-1),IF(A482=Configuration!$D$10,"",A482+1)))</f>
        <v/>
      </c>
      <c r="B483" s="17" t="str">
        <f>IF(B482="","",IF(B482+1&gt;Configuration!$D$2,"",B482+1))</f>
        <v/>
      </c>
      <c r="C483" s="18" t="str">
        <f>IF('Market predictions'!B483="","",Configuration!$D$3+Configuration!$D$20*'Market predictions'!B483)</f>
        <v/>
      </c>
      <c r="D483" s="18" t="str">
        <f>IF(C483="","",Configuration!$D$4-Configuration!$D$20*'Market predictions'!B483)</f>
        <v/>
      </c>
      <c r="E483" s="26" t="str">
        <f>IF('Market predictions'!B483="","",Configuration!$D$4-Configuration!$D$5-Configuration!$D$20*'Market predictions'!B483)</f>
        <v/>
      </c>
    </row>
    <row r="484" spans="1:5" x14ac:dyDescent="0.25">
      <c r="A484" s="17" t="str">
        <f>IF(A483="","",IF(A483&lt;A482,IF(A483=1,IF(A483=A482,A483+1,1),A483-1),IF(A483=Configuration!$D$10,"",A483+1)))</f>
        <v/>
      </c>
      <c r="B484" s="17" t="str">
        <f>IF(B483="","",IF(B483+1&gt;Configuration!$D$2,"",B483+1))</f>
        <v/>
      </c>
      <c r="C484" s="18" t="str">
        <f>IF('Market predictions'!B484="","",Configuration!$D$3+Configuration!$D$20*'Market predictions'!B484)</f>
        <v/>
      </c>
      <c r="D484" s="18" t="str">
        <f>IF(C484="","",Configuration!$D$4-Configuration!$D$20*'Market predictions'!B484)</f>
        <v/>
      </c>
      <c r="E484" s="26" t="str">
        <f>IF('Market predictions'!B484="","",Configuration!$D$4-Configuration!$D$5-Configuration!$D$20*'Market predictions'!B484)</f>
        <v/>
      </c>
    </row>
    <row r="485" spans="1:5" x14ac:dyDescent="0.25">
      <c r="A485" s="17" t="str">
        <f>IF(A484="","",IF(A484&lt;A483,IF(A484=1,IF(A484=A483,A484+1,1),A484-1),IF(A484=Configuration!$D$10,"",A484+1)))</f>
        <v/>
      </c>
      <c r="B485" s="17" t="str">
        <f>IF(B484="","",IF(B484+1&gt;Configuration!$D$2,"",B484+1))</f>
        <v/>
      </c>
      <c r="C485" s="18" t="str">
        <f>IF('Market predictions'!B485="","",Configuration!$D$3+Configuration!$D$20*'Market predictions'!B485)</f>
        <v/>
      </c>
      <c r="D485" s="18" t="str">
        <f>IF(C485="","",Configuration!$D$4-Configuration!$D$20*'Market predictions'!B485)</f>
        <v/>
      </c>
      <c r="E485" s="26" t="str">
        <f>IF('Market predictions'!B485="","",Configuration!$D$4-Configuration!$D$5-Configuration!$D$20*'Market predictions'!B485)</f>
        <v/>
      </c>
    </row>
    <row r="486" spans="1:5" x14ac:dyDescent="0.25">
      <c r="A486" s="17" t="str">
        <f>IF(A485="","",IF(A485&lt;A484,IF(A485=1,IF(A485=A484,A485+1,1),A485-1),IF(A485=Configuration!$D$10,"",A485+1)))</f>
        <v/>
      </c>
      <c r="B486" s="17" t="str">
        <f>IF(B485="","",IF(B485+1&gt;Configuration!$D$2,"",B485+1))</f>
        <v/>
      </c>
      <c r="C486" s="18" t="str">
        <f>IF('Market predictions'!B486="","",Configuration!$D$3+Configuration!$D$20*'Market predictions'!B486)</f>
        <v/>
      </c>
      <c r="D486" s="18" t="str">
        <f>IF(C486="","",Configuration!$D$4-Configuration!$D$20*'Market predictions'!B486)</f>
        <v/>
      </c>
      <c r="E486" s="26" t="str">
        <f>IF('Market predictions'!B486="","",Configuration!$D$4-Configuration!$D$5-Configuration!$D$20*'Market predictions'!B486)</f>
        <v/>
      </c>
    </row>
    <row r="487" spans="1:5" x14ac:dyDescent="0.25">
      <c r="A487" s="17" t="str">
        <f>IF(A486="","",IF(A486&lt;A485,IF(A486=1,IF(A486=A485,A486+1,1),A486-1),IF(A486=Configuration!$D$10,"",A486+1)))</f>
        <v/>
      </c>
      <c r="B487" s="17" t="str">
        <f>IF(B486="","",IF(B486+1&gt;Configuration!$D$2,"",B486+1))</f>
        <v/>
      </c>
      <c r="C487" s="18" t="str">
        <f>IF('Market predictions'!B487="","",Configuration!$D$3+Configuration!$D$20*'Market predictions'!B487)</f>
        <v/>
      </c>
      <c r="D487" s="18" t="str">
        <f>IF(C487="","",Configuration!$D$4-Configuration!$D$20*'Market predictions'!B487)</f>
        <v/>
      </c>
      <c r="E487" s="26" t="str">
        <f>IF('Market predictions'!B487="","",Configuration!$D$4-Configuration!$D$5-Configuration!$D$20*'Market predictions'!B487)</f>
        <v/>
      </c>
    </row>
    <row r="488" spans="1:5" x14ac:dyDescent="0.25">
      <c r="A488" s="17" t="str">
        <f>IF(A487="","",IF(A487&lt;A486,IF(A487=1,IF(A487=A486,A487+1,1),A487-1),IF(A487=Configuration!$D$10,"",A487+1)))</f>
        <v/>
      </c>
      <c r="B488" s="17" t="str">
        <f>IF(B487="","",IF(B487+1&gt;Configuration!$D$2,"",B487+1))</f>
        <v/>
      </c>
      <c r="C488" s="18" t="str">
        <f>IF('Market predictions'!B488="","",Configuration!$D$3+Configuration!$D$20*'Market predictions'!B488)</f>
        <v/>
      </c>
      <c r="D488" s="18" t="str">
        <f>IF(C488="","",Configuration!$D$4-Configuration!$D$20*'Market predictions'!B488)</f>
        <v/>
      </c>
      <c r="E488" s="26" t="str">
        <f>IF('Market predictions'!B488="","",Configuration!$D$4-Configuration!$D$5-Configuration!$D$20*'Market predictions'!B488)</f>
        <v/>
      </c>
    </row>
    <row r="489" spans="1:5" x14ac:dyDescent="0.25">
      <c r="A489" s="17" t="str">
        <f>IF(A488="","",IF(A488&lt;A487,IF(A488=1,IF(A488=A487,A488+1,1),A488-1),IF(A488=Configuration!$D$10,"",A488+1)))</f>
        <v/>
      </c>
      <c r="B489" s="17" t="str">
        <f>IF(B488="","",IF(B488+1&gt;Configuration!$D$2,"",B488+1))</f>
        <v/>
      </c>
      <c r="C489" s="18" t="str">
        <f>IF('Market predictions'!B489="","",Configuration!$D$3+Configuration!$D$20*'Market predictions'!B489)</f>
        <v/>
      </c>
      <c r="D489" s="18" t="str">
        <f>IF(C489="","",Configuration!$D$4-Configuration!$D$20*'Market predictions'!B489)</f>
        <v/>
      </c>
      <c r="E489" s="26" t="str">
        <f>IF('Market predictions'!B489="","",Configuration!$D$4-Configuration!$D$5-Configuration!$D$20*'Market predictions'!B489)</f>
        <v/>
      </c>
    </row>
    <row r="490" spans="1:5" x14ac:dyDescent="0.25">
      <c r="A490" s="17" t="str">
        <f>IF(A489="","",IF(A489&lt;A488,IF(A489=1,IF(A489=A488,A489+1,1),A489-1),IF(A489=Configuration!$D$10,"",A489+1)))</f>
        <v/>
      </c>
      <c r="B490" s="17" t="str">
        <f>IF(B489="","",IF(B489+1&gt;Configuration!$D$2,"",B489+1))</f>
        <v/>
      </c>
      <c r="C490" s="18" t="str">
        <f>IF('Market predictions'!B490="","",Configuration!$D$3+Configuration!$D$20*'Market predictions'!B490)</f>
        <v/>
      </c>
      <c r="D490" s="18" t="str">
        <f>IF(C490="","",Configuration!$D$4-Configuration!$D$20*'Market predictions'!B490)</f>
        <v/>
      </c>
      <c r="E490" s="26" t="str">
        <f>IF('Market predictions'!B490="","",Configuration!$D$4-Configuration!$D$5-Configuration!$D$20*'Market predictions'!B490)</f>
        <v/>
      </c>
    </row>
    <row r="491" spans="1:5" x14ac:dyDescent="0.25">
      <c r="A491" s="17" t="str">
        <f>IF(A490="","",IF(A490&lt;A489,IF(A490=1,IF(A490=A489,A490+1,1),A490-1),IF(A490=Configuration!$D$10,"",A490+1)))</f>
        <v/>
      </c>
      <c r="B491" s="17" t="str">
        <f>IF(B490="","",IF(B490+1&gt;Configuration!$D$2,"",B490+1))</f>
        <v/>
      </c>
      <c r="C491" s="18" t="str">
        <f>IF('Market predictions'!B491="","",Configuration!$D$3+Configuration!$D$20*'Market predictions'!B491)</f>
        <v/>
      </c>
      <c r="D491" s="18" t="str">
        <f>IF(C491="","",Configuration!$D$4-Configuration!$D$20*'Market predictions'!B491)</f>
        <v/>
      </c>
      <c r="E491" s="26" t="str">
        <f>IF('Market predictions'!B491="","",Configuration!$D$4-Configuration!$D$5-Configuration!$D$20*'Market predictions'!B491)</f>
        <v/>
      </c>
    </row>
    <row r="492" spans="1:5" x14ac:dyDescent="0.25">
      <c r="A492" s="17" t="str">
        <f>IF(A491="","",IF(A491&lt;A490,IF(A491=1,IF(A491=A490,A491+1,1),A491-1),IF(A491=Configuration!$D$10,"",A491+1)))</f>
        <v/>
      </c>
      <c r="B492" s="17" t="str">
        <f>IF(B491="","",IF(B491+1&gt;Configuration!$D$2,"",B491+1))</f>
        <v/>
      </c>
      <c r="C492" s="18" t="str">
        <f>IF('Market predictions'!B492="","",Configuration!$D$3+Configuration!$D$20*'Market predictions'!B492)</f>
        <v/>
      </c>
      <c r="D492" s="18" t="str">
        <f>IF(C492="","",Configuration!$D$4-Configuration!$D$20*'Market predictions'!B492)</f>
        <v/>
      </c>
      <c r="E492" s="26" t="str">
        <f>IF('Market predictions'!B492="","",Configuration!$D$4-Configuration!$D$5-Configuration!$D$20*'Market predictions'!B492)</f>
        <v/>
      </c>
    </row>
    <row r="493" spans="1:5" x14ac:dyDescent="0.25">
      <c r="A493" s="17" t="str">
        <f>IF(A492="","",IF(A492&lt;A491,IF(A492=1,IF(A492=A491,A492+1,1),A492-1),IF(A492=Configuration!$D$10,"",A492+1)))</f>
        <v/>
      </c>
      <c r="B493" s="17" t="str">
        <f>IF(B492="","",IF(B492+1&gt;Configuration!$D$2,"",B492+1))</f>
        <v/>
      </c>
      <c r="C493" s="18" t="str">
        <f>IF('Market predictions'!B493="","",Configuration!$D$3+Configuration!$D$20*'Market predictions'!B493)</f>
        <v/>
      </c>
      <c r="D493" s="18" t="str">
        <f>IF(C493="","",Configuration!$D$4-Configuration!$D$20*'Market predictions'!B493)</f>
        <v/>
      </c>
      <c r="E493" s="26" t="str">
        <f>IF('Market predictions'!B493="","",Configuration!$D$4-Configuration!$D$5-Configuration!$D$20*'Market predictions'!B493)</f>
        <v/>
      </c>
    </row>
    <row r="494" spans="1:5" x14ac:dyDescent="0.25">
      <c r="A494" s="17" t="str">
        <f>IF(A493="","",IF(A493&lt;A492,IF(A493=1,IF(A493=A492,A493+1,1),A493-1),IF(A493=Configuration!$D$10,"",A493+1)))</f>
        <v/>
      </c>
      <c r="B494" s="17" t="str">
        <f>IF(B493="","",IF(B493+1&gt;Configuration!$D$2,"",B493+1))</f>
        <v/>
      </c>
      <c r="C494" s="18" t="str">
        <f>IF('Market predictions'!B494="","",Configuration!$D$3+Configuration!$D$20*'Market predictions'!B494)</f>
        <v/>
      </c>
      <c r="D494" s="18" t="str">
        <f>IF(C494="","",Configuration!$D$4-Configuration!$D$20*'Market predictions'!B494)</f>
        <v/>
      </c>
      <c r="E494" s="26" t="str">
        <f>IF('Market predictions'!B494="","",Configuration!$D$4-Configuration!$D$5-Configuration!$D$20*'Market predictions'!B494)</f>
        <v/>
      </c>
    </row>
    <row r="495" spans="1:5" x14ac:dyDescent="0.25">
      <c r="A495" s="17" t="str">
        <f>IF(A494="","",IF(A494&lt;A493,IF(A494=1,IF(A494=A493,A494+1,1),A494-1),IF(A494=Configuration!$D$10,"",A494+1)))</f>
        <v/>
      </c>
      <c r="B495" s="17" t="str">
        <f>IF(B494="","",IF(B494+1&gt;Configuration!$D$2,"",B494+1))</f>
        <v/>
      </c>
      <c r="C495" s="18" t="str">
        <f>IF('Market predictions'!B495="","",Configuration!$D$3+Configuration!$D$20*'Market predictions'!B495)</f>
        <v/>
      </c>
      <c r="D495" s="18" t="str">
        <f>IF(C495="","",Configuration!$D$4-Configuration!$D$20*'Market predictions'!B495)</f>
        <v/>
      </c>
      <c r="E495" s="26" t="str">
        <f>IF('Market predictions'!B495="","",Configuration!$D$4-Configuration!$D$5-Configuration!$D$20*'Market predictions'!B495)</f>
        <v/>
      </c>
    </row>
    <row r="496" spans="1:5" x14ac:dyDescent="0.25">
      <c r="A496" s="17" t="str">
        <f>IF(A495="","",IF(A495&lt;A494,IF(A495=1,IF(A495=A494,A495+1,1),A495-1),IF(A495=Configuration!$D$10,"",A495+1)))</f>
        <v/>
      </c>
      <c r="B496" s="17" t="str">
        <f>IF(B495="","",IF(B495+1&gt;Configuration!$D$2,"",B495+1))</f>
        <v/>
      </c>
      <c r="C496" s="18" t="str">
        <f>IF('Market predictions'!B496="","",Configuration!$D$3+Configuration!$D$20*'Market predictions'!B496)</f>
        <v/>
      </c>
      <c r="D496" s="18" t="str">
        <f>IF(C496="","",Configuration!$D$4-Configuration!$D$20*'Market predictions'!B496)</f>
        <v/>
      </c>
      <c r="E496" s="26" t="str">
        <f>IF('Market predictions'!B496="","",Configuration!$D$4-Configuration!$D$5-Configuration!$D$20*'Market predictions'!B496)</f>
        <v/>
      </c>
    </row>
    <row r="497" spans="1:5" x14ac:dyDescent="0.25">
      <c r="A497" s="17" t="str">
        <f>IF(A496="","",IF(A496&lt;A495,IF(A496=1,IF(A496=A495,A496+1,1),A496-1),IF(A496=Configuration!$D$10,"",A496+1)))</f>
        <v/>
      </c>
      <c r="B497" s="17" t="str">
        <f>IF(B496="","",IF(B496+1&gt;Configuration!$D$2,"",B496+1))</f>
        <v/>
      </c>
      <c r="C497" s="18" t="str">
        <f>IF('Market predictions'!B497="","",Configuration!$D$3+Configuration!$D$20*'Market predictions'!B497)</f>
        <v/>
      </c>
      <c r="D497" s="18" t="str">
        <f>IF(C497="","",Configuration!$D$4-Configuration!$D$20*'Market predictions'!B497)</f>
        <v/>
      </c>
      <c r="E497" s="26" t="str">
        <f>IF('Market predictions'!B497="","",Configuration!$D$4-Configuration!$D$5-Configuration!$D$20*'Market predictions'!B497)</f>
        <v/>
      </c>
    </row>
    <row r="498" spans="1:5" x14ac:dyDescent="0.25">
      <c r="A498" s="17" t="str">
        <f>IF(A497="","",IF(A497&lt;A496,IF(A497=1,IF(A497=A496,A497+1,1),A497-1),IF(A497=Configuration!$D$10,"",A497+1)))</f>
        <v/>
      </c>
      <c r="B498" s="17" t="str">
        <f>IF(B497="","",IF(B497+1&gt;Configuration!$D$2,"",B497+1))</f>
        <v/>
      </c>
      <c r="C498" s="18" t="str">
        <f>IF('Market predictions'!B498="","",Configuration!$D$3+Configuration!$D$20*'Market predictions'!B498)</f>
        <v/>
      </c>
      <c r="D498" s="18" t="str">
        <f>IF(C498="","",Configuration!$D$4-Configuration!$D$20*'Market predictions'!B498)</f>
        <v/>
      </c>
      <c r="E498" s="26" t="str">
        <f>IF('Market predictions'!B498="","",Configuration!$D$4-Configuration!$D$5-Configuration!$D$20*'Market predictions'!B498)</f>
        <v/>
      </c>
    </row>
    <row r="499" spans="1:5" x14ac:dyDescent="0.25">
      <c r="A499" s="17" t="str">
        <f>IF(A498="","",IF(A498&lt;A497,IF(A498=1,IF(A498=A497,A498+1,1),A498-1),IF(A498=Configuration!$D$10,"",A498+1)))</f>
        <v/>
      </c>
      <c r="B499" s="17" t="str">
        <f>IF(B498="","",IF(B498+1&gt;Configuration!$D$2,"",B498+1))</f>
        <v/>
      </c>
      <c r="C499" s="18" t="str">
        <f>IF('Market predictions'!B499="","",Configuration!$D$3+Configuration!$D$20*'Market predictions'!B499)</f>
        <v/>
      </c>
      <c r="D499" s="18" t="str">
        <f>IF(C499="","",Configuration!$D$4-Configuration!$D$20*'Market predictions'!B499)</f>
        <v/>
      </c>
      <c r="E499" s="26" t="str">
        <f>IF('Market predictions'!B499="","",Configuration!$D$4-Configuration!$D$5-Configuration!$D$20*'Market predictions'!B499)</f>
        <v/>
      </c>
    </row>
    <row r="500" spans="1:5" x14ac:dyDescent="0.25">
      <c r="A500" s="17" t="str">
        <f>IF(A499="","",IF(A499&lt;A498,IF(A499=1,IF(A499=A498,A499+1,1),A499-1),IF(A499=Configuration!$D$10,"",A499+1)))</f>
        <v/>
      </c>
      <c r="B500" s="17" t="str">
        <f>IF(B499="","",IF(B499+1&gt;Configuration!$D$2,"",B499+1))</f>
        <v/>
      </c>
      <c r="C500" s="18" t="str">
        <f>IF('Market predictions'!B500="","",Configuration!$D$3+Configuration!$D$20*'Market predictions'!B500)</f>
        <v/>
      </c>
      <c r="D500" s="18" t="str">
        <f>IF(C500="","",Configuration!$D$4-Configuration!$D$20*'Market predictions'!B500)</f>
        <v/>
      </c>
      <c r="E500" s="26" t="str">
        <f>IF('Market predictions'!B500="","",Configuration!$D$4-Configuration!$D$5-Configuration!$D$20*'Market predictions'!B500)</f>
        <v/>
      </c>
    </row>
    <row r="501" spans="1:5" x14ac:dyDescent="0.25">
      <c r="A501" s="17" t="str">
        <f>IF(A500="","",IF(A500&lt;A499,IF(A500=1,IF(A500=A499,A500+1,1),A500-1),IF(A500=Configuration!$D$10,"",A500+1)))</f>
        <v/>
      </c>
      <c r="B501" s="17" t="str">
        <f>IF(B500="","",IF(B500+1&gt;Configuration!$D$2,"",B500+1))</f>
        <v/>
      </c>
      <c r="C501" s="18" t="str">
        <f>IF('Market predictions'!B501="","",Configuration!$D$3+Configuration!$D$20*'Market predictions'!B501)</f>
        <v/>
      </c>
      <c r="D501" s="18" t="str">
        <f>IF(C501="","",Configuration!$D$4-Configuration!$D$20*'Market predictions'!B501)</f>
        <v/>
      </c>
      <c r="E501" s="26" t="str">
        <f>IF('Market predictions'!B501="","",Configuration!$D$4-Configuration!$D$5-Configuration!$D$20*'Market predictions'!B501)</f>
        <v/>
      </c>
    </row>
    <row r="502" spans="1:5" x14ac:dyDescent="0.25">
      <c r="A502" s="17" t="str">
        <f>IF(A501="","",IF(A501&lt;A500,IF(A501=1,IF(A501=A500,A501+1,1),A501-1),IF(A501=Configuration!$D$10,"",A501+1)))</f>
        <v/>
      </c>
      <c r="B502" s="17" t="str">
        <f>IF(B501="","",IF(B501+1&gt;Configuration!$D$2,"",B501+1))</f>
        <v/>
      </c>
      <c r="C502" s="18" t="str">
        <f>IF('Market predictions'!B502="","",Configuration!$D$3+Configuration!$D$20*'Market predictions'!B502)</f>
        <v/>
      </c>
      <c r="D502" s="18" t="str">
        <f>IF(C502="","",Configuration!$D$4-Configuration!$D$20*'Market predictions'!B502)</f>
        <v/>
      </c>
      <c r="E502" s="26" t="str">
        <f>IF('Market predictions'!B502="","",Configuration!$D$4-Configuration!$D$5-Configuration!$D$20*'Market predictions'!B502)</f>
        <v/>
      </c>
    </row>
    <row r="503" spans="1:5" x14ac:dyDescent="0.25">
      <c r="A503" s="17" t="str">
        <f>IF(A502="","",IF(A502&lt;A501,IF(A502=1,IF(A502=A501,A502+1,1),A502-1),IF(A502=Configuration!$D$10,"",A502+1)))</f>
        <v/>
      </c>
      <c r="B503" s="17" t="str">
        <f>IF(B502="","",IF(B502+1&gt;Configuration!$D$2,"",B502+1))</f>
        <v/>
      </c>
      <c r="C503" s="18" t="str">
        <f>IF('Market predictions'!B503="","",Configuration!$D$3+Configuration!$D$20*'Market predictions'!B503)</f>
        <v/>
      </c>
      <c r="D503" s="18" t="str">
        <f>IF(C503="","",Configuration!$D$4-Configuration!$D$20*'Market predictions'!B503)</f>
        <v/>
      </c>
      <c r="E503" s="26" t="str">
        <f>IF('Market predictions'!B503="","",Configuration!$D$4-Configuration!$D$5-Configuration!$D$20*'Market predictions'!B503)</f>
        <v/>
      </c>
    </row>
    <row r="504" spans="1:5" x14ac:dyDescent="0.25">
      <c r="A504" s="17" t="str">
        <f>IF(A503="","",IF(A503&lt;A502,IF(A503=1,IF(A503=A502,A503+1,1),A503-1),IF(A503=Configuration!$D$10,"",A503+1)))</f>
        <v/>
      </c>
      <c r="B504" s="17" t="str">
        <f>IF(B503="","",IF(B503+1&gt;Configuration!$D$2,"",B503+1))</f>
        <v/>
      </c>
      <c r="C504" s="18" t="str">
        <f>IF('Market predictions'!B504="","",Configuration!$D$3+Configuration!$D$20*'Market predictions'!B504)</f>
        <v/>
      </c>
      <c r="D504" s="18" t="str">
        <f>IF(C504="","",Configuration!$D$4-Configuration!$D$20*'Market predictions'!B504)</f>
        <v/>
      </c>
      <c r="E504" s="26" t="str">
        <f>IF('Market predictions'!B504="","",Configuration!$D$4-Configuration!$D$5-Configuration!$D$20*'Market predictions'!B504)</f>
        <v/>
      </c>
    </row>
    <row r="505" spans="1:5" x14ac:dyDescent="0.25">
      <c r="A505" s="17" t="str">
        <f>IF(A504="","",IF(A504&lt;A503,IF(A504=1,IF(A504=A503,A504+1,1),A504-1),IF(A504=Configuration!$D$10,"",A504+1)))</f>
        <v/>
      </c>
      <c r="B505" s="17" t="str">
        <f>IF(B504="","",IF(B504+1&gt;Configuration!$D$2,"",B504+1))</f>
        <v/>
      </c>
      <c r="C505" s="18" t="str">
        <f>IF('Market predictions'!B505="","",Configuration!$D$3+Configuration!$D$20*'Market predictions'!B505)</f>
        <v/>
      </c>
      <c r="D505" s="18" t="str">
        <f>IF(C505="","",Configuration!$D$4-Configuration!$D$20*'Market predictions'!B505)</f>
        <v/>
      </c>
      <c r="E505" s="26" t="str">
        <f>IF('Market predictions'!B505="","",Configuration!$D$4-Configuration!$D$5-Configuration!$D$20*'Market predictions'!B505)</f>
        <v/>
      </c>
    </row>
    <row r="506" spans="1:5" x14ac:dyDescent="0.25">
      <c r="A506" s="17" t="str">
        <f>IF(A505="","",IF(A505&lt;A504,IF(A505=1,IF(A505=A504,A505+1,1),A505-1),IF(A505=Configuration!$D$10,"",A505+1)))</f>
        <v/>
      </c>
      <c r="B506" s="17" t="str">
        <f>IF(B505="","",IF(B505+1&gt;Configuration!$D$2,"",B505+1))</f>
        <v/>
      </c>
      <c r="C506" s="18" t="str">
        <f>IF('Market predictions'!B506="","",Configuration!$D$3+Configuration!$D$20*'Market predictions'!B506)</f>
        <v/>
      </c>
      <c r="D506" s="18" t="str">
        <f>IF(C506="","",Configuration!$D$4-Configuration!$D$20*'Market predictions'!B506)</f>
        <v/>
      </c>
      <c r="E506" s="26" t="str">
        <f>IF('Market predictions'!B506="","",Configuration!$D$4-Configuration!$D$5-Configuration!$D$20*'Market predictions'!B506)</f>
        <v/>
      </c>
    </row>
    <row r="507" spans="1:5" x14ac:dyDescent="0.25">
      <c r="A507" s="17" t="str">
        <f>IF(A506="","",IF(A506&lt;A505,IF(A506=1,IF(A506=A505,A506+1,1),A506-1),IF(A506=Configuration!$D$10,"",A506+1)))</f>
        <v/>
      </c>
      <c r="B507" s="17" t="str">
        <f>IF(B506="","",IF(B506+1&gt;Configuration!$D$2,"",B506+1))</f>
        <v/>
      </c>
      <c r="C507" s="18" t="str">
        <f>IF('Market predictions'!B507="","",Configuration!$D$3+Configuration!$D$20*'Market predictions'!B507)</f>
        <v/>
      </c>
      <c r="D507" s="18" t="str">
        <f>IF(C507="","",Configuration!$D$4-Configuration!$D$20*'Market predictions'!B507)</f>
        <v/>
      </c>
      <c r="E507" s="26" t="str">
        <f>IF('Market predictions'!B507="","",Configuration!$D$4-Configuration!$D$5-Configuration!$D$20*'Market predictions'!B507)</f>
        <v/>
      </c>
    </row>
    <row r="508" spans="1:5" x14ac:dyDescent="0.25">
      <c r="A508" s="17" t="str">
        <f>IF(A507="","",IF(A507&lt;A506,IF(A507=1,IF(A507=A506,A507+1,1),A507-1),IF(A507=Configuration!$D$10,"",A507+1)))</f>
        <v/>
      </c>
      <c r="B508" s="17" t="str">
        <f>IF(B507="","",IF(B507+1&gt;Configuration!$D$2,"",B507+1))</f>
        <v/>
      </c>
      <c r="C508" s="18" t="str">
        <f>IF('Market predictions'!B508="","",Configuration!$D$3+Configuration!$D$20*'Market predictions'!B508)</f>
        <v/>
      </c>
      <c r="D508" s="18" t="str">
        <f>IF(C508="","",Configuration!$D$4-Configuration!$D$20*'Market predictions'!B508)</f>
        <v/>
      </c>
      <c r="E508" s="26" t="str">
        <f>IF('Market predictions'!B508="","",Configuration!$D$4-Configuration!$D$5-Configuration!$D$20*'Market predictions'!B508)</f>
        <v/>
      </c>
    </row>
    <row r="509" spans="1:5" x14ac:dyDescent="0.25">
      <c r="A509" s="17" t="str">
        <f>IF(A508="","",IF(A508&lt;A507,IF(A508=1,IF(A508=A507,A508+1,1),A508-1),IF(A508=Configuration!$D$10,"",A508+1)))</f>
        <v/>
      </c>
      <c r="B509" s="17" t="str">
        <f>IF(B508="","",IF(B508+1&gt;Configuration!$D$2,"",B508+1))</f>
        <v/>
      </c>
      <c r="C509" s="18" t="str">
        <f>IF('Market predictions'!B509="","",Configuration!$D$3+Configuration!$D$20*'Market predictions'!B509)</f>
        <v/>
      </c>
      <c r="D509" s="18" t="str">
        <f>IF(C509="","",Configuration!$D$4-Configuration!$D$20*'Market predictions'!B509)</f>
        <v/>
      </c>
      <c r="E509" s="26" t="str">
        <f>IF('Market predictions'!B509="","",Configuration!$D$4-Configuration!$D$5-Configuration!$D$20*'Market predictions'!B509)</f>
        <v/>
      </c>
    </row>
    <row r="510" spans="1:5" x14ac:dyDescent="0.25">
      <c r="A510" s="17" t="str">
        <f>IF(A509="","",IF(A509&lt;A508,IF(A509=1,IF(A509=A508,A509+1,1),A509-1),IF(A509=Configuration!$D$10,"",A509+1)))</f>
        <v/>
      </c>
      <c r="B510" s="17" t="str">
        <f>IF(B509="","",IF(B509+1&gt;Configuration!$D$2,"",B509+1))</f>
        <v/>
      </c>
      <c r="C510" s="18" t="str">
        <f>IF('Market predictions'!B510="","",Configuration!$D$3+Configuration!$D$20*'Market predictions'!B510)</f>
        <v/>
      </c>
      <c r="D510" s="18" t="str">
        <f>IF(C510="","",Configuration!$D$4-Configuration!$D$20*'Market predictions'!B510)</f>
        <v/>
      </c>
      <c r="E510" s="26" t="str">
        <f>IF('Market predictions'!B510="","",Configuration!$D$4-Configuration!$D$5-Configuration!$D$20*'Market predictions'!B510)</f>
        <v/>
      </c>
    </row>
    <row r="511" spans="1:5" x14ac:dyDescent="0.25">
      <c r="A511" s="17" t="str">
        <f>IF(A510="","",IF(A510&lt;A509,IF(A510=1,IF(A510=A509,A510+1,1),A510-1),IF(A510=Configuration!$D$10,"",A510+1)))</f>
        <v/>
      </c>
      <c r="B511" s="17" t="str">
        <f>IF(B510="","",IF(B510+1&gt;Configuration!$D$2,"",B510+1))</f>
        <v/>
      </c>
      <c r="C511" s="18" t="str">
        <f>IF('Market predictions'!B511="","",Configuration!$D$3+Configuration!$D$20*'Market predictions'!B511)</f>
        <v/>
      </c>
      <c r="D511" s="18" t="str">
        <f>IF(C511="","",Configuration!$D$4-Configuration!$D$20*'Market predictions'!B511)</f>
        <v/>
      </c>
      <c r="E511" s="26" t="str">
        <f>IF('Market predictions'!B511="","",Configuration!$D$4-Configuration!$D$5-Configuration!$D$20*'Market predictions'!B511)</f>
        <v/>
      </c>
    </row>
    <row r="512" spans="1:5" x14ac:dyDescent="0.25">
      <c r="A512" s="17" t="str">
        <f>IF(A511="","",IF(A511&lt;A510,IF(A511=1,IF(A511=A510,A511+1,1),A511-1),IF(A511=Configuration!$D$10,"",A511+1)))</f>
        <v/>
      </c>
      <c r="B512" s="17" t="str">
        <f>IF(B511="","",IF(B511+1&gt;Configuration!$D$2,"",B511+1))</f>
        <v/>
      </c>
      <c r="C512" s="18" t="str">
        <f>IF('Market predictions'!B512="","",Configuration!$D$3+Configuration!$D$20*'Market predictions'!B512)</f>
        <v/>
      </c>
      <c r="D512" s="18" t="str">
        <f>IF(C512="","",Configuration!$D$4-Configuration!$D$20*'Market predictions'!B512)</f>
        <v/>
      </c>
      <c r="E512" s="26" t="str">
        <f>IF('Market predictions'!B512="","",Configuration!$D$4-Configuration!$D$5-Configuration!$D$20*'Market predictions'!B512)</f>
        <v/>
      </c>
    </row>
    <row r="513" spans="1:5" x14ac:dyDescent="0.25">
      <c r="A513" s="17" t="str">
        <f>IF(A512="","",IF(A512&lt;A511,IF(A512=1,IF(A512=A511,A512+1,1),A512-1),IF(A512=Configuration!$D$10,"",A512+1)))</f>
        <v/>
      </c>
      <c r="B513" s="17" t="str">
        <f>IF(B512="","",IF(B512+1&gt;Configuration!$D$2,"",B512+1))</f>
        <v/>
      </c>
      <c r="C513" s="18" t="str">
        <f>IF('Market predictions'!B513="","",Configuration!$D$3+Configuration!$D$20*'Market predictions'!B513)</f>
        <v/>
      </c>
      <c r="D513" s="18" t="str">
        <f>IF(C513="","",Configuration!$D$4-Configuration!$D$20*'Market predictions'!B513)</f>
        <v/>
      </c>
      <c r="E513" s="26" t="str">
        <f>IF('Market predictions'!B513="","",Configuration!$D$4-Configuration!$D$5-Configuration!$D$20*'Market predictions'!B513)</f>
        <v/>
      </c>
    </row>
    <row r="514" spans="1:5" x14ac:dyDescent="0.25">
      <c r="A514" s="17" t="str">
        <f>IF(A513="","",IF(A513&lt;A512,IF(A513=1,IF(A513=A512,A513+1,1),A513-1),IF(A513=Configuration!$D$10,"",A513+1)))</f>
        <v/>
      </c>
      <c r="B514" s="17" t="str">
        <f>IF(B513="","",IF(B513+1&gt;Configuration!$D$2,"",B513+1))</f>
        <v/>
      </c>
      <c r="C514" s="18" t="str">
        <f>IF('Market predictions'!B514="","",Configuration!$D$3+Configuration!$D$20*'Market predictions'!B514)</f>
        <v/>
      </c>
      <c r="D514" s="18" t="str">
        <f>IF(C514="","",Configuration!$D$4-Configuration!$D$20*'Market predictions'!B514)</f>
        <v/>
      </c>
      <c r="E514" s="26" t="str">
        <f>IF('Market predictions'!B514="","",Configuration!$D$4-Configuration!$D$5-Configuration!$D$20*'Market predictions'!B514)</f>
        <v/>
      </c>
    </row>
    <row r="515" spans="1:5" x14ac:dyDescent="0.25">
      <c r="A515" s="17" t="str">
        <f>IF(A514="","",IF(A514&lt;A513,IF(A514=1,IF(A514=A513,A514+1,1),A514-1),IF(A514=Configuration!$D$10,"",A514+1)))</f>
        <v/>
      </c>
      <c r="B515" s="17" t="str">
        <f>IF(B514="","",IF(B514+1&gt;Configuration!$D$2,"",B514+1))</f>
        <v/>
      </c>
      <c r="C515" s="18" t="str">
        <f>IF('Market predictions'!B515="","",Configuration!$D$3+Configuration!$D$20*'Market predictions'!B515)</f>
        <v/>
      </c>
      <c r="D515" s="18" t="str">
        <f>IF(C515="","",Configuration!$D$4-Configuration!$D$20*'Market predictions'!B515)</f>
        <v/>
      </c>
      <c r="E515" s="26" t="str">
        <f>IF('Market predictions'!B515="","",Configuration!$D$4-Configuration!$D$5-Configuration!$D$20*'Market predictions'!B515)</f>
        <v/>
      </c>
    </row>
    <row r="516" spans="1:5" x14ac:dyDescent="0.25">
      <c r="A516" s="17" t="str">
        <f>IF(A515="","",IF(A515&lt;A514,IF(A515=1,IF(A515=A514,A515+1,1),A515-1),IF(A515=Configuration!$D$10,"",A515+1)))</f>
        <v/>
      </c>
      <c r="B516" s="17" t="str">
        <f>IF(B515="","",IF(B515+1&gt;Configuration!$D$2,"",B515+1))</f>
        <v/>
      </c>
      <c r="C516" s="18" t="str">
        <f>IF('Market predictions'!B516="","",Configuration!$D$3+Configuration!$D$20*'Market predictions'!B516)</f>
        <v/>
      </c>
      <c r="D516" s="18" t="str">
        <f>IF(C516="","",Configuration!$D$4-Configuration!$D$20*'Market predictions'!B516)</f>
        <v/>
      </c>
      <c r="E516" s="26" t="str">
        <f>IF('Market predictions'!B516="","",Configuration!$D$4-Configuration!$D$5-Configuration!$D$20*'Market predictions'!B516)</f>
        <v/>
      </c>
    </row>
    <row r="517" spans="1:5" x14ac:dyDescent="0.25">
      <c r="A517" s="17" t="str">
        <f>IF(A516="","",IF(A516&lt;A515,IF(A516=1,IF(A516=A515,A516+1,1),A516-1),IF(A516=Configuration!$D$10,"",A516+1)))</f>
        <v/>
      </c>
      <c r="B517" s="17" t="str">
        <f>IF(B516="","",IF(B516+1&gt;Configuration!$D$2,"",B516+1))</f>
        <v/>
      </c>
      <c r="C517" s="18" t="str">
        <f>IF('Market predictions'!B517="","",Configuration!$D$3+Configuration!$D$20*'Market predictions'!B517)</f>
        <v/>
      </c>
      <c r="D517" s="18" t="str">
        <f>IF(C517="","",Configuration!$D$4-Configuration!$D$20*'Market predictions'!B517)</f>
        <v/>
      </c>
      <c r="E517" s="26" t="str">
        <f>IF('Market predictions'!B517="","",Configuration!$D$4-Configuration!$D$5-Configuration!$D$20*'Market predictions'!B517)</f>
        <v/>
      </c>
    </row>
    <row r="518" spans="1:5" x14ac:dyDescent="0.25">
      <c r="A518" s="17" t="str">
        <f>IF(A517="","",IF(A517&lt;A516,IF(A517=1,IF(A517=A516,A517+1,1),A517-1),IF(A517=Configuration!$D$10,"",A517+1)))</f>
        <v/>
      </c>
      <c r="B518" s="17" t="str">
        <f>IF(B517="","",IF(B517+1&gt;Configuration!$D$2,"",B517+1))</f>
        <v/>
      </c>
      <c r="C518" s="18" t="str">
        <f>IF('Market predictions'!B518="","",Configuration!$D$3+Configuration!$D$20*'Market predictions'!B518)</f>
        <v/>
      </c>
      <c r="D518" s="18" t="str">
        <f>IF(C518="","",Configuration!$D$4-Configuration!$D$20*'Market predictions'!B518)</f>
        <v/>
      </c>
      <c r="E518" s="26" t="str">
        <f>IF('Market predictions'!B518="","",Configuration!$D$4-Configuration!$D$5-Configuration!$D$20*'Market predictions'!B518)</f>
        <v/>
      </c>
    </row>
    <row r="519" spans="1:5" x14ac:dyDescent="0.25">
      <c r="A519" s="17" t="str">
        <f>IF(A518="","",IF(A518&lt;A517,IF(A518=1,IF(A518=A517,A518+1,1),A518-1),IF(A518=Configuration!$D$10,"",A518+1)))</f>
        <v/>
      </c>
      <c r="B519" s="17" t="str">
        <f>IF(B518="","",IF(B518+1&gt;Configuration!$D$2,"",B518+1))</f>
        <v/>
      </c>
      <c r="C519" s="18" t="str">
        <f>IF('Market predictions'!B519="","",Configuration!$D$3+Configuration!$D$20*'Market predictions'!B519)</f>
        <v/>
      </c>
      <c r="D519" s="18" t="str">
        <f>IF(C519="","",Configuration!$D$4-Configuration!$D$20*'Market predictions'!B519)</f>
        <v/>
      </c>
      <c r="E519" s="26" t="str">
        <f>IF('Market predictions'!B519="","",Configuration!$D$4-Configuration!$D$5-Configuration!$D$20*'Market predictions'!B519)</f>
        <v/>
      </c>
    </row>
    <row r="520" spans="1:5" x14ac:dyDescent="0.25">
      <c r="A520" s="17" t="str">
        <f>IF(A519="","",IF(A519&lt;A518,IF(A519=1,IF(A519=A518,A519+1,1),A519-1),IF(A519=Configuration!$D$10,"",A519+1)))</f>
        <v/>
      </c>
      <c r="B520" s="17" t="str">
        <f>IF(B519="","",IF(B519+1&gt;Configuration!$D$2,"",B519+1))</f>
        <v/>
      </c>
      <c r="C520" s="18" t="str">
        <f>IF('Market predictions'!B520="","",Configuration!$D$3+Configuration!$D$20*'Market predictions'!B520)</f>
        <v/>
      </c>
      <c r="D520" s="18" t="str">
        <f>IF(C520="","",Configuration!$D$4-Configuration!$D$20*'Market predictions'!B520)</f>
        <v/>
      </c>
      <c r="E520" s="26" t="str">
        <f>IF('Market predictions'!B520="","",Configuration!$D$4-Configuration!$D$5-Configuration!$D$20*'Market predictions'!B520)</f>
        <v/>
      </c>
    </row>
    <row r="521" spans="1:5" x14ac:dyDescent="0.25">
      <c r="A521" s="17" t="str">
        <f>IF(A520="","",IF(A520&lt;A519,IF(A520=1,IF(A520=A519,A520+1,1),A520-1),IF(A520=Configuration!$D$10,"",A520+1)))</f>
        <v/>
      </c>
      <c r="B521" s="17" t="str">
        <f>IF(B520="","",IF(B520+1&gt;Configuration!$D$2,"",B520+1))</f>
        <v/>
      </c>
      <c r="C521" s="18" t="str">
        <f>IF('Market predictions'!B521="","",Configuration!$D$3+Configuration!$D$20*'Market predictions'!B521)</f>
        <v/>
      </c>
      <c r="D521" s="18" t="str">
        <f>IF(C521="","",Configuration!$D$4-Configuration!$D$20*'Market predictions'!B521)</f>
        <v/>
      </c>
      <c r="E521" s="26" t="str">
        <f>IF('Market predictions'!B521="","",Configuration!$D$4-Configuration!$D$5-Configuration!$D$20*'Market predictions'!B521)</f>
        <v/>
      </c>
    </row>
    <row r="522" spans="1:5" x14ac:dyDescent="0.25">
      <c r="A522" s="17" t="str">
        <f>IF(A521="","",IF(A521&lt;A520,IF(A521=1,IF(A521=A520,A521+1,1),A521-1),IF(A521=Configuration!$D$10,"",A521+1)))</f>
        <v/>
      </c>
      <c r="B522" s="17" t="str">
        <f>IF(B521="","",IF(B521+1&gt;Configuration!$D$2,"",B521+1))</f>
        <v/>
      </c>
      <c r="C522" s="18" t="str">
        <f>IF('Market predictions'!B522="","",Configuration!$D$3+Configuration!$D$20*'Market predictions'!B522)</f>
        <v/>
      </c>
      <c r="D522" s="18" t="str">
        <f>IF(C522="","",Configuration!$D$4-Configuration!$D$20*'Market predictions'!B522)</f>
        <v/>
      </c>
      <c r="E522" s="26" t="str">
        <f>IF('Market predictions'!B522="","",Configuration!$D$4-Configuration!$D$5-Configuration!$D$20*'Market predictions'!B522)</f>
        <v/>
      </c>
    </row>
    <row r="523" spans="1:5" x14ac:dyDescent="0.25">
      <c r="A523" s="17" t="str">
        <f>IF(A522="","",IF(A522&lt;A521,IF(A522=1,IF(A522=A521,A522+1,1),A522-1),IF(A522=Configuration!$D$10,"",A522+1)))</f>
        <v/>
      </c>
      <c r="B523" s="17" t="str">
        <f>IF(B522="","",IF(B522+1&gt;Configuration!$D$2,"",B522+1))</f>
        <v/>
      </c>
      <c r="C523" s="18" t="str">
        <f>IF('Market predictions'!B523="","",Configuration!$D$3+Configuration!$D$20*'Market predictions'!B523)</f>
        <v/>
      </c>
      <c r="D523" s="18" t="str">
        <f>IF(C523="","",Configuration!$D$4-Configuration!$D$20*'Market predictions'!B523)</f>
        <v/>
      </c>
      <c r="E523" s="26" t="str">
        <f>IF('Market predictions'!B523="","",Configuration!$D$4-Configuration!$D$5-Configuration!$D$20*'Market predictions'!B523)</f>
        <v/>
      </c>
    </row>
    <row r="524" spans="1:5" x14ac:dyDescent="0.25">
      <c r="A524" s="17" t="str">
        <f>IF(A523="","",IF(A523&lt;A522,IF(A523=1,IF(A523=A522,A523+1,1),A523-1),IF(A523=Configuration!$D$10,"",A523+1)))</f>
        <v/>
      </c>
      <c r="B524" s="17" t="str">
        <f>IF(B523="","",IF(B523+1&gt;Configuration!$D$2,"",B523+1))</f>
        <v/>
      </c>
      <c r="C524" s="18" t="str">
        <f>IF('Market predictions'!B524="","",Configuration!$D$3+Configuration!$D$20*'Market predictions'!B524)</f>
        <v/>
      </c>
      <c r="D524" s="18" t="str">
        <f>IF(C524="","",Configuration!$D$4-Configuration!$D$20*'Market predictions'!B524)</f>
        <v/>
      </c>
      <c r="E524" s="26" t="str">
        <f>IF('Market predictions'!B524="","",Configuration!$D$4-Configuration!$D$5-Configuration!$D$20*'Market predictions'!B524)</f>
        <v/>
      </c>
    </row>
    <row r="525" spans="1:5" x14ac:dyDescent="0.25">
      <c r="A525" s="17" t="str">
        <f>IF(A524="","",IF(A524&lt;A523,IF(A524=1,IF(A524=A523,A524+1,1),A524-1),IF(A524=Configuration!$D$10,"",A524+1)))</f>
        <v/>
      </c>
      <c r="B525" s="17" t="str">
        <f>IF(B524="","",IF(B524+1&gt;Configuration!$D$2,"",B524+1))</f>
        <v/>
      </c>
      <c r="C525" s="18" t="str">
        <f>IF('Market predictions'!B525="","",Configuration!$D$3+Configuration!$D$20*'Market predictions'!B525)</f>
        <v/>
      </c>
      <c r="D525" s="18" t="str">
        <f>IF(C525="","",Configuration!$D$4-Configuration!$D$20*'Market predictions'!B525)</f>
        <v/>
      </c>
      <c r="E525" s="26" t="str">
        <f>IF('Market predictions'!B525="","",Configuration!$D$4-Configuration!$D$5-Configuration!$D$20*'Market predictions'!B525)</f>
        <v/>
      </c>
    </row>
    <row r="526" spans="1:5" x14ac:dyDescent="0.25">
      <c r="A526" s="17" t="str">
        <f>IF(A525="","",IF(A525&lt;A524,IF(A525=1,IF(A525=A524,A525+1,1),A525-1),IF(A525=Configuration!$D$10,"",A525+1)))</f>
        <v/>
      </c>
      <c r="B526" s="17" t="str">
        <f>IF(B525="","",IF(B525+1&gt;Configuration!$D$2,"",B525+1))</f>
        <v/>
      </c>
      <c r="C526" s="18" t="str">
        <f>IF('Market predictions'!B526="","",Configuration!$D$3+Configuration!$D$20*'Market predictions'!B526)</f>
        <v/>
      </c>
      <c r="D526" s="18" t="str">
        <f>IF(C526="","",Configuration!$D$4-Configuration!$D$20*'Market predictions'!B526)</f>
        <v/>
      </c>
      <c r="E526" s="26" t="str">
        <f>IF('Market predictions'!B526="","",Configuration!$D$4-Configuration!$D$5-Configuration!$D$20*'Market predictions'!B526)</f>
        <v/>
      </c>
    </row>
    <row r="527" spans="1:5" x14ac:dyDescent="0.25">
      <c r="A527" s="17" t="str">
        <f>IF(A526="","",IF(A526&lt;A525,IF(A526=1,IF(A526=A525,A526+1,1),A526-1),IF(A526=Configuration!$D$10,"",A526+1)))</f>
        <v/>
      </c>
      <c r="B527" s="17" t="str">
        <f>IF(B526="","",IF(B526+1&gt;Configuration!$D$2,"",B526+1))</f>
        <v/>
      </c>
      <c r="C527" s="18" t="str">
        <f>IF('Market predictions'!B527="","",Configuration!$D$3+Configuration!$D$20*'Market predictions'!B527)</f>
        <v/>
      </c>
      <c r="D527" s="18" t="str">
        <f>IF(C527="","",Configuration!$D$4-Configuration!$D$20*'Market predictions'!B527)</f>
        <v/>
      </c>
      <c r="E527" s="26" t="str">
        <f>IF('Market predictions'!B527="","",Configuration!$D$4-Configuration!$D$5-Configuration!$D$20*'Market predictions'!B527)</f>
        <v/>
      </c>
    </row>
    <row r="528" spans="1:5" x14ac:dyDescent="0.25">
      <c r="A528" s="17" t="str">
        <f>IF(A527="","",IF(A527&lt;A526,IF(A527=1,IF(A527=A526,A527+1,1),A527-1),IF(A527=Configuration!$D$10,"",A527+1)))</f>
        <v/>
      </c>
      <c r="B528" s="17" t="str">
        <f>IF(B527="","",IF(B527+1&gt;Configuration!$D$2,"",B527+1))</f>
        <v/>
      </c>
      <c r="C528" s="18" t="str">
        <f>IF('Market predictions'!B528="","",Configuration!$D$3+Configuration!$D$20*'Market predictions'!B528)</f>
        <v/>
      </c>
      <c r="D528" s="18" t="str">
        <f>IF(C528="","",Configuration!$D$4-Configuration!$D$20*'Market predictions'!B528)</f>
        <v/>
      </c>
      <c r="E528" s="26" t="str">
        <f>IF('Market predictions'!B528="","",Configuration!$D$4-Configuration!$D$5-Configuration!$D$20*'Market predictions'!B528)</f>
        <v/>
      </c>
    </row>
    <row r="529" spans="1:5" x14ac:dyDescent="0.25">
      <c r="A529" s="17" t="str">
        <f>IF(A528="","",IF(A528&lt;A527,IF(A528=1,IF(A528=A527,A528+1,1),A528-1),IF(A528=Configuration!$D$10,"",A528+1)))</f>
        <v/>
      </c>
      <c r="B529" s="17" t="str">
        <f>IF(B528="","",IF(B528+1&gt;Configuration!$D$2,"",B528+1))</f>
        <v/>
      </c>
      <c r="C529" s="18" t="str">
        <f>IF('Market predictions'!B529="","",Configuration!$D$3+Configuration!$D$20*'Market predictions'!B529)</f>
        <v/>
      </c>
      <c r="D529" s="18" t="str">
        <f>IF(C529="","",Configuration!$D$4-Configuration!$D$20*'Market predictions'!B529)</f>
        <v/>
      </c>
      <c r="E529" s="26" t="str">
        <f>IF('Market predictions'!B529="","",Configuration!$D$4-Configuration!$D$5-Configuration!$D$20*'Market predictions'!B529)</f>
        <v/>
      </c>
    </row>
    <row r="530" spans="1:5" x14ac:dyDescent="0.25">
      <c r="A530" s="17" t="str">
        <f>IF(A529="","",IF(A529&lt;A528,IF(A529=1,IF(A529=A528,A529+1,1),A529-1),IF(A529=Configuration!$D$10,"",A529+1)))</f>
        <v/>
      </c>
      <c r="B530" s="17" t="str">
        <f>IF(B529="","",IF(B529+1&gt;Configuration!$D$2,"",B529+1))</f>
        <v/>
      </c>
      <c r="C530" s="18" t="str">
        <f>IF('Market predictions'!B530="","",Configuration!$D$3+Configuration!$D$20*'Market predictions'!B530)</f>
        <v/>
      </c>
      <c r="D530" s="18" t="str">
        <f>IF(C530="","",Configuration!$D$4-Configuration!$D$20*'Market predictions'!B530)</f>
        <v/>
      </c>
      <c r="E530" s="26" t="str">
        <f>IF('Market predictions'!B530="","",Configuration!$D$4-Configuration!$D$5-Configuration!$D$20*'Market predictions'!B530)</f>
        <v/>
      </c>
    </row>
    <row r="531" spans="1:5" x14ac:dyDescent="0.25">
      <c r="A531" s="17" t="str">
        <f>IF(A530="","",IF(A530&lt;A529,IF(A530=1,IF(A530=A529,A530+1,1),A530-1),IF(A530=Configuration!$D$10,"",A530+1)))</f>
        <v/>
      </c>
      <c r="B531" s="17" t="str">
        <f>IF(B530="","",IF(B530+1&gt;Configuration!$D$2,"",B530+1))</f>
        <v/>
      </c>
      <c r="C531" s="18" t="str">
        <f>IF('Market predictions'!B531="","",Configuration!$D$3+Configuration!$D$20*'Market predictions'!B531)</f>
        <v/>
      </c>
      <c r="D531" s="18" t="str">
        <f>IF(C531="","",Configuration!$D$4-Configuration!$D$20*'Market predictions'!B531)</f>
        <v/>
      </c>
      <c r="E531" s="26" t="str">
        <f>IF('Market predictions'!B531="","",Configuration!$D$4-Configuration!$D$5-Configuration!$D$20*'Market predictions'!B531)</f>
        <v/>
      </c>
    </row>
    <row r="532" spans="1:5" x14ac:dyDescent="0.25">
      <c r="A532" s="17" t="str">
        <f>IF(A531="","",IF(A531&lt;A530,IF(A531=1,IF(A531=A530,A531+1,1),A531-1),IF(A531=Configuration!$D$10,"",A531+1)))</f>
        <v/>
      </c>
      <c r="B532" s="17" t="str">
        <f>IF(B531="","",IF(B531+1&gt;Configuration!$D$2,"",B531+1))</f>
        <v/>
      </c>
      <c r="C532" s="18" t="str">
        <f>IF('Market predictions'!B532="","",Configuration!$D$3+Configuration!$D$20*'Market predictions'!B532)</f>
        <v/>
      </c>
      <c r="D532" s="18" t="str">
        <f>IF(C532="","",Configuration!$D$4-Configuration!$D$20*'Market predictions'!B532)</f>
        <v/>
      </c>
      <c r="E532" s="26" t="str">
        <f>IF('Market predictions'!B532="","",Configuration!$D$4-Configuration!$D$5-Configuration!$D$20*'Market predictions'!B532)</f>
        <v/>
      </c>
    </row>
    <row r="533" spans="1:5" x14ac:dyDescent="0.25">
      <c r="A533" s="17" t="str">
        <f>IF(A532="","",IF(A532&lt;A531,IF(A532=1,IF(A532=A531,A532+1,1),A532-1),IF(A532=Configuration!$D$10,"",A532+1)))</f>
        <v/>
      </c>
      <c r="B533" s="17" t="str">
        <f>IF(B532="","",IF(B532+1&gt;Configuration!$D$2,"",B532+1))</f>
        <v/>
      </c>
      <c r="C533" s="18" t="str">
        <f>IF('Market predictions'!B533="","",Configuration!$D$3+Configuration!$D$20*'Market predictions'!B533)</f>
        <v/>
      </c>
      <c r="D533" s="18" t="str">
        <f>IF(C533="","",Configuration!$D$4-Configuration!$D$20*'Market predictions'!B533)</f>
        <v/>
      </c>
      <c r="E533" s="26" t="str">
        <f>IF('Market predictions'!B533="","",Configuration!$D$4-Configuration!$D$5-Configuration!$D$20*'Market predictions'!B533)</f>
        <v/>
      </c>
    </row>
    <row r="534" spans="1:5" x14ac:dyDescent="0.25">
      <c r="A534" s="17" t="str">
        <f>IF(A533="","",IF(A533&lt;A532,IF(A533=1,IF(A533=A532,A533+1,1),A533-1),IF(A533=Configuration!$D$10,"",A533+1)))</f>
        <v/>
      </c>
      <c r="B534" s="17" t="str">
        <f>IF(B533="","",IF(B533+1&gt;Configuration!$D$2,"",B533+1))</f>
        <v/>
      </c>
      <c r="C534" s="18" t="str">
        <f>IF('Market predictions'!B534="","",Configuration!$D$3+Configuration!$D$20*'Market predictions'!B534)</f>
        <v/>
      </c>
      <c r="D534" s="18" t="str">
        <f>IF(C534="","",Configuration!$D$4-Configuration!$D$20*'Market predictions'!B534)</f>
        <v/>
      </c>
      <c r="E534" s="26" t="str">
        <f>IF('Market predictions'!B534="","",Configuration!$D$4-Configuration!$D$5-Configuration!$D$20*'Market predictions'!B534)</f>
        <v/>
      </c>
    </row>
    <row r="535" spans="1:5" x14ac:dyDescent="0.25">
      <c r="A535" s="17" t="str">
        <f>IF(A534="","",IF(A534&lt;A533,IF(A534=1,IF(A534=A533,A534+1,1),A534-1),IF(A534=Configuration!$D$10,"",A534+1)))</f>
        <v/>
      </c>
      <c r="B535" s="17" t="str">
        <f>IF(B534="","",IF(B534+1&gt;Configuration!$D$2,"",B534+1))</f>
        <v/>
      </c>
      <c r="C535" s="18" t="str">
        <f>IF('Market predictions'!B535="","",Configuration!$D$3+Configuration!$D$20*'Market predictions'!B535)</f>
        <v/>
      </c>
      <c r="D535" s="18" t="str">
        <f>IF(C535="","",Configuration!$D$4-Configuration!$D$20*'Market predictions'!B535)</f>
        <v/>
      </c>
      <c r="E535" s="26" t="str">
        <f>IF('Market predictions'!B535="","",Configuration!$D$4-Configuration!$D$5-Configuration!$D$20*'Market predictions'!B535)</f>
        <v/>
      </c>
    </row>
    <row r="536" spans="1:5" x14ac:dyDescent="0.25">
      <c r="A536" s="17" t="str">
        <f>IF(A535="","",IF(A535&lt;A534,IF(A535=1,IF(A535=A534,A535+1,1),A535-1),IF(A535=Configuration!$D$10,"",A535+1)))</f>
        <v/>
      </c>
      <c r="B536" s="17" t="str">
        <f>IF(B535="","",IF(B535+1&gt;Configuration!$D$2,"",B535+1))</f>
        <v/>
      </c>
      <c r="C536" s="18" t="str">
        <f>IF('Market predictions'!B536="","",Configuration!$D$3+Configuration!$D$20*'Market predictions'!B536)</f>
        <v/>
      </c>
      <c r="D536" s="18" t="str">
        <f>IF(C536="","",Configuration!$D$4-Configuration!$D$20*'Market predictions'!B536)</f>
        <v/>
      </c>
      <c r="E536" s="26" t="str">
        <f>IF('Market predictions'!B536="","",Configuration!$D$4-Configuration!$D$5-Configuration!$D$20*'Market predictions'!B536)</f>
        <v/>
      </c>
    </row>
    <row r="537" spans="1:5" x14ac:dyDescent="0.25">
      <c r="A537" s="17" t="str">
        <f>IF(A536="","",IF(A536&lt;A535,IF(A536=1,IF(A536=A535,A536+1,1),A536-1),IF(A536=Configuration!$D$10,"",A536+1)))</f>
        <v/>
      </c>
      <c r="B537" s="17" t="str">
        <f>IF(B536="","",IF(B536+1&gt;Configuration!$D$2,"",B536+1))</f>
        <v/>
      </c>
      <c r="C537" s="18" t="str">
        <f>IF('Market predictions'!B537="","",Configuration!$D$3+Configuration!$D$20*'Market predictions'!B537)</f>
        <v/>
      </c>
      <c r="D537" s="18" t="str">
        <f>IF(C537="","",Configuration!$D$4-Configuration!$D$20*'Market predictions'!B537)</f>
        <v/>
      </c>
      <c r="E537" s="26" t="str">
        <f>IF('Market predictions'!B537="","",Configuration!$D$4-Configuration!$D$5-Configuration!$D$20*'Market predictions'!B537)</f>
        <v/>
      </c>
    </row>
    <row r="538" spans="1:5" x14ac:dyDescent="0.25">
      <c r="A538" s="17" t="str">
        <f>IF(A537="","",IF(A537&lt;A536,IF(A537=1,IF(A537=A536,A537+1,1),A537-1),IF(A537=Configuration!$D$10,"",A537+1)))</f>
        <v/>
      </c>
      <c r="B538" s="17" t="str">
        <f>IF(B537="","",IF(B537+1&gt;Configuration!$D$2,"",B537+1))</f>
        <v/>
      </c>
      <c r="C538" s="18" t="str">
        <f>IF('Market predictions'!B538="","",Configuration!$D$3+Configuration!$D$20*'Market predictions'!B538)</f>
        <v/>
      </c>
      <c r="D538" s="18" t="str">
        <f>IF(C538="","",Configuration!$D$4-Configuration!$D$20*'Market predictions'!B538)</f>
        <v/>
      </c>
      <c r="E538" s="26" t="str">
        <f>IF('Market predictions'!B538="","",Configuration!$D$4-Configuration!$D$5-Configuration!$D$20*'Market predictions'!B538)</f>
        <v/>
      </c>
    </row>
    <row r="539" spans="1:5" x14ac:dyDescent="0.25">
      <c r="A539" s="17" t="str">
        <f>IF(A538="","",IF(A538&lt;A537,IF(A538=1,IF(A538=A537,A538+1,1),A538-1),IF(A538=Configuration!$D$10,"",A538+1)))</f>
        <v/>
      </c>
      <c r="B539" s="17" t="str">
        <f>IF(B538="","",IF(B538+1&gt;Configuration!$D$2,"",B538+1))</f>
        <v/>
      </c>
      <c r="C539" s="18" t="str">
        <f>IF('Market predictions'!B539="","",Configuration!$D$3+Configuration!$D$20*'Market predictions'!B539)</f>
        <v/>
      </c>
      <c r="D539" s="18" t="str">
        <f>IF(C539="","",Configuration!$D$4-Configuration!$D$20*'Market predictions'!B539)</f>
        <v/>
      </c>
      <c r="E539" s="26" t="str">
        <f>IF('Market predictions'!B539="","",Configuration!$D$4-Configuration!$D$5-Configuration!$D$20*'Market predictions'!B539)</f>
        <v/>
      </c>
    </row>
    <row r="540" spans="1:5" x14ac:dyDescent="0.25">
      <c r="A540" s="17" t="str">
        <f>IF(A539="","",IF(A539&lt;A538,IF(A539=1,IF(A539=A538,A539+1,1),A539-1),IF(A539=Configuration!$D$10,"",A539+1)))</f>
        <v/>
      </c>
      <c r="B540" s="17" t="str">
        <f>IF(B539="","",IF(B539+1&gt;Configuration!$D$2,"",B539+1))</f>
        <v/>
      </c>
      <c r="C540" s="18" t="str">
        <f>IF('Market predictions'!B540="","",Configuration!$D$3+Configuration!$D$20*'Market predictions'!B540)</f>
        <v/>
      </c>
      <c r="D540" s="18" t="str">
        <f>IF(C540="","",Configuration!$D$4-Configuration!$D$20*'Market predictions'!B540)</f>
        <v/>
      </c>
      <c r="E540" s="26" t="str">
        <f>IF('Market predictions'!B540="","",Configuration!$D$4-Configuration!$D$5-Configuration!$D$20*'Market predictions'!B540)</f>
        <v/>
      </c>
    </row>
    <row r="541" spans="1:5" x14ac:dyDescent="0.25">
      <c r="A541" s="17" t="str">
        <f>IF(A540="","",IF(A540&lt;A539,IF(A540=1,IF(A540=A539,A540+1,1),A540-1),IF(A540=Configuration!$D$10,"",A540+1)))</f>
        <v/>
      </c>
      <c r="B541" s="17" t="str">
        <f>IF(B540="","",IF(B540+1&gt;Configuration!$D$2,"",B540+1))</f>
        <v/>
      </c>
      <c r="C541" s="18" t="str">
        <f>IF('Market predictions'!B541="","",Configuration!$D$3+Configuration!$D$20*'Market predictions'!B541)</f>
        <v/>
      </c>
      <c r="D541" s="18" t="str">
        <f>IF(C541="","",Configuration!$D$4-Configuration!$D$20*'Market predictions'!B541)</f>
        <v/>
      </c>
      <c r="E541" s="26" t="str">
        <f>IF('Market predictions'!B541="","",Configuration!$D$4-Configuration!$D$5-Configuration!$D$20*'Market predictions'!B541)</f>
        <v/>
      </c>
    </row>
    <row r="542" spans="1:5" x14ac:dyDescent="0.25">
      <c r="A542" s="17" t="str">
        <f>IF(A541="","",IF(A541&lt;A540,IF(A541=1,IF(A541=A540,A541+1,1),A541-1),IF(A541=Configuration!$D$10,"",A541+1)))</f>
        <v/>
      </c>
      <c r="B542" s="17" t="str">
        <f>IF(B541="","",IF(B541+1&gt;Configuration!$D$2,"",B541+1))</f>
        <v/>
      </c>
      <c r="C542" s="18" t="str">
        <f>IF('Market predictions'!B542="","",Configuration!$D$3+Configuration!$D$20*'Market predictions'!B542)</f>
        <v/>
      </c>
      <c r="D542" s="18" t="str">
        <f>IF(C542="","",Configuration!$D$4-Configuration!$D$20*'Market predictions'!B542)</f>
        <v/>
      </c>
      <c r="E542" s="26" t="str">
        <f>IF('Market predictions'!B542="","",Configuration!$D$4-Configuration!$D$5-Configuration!$D$20*'Market predictions'!B542)</f>
        <v/>
      </c>
    </row>
    <row r="543" spans="1:5" x14ac:dyDescent="0.25">
      <c r="A543" s="17" t="str">
        <f>IF(A542="","",IF(A542&lt;A541,IF(A542=1,IF(A542=A541,A542+1,1),A542-1),IF(A542=Configuration!$D$10,"",A542+1)))</f>
        <v/>
      </c>
      <c r="B543" s="17" t="str">
        <f>IF(B542="","",IF(B542+1&gt;Configuration!$D$2,"",B542+1))</f>
        <v/>
      </c>
      <c r="C543" s="18" t="str">
        <f>IF('Market predictions'!B543="","",Configuration!$D$3+Configuration!$D$20*'Market predictions'!B543)</f>
        <v/>
      </c>
      <c r="D543" s="18" t="str">
        <f>IF(C543="","",Configuration!$D$4-Configuration!$D$20*'Market predictions'!B543)</f>
        <v/>
      </c>
      <c r="E543" s="26" t="str">
        <f>IF('Market predictions'!B543="","",Configuration!$D$4-Configuration!$D$5-Configuration!$D$20*'Market predictions'!B543)</f>
        <v/>
      </c>
    </row>
    <row r="544" spans="1:5" x14ac:dyDescent="0.25">
      <c r="A544" s="17" t="str">
        <f>IF(A543="","",IF(A543&lt;A542,IF(A543=1,IF(A543=A542,A543+1,1),A543-1),IF(A543=Configuration!$D$10,"",A543+1)))</f>
        <v/>
      </c>
      <c r="B544" s="17" t="str">
        <f>IF(B543="","",IF(B543+1&gt;Configuration!$D$2,"",B543+1))</f>
        <v/>
      </c>
      <c r="C544" s="18" t="str">
        <f>IF('Market predictions'!B544="","",Configuration!$D$3+Configuration!$D$20*'Market predictions'!B544)</f>
        <v/>
      </c>
      <c r="D544" s="18" t="str">
        <f>IF(C544="","",Configuration!$D$4-Configuration!$D$20*'Market predictions'!B544)</f>
        <v/>
      </c>
      <c r="E544" s="26" t="str">
        <f>IF('Market predictions'!B544="","",Configuration!$D$4-Configuration!$D$5-Configuration!$D$20*'Market predictions'!B544)</f>
        <v/>
      </c>
    </row>
    <row r="545" spans="1:5" x14ac:dyDescent="0.25">
      <c r="A545" s="17" t="str">
        <f>IF(A544="","",IF(A544&lt;A543,IF(A544=1,IF(A544=A543,A544+1,1),A544-1),IF(A544=Configuration!$D$10,"",A544+1)))</f>
        <v/>
      </c>
      <c r="B545" s="17" t="str">
        <f>IF(B544="","",IF(B544+1&gt;Configuration!$D$2,"",B544+1))</f>
        <v/>
      </c>
      <c r="C545" s="18" t="str">
        <f>IF('Market predictions'!B545="","",Configuration!$D$3+Configuration!$D$20*'Market predictions'!B545)</f>
        <v/>
      </c>
      <c r="D545" s="18" t="str">
        <f>IF(C545="","",Configuration!$D$4-Configuration!$D$20*'Market predictions'!B545)</f>
        <v/>
      </c>
      <c r="E545" s="26" t="str">
        <f>IF('Market predictions'!B545="","",Configuration!$D$4-Configuration!$D$5-Configuration!$D$20*'Market predictions'!B545)</f>
        <v/>
      </c>
    </row>
    <row r="546" spans="1:5" x14ac:dyDescent="0.25">
      <c r="A546" s="17" t="str">
        <f>IF(A545="","",IF(A545&lt;A544,IF(A545=1,IF(A545=A544,A545+1,1),A545-1),IF(A545=Configuration!$D$10,"",A545+1)))</f>
        <v/>
      </c>
      <c r="B546" s="17" t="str">
        <f>IF(B545="","",IF(B545+1&gt;Configuration!$D$2,"",B545+1))</f>
        <v/>
      </c>
      <c r="C546" s="18" t="str">
        <f>IF('Market predictions'!B546="","",Configuration!$D$3+Configuration!$D$20*'Market predictions'!B546)</f>
        <v/>
      </c>
      <c r="D546" s="18" t="str">
        <f>IF(C546="","",Configuration!$D$4-Configuration!$D$20*'Market predictions'!B546)</f>
        <v/>
      </c>
      <c r="E546" s="26" t="str">
        <f>IF('Market predictions'!B546="","",Configuration!$D$4-Configuration!$D$5-Configuration!$D$20*'Market predictions'!B546)</f>
        <v/>
      </c>
    </row>
    <row r="547" spans="1:5" x14ac:dyDescent="0.25">
      <c r="A547" s="17" t="str">
        <f>IF(A546="","",IF(A546&lt;A545,IF(A546=1,IF(A546=A545,A546+1,1),A546-1),IF(A546=Configuration!$D$10,"",A546+1)))</f>
        <v/>
      </c>
      <c r="B547" s="17" t="str">
        <f>IF(B546="","",IF(B546+1&gt;Configuration!$D$2,"",B546+1))</f>
        <v/>
      </c>
      <c r="C547" s="18" t="str">
        <f>IF('Market predictions'!B547="","",Configuration!$D$3+Configuration!$D$20*'Market predictions'!B547)</f>
        <v/>
      </c>
      <c r="D547" s="18" t="str">
        <f>IF(C547="","",Configuration!$D$4-Configuration!$D$20*'Market predictions'!B547)</f>
        <v/>
      </c>
      <c r="E547" s="26" t="str">
        <f>IF('Market predictions'!B547="","",Configuration!$D$4-Configuration!$D$5-Configuration!$D$20*'Market predictions'!B547)</f>
        <v/>
      </c>
    </row>
    <row r="548" spans="1:5" x14ac:dyDescent="0.25">
      <c r="A548" s="17" t="str">
        <f>IF(A547="","",IF(A547&lt;A546,IF(A547=1,IF(A547=A546,A547+1,1),A547-1),IF(A547=Configuration!$D$10,"",A547+1)))</f>
        <v/>
      </c>
      <c r="B548" s="17" t="str">
        <f>IF(B547="","",IF(B547+1&gt;Configuration!$D$2,"",B547+1))</f>
        <v/>
      </c>
      <c r="C548" s="18" t="str">
        <f>IF('Market predictions'!B548="","",Configuration!$D$3+Configuration!$D$20*'Market predictions'!B548)</f>
        <v/>
      </c>
      <c r="D548" s="18" t="str">
        <f>IF(C548="","",Configuration!$D$4-Configuration!$D$20*'Market predictions'!B548)</f>
        <v/>
      </c>
      <c r="E548" s="26" t="str">
        <f>IF('Market predictions'!B548="","",Configuration!$D$4-Configuration!$D$5-Configuration!$D$20*'Market predictions'!B548)</f>
        <v/>
      </c>
    </row>
    <row r="549" spans="1:5" x14ac:dyDescent="0.25">
      <c r="A549" s="17" t="str">
        <f>IF(A548="","",IF(A548&lt;A547,IF(A548=1,IF(A548=A547,A548+1,1),A548-1),IF(A548=Configuration!$D$10,"",A548+1)))</f>
        <v/>
      </c>
      <c r="B549" s="17" t="str">
        <f>IF(B548="","",IF(B548+1&gt;Configuration!$D$2,"",B548+1))</f>
        <v/>
      </c>
      <c r="C549" s="18" t="str">
        <f>IF('Market predictions'!B549="","",Configuration!$D$3+Configuration!$D$20*'Market predictions'!B549)</f>
        <v/>
      </c>
      <c r="D549" s="18" t="str">
        <f>IF(C549="","",Configuration!$D$4-Configuration!$D$20*'Market predictions'!B549)</f>
        <v/>
      </c>
      <c r="E549" s="26" t="str">
        <f>IF('Market predictions'!B549="","",Configuration!$D$4-Configuration!$D$5-Configuration!$D$20*'Market predictions'!B549)</f>
        <v/>
      </c>
    </row>
    <row r="550" spans="1:5" x14ac:dyDescent="0.25">
      <c r="A550" s="17" t="str">
        <f>IF(A549="","",IF(A549&lt;A548,IF(A549=1,IF(A549=A548,A549+1,1),A549-1),IF(A549=Configuration!$D$10,"",A549+1)))</f>
        <v/>
      </c>
      <c r="B550" s="17" t="str">
        <f>IF(B549="","",IF(B549+1&gt;Configuration!$D$2,"",B549+1))</f>
        <v/>
      </c>
      <c r="C550" s="18" t="str">
        <f>IF('Market predictions'!B550="","",Configuration!$D$3+Configuration!$D$20*'Market predictions'!B550)</f>
        <v/>
      </c>
      <c r="D550" s="18" t="str">
        <f>IF(C550="","",Configuration!$D$4-Configuration!$D$20*'Market predictions'!B550)</f>
        <v/>
      </c>
      <c r="E550" s="26" t="str">
        <f>IF('Market predictions'!B550="","",Configuration!$D$4-Configuration!$D$5-Configuration!$D$20*'Market predictions'!B550)</f>
        <v/>
      </c>
    </row>
    <row r="551" spans="1:5" x14ac:dyDescent="0.25">
      <c r="A551" s="17" t="str">
        <f>IF(A550="","",IF(A550&lt;A549,IF(A550=1,IF(A550=A549,A550+1,1),A550-1),IF(A550=Configuration!$D$10,"",A550+1)))</f>
        <v/>
      </c>
      <c r="B551" s="17" t="str">
        <f>IF(B550="","",IF(B550+1&gt;Configuration!$D$2,"",B550+1))</f>
        <v/>
      </c>
      <c r="C551" s="18" t="str">
        <f>IF('Market predictions'!B551="","",Configuration!$D$3+Configuration!$D$20*'Market predictions'!B551)</f>
        <v/>
      </c>
      <c r="D551" s="18" t="str">
        <f>IF(C551="","",Configuration!$D$4-Configuration!$D$20*'Market predictions'!B551)</f>
        <v/>
      </c>
      <c r="E551" s="26" t="str">
        <f>IF('Market predictions'!B551="","",Configuration!$D$4-Configuration!$D$5-Configuration!$D$20*'Market predictions'!B551)</f>
        <v/>
      </c>
    </row>
    <row r="552" spans="1:5" x14ac:dyDescent="0.25">
      <c r="A552" s="17" t="str">
        <f>IF(A551="","",IF(A551&lt;A550,IF(A551=1,IF(A551=A550,A551+1,1),A551-1),IF(A551=Configuration!$D$10,"",A551+1)))</f>
        <v/>
      </c>
      <c r="B552" s="17" t="str">
        <f>IF(B551="","",IF(B551+1&gt;Configuration!$D$2,"",B551+1))</f>
        <v/>
      </c>
      <c r="C552" s="18" t="str">
        <f>IF('Market predictions'!B552="","",Configuration!$D$3+Configuration!$D$20*'Market predictions'!B552)</f>
        <v/>
      </c>
      <c r="D552" s="18" t="str">
        <f>IF(C552="","",Configuration!$D$4-Configuration!$D$20*'Market predictions'!B552)</f>
        <v/>
      </c>
      <c r="E552" s="26" t="str">
        <f>IF('Market predictions'!B552="","",Configuration!$D$4-Configuration!$D$5-Configuration!$D$20*'Market predictions'!B552)</f>
        <v/>
      </c>
    </row>
    <row r="553" spans="1:5" x14ac:dyDescent="0.25">
      <c r="A553" s="17" t="str">
        <f>IF(A552="","",IF(A552&lt;A551,IF(A552=1,IF(A552=A551,A552+1,1),A552-1),IF(A552=Configuration!$D$10,"",A552+1)))</f>
        <v/>
      </c>
      <c r="B553" s="17" t="str">
        <f>IF(B552="","",IF(B552+1&gt;Configuration!$D$2,"",B552+1))</f>
        <v/>
      </c>
      <c r="C553" s="18" t="str">
        <f>IF('Market predictions'!B553="","",Configuration!$D$3+Configuration!$D$20*'Market predictions'!B553)</f>
        <v/>
      </c>
      <c r="D553" s="18" t="str">
        <f>IF(C553="","",Configuration!$D$4-Configuration!$D$20*'Market predictions'!B553)</f>
        <v/>
      </c>
      <c r="E553" s="26" t="str">
        <f>IF('Market predictions'!B553="","",Configuration!$D$4-Configuration!$D$5-Configuration!$D$20*'Market predictions'!B553)</f>
        <v/>
      </c>
    </row>
    <row r="554" spans="1:5" x14ac:dyDescent="0.25">
      <c r="A554" s="17" t="str">
        <f>IF(A553="","",IF(A553&lt;A552,IF(A553=1,IF(A553=A552,A553+1,1),A553-1),IF(A553=Configuration!$D$10,"",A553+1)))</f>
        <v/>
      </c>
      <c r="B554" s="17" t="str">
        <f>IF(B553="","",IF(B553+1&gt;Configuration!$D$2,"",B553+1))</f>
        <v/>
      </c>
      <c r="C554" s="18" t="str">
        <f>IF('Market predictions'!B554="","",Configuration!$D$3+Configuration!$D$20*'Market predictions'!B554)</f>
        <v/>
      </c>
      <c r="D554" s="18" t="str">
        <f>IF(C554="","",Configuration!$D$4-Configuration!$D$20*'Market predictions'!B554)</f>
        <v/>
      </c>
      <c r="E554" s="26" t="str">
        <f>IF('Market predictions'!B554="","",Configuration!$D$4-Configuration!$D$5-Configuration!$D$20*'Market predictions'!B554)</f>
        <v/>
      </c>
    </row>
    <row r="555" spans="1:5" x14ac:dyDescent="0.25">
      <c r="A555" s="17" t="str">
        <f>IF(A554="","",IF(A554&lt;A553,IF(A554=1,IF(A554=A553,A554+1,1),A554-1),IF(A554=Configuration!$D$10,"",A554+1)))</f>
        <v/>
      </c>
      <c r="B555" s="17" t="str">
        <f>IF(B554="","",IF(B554+1&gt;Configuration!$D$2,"",B554+1))</f>
        <v/>
      </c>
      <c r="C555" s="18" t="str">
        <f>IF('Market predictions'!B555="","",Configuration!$D$3+Configuration!$D$20*'Market predictions'!B555)</f>
        <v/>
      </c>
      <c r="D555" s="18" t="str">
        <f>IF(C555="","",Configuration!$D$4-Configuration!$D$20*'Market predictions'!B555)</f>
        <v/>
      </c>
      <c r="E555" s="26" t="str">
        <f>IF('Market predictions'!B555="","",Configuration!$D$4-Configuration!$D$5-Configuration!$D$20*'Market predictions'!B555)</f>
        <v/>
      </c>
    </row>
    <row r="556" spans="1:5" x14ac:dyDescent="0.25">
      <c r="A556" s="17" t="str">
        <f>IF(A555="","",IF(A555&lt;A554,IF(A555=1,IF(A555=A554,A555+1,1),A555-1),IF(A555=Configuration!$D$10,"",A555+1)))</f>
        <v/>
      </c>
      <c r="B556" s="17" t="str">
        <f>IF(B555="","",IF(B555+1&gt;Configuration!$D$2,"",B555+1))</f>
        <v/>
      </c>
      <c r="C556" s="18" t="str">
        <f>IF('Market predictions'!B556="","",Configuration!$D$3+Configuration!$D$20*'Market predictions'!B556)</f>
        <v/>
      </c>
      <c r="D556" s="18" t="str">
        <f>IF(C556="","",Configuration!$D$4-Configuration!$D$20*'Market predictions'!B556)</f>
        <v/>
      </c>
      <c r="E556" s="26" t="str">
        <f>IF('Market predictions'!B556="","",Configuration!$D$4-Configuration!$D$5-Configuration!$D$20*'Market predictions'!B556)</f>
        <v/>
      </c>
    </row>
    <row r="557" spans="1:5" x14ac:dyDescent="0.25">
      <c r="A557" s="17" t="str">
        <f>IF(A556="","",IF(A556&lt;A555,IF(A556=1,IF(A556=A555,A556+1,1),A556-1),IF(A556=Configuration!$D$10,"",A556+1)))</f>
        <v/>
      </c>
      <c r="B557" s="17" t="str">
        <f>IF(B556="","",IF(B556+1&gt;Configuration!$D$2,"",B556+1))</f>
        <v/>
      </c>
      <c r="C557" s="18" t="str">
        <f>IF('Market predictions'!B557="","",Configuration!$D$3+Configuration!$D$20*'Market predictions'!B557)</f>
        <v/>
      </c>
      <c r="D557" s="18" t="str">
        <f>IF(C557="","",Configuration!$D$4-Configuration!$D$20*'Market predictions'!B557)</f>
        <v/>
      </c>
      <c r="E557" s="26" t="str">
        <f>IF('Market predictions'!B557="","",Configuration!$D$4-Configuration!$D$5-Configuration!$D$20*'Market predictions'!B557)</f>
        <v/>
      </c>
    </row>
    <row r="558" spans="1:5" x14ac:dyDescent="0.25">
      <c r="A558" s="17" t="str">
        <f>IF(A557="","",IF(A557&lt;A556,IF(A557=1,IF(A557=A556,A557+1,1),A557-1),IF(A557=Configuration!$D$10,"",A557+1)))</f>
        <v/>
      </c>
      <c r="B558" s="17" t="str">
        <f>IF(B557="","",IF(B557+1&gt;Configuration!$D$2,"",B557+1))</f>
        <v/>
      </c>
      <c r="C558" s="18" t="str">
        <f>IF('Market predictions'!B558="","",Configuration!$D$3+Configuration!$D$20*'Market predictions'!B558)</f>
        <v/>
      </c>
      <c r="D558" s="18" t="str">
        <f>IF(C558="","",Configuration!$D$4-Configuration!$D$20*'Market predictions'!B558)</f>
        <v/>
      </c>
      <c r="E558" s="26" t="str">
        <f>IF('Market predictions'!B558="","",Configuration!$D$4-Configuration!$D$5-Configuration!$D$20*'Market predictions'!B558)</f>
        <v/>
      </c>
    </row>
    <row r="559" spans="1:5" x14ac:dyDescent="0.25">
      <c r="A559" s="17" t="str">
        <f>IF(A558="","",IF(A558&lt;A557,IF(A558=1,IF(A558=A557,A558+1,1),A558-1),IF(A558=Configuration!$D$10,"",A558+1)))</f>
        <v/>
      </c>
      <c r="B559" s="17" t="str">
        <f>IF(B558="","",IF(B558+1&gt;Configuration!$D$2,"",B558+1))</f>
        <v/>
      </c>
      <c r="C559" s="18" t="str">
        <f>IF('Market predictions'!B559="","",Configuration!$D$3+Configuration!$D$20*'Market predictions'!B559)</f>
        <v/>
      </c>
      <c r="D559" s="18" t="str">
        <f>IF(C559="","",Configuration!$D$4-Configuration!$D$20*'Market predictions'!B559)</f>
        <v/>
      </c>
      <c r="E559" s="26" t="str">
        <f>IF('Market predictions'!B559="","",Configuration!$D$4-Configuration!$D$5-Configuration!$D$20*'Market predictions'!B559)</f>
        <v/>
      </c>
    </row>
    <row r="560" spans="1:5" x14ac:dyDescent="0.25">
      <c r="A560" s="17" t="str">
        <f>IF(A559="","",IF(A559&lt;A558,IF(A559=1,IF(A559=A558,A559+1,1),A559-1),IF(A559=Configuration!$D$10,"",A559+1)))</f>
        <v/>
      </c>
      <c r="B560" s="17" t="str">
        <f>IF(B559="","",IF(B559+1&gt;Configuration!$D$2,"",B559+1))</f>
        <v/>
      </c>
      <c r="C560" s="18" t="str">
        <f>IF('Market predictions'!B560="","",Configuration!$D$3+Configuration!$D$20*'Market predictions'!B560)</f>
        <v/>
      </c>
      <c r="D560" s="18" t="str">
        <f>IF(C560="","",Configuration!$D$4-Configuration!$D$20*'Market predictions'!B560)</f>
        <v/>
      </c>
      <c r="E560" s="26" t="str">
        <f>IF('Market predictions'!B560="","",Configuration!$D$4-Configuration!$D$5-Configuration!$D$20*'Market predictions'!B560)</f>
        <v/>
      </c>
    </row>
    <row r="561" spans="1:5" x14ac:dyDescent="0.25">
      <c r="A561" s="17" t="str">
        <f>IF(A560="","",IF(A560&lt;A559,IF(A560=1,IF(A560=A559,A560+1,1),A560-1),IF(A560=Configuration!$D$10,"",A560+1)))</f>
        <v/>
      </c>
      <c r="B561" s="17" t="str">
        <f>IF(B560="","",IF(B560+1&gt;Configuration!$D$2,"",B560+1))</f>
        <v/>
      </c>
      <c r="C561" s="18" t="str">
        <f>IF('Market predictions'!B561="","",Configuration!$D$3+Configuration!$D$20*'Market predictions'!B561)</f>
        <v/>
      </c>
      <c r="D561" s="18" t="str">
        <f>IF(C561="","",Configuration!$D$4-Configuration!$D$20*'Market predictions'!B561)</f>
        <v/>
      </c>
      <c r="E561" s="26" t="str">
        <f>IF('Market predictions'!B561="","",Configuration!$D$4-Configuration!$D$5-Configuration!$D$20*'Market predictions'!B561)</f>
        <v/>
      </c>
    </row>
    <row r="562" spans="1:5" x14ac:dyDescent="0.25">
      <c r="A562" s="17" t="str">
        <f>IF(A561="","",IF(A561&lt;A560,IF(A561=1,IF(A561=A560,A561+1,1),A561-1),IF(A561=Configuration!$D$10,"",A561+1)))</f>
        <v/>
      </c>
      <c r="B562" s="17" t="str">
        <f>IF(B561="","",IF(B561+1&gt;Configuration!$D$2,"",B561+1))</f>
        <v/>
      </c>
      <c r="C562" s="18" t="str">
        <f>IF('Market predictions'!B562="","",Configuration!$D$3+Configuration!$D$20*'Market predictions'!B562)</f>
        <v/>
      </c>
      <c r="D562" s="18" t="str">
        <f>IF(C562="","",Configuration!$D$4-Configuration!$D$20*'Market predictions'!B562)</f>
        <v/>
      </c>
      <c r="E562" s="26" t="str">
        <f>IF('Market predictions'!B562="","",Configuration!$D$4-Configuration!$D$5-Configuration!$D$20*'Market predictions'!B562)</f>
        <v/>
      </c>
    </row>
    <row r="563" spans="1:5" x14ac:dyDescent="0.25">
      <c r="A563" s="17" t="str">
        <f>IF(A562="","",IF(A562&lt;A561,IF(A562=1,IF(A562=A561,A562+1,1),A562-1),IF(A562=Configuration!$D$10,"",A562+1)))</f>
        <v/>
      </c>
      <c r="B563" s="17" t="str">
        <f>IF(B562="","",IF(B562+1&gt;Configuration!$D$2,"",B562+1))</f>
        <v/>
      </c>
      <c r="C563" s="18" t="str">
        <f>IF('Market predictions'!B563="","",Configuration!$D$3+Configuration!$D$20*'Market predictions'!B563)</f>
        <v/>
      </c>
      <c r="D563" s="18" t="str">
        <f>IF(C563="","",Configuration!$D$4-Configuration!$D$20*'Market predictions'!B563)</f>
        <v/>
      </c>
      <c r="E563" s="26" t="str">
        <f>IF('Market predictions'!B563="","",Configuration!$D$4-Configuration!$D$5-Configuration!$D$20*'Market predictions'!B563)</f>
        <v/>
      </c>
    </row>
    <row r="564" spans="1:5" x14ac:dyDescent="0.25">
      <c r="A564" s="17" t="str">
        <f>IF(A563="","",IF(A563&lt;A562,IF(A563=1,IF(A563=A562,A563+1,1),A563-1),IF(A563=Configuration!$D$10,"",A563+1)))</f>
        <v/>
      </c>
      <c r="B564" s="17" t="str">
        <f>IF(B563="","",IF(B563+1&gt;Configuration!$D$2,"",B563+1))</f>
        <v/>
      </c>
      <c r="C564" s="18" t="str">
        <f>IF('Market predictions'!B564="","",Configuration!$D$3+Configuration!$D$20*'Market predictions'!B564)</f>
        <v/>
      </c>
      <c r="D564" s="18" t="str">
        <f>IF(C564="","",Configuration!$D$4-Configuration!$D$20*'Market predictions'!B564)</f>
        <v/>
      </c>
      <c r="E564" s="26" t="str">
        <f>IF('Market predictions'!B564="","",Configuration!$D$4-Configuration!$D$5-Configuration!$D$20*'Market predictions'!B564)</f>
        <v/>
      </c>
    </row>
    <row r="565" spans="1:5" x14ac:dyDescent="0.25">
      <c r="A565" s="17" t="str">
        <f>IF(A564="","",IF(A564&lt;A563,IF(A564=1,IF(A564=A563,A564+1,1),A564-1),IF(A564=Configuration!$D$10,"",A564+1)))</f>
        <v/>
      </c>
      <c r="B565" s="17" t="str">
        <f>IF(B564="","",IF(B564+1&gt;Configuration!$D$2,"",B564+1))</f>
        <v/>
      </c>
      <c r="C565" s="18" t="str">
        <f>IF('Market predictions'!B565="","",Configuration!$D$3+Configuration!$D$20*'Market predictions'!B565)</f>
        <v/>
      </c>
      <c r="D565" s="18" t="str">
        <f>IF(C565="","",Configuration!$D$4-Configuration!$D$20*'Market predictions'!B565)</f>
        <v/>
      </c>
      <c r="E565" s="26" t="str">
        <f>IF('Market predictions'!B565="","",Configuration!$D$4-Configuration!$D$5-Configuration!$D$20*'Market predictions'!B565)</f>
        <v/>
      </c>
    </row>
    <row r="566" spans="1:5" x14ac:dyDescent="0.25">
      <c r="A566" s="17" t="str">
        <f>IF(A565="","",IF(A565&lt;A564,IF(A565=1,IF(A565=A564,A565+1,1),A565-1),IF(A565=Configuration!$D$10,"",A565+1)))</f>
        <v/>
      </c>
      <c r="B566" s="17" t="str">
        <f>IF(B565="","",IF(B565+1&gt;Configuration!$D$2,"",B565+1))</f>
        <v/>
      </c>
      <c r="C566" s="18" t="str">
        <f>IF('Market predictions'!B566="","",Configuration!$D$3+Configuration!$D$20*'Market predictions'!B566)</f>
        <v/>
      </c>
      <c r="D566" s="18" t="str">
        <f>IF(C566="","",Configuration!$D$4-Configuration!$D$20*'Market predictions'!B566)</f>
        <v/>
      </c>
      <c r="E566" s="26" t="str">
        <f>IF('Market predictions'!B566="","",Configuration!$D$4-Configuration!$D$5-Configuration!$D$20*'Market predictions'!B566)</f>
        <v/>
      </c>
    </row>
    <row r="567" spans="1:5" x14ac:dyDescent="0.25">
      <c r="A567" s="17" t="str">
        <f>IF(A566="","",IF(A566&lt;A565,IF(A566=1,IF(A566=A565,A566+1,1),A566-1),IF(A566=Configuration!$D$10,"",A566+1)))</f>
        <v/>
      </c>
      <c r="B567" s="17" t="str">
        <f>IF(B566="","",IF(B566+1&gt;Configuration!$D$2,"",B566+1))</f>
        <v/>
      </c>
      <c r="C567" s="18" t="str">
        <f>IF('Market predictions'!B567="","",Configuration!$D$3+Configuration!$D$20*'Market predictions'!B567)</f>
        <v/>
      </c>
      <c r="D567" s="18" t="str">
        <f>IF(C567="","",Configuration!$D$4-Configuration!$D$20*'Market predictions'!B567)</f>
        <v/>
      </c>
      <c r="E567" s="26" t="str">
        <f>IF('Market predictions'!B567="","",Configuration!$D$4-Configuration!$D$5-Configuration!$D$20*'Market predictions'!B567)</f>
        <v/>
      </c>
    </row>
    <row r="568" spans="1:5" x14ac:dyDescent="0.25">
      <c r="A568" s="17" t="str">
        <f>IF(A567="","",IF(A567&lt;A566,IF(A567=1,IF(A567=A566,A567+1,1),A567-1),IF(A567=Configuration!$D$10,"",A567+1)))</f>
        <v/>
      </c>
      <c r="B568" s="17" t="str">
        <f>IF(B567="","",IF(B567+1&gt;Configuration!$D$2,"",B567+1))</f>
        <v/>
      </c>
      <c r="C568" s="18" t="str">
        <f>IF('Market predictions'!B568="","",Configuration!$D$3+Configuration!$D$20*'Market predictions'!B568)</f>
        <v/>
      </c>
      <c r="D568" s="18" t="str">
        <f>IF(C568="","",Configuration!$D$4-Configuration!$D$20*'Market predictions'!B568)</f>
        <v/>
      </c>
      <c r="E568" s="26" t="str">
        <f>IF('Market predictions'!B568="","",Configuration!$D$4-Configuration!$D$5-Configuration!$D$20*'Market predictions'!B568)</f>
        <v/>
      </c>
    </row>
    <row r="569" spans="1:5" x14ac:dyDescent="0.25">
      <c r="A569" s="17" t="str">
        <f>IF(A568="","",IF(A568&lt;A567,IF(A568=1,IF(A568=A567,A568+1,1),A568-1),IF(A568=Configuration!$D$10,"",A568+1)))</f>
        <v/>
      </c>
      <c r="B569" s="17" t="str">
        <f>IF(B568="","",IF(B568+1&gt;Configuration!$D$2,"",B568+1))</f>
        <v/>
      </c>
      <c r="C569" s="18" t="str">
        <f>IF('Market predictions'!B569="","",Configuration!$D$3+Configuration!$D$20*'Market predictions'!B569)</f>
        <v/>
      </c>
      <c r="D569" s="18" t="str">
        <f>IF(C569="","",Configuration!$D$4-Configuration!$D$20*'Market predictions'!B569)</f>
        <v/>
      </c>
      <c r="E569" s="26" t="str">
        <f>IF('Market predictions'!B569="","",Configuration!$D$4-Configuration!$D$5-Configuration!$D$20*'Market predictions'!B569)</f>
        <v/>
      </c>
    </row>
    <row r="570" spans="1:5" x14ac:dyDescent="0.25">
      <c r="A570" s="17" t="str">
        <f>IF(A569="","",IF(A569&lt;A568,IF(A569=1,IF(A569=A568,A569+1,1),A569-1),IF(A569=Configuration!$D$10,"",A569+1)))</f>
        <v/>
      </c>
      <c r="B570" s="17" t="str">
        <f>IF(B569="","",IF(B569+1&gt;Configuration!$D$2,"",B569+1))</f>
        <v/>
      </c>
      <c r="C570" s="18" t="str">
        <f>IF('Market predictions'!B570="","",Configuration!$D$3+Configuration!$D$20*'Market predictions'!B570)</f>
        <v/>
      </c>
      <c r="D570" s="18" t="str">
        <f>IF(C570="","",Configuration!$D$4-Configuration!$D$20*'Market predictions'!B570)</f>
        <v/>
      </c>
      <c r="E570" s="26" t="str">
        <f>IF('Market predictions'!B570="","",Configuration!$D$4-Configuration!$D$5-Configuration!$D$20*'Market predictions'!B570)</f>
        <v/>
      </c>
    </row>
    <row r="571" spans="1:5" x14ac:dyDescent="0.25">
      <c r="A571" s="17" t="str">
        <f>IF(A570="","",IF(A570&lt;A569,IF(A570=1,IF(A570=A569,A570+1,1),A570-1),IF(A570=Configuration!$D$10,"",A570+1)))</f>
        <v/>
      </c>
      <c r="B571" s="17" t="str">
        <f>IF(B570="","",IF(B570+1&gt;Configuration!$D$2,"",B570+1))</f>
        <v/>
      </c>
      <c r="C571" s="18" t="str">
        <f>IF('Market predictions'!B571="","",Configuration!$D$3+Configuration!$D$20*'Market predictions'!B571)</f>
        <v/>
      </c>
      <c r="D571" s="18" t="str">
        <f>IF(C571="","",Configuration!$D$4-Configuration!$D$20*'Market predictions'!B571)</f>
        <v/>
      </c>
      <c r="E571" s="26" t="str">
        <f>IF('Market predictions'!B571="","",Configuration!$D$4-Configuration!$D$5-Configuration!$D$20*'Market predictions'!B571)</f>
        <v/>
      </c>
    </row>
    <row r="572" spans="1:5" x14ac:dyDescent="0.25">
      <c r="A572" s="17" t="str">
        <f>IF(A571="","",IF(A571&lt;A570,IF(A571=1,IF(A571=A570,A571+1,1),A571-1),IF(A571=Configuration!$D$10,"",A571+1)))</f>
        <v/>
      </c>
      <c r="B572" s="17" t="str">
        <f>IF(B571="","",IF(B571+1&gt;Configuration!$D$2,"",B571+1))</f>
        <v/>
      </c>
      <c r="C572" s="18" t="str">
        <f>IF('Market predictions'!B572="","",Configuration!$D$3+Configuration!$D$20*'Market predictions'!B572)</f>
        <v/>
      </c>
      <c r="D572" s="18" t="str">
        <f>IF(C572="","",Configuration!$D$4-Configuration!$D$20*'Market predictions'!B572)</f>
        <v/>
      </c>
      <c r="E572" s="26" t="str">
        <f>IF('Market predictions'!B572="","",Configuration!$D$4-Configuration!$D$5-Configuration!$D$20*'Market predictions'!B572)</f>
        <v/>
      </c>
    </row>
    <row r="573" spans="1:5" x14ac:dyDescent="0.25">
      <c r="A573" s="17" t="str">
        <f>IF(A572="","",IF(A572&lt;A571,IF(A572=1,IF(A572=A571,A572+1,1),A572-1),IF(A572=Configuration!$D$10,"",A572+1)))</f>
        <v/>
      </c>
      <c r="B573" s="17" t="str">
        <f>IF(B572="","",IF(B572+1&gt;Configuration!$D$2,"",B572+1))</f>
        <v/>
      </c>
      <c r="C573" s="18" t="str">
        <f>IF('Market predictions'!B573="","",Configuration!$D$3+Configuration!$D$20*'Market predictions'!B573)</f>
        <v/>
      </c>
      <c r="D573" s="18" t="str">
        <f>IF(C573="","",Configuration!$D$4-Configuration!$D$20*'Market predictions'!B573)</f>
        <v/>
      </c>
      <c r="E573" s="26" t="str">
        <f>IF('Market predictions'!B573="","",Configuration!$D$4-Configuration!$D$5-Configuration!$D$20*'Market predictions'!B573)</f>
        <v/>
      </c>
    </row>
    <row r="574" spans="1:5" x14ac:dyDescent="0.25">
      <c r="A574" s="17" t="str">
        <f>IF(A573="","",IF(A573&lt;A572,IF(A573=1,IF(A573=A572,A573+1,1),A573-1),IF(A573=Configuration!$D$10,"",A573+1)))</f>
        <v/>
      </c>
      <c r="B574" s="17" t="str">
        <f>IF(B573="","",IF(B573+1&gt;Configuration!$D$2,"",B573+1))</f>
        <v/>
      </c>
      <c r="C574" s="18" t="str">
        <f>IF('Market predictions'!B574="","",Configuration!$D$3+Configuration!$D$20*'Market predictions'!B574)</f>
        <v/>
      </c>
      <c r="D574" s="18" t="str">
        <f>IF(C574="","",Configuration!$D$4-Configuration!$D$20*'Market predictions'!B574)</f>
        <v/>
      </c>
      <c r="E574" s="26" t="str">
        <f>IF('Market predictions'!B574="","",Configuration!$D$4-Configuration!$D$5-Configuration!$D$20*'Market predictions'!B574)</f>
        <v/>
      </c>
    </row>
    <row r="575" spans="1:5" x14ac:dyDescent="0.25">
      <c r="A575" s="17" t="str">
        <f>IF(A574="","",IF(A574&lt;A573,IF(A574=1,IF(A574=A573,A574+1,1),A574-1),IF(A574=Configuration!$D$10,"",A574+1)))</f>
        <v/>
      </c>
      <c r="B575" s="17" t="str">
        <f>IF(B574="","",IF(B574+1&gt;Configuration!$D$2,"",B574+1))</f>
        <v/>
      </c>
      <c r="C575" s="18" t="str">
        <f>IF('Market predictions'!B575="","",Configuration!$D$3+Configuration!$D$20*'Market predictions'!B575)</f>
        <v/>
      </c>
      <c r="D575" s="18" t="str">
        <f>IF(C575="","",Configuration!$D$4-Configuration!$D$20*'Market predictions'!B575)</f>
        <v/>
      </c>
      <c r="E575" s="26" t="str">
        <f>IF('Market predictions'!B575="","",Configuration!$D$4-Configuration!$D$5-Configuration!$D$20*'Market predictions'!B575)</f>
        <v/>
      </c>
    </row>
    <row r="576" spans="1:5" x14ac:dyDescent="0.25">
      <c r="A576" s="17" t="str">
        <f>IF(A575="","",IF(A575&lt;A574,IF(A575=1,IF(A575=A574,A575+1,1),A575-1),IF(A575=Configuration!$D$10,"",A575+1)))</f>
        <v/>
      </c>
      <c r="B576" s="17" t="str">
        <f>IF(B575="","",IF(B575+1&gt;Configuration!$D$2,"",B575+1))</f>
        <v/>
      </c>
      <c r="C576" s="18" t="str">
        <f>IF('Market predictions'!B576="","",Configuration!$D$3+Configuration!$D$20*'Market predictions'!B576)</f>
        <v/>
      </c>
      <c r="D576" s="18" t="str">
        <f>IF(C576="","",Configuration!$D$4-Configuration!$D$20*'Market predictions'!B576)</f>
        <v/>
      </c>
      <c r="E576" s="26" t="str">
        <f>IF('Market predictions'!B576="","",Configuration!$D$4-Configuration!$D$5-Configuration!$D$20*'Market predictions'!B576)</f>
        <v/>
      </c>
    </row>
    <row r="577" spans="1:5" x14ac:dyDescent="0.25">
      <c r="A577" s="17" t="str">
        <f>IF(A576="","",IF(A576&lt;A575,IF(A576=1,IF(A576=A575,A576+1,1),A576-1),IF(A576=Configuration!$D$10,"",A576+1)))</f>
        <v/>
      </c>
      <c r="B577" s="17" t="str">
        <f>IF(B576="","",IF(B576+1&gt;Configuration!$D$2,"",B576+1))</f>
        <v/>
      </c>
      <c r="C577" s="18" t="str">
        <f>IF('Market predictions'!B577="","",Configuration!$D$3+Configuration!$D$20*'Market predictions'!B577)</f>
        <v/>
      </c>
      <c r="D577" s="18" t="str">
        <f>IF(C577="","",Configuration!$D$4-Configuration!$D$20*'Market predictions'!B577)</f>
        <v/>
      </c>
      <c r="E577" s="26" t="str">
        <f>IF('Market predictions'!B577="","",Configuration!$D$4-Configuration!$D$5-Configuration!$D$20*'Market predictions'!B577)</f>
        <v/>
      </c>
    </row>
    <row r="578" spans="1:5" x14ac:dyDescent="0.25">
      <c r="A578" s="17" t="str">
        <f>IF(A577="","",IF(A577&lt;A576,IF(A577=1,IF(A577=A576,A577+1,1),A577-1),IF(A577=Configuration!$D$10,"",A577+1)))</f>
        <v/>
      </c>
      <c r="B578" s="17" t="str">
        <f>IF(B577="","",IF(B577+1&gt;Configuration!$D$2,"",B577+1))</f>
        <v/>
      </c>
      <c r="C578" s="18" t="str">
        <f>IF('Market predictions'!B578="","",Configuration!$D$3+Configuration!$D$20*'Market predictions'!B578)</f>
        <v/>
      </c>
      <c r="D578" s="18" t="str">
        <f>IF(C578="","",Configuration!$D$4-Configuration!$D$20*'Market predictions'!B578)</f>
        <v/>
      </c>
      <c r="E578" s="26" t="str">
        <f>IF('Market predictions'!B578="","",Configuration!$D$4-Configuration!$D$5-Configuration!$D$20*'Market predictions'!B578)</f>
        <v/>
      </c>
    </row>
    <row r="579" spans="1:5" x14ac:dyDescent="0.25">
      <c r="A579" s="17" t="str">
        <f>IF(A578="","",IF(A578&lt;A577,IF(A578=1,IF(A578=A577,A578+1,1),A578-1),IF(A578=Configuration!$D$10,"",A578+1)))</f>
        <v/>
      </c>
      <c r="B579" s="17" t="str">
        <f>IF(B578="","",IF(B578+1&gt;Configuration!$D$2,"",B578+1))</f>
        <v/>
      </c>
      <c r="C579" s="18" t="str">
        <f>IF('Market predictions'!B579="","",Configuration!$D$3+Configuration!$D$20*'Market predictions'!B579)</f>
        <v/>
      </c>
      <c r="D579" s="18" t="str">
        <f>IF(C579="","",Configuration!$D$4-Configuration!$D$20*'Market predictions'!B579)</f>
        <v/>
      </c>
      <c r="E579" s="26" t="str">
        <f>IF('Market predictions'!B579="","",Configuration!$D$4-Configuration!$D$5-Configuration!$D$20*'Market predictions'!B579)</f>
        <v/>
      </c>
    </row>
    <row r="580" spans="1:5" x14ac:dyDescent="0.25">
      <c r="A580" s="17" t="str">
        <f>IF(A579="","",IF(A579&lt;A578,IF(A579=1,IF(A579=A578,A579+1,1),A579-1),IF(A579=Configuration!$D$10,"",A579+1)))</f>
        <v/>
      </c>
      <c r="B580" s="17" t="str">
        <f>IF(B579="","",IF(B579+1&gt;Configuration!$D$2,"",B579+1))</f>
        <v/>
      </c>
      <c r="C580" s="18" t="str">
        <f>IF('Market predictions'!B580="","",Configuration!$D$3+Configuration!$D$20*'Market predictions'!B580)</f>
        <v/>
      </c>
      <c r="D580" s="18" t="str">
        <f>IF(C580="","",Configuration!$D$4-Configuration!$D$20*'Market predictions'!B580)</f>
        <v/>
      </c>
      <c r="E580" s="26" t="str">
        <f>IF('Market predictions'!B580="","",Configuration!$D$4-Configuration!$D$5-Configuration!$D$20*'Market predictions'!B580)</f>
        <v/>
      </c>
    </row>
    <row r="581" spans="1:5" x14ac:dyDescent="0.25">
      <c r="A581" s="17" t="str">
        <f>IF(A580="","",IF(A580&lt;A579,IF(A580=1,IF(A580=A579,A580+1,1),A580-1),IF(A580=Configuration!$D$10,"",A580+1)))</f>
        <v/>
      </c>
      <c r="B581" s="17" t="str">
        <f>IF(B580="","",IF(B580+1&gt;Configuration!$D$2,"",B580+1))</f>
        <v/>
      </c>
      <c r="C581" s="18" t="str">
        <f>IF('Market predictions'!B581="","",Configuration!$D$3+Configuration!$D$20*'Market predictions'!B581)</f>
        <v/>
      </c>
      <c r="D581" s="18" t="str">
        <f>IF(C581="","",Configuration!$D$4-Configuration!$D$20*'Market predictions'!B581)</f>
        <v/>
      </c>
      <c r="E581" s="26" t="str">
        <f>IF('Market predictions'!B581="","",Configuration!$D$4-Configuration!$D$5-Configuration!$D$20*'Market predictions'!B581)</f>
        <v/>
      </c>
    </row>
    <row r="582" spans="1:5" x14ac:dyDescent="0.25">
      <c r="A582" s="17" t="str">
        <f>IF(A581="","",IF(A581&lt;A580,IF(A581=1,IF(A581=A580,A581+1,1),A581-1),IF(A581=Configuration!$D$10,"",A581+1)))</f>
        <v/>
      </c>
      <c r="B582" s="17" t="str">
        <f>IF(B581="","",IF(B581+1&gt;Configuration!$D$2,"",B581+1))</f>
        <v/>
      </c>
      <c r="C582" s="18" t="str">
        <f>IF('Market predictions'!B582="","",Configuration!$D$3+Configuration!$D$20*'Market predictions'!B582)</f>
        <v/>
      </c>
      <c r="D582" s="18" t="str">
        <f>IF(C582="","",Configuration!$D$4-Configuration!$D$20*'Market predictions'!B582)</f>
        <v/>
      </c>
      <c r="E582" s="26" t="str">
        <f>IF('Market predictions'!B582="","",Configuration!$D$4-Configuration!$D$5-Configuration!$D$20*'Market predictions'!B582)</f>
        <v/>
      </c>
    </row>
    <row r="583" spans="1:5" x14ac:dyDescent="0.25">
      <c r="A583" s="17" t="str">
        <f>IF(A582="","",IF(A582&lt;A581,IF(A582=1,IF(A582=A581,A582+1,1),A582-1),IF(A582=Configuration!$D$10,"",A582+1)))</f>
        <v/>
      </c>
      <c r="B583" s="17" t="str">
        <f>IF(B582="","",IF(B582+1&gt;Configuration!$D$2,"",B582+1))</f>
        <v/>
      </c>
      <c r="C583" s="18" t="str">
        <f>IF('Market predictions'!B583="","",Configuration!$D$3+Configuration!$D$20*'Market predictions'!B583)</f>
        <v/>
      </c>
      <c r="D583" s="18" t="str">
        <f>IF(C583="","",Configuration!$D$4-Configuration!$D$20*'Market predictions'!B583)</f>
        <v/>
      </c>
      <c r="E583" s="26" t="str">
        <f>IF('Market predictions'!B583="","",Configuration!$D$4-Configuration!$D$5-Configuration!$D$20*'Market predictions'!B583)</f>
        <v/>
      </c>
    </row>
    <row r="584" spans="1:5" x14ac:dyDescent="0.25">
      <c r="A584" s="17" t="str">
        <f>IF(A583="","",IF(A583&lt;A582,IF(A583=1,IF(A583=A582,A583+1,1),A583-1),IF(A583=Configuration!$D$10,"",A583+1)))</f>
        <v/>
      </c>
      <c r="B584" s="17" t="str">
        <f>IF(B583="","",IF(B583+1&gt;Configuration!$D$2,"",B583+1))</f>
        <v/>
      </c>
      <c r="C584" s="18" t="str">
        <f>IF('Market predictions'!B584="","",Configuration!$D$3+Configuration!$D$20*'Market predictions'!B584)</f>
        <v/>
      </c>
      <c r="D584" s="18" t="str">
        <f>IF(C584="","",Configuration!$D$4-Configuration!$D$20*'Market predictions'!B584)</f>
        <v/>
      </c>
      <c r="E584" s="26" t="str">
        <f>IF('Market predictions'!B584="","",Configuration!$D$4-Configuration!$D$5-Configuration!$D$20*'Market predictions'!B584)</f>
        <v/>
      </c>
    </row>
    <row r="585" spans="1:5" x14ac:dyDescent="0.25">
      <c r="A585" s="17" t="str">
        <f>IF(A584="","",IF(A584&lt;A583,IF(A584=1,IF(A584=A583,A584+1,1),A584-1),IF(A584=Configuration!$D$10,"",A584+1)))</f>
        <v/>
      </c>
      <c r="B585" s="17" t="str">
        <f>IF(B584="","",IF(B584+1&gt;Configuration!$D$2,"",B584+1))</f>
        <v/>
      </c>
      <c r="C585" s="18" t="str">
        <f>IF('Market predictions'!B585="","",Configuration!$D$3+Configuration!$D$20*'Market predictions'!B585)</f>
        <v/>
      </c>
      <c r="D585" s="18" t="str">
        <f>IF(C585="","",Configuration!$D$4-Configuration!$D$20*'Market predictions'!B585)</f>
        <v/>
      </c>
      <c r="E585" s="26" t="str">
        <f>IF('Market predictions'!B585="","",Configuration!$D$4-Configuration!$D$5-Configuration!$D$20*'Market predictions'!B585)</f>
        <v/>
      </c>
    </row>
    <row r="586" spans="1:5" x14ac:dyDescent="0.25">
      <c r="A586" s="17" t="str">
        <f>IF(A585="","",IF(A585&lt;A584,IF(A585=1,IF(A585=A584,A585+1,1),A585-1),IF(A585=Configuration!$D$10,"",A585+1)))</f>
        <v/>
      </c>
      <c r="B586" s="17" t="str">
        <f>IF(B585="","",IF(B585+1&gt;Configuration!$D$2,"",B585+1))</f>
        <v/>
      </c>
      <c r="C586" s="18" t="str">
        <f>IF('Market predictions'!B586="","",Configuration!$D$3+Configuration!$D$20*'Market predictions'!B586)</f>
        <v/>
      </c>
      <c r="D586" s="18" t="str">
        <f>IF(C586="","",Configuration!$D$4-Configuration!$D$20*'Market predictions'!B586)</f>
        <v/>
      </c>
      <c r="E586" s="26" t="str">
        <f>IF('Market predictions'!B586="","",Configuration!$D$4-Configuration!$D$5-Configuration!$D$20*'Market predictions'!B586)</f>
        <v/>
      </c>
    </row>
    <row r="587" spans="1:5" x14ac:dyDescent="0.25">
      <c r="A587" s="17" t="str">
        <f>IF(A586="","",IF(A586&lt;A585,IF(A586=1,IF(A586=A585,A586+1,1),A586-1),IF(A586=Configuration!$D$10,"",A586+1)))</f>
        <v/>
      </c>
      <c r="B587" s="17" t="str">
        <f>IF(B586="","",IF(B586+1&gt;Configuration!$D$2,"",B586+1))</f>
        <v/>
      </c>
      <c r="C587" s="18" t="str">
        <f>IF('Market predictions'!B587="","",Configuration!$D$3+Configuration!$D$20*'Market predictions'!B587)</f>
        <v/>
      </c>
      <c r="D587" s="18" t="str">
        <f>IF(C587="","",Configuration!$D$4-Configuration!$D$20*'Market predictions'!B587)</f>
        <v/>
      </c>
      <c r="E587" s="26" t="str">
        <f>IF('Market predictions'!B587="","",Configuration!$D$4-Configuration!$D$5-Configuration!$D$20*'Market predictions'!B587)</f>
        <v/>
      </c>
    </row>
    <row r="588" spans="1:5" x14ac:dyDescent="0.25">
      <c r="A588" s="17" t="str">
        <f>IF(A587="","",IF(A587&lt;A586,IF(A587=1,IF(A587=A586,A587+1,1),A587-1),IF(A587=Configuration!$D$10,"",A587+1)))</f>
        <v/>
      </c>
      <c r="B588" s="17" t="str">
        <f>IF(B587="","",IF(B587+1&gt;Configuration!$D$2,"",B587+1))</f>
        <v/>
      </c>
      <c r="C588" s="18" t="str">
        <f>IF('Market predictions'!B588="","",Configuration!$D$3+Configuration!$D$20*'Market predictions'!B588)</f>
        <v/>
      </c>
      <c r="D588" s="18" t="str">
        <f>IF(C588="","",Configuration!$D$4-Configuration!$D$20*'Market predictions'!B588)</f>
        <v/>
      </c>
      <c r="E588" s="26" t="str">
        <f>IF('Market predictions'!B588="","",Configuration!$D$4-Configuration!$D$5-Configuration!$D$20*'Market predictions'!B588)</f>
        <v/>
      </c>
    </row>
    <row r="589" spans="1:5" x14ac:dyDescent="0.25">
      <c r="A589" s="17" t="str">
        <f>IF(A588="","",IF(A588&lt;A587,IF(A588=1,IF(A588=A587,A588+1,1),A588-1),IF(A588=Configuration!$D$10,"",A588+1)))</f>
        <v/>
      </c>
      <c r="B589" s="17" t="str">
        <f>IF(B588="","",IF(B588+1&gt;Configuration!$D$2,"",B588+1))</f>
        <v/>
      </c>
      <c r="C589" s="18" t="str">
        <f>IF('Market predictions'!B589="","",Configuration!$D$3+Configuration!$D$20*'Market predictions'!B589)</f>
        <v/>
      </c>
      <c r="D589" s="18" t="str">
        <f>IF(C589="","",Configuration!$D$4-Configuration!$D$20*'Market predictions'!B589)</f>
        <v/>
      </c>
      <c r="E589" s="26" t="str">
        <f>IF('Market predictions'!B589="","",Configuration!$D$4-Configuration!$D$5-Configuration!$D$20*'Market predictions'!B589)</f>
        <v/>
      </c>
    </row>
    <row r="590" spans="1:5" x14ac:dyDescent="0.25">
      <c r="A590" s="17" t="str">
        <f>IF(A589="","",IF(A589&lt;A588,IF(A589=1,IF(A589=A588,A589+1,1),A589-1),IF(A589=Configuration!$D$10,"",A589+1)))</f>
        <v/>
      </c>
      <c r="B590" s="17" t="str">
        <f>IF(B589="","",IF(B589+1&gt;Configuration!$D$2,"",B589+1))</f>
        <v/>
      </c>
      <c r="C590" s="18" t="str">
        <f>IF('Market predictions'!B590="","",Configuration!$D$3+Configuration!$D$20*'Market predictions'!B590)</f>
        <v/>
      </c>
      <c r="D590" s="18" t="str">
        <f>IF(C590="","",Configuration!$D$4-Configuration!$D$20*'Market predictions'!B590)</f>
        <v/>
      </c>
      <c r="E590" s="26" t="str">
        <f>IF('Market predictions'!B590="","",Configuration!$D$4-Configuration!$D$5-Configuration!$D$20*'Market predictions'!B590)</f>
        <v/>
      </c>
    </row>
    <row r="591" spans="1:5" x14ac:dyDescent="0.25">
      <c r="A591" s="17" t="str">
        <f>IF(A590="","",IF(A590&lt;A589,IF(A590=1,IF(A590=A589,A590+1,1),A590-1),IF(A590=Configuration!$D$10,"",A590+1)))</f>
        <v/>
      </c>
      <c r="B591" s="17" t="str">
        <f>IF(B590="","",IF(B590+1&gt;Configuration!$D$2,"",B590+1))</f>
        <v/>
      </c>
      <c r="C591" s="18" t="str">
        <f>IF('Market predictions'!B591="","",Configuration!$D$3+Configuration!$D$20*'Market predictions'!B591)</f>
        <v/>
      </c>
      <c r="D591" s="18" t="str">
        <f>IF(C591="","",Configuration!$D$4-Configuration!$D$20*'Market predictions'!B591)</f>
        <v/>
      </c>
      <c r="E591" s="26" t="str">
        <f>IF('Market predictions'!B591="","",Configuration!$D$4-Configuration!$D$5-Configuration!$D$20*'Market predictions'!B591)</f>
        <v/>
      </c>
    </row>
    <row r="592" spans="1:5" x14ac:dyDescent="0.25">
      <c r="A592" s="17" t="str">
        <f>IF(A591="","",IF(A591&lt;A590,IF(A591=1,IF(A591=A590,A591+1,1),A591-1),IF(A591=Configuration!$D$10,"",A591+1)))</f>
        <v/>
      </c>
      <c r="B592" s="17" t="str">
        <f>IF(B591="","",IF(B591+1&gt;Configuration!$D$2,"",B591+1))</f>
        <v/>
      </c>
      <c r="C592" s="18" t="str">
        <f>IF('Market predictions'!B592="","",Configuration!$D$3+Configuration!$D$20*'Market predictions'!B592)</f>
        <v/>
      </c>
      <c r="D592" s="18" t="str">
        <f>IF(C592="","",Configuration!$D$4-Configuration!$D$20*'Market predictions'!B592)</f>
        <v/>
      </c>
      <c r="E592" s="26" t="str">
        <f>IF('Market predictions'!B592="","",Configuration!$D$4-Configuration!$D$5-Configuration!$D$20*'Market predictions'!B592)</f>
        <v/>
      </c>
    </row>
    <row r="593" spans="1:5" x14ac:dyDescent="0.25">
      <c r="A593" s="17" t="str">
        <f>IF(A592="","",IF(A592&lt;A591,IF(A592=1,IF(A592=A591,A592+1,1),A592-1),IF(A592=Configuration!$D$10,"",A592+1)))</f>
        <v/>
      </c>
      <c r="B593" s="17" t="str">
        <f>IF(B592="","",IF(B592+1&gt;Configuration!$D$2,"",B592+1))</f>
        <v/>
      </c>
      <c r="C593" s="18" t="str">
        <f>IF('Market predictions'!B593="","",Configuration!$D$3+Configuration!$D$20*'Market predictions'!B593)</f>
        <v/>
      </c>
      <c r="D593" s="18" t="str">
        <f>IF(C593="","",Configuration!$D$4-Configuration!$D$20*'Market predictions'!B593)</f>
        <v/>
      </c>
      <c r="E593" s="26" t="str">
        <f>IF('Market predictions'!B593="","",Configuration!$D$4-Configuration!$D$5-Configuration!$D$20*'Market predictions'!B593)</f>
        <v/>
      </c>
    </row>
    <row r="594" spans="1:5" x14ac:dyDescent="0.25">
      <c r="A594" s="17" t="str">
        <f>IF(A593="","",IF(A593&lt;A592,IF(A593=1,IF(A593=A592,A593+1,1),A593-1),IF(A593=Configuration!$D$10,"",A593+1)))</f>
        <v/>
      </c>
      <c r="B594" s="17" t="str">
        <f>IF(B593="","",IF(B593+1&gt;Configuration!$D$2,"",B593+1))</f>
        <v/>
      </c>
      <c r="C594" s="18" t="str">
        <f>IF('Market predictions'!B594="","",Configuration!$D$3+Configuration!$D$20*'Market predictions'!B594)</f>
        <v/>
      </c>
      <c r="D594" s="18" t="str">
        <f>IF(C594="","",Configuration!$D$4-Configuration!$D$20*'Market predictions'!B594)</f>
        <v/>
      </c>
      <c r="E594" s="26" t="str">
        <f>IF('Market predictions'!B594="","",Configuration!$D$4-Configuration!$D$5-Configuration!$D$20*'Market predictions'!B594)</f>
        <v/>
      </c>
    </row>
    <row r="595" spans="1:5" x14ac:dyDescent="0.25">
      <c r="A595" s="17" t="str">
        <f>IF(A594="","",IF(A594&lt;A593,IF(A594=1,IF(A594=A593,A594+1,1),A594-1),IF(A594=Configuration!$D$10,"",A594+1)))</f>
        <v/>
      </c>
      <c r="B595" s="17" t="str">
        <f>IF(B594="","",IF(B594+1&gt;Configuration!$D$2,"",B594+1))</f>
        <v/>
      </c>
      <c r="C595" s="18" t="str">
        <f>IF('Market predictions'!B595="","",Configuration!$D$3+Configuration!$D$20*'Market predictions'!B595)</f>
        <v/>
      </c>
      <c r="D595" s="18" t="str">
        <f>IF(C595="","",Configuration!$D$4-Configuration!$D$20*'Market predictions'!B595)</f>
        <v/>
      </c>
      <c r="E595" s="26" t="str">
        <f>IF('Market predictions'!B595="","",Configuration!$D$4-Configuration!$D$5-Configuration!$D$20*'Market predictions'!B595)</f>
        <v/>
      </c>
    </row>
    <row r="596" spans="1:5" x14ac:dyDescent="0.25">
      <c r="A596" s="17" t="str">
        <f>IF(A595="","",IF(A595&lt;A594,IF(A595=1,IF(A595=A594,A595+1,1),A595-1),IF(A595=Configuration!$D$10,"",A595+1)))</f>
        <v/>
      </c>
      <c r="B596" s="17" t="str">
        <f>IF(B595="","",IF(B595+1&gt;Configuration!$D$2,"",B595+1))</f>
        <v/>
      </c>
      <c r="C596" s="18" t="str">
        <f>IF('Market predictions'!B596="","",Configuration!$D$3+Configuration!$D$20*'Market predictions'!B596)</f>
        <v/>
      </c>
      <c r="D596" s="18" t="str">
        <f>IF(C596="","",Configuration!$D$4-Configuration!$D$20*'Market predictions'!B596)</f>
        <v/>
      </c>
      <c r="E596" s="26" t="str">
        <f>IF('Market predictions'!B596="","",Configuration!$D$4-Configuration!$D$5-Configuration!$D$20*'Market predictions'!B596)</f>
        <v/>
      </c>
    </row>
    <row r="597" spans="1:5" x14ac:dyDescent="0.25">
      <c r="A597" s="17" t="str">
        <f>IF(A596="","",IF(A596&lt;A595,IF(A596=1,IF(A596=A595,A596+1,1),A596-1),IF(A596=Configuration!$D$10,"",A596+1)))</f>
        <v/>
      </c>
      <c r="B597" s="17" t="str">
        <f>IF(B596="","",IF(B596+1&gt;Configuration!$D$2,"",B596+1))</f>
        <v/>
      </c>
      <c r="C597" s="18" t="str">
        <f>IF('Market predictions'!B597="","",Configuration!$D$3+Configuration!$D$20*'Market predictions'!B597)</f>
        <v/>
      </c>
      <c r="D597" s="18" t="str">
        <f>IF(C597="","",Configuration!$D$4-Configuration!$D$20*'Market predictions'!B597)</f>
        <v/>
      </c>
      <c r="E597" s="26" t="str">
        <f>IF('Market predictions'!B597="","",Configuration!$D$4-Configuration!$D$5-Configuration!$D$20*'Market predictions'!B597)</f>
        <v/>
      </c>
    </row>
    <row r="598" spans="1:5" x14ac:dyDescent="0.25">
      <c r="A598" s="17" t="str">
        <f>IF(A597="","",IF(A597&lt;A596,IF(A597=1,IF(A597=A596,A597+1,1),A597-1),IF(A597=Configuration!$D$10,"",A597+1)))</f>
        <v/>
      </c>
      <c r="B598" s="17" t="str">
        <f>IF(B597="","",IF(B597+1&gt;Configuration!$D$2,"",B597+1))</f>
        <v/>
      </c>
      <c r="C598" s="18" t="str">
        <f>IF('Market predictions'!B598="","",Configuration!$D$3+Configuration!$D$20*'Market predictions'!B598)</f>
        <v/>
      </c>
      <c r="D598" s="18" t="str">
        <f>IF(C598="","",Configuration!$D$4-Configuration!$D$20*'Market predictions'!B598)</f>
        <v/>
      </c>
      <c r="E598" s="26" t="str">
        <f>IF('Market predictions'!B598="","",Configuration!$D$4-Configuration!$D$5-Configuration!$D$20*'Market predictions'!B598)</f>
        <v/>
      </c>
    </row>
    <row r="599" spans="1:5" x14ac:dyDescent="0.25">
      <c r="A599" s="17" t="str">
        <f>IF(A598="","",IF(A598&lt;A597,IF(A598=1,IF(A598=A597,A598+1,1),A598-1),IF(A598=Configuration!$D$10,"",A598+1)))</f>
        <v/>
      </c>
      <c r="B599" s="17" t="str">
        <f>IF(B598="","",IF(B598+1&gt;Configuration!$D$2,"",B598+1))</f>
        <v/>
      </c>
      <c r="C599" s="18" t="str">
        <f>IF('Market predictions'!B599="","",Configuration!$D$3+Configuration!$D$20*'Market predictions'!B599)</f>
        <v/>
      </c>
      <c r="D599" s="18" t="str">
        <f>IF(C599="","",Configuration!$D$4-Configuration!$D$20*'Market predictions'!B599)</f>
        <v/>
      </c>
      <c r="E599" s="26" t="str">
        <f>IF('Market predictions'!B599="","",Configuration!$D$4-Configuration!$D$5-Configuration!$D$20*'Market predictions'!B599)</f>
        <v/>
      </c>
    </row>
    <row r="600" spans="1:5" x14ac:dyDescent="0.25">
      <c r="A600" s="17" t="str">
        <f>IF(A599="","",IF(A599&lt;A598,IF(A599=1,IF(A599=A598,A599+1,1),A599-1),IF(A599=Configuration!$D$10,"",A599+1)))</f>
        <v/>
      </c>
      <c r="B600" s="17" t="str">
        <f>IF(B599="","",IF(B599+1&gt;Configuration!$D$2,"",B599+1))</f>
        <v/>
      </c>
      <c r="C600" s="18" t="str">
        <f>IF('Market predictions'!B600="","",Configuration!$D$3+Configuration!$D$20*'Market predictions'!B600)</f>
        <v/>
      </c>
      <c r="D600" s="18" t="str">
        <f>IF(C600="","",Configuration!$D$4-Configuration!$D$20*'Market predictions'!B600)</f>
        <v/>
      </c>
      <c r="E600" s="26" t="str">
        <f>IF('Market predictions'!B600="","",Configuration!$D$4-Configuration!$D$5-Configuration!$D$20*'Market predictions'!B600)</f>
        <v/>
      </c>
    </row>
    <row r="601" spans="1:5" x14ac:dyDescent="0.25">
      <c r="A601" s="17" t="str">
        <f>IF(A600="","",IF(A600&lt;A599,IF(A600=1,IF(A600=A599,A600+1,1),A600-1),IF(A600=Configuration!$D$10,"",A600+1)))</f>
        <v/>
      </c>
      <c r="B601" s="17" t="str">
        <f>IF(B600="","",IF(B600+1&gt;Configuration!$D$2,"",B600+1))</f>
        <v/>
      </c>
      <c r="C601" s="18" t="str">
        <f>IF('Market predictions'!B601="","",Configuration!$D$3+Configuration!$D$20*'Market predictions'!B601)</f>
        <v/>
      </c>
      <c r="D601" s="18" t="str">
        <f>IF(C601="","",Configuration!$D$4-Configuration!$D$20*'Market predictions'!B601)</f>
        <v/>
      </c>
      <c r="E601" s="26" t="str">
        <f>IF('Market predictions'!B601="","",Configuration!$D$4-Configuration!$D$5-Configuration!$D$20*'Market predictions'!B601)</f>
        <v/>
      </c>
    </row>
    <row r="602" spans="1:5" x14ac:dyDescent="0.25">
      <c r="A602" s="17" t="str">
        <f>IF(A601="","",IF(A601&lt;A600,IF(A601=1,IF(A601=A600,A601+1,1),A601-1),IF(A601=Configuration!$D$10,"",A601+1)))</f>
        <v/>
      </c>
      <c r="B602" s="17" t="str">
        <f>IF(B601="","",IF(B601+1&gt;Configuration!$D$2,"",B601+1))</f>
        <v/>
      </c>
      <c r="C602" s="18" t="str">
        <f>IF('Market predictions'!B602="","",Configuration!$D$3+Configuration!$D$20*'Market predictions'!B602)</f>
        <v/>
      </c>
      <c r="D602" s="18" t="str">
        <f>IF(C602="","",Configuration!$D$4-Configuration!$D$20*'Market predictions'!B602)</f>
        <v/>
      </c>
      <c r="E602" s="26" t="str">
        <f>IF('Market predictions'!B602="","",Configuration!$D$4-Configuration!$D$5-Configuration!$D$20*'Market predictions'!B602)</f>
        <v/>
      </c>
    </row>
    <row r="603" spans="1:5" x14ac:dyDescent="0.25">
      <c r="A603" s="17" t="str">
        <f>IF(A602="","",IF(A602&lt;A601,IF(A602=1,IF(A602=A601,A602+1,1),A602-1),IF(A602=Configuration!$D$10,"",A602+1)))</f>
        <v/>
      </c>
      <c r="B603" s="17" t="str">
        <f>IF(B602="","",IF(B602+1&gt;Configuration!$D$2,"",B602+1))</f>
        <v/>
      </c>
      <c r="C603" s="18" t="str">
        <f>IF('Market predictions'!B603="","",Configuration!$D$3+Configuration!$D$20*'Market predictions'!B603)</f>
        <v/>
      </c>
      <c r="D603" s="18" t="str">
        <f>IF(C603="","",Configuration!$D$4-Configuration!$D$20*'Market predictions'!B603)</f>
        <v/>
      </c>
      <c r="E603" s="26" t="str">
        <f>IF('Market predictions'!B603="","",Configuration!$D$4-Configuration!$D$5-Configuration!$D$20*'Market predictions'!B603)</f>
        <v/>
      </c>
    </row>
    <row r="604" spans="1:5" x14ac:dyDescent="0.25">
      <c r="A604" s="17" t="str">
        <f>IF(A603="","",IF(A603&lt;A602,IF(A603=1,IF(A603=A602,A603+1,1),A603-1),IF(A603=Configuration!$D$10,"",A603+1)))</f>
        <v/>
      </c>
      <c r="B604" s="17" t="str">
        <f>IF(B603="","",IF(B603+1&gt;Configuration!$D$2,"",B603+1))</f>
        <v/>
      </c>
      <c r="C604" s="18" t="str">
        <f>IF('Market predictions'!B604="","",Configuration!$D$3+Configuration!$D$20*'Market predictions'!B604)</f>
        <v/>
      </c>
      <c r="D604" s="18" t="str">
        <f>IF(C604="","",Configuration!$D$4-Configuration!$D$20*'Market predictions'!B604)</f>
        <v/>
      </c>
      <c r="E604" s="26" t="str">
        <f>IF('Market predictions'!B604="","",Configuration!$D$4-Configuration!$D$5-Configuration!$D$20*'Market predictions'!B604)</f>
        <v/>
      </c>
    </row>
    <row r="605" spans="1:5" x14ac:dyDescent="0.25">
      <c r="A605" s="17" t="str">
        <f>IF(A604="","",IF(A604&lt;A603,IF(A604=1,IF(A604=A603,A604+1,1),A604-1),IF(A604=Configuration!$D$10,"",A604+1)))</f>
        <v/>
      </c>
      <c r="B605" s="17" t="str">
        <f>IF(B604="","",IF(B604+1&gt;Configuration!$D$2,"",B604+1))</f>
        <v/>
      </c>
      <c r="C605" s="18" t="str">
        <f>IF('Market predictions'!B605="","",Configuration!$D$3+Configuration!$D$20*'Market predictions'!B605)</f>
        <v/>
      </c>
      <c r="D605" s="18" t="str">
        <f>IF(C605="","",Configuration!$D$4-Configuration!$D$20*'Market predictions'!B605)</f>
        <v/>
      </c>
      <c r="E605" s="26" t="str">
        <f>IF('Market predictions'!B605="","",Configuration!$D$4-Configuration!$D$5-Configuration!$D$20*'Market predictions'!B605)</f>
        <v/>
      </c>
    </row>
    <row r="606" spans="1:5" x14ac:dyDescent="0.25">
      <c r="A606" s="17" t="str">
        <f>IF(A605="","",IF(A605&lt;A604,IF(A605=1,IF(A605=A604,A605+1,1),A605-1),IF(A605=Configuration!$D$10,"",A605+1)))</f>
        <v/>
      </c>
      <c r="B606" s="17" t="str">
        <f>IF(B605="","",IF(B605+1&gt;Configuration!$D$2,"",B605+1))</f>
        <v/>
      </c>
      <c r="C606" s="18" t="str">
        <f>IF('Market predictions'!B606="","",Configuration!$D$3+Configuration!$D$20*'Market predictions'!B606)</f>
        <v/>
      </c>
      <c r="D606" s="18" t="str">
        <f>IF(C606="","",Configuration!$D$4-Configuration!$D$20*'Market predictions'!B606)</f>
        <v/>
      </c>
      <c r="E606" s="26" t="str">
        <f>IF('Market predictions'!B606="","",Configuration!$D$4-Configuration!$D$5-Configuration!$D$20*'Market predictions'!B606)</f>
        <v/>
      </c>
    </row>
    <row r="607" spans="1:5" x14ac:dyDescent="0.25">
      <c r="A607" s="17" t="str">
        <f>IF(A606="","",IF(A606&lt;A605,IF(A606=1,IF(A606=A605,A606+1,1),A606-1),IF(A606=Configuration!$D$10,"",A606+1)))</f>
        <v/>
      </c>
      <c r="B607" s="17" t="str">
        <f>IF(B606="","",IF(B606+1&gt;Configuration!$D$2,"",B606+1))</f>
        <v/>
      </c>
      <c r="C607" s="18" t="str">
        <f>IF('Market predictions'!B607="","",Configuration!$D$3+Configuration!$D$20*'Market predictions'!B607)</f>
        <v/>
      </c>
      <c r="D607" s="18" t="str">
        <f>IF(C607="","",Configuration!$D$4-Configuration!$D$20*'Market predictions'!B607)</f>
        <v/>
      </c>
      <c r="E607" s="26" t="str">
        <f>IF('Market predictions'!B607="","",Configuration!$D$4-Configuration!$D$5-Configuration!$D$20*'Market predictions'!B607)</f>
        <v/>
      </c>
    </row>
    <row r="608" spans="1:5" x14ac:dyDescent="0.25">
      <c r="A608" s="17" t="str">
        <f>IF(A607="","",IF(A607&lt;A606,IF(A607=1,IF(A607=A606,A607+1,1),A607-1),IF(A607=Configuration!$D$10,"",A607+1)))</f>
        <v/>
      </c>
      <c r="B608" s="17" t="str">
        <f>IF(B607="","",IF(B607+1&gt;Configuration!$D$2,"",B607+1))</f>
        <v/>
      </c>
      <c r="C608" s="18" t="str">
        <f>IF('Market predictions'!B608="","",Configuration!$D$3+Configuration!$D$20*'Market predictions'!B608)</f>
        <v/>
      </c>
      <c r="D608" s="18" t="str">
        <f>IF(C608="","",Configuration!$D$4-Configuration!$D$20*'Market predictions'!B608)</f>
        <v/>
      </c>
      <c r="E608" s="26" t="str">
        <f>IF('Market predictions'!B608="","",Configuration!$D$4-Configuration!$D$5-Configuration!$D$20*'Market predictions'!B608)</f>
        <v/>
      </c>
    </row>
    <row r="609" spans="1:5" x14ac:dyDescent="0.25">
      <c r="A609" s="17" t="str">
        <f>IF(A608="","",IF(A608&lt;A607,IF(A608=1,IF(A608=A607,A608+1,1),A608-1),IF(A608=Configuration!$D$10,"",A608+1)))</f>
        <v/>
      </c>
      <c r="B609" s="17" t="str">
        <f>IF(B608="","",IF(B608+1&gt;Configuration!$D$2,"",B608+1))</f>
        <v/>
      </c>
      <c r="C609" s="18" t="str">
        <f>IF('Market predictions'!B609="","",Configuration!$D$3+Configuration!$D$20*'Market predictions'!B609)</f>
        <v/>
      </c>
      <c r="D609" s="18" t="str">
        <f>IF(C609="","",Configuration!$D$4-Configuration!$D$20*'Market predictions'!B609)</f>
        <v/>
      </c>
      <c r="E609" s="26" t="str">
        <f>IF('Market predictions'!B609="","",Configuration!$D$4-Configuration!$D$5-Configuration!$D$20*'Market predictions'!B609)</f>
        <v/>
      </c>
    </row>
    <row r="610" spans="1:5" x14ac:dyDescent="0.25">
      <c r="A610" s="17" t="str">
        <f>IF(A609="","",IF(A609&lt;A608,IF(A609=1,IF(A609=A608,A609+1,1),A609-1),IF(A609=Configuration!$D$10,"",A609+1)))</f>
        <v/>
      </c>
      <c r="B610" s="17" t="str">
        <f>IF(B609="","",IF(B609+1&gt;Configuration!$D$2,"",B609+1))</f>
        <v/>
      </c>
      <c r="C610" s="18" t="str">
        <f>IF('Market predictions'!B610="","",Configuration!$D$3+Configuration!$D$20*'Market predictions'!B610)</f>
        <v/>
      </c>
      <c r="D610" s="18" t="str">
        <f>IF(C610="","",Configuration!$D$4-Configuration!$D$20*'Market predictions'!B610)</f>
        <v/>
      </c>
      <c r="E610" s="26" t="str">
        <f>IF('Market predictions'!B610="","",Configuration!$D$4-Configuration!$D$5-Configuration!$D$20*'Market predictions'!B610)</f>
        <v/>
      </c>
    </row>
    <row r="611" spans="1:5" x14ac:dyDescent="0.25">
      <c r="A611" s="17" t="str">
        <f>IF(A610="","",IF(A610&lt;A609,IF(A610=1,IF(A610=A609,A610+1,1),A610-1),IF(A610=Configuration!$D$10,"",A610+1)))</f>
        <v/>
      </c>
      <c r="B611" s="17" t="str">
        <f>IF(B610="","",IF(B610+1&gt;Configuration!$D$2,"",B610+1))</f>
        <v/>
      </c>
      <c r="C611" s="18" t="str">
        <f>IF('Market predictions'!B611="","",Configuration!$D$3+Configuration!$D$20*'Market predictions'!B611)</f>
        <v/>
      </c>
      <c r="D611" s="18" t="str">
        <f>IF(C611="","",Configuration!$D$4-Configuration!$D$20*'Market predictions'!B611)</f>
        <v/>
      </c>
      <c r="E611" s="26" t="str">
        <f>IF('Market predictions'!B611="","",Configuration!$D$4-Configuration!$D$5-Configuration!$D$20*'Market predictions'!B611)</f>
        <v/>
      </c>
    </row>
    <row r="612" spans="1:5" x14ac:dyDescent="0.25">
      <c r="A612" s="17" t="str">
        <f>IF(A611="","",IF(A611&lt;A610,IF(A611=1,IF(A611=A610,A611+1,1),A611-1),IF(A611=Configuration!$D$10,"",A611+1)))</f>
        <v/>
      </c>
      <c r="B612" s="17" t="str">
        <f>IF(B611="","",IF(B611+1&gt;Configuration!$D$2,"",B611+1))</f>
        <v/>
      </c>
      <c r="C612" s="18" t="str">
        <f>IF('Market predictions'!B612="","",Configuration!$D$3+Configuration!$D$20*'Market predictions'!B612)</f>
        <v/>
      </c>
      <c r="D612" s="18" t="str">
        <f>IF(C612="","",Configuration!$D$4-Configuration!$D$20*'Market predictions'!B612)</f>
        <v/>
      </c>
      <c r="E612" s="26" t="str">
        <f>IF('Market predictions'!B612="","",Configuration!$D$4-Configuration!$D$5-Configuration!$D$20*'Market predictions'!B612)</f>
        <v/>
      </c>
    </row>
    <row r="613" spans="1:5" x14ac:dyDescent="0.25">
      <c r="A613" s="17" t="str">
        <f>IF(A612="","",IF(A612&lt;A611,IF(A612=1,IF(A612=A611,A612+1,1),A612-1),IF(A612=Configuration!$D$10,"",A612+1)))</f>
        <v/>
      </c>
      <c r="B613" s="17" t="str">
        <f>IF(B612="","",IF(B612+1&gt;Configuration!$D$2,"",B612+1))</f>
        <v/>
      </c>
      <c r="C613" s="18" t="str">
        <f>IF('Market predictions'!B613="","",Configuration!$D$3+Configuration!$D$20*'Market predictions'!B613)</f>
        <v/>
      </c>
      <c r="D613" s="18" t="str">
        <f>IF(C613="","",Configuration!$D$4-Configuration!$D$20*'Market predictions'!B613)</f>
        <v/>
      </c>
      <c r="E613" s="26" t="str">
        <f>IF('Market predictions'!B613="","",Configuration!$D$4-Configuration!$D$5-Configuration!$D$20*'Market predictions'!B613)</f>
        <v/>
      </c>
    </row>
    <row r="614" spans="1:5" x14ac:dyDescent="0.25">
      <c r="A614" s="17" t="str">
        <f>IF(A613="","",IF(A613&lt;A612,IF(A613=1,IF(A613=A612,A613+1,1),A613-1),IF(A613=Configuration!$D$10,"",A613+1)))</f>
        <v/>
      </c>
      <c r="B614" s="17" t="str">
        <f>IF(B613="","",IF(B613+1&gt;Configuration!$D$2,"",B613+1))</f>
        <v/>
      </c>
      <c r="C614" s="18" t="str">
        <f>IF('Market predictions'!B614="","",Configuration!$D$3+Configuration!$D$20*'Market predictions'!B614)</f>
        <v/>
      </c>
      <c r="D614" s="18" t="str">
        <f>IF(C614="","",Configuration!$D$4-Configuration!$D$20*'Market predictions'!B614)</f>
        <v/>
      </c>
      <c r="E614" s="26" t="str">
        <f>IF('Market predictions'!B614="","",Configuration!$D$4-Configuration!$D$5-Configuration!$D$20*'Market predictions'!B614)</f>
        <v/>
      </c>
    </row>
    <row r="615" spans="1:5" x14ac:dyDescent="0.25">
      <c r="A615" s="17" t="str">
        <f>IF(A614="","",IF(A614&lt;A613,IF(A614=1,IF(A614=A613,A614+1,1),A614-1),IF(A614=Configuration!$D$10,"",A614+1)))</f>
        <v/>
      </c>
      <c r="B615" s="17" t="str">
        <f>IF(B614="","",IF(B614+1&gt;Configuration!$D$2,"",B614+1))</f>
        <v/>
      </c>
      <c r="C615" s="18" t="str">
        <f>IF('Market predictions'!B615="","",Configuration!$D$3+Configuration!$D$20*'Market predictions'!B615)</f>
        <v/>
      </c>
      <c r="D615" s="18" t="str">
        <f>IF(C615="","",Configuration!$D$4-Configuration!$D$20*'Market predictions'!B615)</f>
        <v/>
      </c>
      <c r="E615" s="26" t="str">
        <f>IF('Market predictions'!B615="","",Configuration!$D$4-Configuration!$D$5-Configuration!$D$20*'Market predictions'!B615)</f>
        <v/>
      </c>
    </row>
    <row r="616" spans="1:5" x14ac:dyDescent="0.25">
      <c r="A616" s="17" t="str">
        <f>IF(A615="","",IF(A615&lt;A614,IF(A615=1,IF(A615=A614,A615+1,1),A615-1),IF(A615=Configuration!$D$10,"",A615+1)))</f>
        <v/>
      </c>
      <c r="B616" s="17" t="str">
        <f>IF(B615="","",IF(B615+1&gt;Configuration!$D$2,"",B615+1))</f>
        <v/>
      </c>
      <c r="C616" s="18" t="str">
        <f>IF('Market predictions'!B616="","",Configuration!$D$3+Configuration!$D$20*'Market predictions'!B616)</f>
        <v/>
      </c>
      <c r="D616" s="18" t="str">
        <f>IF(C616="","",Configuration!$D$4-Configuration!$D$20*'Market predictions'!B616)</f>
        <v/>
      </c>
      <c r="E616" s="26" t="str">
        <f>IF('Market predictions'!B616="","",Configuration!$D$4-Configuration!$D$5-Configuration!$D$20*'Market predictions'!B616)</f>
        <v/>
      </c>
    </row>
    <row r="617" spans="1:5" x14ac:dyDescent="0.25">
      <c r="A617" s="17" t="str">
        <f>IF(A616="","",IF(A616&lt;A615,IF(A616=1,IF(A616=A615,A616+1,1),A616-1),IF(A616=Configuration!$D$10,"",A616+1)))</f>
        <v/>
      </c>
      <c r="B617" s="17" t="str">
        <f>IF(B616="","",IF(B616+1&gt;Configuration!$D$2,"",B616+1))</f>
        <v/>
      </c>
      <c r="C617" s="18" t="str">
        <f>IF('Market predictions'!B617="","",Configuration!$D$3+Configuration!$D$20*'Market predictions'!B617)</f>
        <v/>
      </c>
      <c r="D617" s="18" t="str">
        <f>IF(C617="","",Configuration!$D$4-Configuration!$D$20*'Market predictions'!B617)</f>
        <v/>
      </c>
      <c r="E617" s="26" t="str">
        <f>IF('Market predictions'!B617="","",Configuration!$D$4-Configuration!$D$5-Configuration!$D$20*'Market predictions'!B617)</f>
        <v/>
      </c>
    </row>
    <row r="618" spans="1:5" x14ac:dyDescent="0.25">
      <c r="A618" s="17" t="str">
        <f>IF(A617="","",IF(A617&lt;A616,IF(A617=1,IF(A617=A616,A617+1,1),A617-1),IF(A617=Configuration!$D$10,"",A617+1)))</f>
        <v/>
      </c>
      <c r="B618" s="17" t="str">
        <f>IF(B617="","",IF(B617+1&gt;Configuration!$D$2,"",B617+1))</f>
        <v/>
      </c>
      <c r="C618" s="18" t="str">
        <f>IF('Market predictions'!B618="","",Configuration!$D$3+Configuration!$D$20*'Market predictions'!B618)</f>
        <v/>
      </c>
      <c r="D618" s="18" t="str">
        <f>IF(C618="","",Configuration!$D$4-Configuration!$D$20*'Market predictions'!B618)</f>
        <v/>
      </c>
      <c r="E618" s="26" t="str">
        <f>IF('Market predictions'!B618="","",Configuration!$D$4-Configuration!$D$5-Configuration!$D$20*'Market predictions'!B618)</f>
        <v/>
      </c>
    </row>
    <row r="619" spans="1:5" x14ac:dyDescent="0.25">
      <c r="A619" s="17" t="str">
        <f>IF(A618="","",IF(A618&lt;A617,IF(A618=1,IF(A618=A617,A618+1,1),A618-1),IF(A618=Configuration!$D$10,"",A618+1)))</f>
        <v/>
      </c>
      <c r="B619" s="17" t="str">
        <f>IF(B618="","",IF(B618+1&gt;Configuration!$D$2,"",B618+1))</f>
        <v/>
      </c>
      <c r="C619" s="18" t="str">
        <f>IF('Market predictions'!B619="","",Configuration!$D$3+Configuration!$D$20*'Market predictions'!B619)</f>
        <v/>
      </c>
      <c r="D619" s="18" t="str">
        <f>IF(C619="","",Configuration!$D$4-Configuration!$D$20*'Market predictions'!B619)</f>
        <v/>
      </c>
      <c r="E619" s="26" t="str">
        <f>IF('Market predictions'!B619="","",Configuration!$D$4-Configuration!$D$5-Configuration!$D$20*'Market predictions'!B619)</f>
        <v/>
      </c>
    </row>
    <row r="620" spans="1:5" x14ac:dyDescent="0.25">
      <c r="A620" s="17" t="str">
        <f>IF(A619="","",IF(A619&lt;A618,IF(A619=1,IF(A619=A618,A619+1,1),A619-1),IF(A619=Configuration!$D$10,"",A619+1)))</f>
        <v/>
      </c>
      <c r="B620" s="17" t="str">
        <f>IF(B619="","",IF(B619+1&gt;Configuration!$D$2,"",B619+1))</f>
        <v/>
      </c>
      <c r="C620" s="18" t="str">
        <f>IF('Market predictions'!B620="","",Configuration!$D$3+Configuration!$D$20*'Market predictions'!B620)</f>
        <v/>
      </c>
      <c r="D620" s="18" t="str">
        <f>IF(C620="","",Configuration!$D$4-Configuration!$D$20*'Market predictions'!B620)</f>
        <v/>
      </c>
      <c r="E620" s="26" t="str">
        <f>IF('Market predictions'!B620="","",Configuration!$D$4-Configuration!$D$5-Configuration!$D$20*'Market predictions'!B620)</f>
        <v/>
      </c>
    </row>
    <row r="621" spans="1:5" x14ac:dyDescent="0.25">
      <c r="A621" s="17" t="str">
        <f>IF(A620="","",IF(A620&lt;A619,IF(A620=1,IF(A620=A619,A620+1,1),A620-1),IF(A620=Configuration!$D$10,"",A620+1)))</f>
        <v/>
      </c>
      <c r="B621" s="17" t="str">
        <f>IF(B620="","",IF(B620+1&gt;Configuration!$D$2,"",B620+1))</f>
        <v/>
      </c>
      <c r="C621" s="18" t="str">
        <f>IF('Market predictions'!B621="","",Configuration!$D$3+Configuration!$D$20*'Market predictions'!B621)</f>
        <v/>
      </c>
      <c r="D621" s="18" t="str">
        <f>IF(C621="","",Configuration!$D$4-Configuration!$D$20*'Market predictions'!B621)</f>
        <v/>
      </c>
      <c r="E621" s="26" t="str">
        <f>IF('Market predictions'!B621="","",Configuration!$D$4-Configuration!$D$5-Configuration!$D$20*'Market predictions'!B621)</f>
        <v/>
      </c>
    </row>
    <row r="622" spans="1:5" x14ac:dyDescent="0.25">
      <c r="A622" s="17" t="str">
        <f>IF(A621="","",IF(A621&lt;A620,IF(A621=1,IF(A621=A620,A621+1,1),A621-1),IF(A621=Configuration!$D$10,"",A621+1)))</f>
        <v/>
      </c>
      <c r="B622" s="17" t="str">
        <f>IF(B621="","",IF(B621+1&gt;Configuration!$D$2,"",B621+1))</f>
        <v/>
      </c>
      <c r="C622" s="18" t="str">
        <f>IF('Market predictions'!B622="","",Configuration!$D$3+Configuration!$D$20*'Market predictions'!B622)</f>
        <v/>
      </c>
      <c r="D622" s="18" t="str">
        <f>IF(C622="","",Configuration!$D$4-Configuration!$D$20*'Market predictions'!B622)</f>
        <v/>
      </c>
      <c r="E622" s="26" t="str">
        <f>IF('Market predictions'!B622="","",Configuration!$D$4-Configuration!$D$5-Configuration!$D$20*'Market predictions'!B622)</f>
        <v/>
      </c>
    </row>
    <row r="623" spans="1:5" x14ac:dyDescent="0.25">
      <c r="A623" s="17" t="str">
        <f>IF(A622="","",IF(A622&lt;A621,IF(A622=1,IF(A622=A621,A622+1,1),A622-1),IF(A622=Configuration!$D$10,"",A622+1)))</f>
        <v/>
      </c>
      <c r="B623" s="17" t="str">
        <f>IF(B622="","",IF(B622+1&gt;Configuration!$D$2,"",B622+1))</f>
        <v/>
      </c>
      <c r="C623" s="18" t="str">
        <f>IF('Market predictions'!B623="","",Configuration!$D$3+Configuration!$D$20*'Market predictions'!B623)</f>
        <v/>
      </c>
      <c r="D623" s="18" t="str">
        <f>IF(C623="","",Configuration!$D$4-Configuration!$D$20*'Market predictions'!B623)</f>
        <v/>
      </c>
      <c r="E623" s="26" t="str">
        <f>IF('Market predictions'!B623="","",Configuration!$D$4-Configuration!$D$5-Configuration!$D$20*'Market predictions'!B623)</f>
        <v/>
      </c>
    </row>
    <row r="624" spans="1:5" x14ac:dyDescent="0.25">
      <c r="A624" s="17" t="str">
        <f>IF(A623="","",IF(A623&lt;A622,IF(A623=1,IF(A623=A622,A623+1,1),A623-1),IF(A623=Configuration!$D$10,"",A623+1)))</f>
        <v/>
      </c>
      <c r="B624" s="17" t="str">
        <f>IF(B623="","",IF(B623+1&gt;Configuration!$D$2,"",B623+1))</f>
        <v/>
      </c>
      <c r="C624" s="18" t="str">
        <f>IF('Market predictions'!B624="","",Configuration!$D$3+Configuration!$D$20*'Market predictions'!B624)</f>
        <v/>
      </c>
      <c r="D624" s="18" t="str">
        <f>IF(C624="","",Configuration!$D$4-Configuration!$D$20*'Market predictions'!B624)</f>
        <v/>
      </c>
      <c r="E624" s="26" t="str">
        <f>IF('Market predictions'!B624="","",Configuration!$D$4-Configuration!$D$5-Configuration!$D$20*'Market predictions'!B624)</f>
        <v/>
      </c>
    </row>
    <row r="625" spans="1:5" x14ac:dyDescent="0.25">
      <c r="A625" s="17" t="str">
        <f>IF(A624="","",IF(A624&lt;A623,IF(A624=1,IF(A624=A623,A624+1,1),A624-1),IF(A624=Configuration!$D$10,"",A624+1)))</f>
        <v/>
      </c>
      <c r="B625" s="17" t="str">
        <f>IF(B624="","",IF(B624+1&gt;Configuration!$D$2,"",B624+1))</f>
        <v/>
      </c>
      <c r="C625" s="18" t="str">
        <f>IF('Market predictions'!B625="","",Configuration!$D$3+Configuration!$D$20*'Market predictions'!B625)</f>
        <v/>
      </c>
      <c r="D625" s="18" t="str">
        <f>IF(C625="","",Configuration!$D$4-Configuration!$D$20*'Market predictions'!B625)</f>
        <v/>
      </c>
      <c r="E625" s="26" t="str">
        <f>IF('Market predictions'!B625="","",Configuration!$D$4-Configuration!$D$5-Configuration!$D$20*'Market predictions'!B625)</f>
        <v/>
      </c>
    </row>
    <row r="626" spans="1:5" x14ac:dyDescent="0.25">
      <c r="A626" s="17" t="str">
        <f>IF(A625="","",IF(A625&lt;A624,IF(A625=1,IF(A625=A624,A625+1,1),A625-1),IF(A625=Configuration!$D$10,"",A625+1)))</f>
        <v/>
      </c>
      <c r="B626" s="17" t="str">
        <f>IF(B625="","",IF(B625+1&gt;Configuration!$D$2,"",B625+1))</f>
        <v/>
      </c>
      <c r="C626" s="18" t="str">
        <f>IF('Market predictions'!B626="","",Configuration!$D$3+Configuration!$D$20*'Market predictions'!B626)</f>
        <v/>
      </c>
      <c r="D626" s="18" t="str">
        <f>IF(C626="","",Configuration!$D$4-Configuration!$D$20*'Market predictions'!B626)</f>
        <v/>
      </c>
      <c r="E626" s="26" t="str">
        <f>IF('Market predictions'!B626="","",Configuration!$D$4-Configuration!$D$5-Configuration!$D$20*'Market predictions'!B626)</f>
        <v/>
      </c>
    </row>
    <row r="627" spans="1:5" x14ac:dyDescent="0.25">
      <c r="A627" s="17" t="str">
        <f>IF(A626="","",IF(A626&lt;A625,IF(A626=1,IF(A626=A625,A626+1,1),A626-1),IF(A626=Configuration!$D$10,"",A626+1)))</f>
        <v/>
      </c>
      <c r="B627" s="17" t="str">
        <f>IF(B626="","",IF(B626+1&gt;Configuration!$D$2,"",B626+1))</f>
        <v/>
      </c>
      <c r="C627" s="18" t="str">
        <f>IF('Market predictions'!B627="","",Configuration!$D$3+Configuration!$D$20*'Market predictions'!B627)</f>
        <v/>
      </c>
      <c r="D627" s="18" t="str">
        <f>IF(C627="","",Configuration!$D$4-Configuration!$D$20*'Market predictions'!B627)</f>
        <v/>
      </c>
      <c r="E627" s="26" t="str">
        <f>IF('Market predictions'!B627="","",Configuration!$D$4-Configuration!$D$5-Configuration!$D$20*'Market predictions'!B627)</f>
        <v/>
      </c>
    </row>
    <row r="628" spans="1:5" x14ac:dyDescent="0.25">
      <c r="A628" s="17" t="str">
        <f>IF(A627="","",IF(A627&lt;A626,IF(A627=1,IF(A627=A626,A627+1,1),A627-1),IF(A627=Configuration!$D$10,"",A627+1)))</f>
        <v/>
      </c>
      <c r="B628" s="17" t="str">
        <f>IF(B627="","",IF(B627+1&gt;Configuration!$D$2,"",B627+1))</f>
        <v/>
      </c>
      <c r="C628" s="18" t="str">
        <f>IF('Market predictions'!B628="","",Configuration!$D$3+Configuration!$D$20*'Market predictions'!B628)</f>
        <v/>
      </c>
      <c r="D628" s="18" t="str">
        <f>IF(C628="","",Configuration!$D$4-Configuration!$D$20*'Market predictions'!B628)</f>
        <v/>
      </c>
      <c r="E628" s="26" t="str">
        <f>IF('Market predictions'!B628="","",Configuration!$D$4-Configuration!$D$5-Configuration!$D$20*'Market predictions'!B628)</f>
        <v/>
      </c>
    </row>
    <row r="629" spans="1:5" x14ac:dyDescent="0.25">
      <c r="A629" s="17" t="str">
        <f>IF(A628="","",IF(A628&lt;A627,IF(A628=1,IF(A628=A627,A628+1,1),A628-1),IF(A628=Configuration!$D$10,"",A628+1)))</f>
        <v/>
      </c>
      <c r="B629" s="17" t="str">
        <f>IF(B628="","",IF(B628+1&gt;Configuration!$D$2,"",B628+1))</f>
        <v/>
      </c>
      <c r="C629" s="18" t="str">
        <f>IF('Market predictions'!B629="","",Configuration!$D$3+Configuration!$D$20*'Market predictions'!B629)</f>
        <v/>
      </c>
      <c r="D629" s="18" t="str">
        <f>IF(C629="","",Configuration!$D$4-Configuration!$D$20*'Market predictions'!B629)</f>
        <v/>
      </c>
      <c r="E629" s="26" t="str">
        <f>IF('Market predictions'!B629="","",Configuration!$D$4-Configuration!$D$5-Configuration!$D$20*'Market predictions'!B629)</f>
        <v/>
      </c>
    </row>
    <row r="630" spans="1:5" x14ac:dyDescent="0.25">
      <c r="A630" s="17" t="str">
        <f>IF(A629="","",IF(A629&lt;A628,IF(A629=1,IF(A629=A628,A629+1,1),A629-1),IF(A629=Configuration!$D$10,"",A629+1)))</f>
        <v/>
      </c>
      <c r="B630" s="17" t="str">
        <f>IF(B629="","",IF(B629+1&gt;Configuration!$D$2,"",B629+1))</f>
        <v/>
      </c>
      <c r="C630" s="18" t="str">
        <f>IF('Market predictions'!B630="","",Configuration!$D$3+Configuration!$D$20*'Market predictions'!B630)</f>
        <v/>
      </c>
      <c r="D630" s="18" t="str">
        <f>IF(C630="","",Configuration!$D$4-Configuration!$D$20*'Market predictions'!B630)</f>
        <v/>
      </c>
      <c r="E630" s="26" t="str">
        <f>IF('Market predictions'!B630="","",Configuration!$D$4-Configuration!$D$5-Configuration!$D$20*'Market predictions'!B630)</f>
        <v/>
      </c>
    </row>
    <row r="631" spans="1:5" x14ac:dyDescent="0.25">
      <c r="A631" s="17" t="str">
        <f>IF(A630="","",IF(A630&lt;A629,IF(A630=1,IF(A630=A629,A630+1,1),A630-1),IF(A630=Configuration!$D$10,"",A630+1)))</f>
        <v/>
      </c>
      <c r="B631" s="17" t="str">
        <f>IF(B630="","",IF(B630+1&gt;Configuration!$D$2,"",B630+1))</f>
        <v/>
      </c>
      <c r="C631" s="18" t="str">
        <f>IF('Market predictions'!B631="","",Configuration!$D$3+Configuration!$D$20*'Market predictions'!B631)</f>
        <v/>
      </c>
      <c r="D631" s="18" t="str">
        <f>IF(C631="","",Configuration!$D$4-Configuration!$D$20*'Market predictions'!B631)</f>
        <v/>
      </c>
      <c r="E631" s="26" t="str">
        <f>IF('Market predictions'!B631="","",Configuration!$D$4-Configuration!$D$5-Configuration!$D$20*'Market predictions'!B631)</f>
        <v/>
      </c>
    </row>
    <row r="632" spans="1:5" x14ac:dyDescent="0.25">
      <c r="A632" s="17" t="str">
        <f>IF(A631="","",IF(A631&lt;A630,IF(A631=1,IF(A631=A630,A631+1,1),A631-1),IF(A631=Configuration!$D$10,"",A631+1)))</f>
        <v/>
      </c>
      <c r="B632" s="17" t="str">
        <f>IF(B631="","",IF(B631+1&gt;Configuration!$D$2,"",B631+1))</f>
        <v/>
      </c>
      <c r="C632" s="18" t="str">
        <f>IF('Market predictions'!B632="","",Configuration!$D$3+Configuration!$D$20*'Market predictions'!B632)</f>
        <v/>
      </c>
      <c r="D632" s="18" t="str">
        <f>IF(C632="","",Configuration!$D$4-Configuration!$D$20*'Market predictions'!B632)</f>
        <v/>
      </c>
      <c r="E632" s="26" t="str">
        <f>IF('Market predictions'!B632="","",Configuration!$D$4-Configuration!$D$5-Configuration!$D$20*'Market predictions'!B632)</f>
        <v/>
      </c>
    </row>
    <row r="633" spans="1:5" x14ac:dyDescent="0.25">
      <c r="A633" s="17" t="str">
        <f>IF(A632="","",IF(A632&lt;A631,IF(A632=1,IF(A632=A631,A632+1,1),A632-1),IF(A632=Configuration!$D$10,"",A632+1)))</f>
        <v/>
      </c>
      <c r="B633" s="17" t="str">
        <f>IF(B632="","",IF(B632+1&gt;Configuration!$D$2,"",B632+1))</f>
        <v/>
      </c>
      <c r="C633" s="18" t="str">
        <f>IF('Market predictions'!B633="","",Configuration!$D$3+Configuration!$D$20*'Market predictions'!B633)</f>
        <v/>
      </c>
      <c r="D633" s="18" t="str">
        <f>IF(C633="","",Configuration!$D$4-Configuration!$D$20*'Market predictions'!B633)</f>
        <v/>
      </c>
      <c r="E633" s="26" t="str">
        <f>IF('Market predictions'!B633="","",Configuration!$D$4-Configuration!$D$5-Configuration!$D$20*'Market predictions'!B633)</f>
        <v/>
      </c>
    </row>
    <row r="634" spans="1:5" x14ac:dyDescent="0.25">
      <c r="A634" s="17" t="str">
        <f>IF(A633="","",IF(A633&lt;A632,IF(A633=1,IF(A633=A632,A633+1,1),A633-1),IF(A633=Configuration!$D$10,"",A633+1)))</f>
        <v/>
      </c>
      <c r="B634" s="17" t="str">
        <f>IF(B633="","",IF(B633+1&gt;Configuration!$D$2,"",B633+1))</f>
        <v/>
      </c>
      <c r="C634" s="18" t="str">
        <f>IF('Market predictions'!B634="","",Configuration!$D$3+Configuration!$D$20*'Market predictions'!B634)</f>
        <v/>
      </c>
      <c r="D634" s="18" t="str">
        <f>IF(C634="","",Configuration!$D$4-Configuration!$D$20*'Market predictions'!B634)</f>
        <v/>
      </c>
      <c r="E634" s="26" t="str">
        <f>IF('Market predictions'!B634="","",Configuration!$D$4-Configuration!$D$5-Configuration!$D$20*'Market predictions'!B634)</f>
        <v/>
      </c>
    </row>
    <row r="635" spans="1:5" x14ac:dyDescent="0.25">
      <c r="A635" s="17" t="str">
        <f>IF(A634="","",IF(A634&lt;A633,IF(A634=1,IF(A634=A633,A634+1,1),A634-1),IF(A634=Configuration!$D$10,"",A634+1)))</f>
        <v/>
      </c>
      <c r="B635" s="17" t="str">
        <f>IF(B634="","",IF(B634+1&gt;Configuration!$D$2,"",B634+1))</f>
        <v/>
      </c>
      <c r="C635" s="18" t="str">
        <f>IF('Market predictions'!B635="","",Configuration!$D$3+Configuration!$D$20*'Market predictions'!B635)</f>
        <v/>
      </c>
      <c r="D635" s="18" t="str">
        <f>IF(C635="","",Configuration!$D$4-Configuration!$D$20*'Market predictions'!B635)</f>
        <v/>
      </c>
      <c r="E635" s="26" t="str">
        <f>IF('Market predictions'!B635="","",Configuration!$D$4-Configuration!$D$5-Configuration!$D$20*'Market predictions'!B635)</f>
        <v/>
      </c>
    </row>
    <row r="636" spans="1:5" x14ac:dyDescent="0.25">
      <c r="A636" s="17" t="str">
        <f>IF(A635="","",IF(A635&lt;A634,IF(A635=1,IF(A635=A634,A635+1,1),A635-1),IF(A635=Configuration!$D$10,"",A635+1)))</f>
        <v/>
      </c>
      <c r="B636" s="17" t="str">
        <f>IF(B635="","",IF(B635+1&gt;Configuration!$D$2,"",B635+1))</f>
        <v/>
      </c>
      <c r="C636" s="18" t="str">
        <f>IF('Market predictions'!B636="","",Configuration!$D$3+Configuration!$D$20*'Market predictions'!B636)</f>
        <v/>
      </c>
      <c r="D636" s="18" t="str">
        <f>IF(C636="","",Configuration!$D$4-Configuration!$D$20*'Market predictions'!B636)</f>
        <v/>
      </c>
      <c r="E636" s="26" t="str">
        <f>IF('Market predictions'!B636="","",Configuration!$D$4-Configuration!$D$5-Configuration!$D$20*'Market predictions'!B636)</f>
        <v/>
      </c>
    </row>
    <row r="637" spans="1:5" x14ac:dyDescent="0.25">
      <c r="A637" s="17" t="str">
        <f>IF(A636="","",IF(A636&lt;A635,IF(A636=1,IF(A636=A635,A636+1,1),A636-1),IF(A636=Configuration!$D$10,"",A636+1)))</f>
        <v/>
      </c>
      <c r="B637" s="17" t="str">
        <f>IF(B636="","",IF(B636+1&gt;Configuration!$D$2,"",B636+1))</f>
        <v/>
      </c>
      <c r="C637" s="18" t="str">
        <f>IF('Market predictions'!B637="","",Configuration!$D$3+Configuration!$D$20*'Market predictions'!B637)</f>
        <v/>
      </c>
      <c r="D637" s="18" t="str">
        <f>IF(C637="","",Configuration!$D$4-Configuration!$D$20*'Market predictions'!B637)</f>
        <v/>
      </c>
      <c r="E637" s="26" t="str">
        <f>IF('Market predictions'!B637="","",Configuration!$D$4-Configuration!$D$5-Configuration!$D$20*'Market predictions'!B637)</f>
        <v/>
      </c>
    </row>
    <row r="638" spans="1:5" x14ac:dyDescent="0.25">
      <c r="A638" s="17" t="str">
        <f>IF(A637="","",IF(A637&lt;A636,IF(A637=1,IF(A637=A636,A637+1,1),A637-1),IF(A637=Configuration!$D$10,"",A637+1)))</f>
        <v/>
      </c>
      <c r="B638" s="17" t="str">
        <f>IF(B637="","",IF(B637+1&gt;Configuration!$D$2,"",B637+1))</f>
        <v/>
      </c>
      <c r="C638" s="18" t="str">
        <f>IF('Market predictions'!B638="","",Configuration!$D$3+Configuration!$D$20*'Market predictions'!B638)</f>
        <v/>
      </c>
      <c r="D638" s="18" t="str">
        <f>IF(C638="","",Configuration!$D$4-Configuration!$D$20*'Market predictions'!B638)</f>
        <v/>
      </c>
      <c r="E638" s="26" t="str">
        <f>IF('Market predictions'!B638="","",Configuration!$D$4-Configuration!$D$5-Configuration!$D$20*'Market predictions'!B638)</f>
        <v/>
      </c>
    </row>
    <row r="639" spans="1:5" x14ac:dyDescent="0.25">
      <c r="A639" s="17" t="str">
        <f>IF(A638="","",IF(A638&lt;A637,IF(A638=1,IF(A638=A637,A638+1,1),A638-1),IF(A638=Configuration!$D$10,"",A638+1)))</f>
        <v/>
      </c>
      <c r="B639" s="17" t="str">
        <f>IF(B638="","",IF(B638+1&gt;Configuration!$D$2,"",B638+1))</f>
        <v/>
      </c>
      <c r="C639" s="18" t="str">
        <f>IF('Market predictions'!B639="","",Configuration!$D$3+Configuration!$D$20*'Market predictions'!B639)</f>
        <v/>
      </c>
      <c r="D639" s="18" t="str">
        <f>IF(C639="","",Configuration!$D$4-Configuration!$D$20*'Market predictions'!B639)</f>
        <v/>
      </c>
      <c r="E639" s="26" t="str">
        <f>IF('Market predictions'!B639="","",Configuration!$D$4-Configuration!$D$5-Configuration!$D$20*'Market predictions'!B639)</f>
        <v/>
      </c>
    </row>
    <row r="640" spans="1:5" x14ac:dyDescent="0.25">
      <c r="A640" s="17" t="str">
        <f>IF(A639="","",IF(A639&lt;A638,IF(A639=1,IF(A639=A638,A639+1,1),A639-1),IF(A639=Configuration!$D$10,"",A639+1)))</f>
        <v/>
      </c>
      <c r="B640" s="17" t="str">
        <f>IF(B639="","",IF(B639+1&gt;Configuration!$D$2,"",B639+1))</f>
        <v/>
      </c>
      <c r="C640" s="18" t="str">
        <f>IF('Market predictions'!B640="","",Configuration!$D$3+Configuration!$D$20*'Market predictions'!B640)</f>
        <v/>
      </c>
      <c r="D640" s="18" t="str">
        <f>IF(C640="","",Configuration!$D$4-Configuration!$D$20*'Market predictions'!B640)</f>
        <v/>
      </c>
      <c r="E640" s="26" t="str">
        <f>IF('Market predictions'!B640="","",Configuration!$D$4-Configuration!$D$5-Configuration!$D$20*'Market predictions'!B640)</f>
        <v/>
      </c>
    </row>
    <row r="641" spans="1:5" x14ac:dyDescent="0.25">
      <c r="A641" s="17" t="str">
        <f>IF(A640="","",IF(A640&lt;A639,IF(A640=1,IF(A640=A639,A640+1,1),A640-1),IF(A640=Configuration!$D$10,"",A640+1)))</f>
        <v/>
      </c>
      <c r="B641" s="17" t="str">
        <f>IF(B640="","",IF(B640+1&gt;Configuration!$D$2,"",B640+1))</f>
        <v/>
      </c>
      <c r="C641" s="18" t="str">
        <f>IF('Market predictions'!B641="","",Configuration!$D$3+Configuration!$D$20*'Market predictions'!B641)</f>
        <v/>
      </c>
      <c r="D641" s="18" t="str">
        <f>IF(C641="","",Configuration!$D$4-Configuration!$D$20*'Market predictions'!B641)</f>
        <v/>
      </c>
      <c r="E641" s="26" t="str">
        <f>IF('Market predictions'!B641="","",Configuration!$D$4-Configuration!$D$5-Configuration!$D$20*'Market predictions'!B641)</f>
        <v/>
      </c>
    </row>
    <row r="642" spans="1:5" x14ac:dyDescent="0.25">
      <c r="A642" s="17" t="str">
        <f>IF(A641="","",IF(A641&lt;A640,IF(A641=1,IF(A641=A640,A641+1,1),A641-1),IF(A641=Configuration!$D$10,"",A641+1)))</f>
        <v/>
      </c>
      <c r="B642" s="17" t="str">
        <f>IF(B641="","",IF(B641+1&gt;Configuration!$D$2,"",B641+1))</f>
        <v/>
      </c>
      <c r="C642" s="18" t="str">
        <f>IF('Market predictions'!B642="","",Configuration!$D$3+Configuration!$D$20*'Market predictions'!B642)</f>
        <v/>
      </c>
      <c r="D642" s="18" t="str">
        <f>IF(C642="","",Configuration!$D$4-Configuration!$D$20*'Market predictions'!B642)</f>
        <v/>
      </c>
      <c r="E642" s="26" t="str">
        <f>IF('Market predictions'!B642="","",Configuration!$D$4-Configuration!$D$5-Configuration!$D$20*'Market predictions'!B642)</f>
        <v/>
      </c>
    </row>
    <row r="643" spans="1:5" x14ac:dyDescent="0.25">
      <c r="A643" s="17" t="str">
        <f>IF(A642="","",IF(A642&lt;A641,IF(A642=1,IF(A642=A641,A642+1,1),A642-1),IF(A642=Configuration!$D$10,"",A642+1)))</f>
        <v/>
      </c>
      <c r="B643" s="17" t="str">
        <f>IF(B642="","",IF(B642+1&gt;Configuration!$D$2,"",B642+1))</f>
        <v/>
      </c>
      <c r="C643" s="18" t="str">
        <f>IF('Market predictions'!B643="","",Configuration!$D$3+Configuration!$D$20*'Market predictions'!B643)</f>
        <v/>
      </c>
      <c r="D643" s="18" t="str">
        <f>IF(C643="","",Configuration!$D$4-Configuration!$D$20*'Market predictions'!B643)</f>
        <v/>
      </c>
      <c r="E643" s="26" t="str">
        <f>IF('Market predictions'!B643="","",Configuration!$D$4-Configuration!$D$5-Configuration!$D$20*'Market predictions'!B643)</f>
        <v/>
      </c>
    </row>
    <row r="644" spans="1:5" x14ac:dyDescent="0.25">
      <c r="A644" s="17" t="str">
        <f>IF(A643="","",IF(A643&lt;A642,IF(A643=1,IF(A643=A642,A643+1,1),A643-1),IF(A643=Configuration!$D$10,"",A643+1)))</f>
        <v/>
      </c>
      <c r="B644" s="17" t="str">
        <f>IF(B643="","",IF(B643+1&gt;Configuration!$D$2,"",B643+1))</f>
        <v/>
      </c>
      <c r="C644" s="18" t="str">
        <f>IF('Market predictions'!B644="","",Configuration!$D$3+Configuration!$D$20*'Market predictions'!B644)</f>
        <v/>
      </c>
      <c r="D644" s="18" t="str">
        <f>IF(C644="","",Configuration!$D$4-Configuration!$D$20*'Market predictions'!B644)</f>
        <v/>
      </c>
      <c r="E644" s="26" t="str">
        <f>IF('Market predictions'!B644="","",Configuration!$D$4-Configuration!$D$5-Configuration!$D$20*'Market predictions'!B644)</f>
        <v/>
      </c>
    </row>
    <row r="645" spans="1:5" x14ac:dyDescent="0.25">
      <c r="A645" s="17" t="str">
        <f>IF(A644="","",IF(A644&lt;A643,IF(A644=1,IF(A644=A643,A644+1,1),A644-1),IF(A644=Configuration!$D$10,"",A644+1)))</f>
        <v/>
      </c>
      <c r="B645" s="17" t="str">
        <f>IF(B644="","",IF(B644+1&gt;Configuration!$D$2,"",B644+1))</f>
        <v/>
      </c>
      <c r="C645" s="18" t="str">
        <f>IF('Market predictions'!B645="","",Configuration!$D$3+Configuration!$D$20*'Market predictions'!B645)</f>
        <v/>
      </c>
      <c r="D645" s="18" t="str">
        <f>IF(C645="","",Configuration!$D$4-Configuration!$D$20*'Market predictions'!B645)</f>
        <v/>
      </c>
      <c r="E645" s="26" t="str">
        <f>IF('Market predictions'!B645="","",Configuration!$D$4-Configuration!$D$5-Configuration!$D$20*'Market predictions'!B645)</f>
        <v/>
      </c>
    </row>
    <row r="646" spans="1:5" x14ac:dyDescent="0.25">
      <c r="A646" s="17" t="str">
        <f>IF(A645="","",IF(A645&lt;A644,IF(A645=1,IF(A645=A644,A645+1,1),A645-1),IF(A645=Configuration!$D$10,"",A645+1)))</f>
        <v/>
      </c>
      <c r="B646" s="17" t="str">
        <f>IF(B645="","",IF(B645+1&gt;Configuration!$D$2,"",B645+1))</f>
        <v/>
      </c>
      <c r="C646" s="18" t="str">
        <f>IF('Market predictions'!B646="","",Configuration!$D$3+Configuration!$D$20*'Market predictions'!B646)</f>
        <v/>
      </c>
      <c r="D646" s="18" t="str">
        <f>IF(C646="","",Configuration!$D$4-Configuration!$D$20*'Market predictions'!B646)</f>
        <v/>
      </c>
      <c r="E646" s="26" t="str">
        <f>IF('Market predictions'!B646="","",Configuration!$D$4-Configuration!$D$5-Configuration!$D$20*'Market predictions'!B646)</f>
        <v/>
      </c>
    </row>
    <row r="647" spans="1:5" x14ac:dyDescent="0.25">
      <c r="A647" s="17" t="str">
        <f>IF(A646="","",IF(A646&lt;A645,IF(A646=1,IF(A646=A645,A646+1,1),A646-1),IF(A646=Configuration!$D$10,"",A646+1)))</f>
        <v/>
      </c>
      <c r="B647" s="17" t="str">
        <f>IF(B646="","",IF(B646+1&gt;Configuration!$D$2,"",B646+1))</f>
        <v/>
      </c>
      <c r="C647" s="18" t="str">
        <f>IF('Market predictions'!B647="","",Configuration!$D$3+Configuration!$D$20*'Market predictions'!B647)</f>
        <v/>
      </c>
      <c r="D647" s="18" t="str">
        <f>IF(C647="","",Configuration!$D$4-Configuration!$D$20*'Market predictions'!B647)</f>
        <v/>
      </c>
      <c r="E647" s="26" t="str">
        <f>IF('Market predictions'!B647="","",Configuration!$D$4-Configuration!$D$5-Configuration!$D$20*'Market predictions'!B647)</f>
        <v/>
      </c>
    </row>
    <row r="648" spans="1:5" x14ac:dyDescent="0.25">
      <c r="A648" s="17" t="str">
        <f>IF(A647="","",IF(A647&lt;A646,IF(A647=1,IF(A647=A646,A647+1,1),A647-1),IF(A647=Configuration!$D$10,"",A647+1)))</f>
        <v/>
      </c>
      <c r="B648" s="17" t="str">
        <f>IF(B647="","",IF(B647+1&gt;Configuration!$D$2,"",B647+1))</f>
        <v/>
      </c>
      <c r="C648" s="18" t="str">
        <f>IF('Market predictions'!B648="","",Configuration!$D$3+Configuration!$D$20*'Market predictions'!B648)</f>
        <v/>
      </c>
      <c r="D648" s="18" t="str">
        <f>IF(C648="","",Configuration!$D$4-Configuration!$D$20*'Market predictions'!B648)</f>
        <v/>
      </c>
      <c r="E648" s="26" t="str">
        <f>IF('Market predictions'!B648="","",Configuration!$D$4-Configuration!$D$5-Configuration!$D$20*'Market predictions'!B648)</f>
        <v/>
      </c>
    </row>
    <row r="649" spans="1:5" x14ac:dyDescent="0.25">
      <c r="A649" s="17" t="str">
        <f>IF(A648="","",IF(A648&lt;A647,IF(A648=1,IF(A648=A647,A648+1,1),A648-1),IF(A648=Configuration!$D$10,"",A648+1)))</f>
        <v/>
      </c>
      <c r="B649" s="17" t="str">
        <f>IF(B648="","",IF(B648+1&gt;Configuration!$D$2,"",B648+1))</f>
        <v/>
      </c>
      <c r="C649" s="18" t="str">
        <f>IF('Market predictions'!B649="","",Configuration!$D$3+Configuration!$D$20*'Market predictions'!B649)</f>
        <v/>
      </c>
      <c r="D649" s="18" t="str">
        <f>IF(C649="","",Configuration!$D$4-Configuration!$D$20*'Market predictions'!B649)</f>
        <v/>
      </c>
      <c r="E649" s="26" t="str">
        <f>IF('Market predictions'!B649="","",Configuration!$D$4-Configuration!$D$5-Configuration!$D$20*'Market predictions'!B649)</f>
        <v/>
      </c>
    </row>
    <row r="650" spans="1:5" x14ac:dyDescent="0.25">
      <c r="A650" s="17" t="str">
        <f>IF(A649="","",IF(A649&lt;A648,IF(A649=1,IF(A649=A648,A649+1,1),A649-1),IF(A649=Configuration!$D$10,"",A649+1)))</f>
        <v/>
      </c>
      <c r="B650" s="17" t="str">
        <f>IF(B649="","",IF(B649+1&gt;Configuration!$D$2,"",B649+1))</f>
        <v/>
      </c>
      <c r="C650" s="18" t="str">
        <f>IF('Market predictions'!B650="","",Configuration!$D$3+Configuration!$D$20*'Market predictions'!B650)</f>
        <v/>
      </c>
      <c r="D650" s="18" t="str">
        <f>IF(C650="","",Configuration!$D$4-Configuration!$D$20*'Market predictions'!B650)</f>
        <v/>
      </c>
      <c r="E650" s="26" t="str">
        <f>IF('Market predictions'!B650="","",Configuration!$D$4-Configuration!$D$5-Configuration!$D$20*'Market predictions'!B650)</f>
        <v/>
      </c>
    </row>
    <row r="651" spans="1:5" x14ac:dyDescent="0.25">
      <c r="A651" s="17" t="str">
        <f>IF(A650="","",IF(A650&lt;A649,IF(A650=1,IF(A650=A649,A650+1,1),A650-1),IF(A650=Configuration!$D$10,"",A650+1)))</f>
        <v/>
      </c>
      <c r="B651" s="17" t="str">
        <f>IF(B650="","",IF(B650+1&gt;Configuration!$D$2,"",B650+1))</f>
        <v/>
      </c>
      <c r="C651" s="18" t="str">
        <f>IF('Market predictions'!B651="","",Configuration!$D$3+Configuration!$D$20*'Market predictions'!B651)</f>
        <v/>
      </c>
      <c r="D651" s="18" t="str">
        <f>IF(C651="","",Configuration!$D$4-Configuration!$D$20*'Market predictions'!B651)</f>
        <v/>
      </c>
      <c r="E651" s="26" t="str">
        <f>IF('Market predictions'!B651="","",Configuration!$D$4-Configuration!$D$5-Configuration!$D$20*'Market predictions'!B651)</f>
        <v/>
      </c>
    </row>
    <row r="652" spans="1:5" x14ac:dyDescent="0.25">
      <c r="A652" s="17" t="str">
        <f>IF(A651="","",IF(A651&lt;A650,IF(A651=1,IF(A651=A650,A651+1,1),A651-1),IF(A651=Configuration!$D$10,"",A651+1)))</f>
        <v/>
      </c>
      <c r="B652" s="17" t="str">
        <f>IF(B651="","",IF(B651+1&gt;Configuration!$D$2,"",B651+1))</f>
        <v/>
      </c>
      <c r="C652" s="18" t="str">
        <f>IF('Market predictions'!B652="","",Configuration!$D$3+Configuration!$D$20*'Market predictions'!B652)</f>
        <v/>
      </c>
      <c r="D652" s="18" t="str">
        <f>IF(C652="","",Configuration!$D$4-Configuration!$D$20*'Market predictions'!B652)</f>
        <v/>
      </c>
      <c r="E652" s="26" t="str">
        <f>IF('Market predictions'!B652="","",Configuration!$D$4-Configuration!$D$5-Configuration!$D$20*'Market predictions'!B652)</f>
        <v/>
      </c>
    </row>
    <row r="653" spans="1:5" x14ac:dyDescent="0.25">
      <c r="A653" s="17" t="str">
        <f>IF(A652="","",IF(A652&lt;A651,IF(A652=1,IF(A652=A651,A652+1,1),A652-1),IF(A652=Configuration!$D$10,"",A652+1)))</f>
        <v/>
      </c>
      <c r="B653" s="17" t="str">
        <f>IF(B652="","",IF(B652+1&gt;Configuration!$D$2,"",B652+1))</f>
        <v/>
      </c>
      <c r="C653" s="18" t="str">
        <f>IF('Market predictions'!B653="","",Configuration!$D$3+Configuration!$D$20*'Market predictions'!B653)</f>
        <v/>
      </c>
      <c r="D653" s="18" t="str">
        <f>IF(C653="","",Configuration!$D$4-Configuration!$D$20*'Market predictions'!B653)</f>
        <v/>
      </c>
      <c r="E653" s="26" t="str">
        <f>IF('Market predictions'!B653="","",Configuration!$D$4-Configuration!$D$5-Configuration!$D$20*'Market predictions'!B653)</f>
        <v/>
      </c>
    </row>
    <row r="654" spans="1:5" x14ac:dyDescent="0.25">
      <c r="A654" s="17" t="str">
        <f>IF(A653="","",IF(A653&lt;A652,IF(A653=1,IF(A653=A652,A653+1,1),A653-1),IF(A653=Configuration!$D$10,"",A653+1)))</f>
        <v/>
      </c>
      <c r="B654" s="17" t="str">
        <f>IF(B653="","",IF(B653+1&gt;Configuration!$D$2,"",B653+1))</f>
        <v/>
      </c>
      <c r="C654" s="18" t="str">
        <f>IF('Market predictions'!B654="","",Configuration!$D$3+Configuration!$D$20*'Market predictions'!B654)</f>
        <v/>
      </c>
      <c r="D654" s="18" t="str">
        <f>IF(C654="","",Configuration!$D$4-Configuration!$D$20*'Market predictions'!B654)</f>
        <v/>
      </c>
      <c r="E654" s="26" t="str">
        <f>IF('Market predictions'!B654="","",Configuration!$D$4-Configuration!$D$5-Configuration!$D$20*'Market predictions'!B654)</f>
        <v/>
      </c>
    </row>
    <row r="655" spans="1:5" x14ac:dyDescent="0.25">
      <c r="A655" s="17" t="str">
        <f>IF(A654="","",IF(A654&lt;A653,IF(A654=1,IF(A654=A653,A654+1,1),A654-1),IF(A654=Configuration!$D$10,"",A654+1)))</f>
        <v/>
      </c>
      <c r="B655" s="17" t="str">
        <f>IF(B654="","",IF(B654+1&gt;Configuration!$D$2,"",B654+1))</f>
        <v/>
      </c>
      <c r="C655" s="18" t="str">
        <f>IF('Market predictions'!B655="","",Configuration!$D$3+Configuration!$D$20*'Market predictions'!B655)</f>
        <v/>
      </c>
      <c r="D655" s="18" t="str">
        <f>IF(C655="","",Configuration!$D$4-Configuration!$D$20*'Market predictions'!B655)</f>
        <v/>
      </c>
      <c r="E655" s="26" t="str">
        <f>IF('Market predictions'!B655="","",Configuration!$D$4-Configuration!$D$5-Configuration!$D$20*'Market predictions'!B655)</f>
        <v/>
      </c>
    </row>
    <row r="656" spans="1:5" x14ac:dyDescent="0.25">
      <c r="A656" s="17" t="str">
        <f>IF(A655="","",IF(A655&lt;A654,IF(A655=1,IF(A655=A654,A655+1,1),A655-1),IF(A655=Configuration!$D$10,"",A655+1)))</f>
        <v/>
      </c>
      <c r="B656" s="17" t="str">
        <f>IF(B655="","",IF(B655+1&gt;Configuration!$D$2,"",B655+1))</f>
        <v/>
      </c>
      <c r="C656" s="18" t="str">
        <f>IF('Market predictions'!B656="","",Configuration!$D$3+Configuration!$D$20*'Market predictions'!B656)</f>
        <v/>
      </c>
      <c r="D656" s="18" t="str">
        <f>IF(C656="","",Configuration!$D$4-Configuration!$D$20*'Market predictions'!B656)</f>
        <v/>
      </c>
      <c r="E656" s="26" t="str">
        <f>IF('Market predictions'!B656="","",Configuration!$D$4-Configuration!$D$5-Configuration!$D$20*'Market predictions'!B656)</f>
        <v/>
      </c>
    </row>
    <row r="657" spans="1:5" x14ac:dyDescent="0.25">
      <c r="A657" s="17" t="str">
        <f>IF(A656="","",IF(A656&lt;A655,IF(A656=1,IF(A656=A655,A656+1,1),A656-1),IF(A656=Configuration!$D$10,"",A656+1)))</f>
        <v/>
      </c>
      <c r="B657" s="17" t="str">
        <f>IF(B656="","",IF(B656+1&gt;Configuration!$D$2,"",B656+1))</f>
        <v/>
      </c>
      <c r="C657" s="18" t="str">
        <f>IF('Market predictions'!B657="","",Configuration!$D$3+Configuration!$D$20*'Market predictions'!B657)</f>
        <v/>
      </c>
      <c r="D657" s="18" t="str">
        <f>IF(C657="","",Configuration!$D$4-Configuration!$D$20*'Market predictions'!B657)</f>
        <v/>
      </c>
      <c r="E657" s="26" t="str">
        <f>IF('Market predictions'!B657="","",Configuration!$D$4-Configuration!$D$5-Configuration!$D$20*'Market predictions'!B657)</f>
        <v/>
      </c>
    </row>
    <row r="658" spans="1:5" x14ac:dyDescent="0.25">
      <c r="A658" s="17" t="str">
        <f>IF(A657="","",IF(A657&lt;A656,IF(A657=1,IF(A657=A656,A657+1,1),A657-1),IF(A657=Configuration!$D$10,"",A657+1)))</f>
        <v/>
      </c>
      <c r="B658" s="17" t="str">
        <f>IF(B657="","",IF(B657+1&gt;Configuration!$D$2,"",B657+1))</f>
        <v/>
      </c>
      <c r="C658" s="18" t="str">
        <f>IF('Market predictions'!B658="","",Configuration!$D$3+Configuration!$D$20*'Market predictions'!B658)</f>
        <v/>
      </c>
      <c r="D658" s="18" t="str">
        <f>IF(C658="","",Configuration!$D$4-Configuration!$D$20*'Market predictions'!B658)</f>
        <v/>
      </c>
      <c r="E658" s="26" t="str">
        <f>IF('Market predictions'!B658="","",Configuration!$D$4-Configuration!$D$5-Configuration!$D$20*'Market predictions'!B658)</f>
        <v/>
      </c>
    </row>
    <row r="659" spans="1:5" x14ac:dyDescent="0.25">
      <c r="A659" s="17" t="str">
        <f>IF(A658="","",IF(A658&lt;A657,IF(A658=1,IF(A658=A657,A658+1,1),A658-1),IF(A658=Configuration!$D$10,"",A658+1)))</f>
        <v/>
      </c>
      <c r="B659" s="17" t="str">
        <f>IF(B658="","",IF(B658+1&gt;Configuration!$D$2,"",B658+1))</f>
        <v/>
      </c>
      <c r="C659" s="18" t="str">
        <f>IF('Market predictions'!B659="","",Configuration!$D$3+Configuration!$D$20*'Market predictions'!B659)</f>
        <v/>
      </c>
      <c r="D659" s="18" t="str">
        <f>IF(C659="","",Configuration!$D$4-Configuration!$D$20*'Market predictions'!B659)</f>
        <v/>
      </c>
      <c r="E659" s="26" t="str">
        <f>IF('Market predictions'!B659="","",Configuration!$D$4-Configuration!$D$5-Configuration!$D$20*'Market predictions'!B659)</f>
        <v/>
      </c>
    </row>
    <row r="660" spans="1:5" x14ac:dyDescent="0.25">
      <c r="A660" s="17" t="str">
        <f>IF(A659="","",IF(A659&lt;A658,IF(A659=1,IF(A659=A658,A659+1,1),A659-1),IF(A659=Configuration!$D$10,"",A659+1)))</f>
        <v/>
      </c>
      <c r="B660" s="17" t="str">
        <f>IF(B659="","",IF(B659+1&gt;Configuration!$D$2,"",B659+1))</f>
        <v/>
      </c>
      <c r="C660" s="18" t="str">
        <f>IF('Market predictions'!B660="","",Configuration!$D$3+Configuration!$D$20*'Market predictions'!B660)</f>
        <v/>
      </c>
      <c r="D660" s="18" t="str">
        <f>IF(C660="","",Configuration!$D$4-Configuration!$D$20*'Market predictions'!B660)</f>
        <v/>
      </c>
      <c r="E660" s="26" t="str">
        <f>IF('Market predictions'!B660="","",Configuration!$D$4-Configuration!$D$5-Configuration!$D$20*'Market predictions'!B660)</f>
        <v/>
      </c>
    </row>
    <row r="661" spans="1:5" x14ac:dyDescent="0.25">
      <c r="A661" s="17" t="str">
        <f>IF(A660="","",IF(A660&lt;A659,IF(A660=1,IF(A660=A659,A660+1,1),A660-1),IF(A660=Configuration!$D$10,"",A660+1)))</f>
        <v/>
      </c>
      <c r="B661" s="17" t="str">
        <f>IF(B660="","",IF(B660+1&gt;Configuration!$D$2,"",B660+1))</f>
        <v/>
      </c>
      <c r="C661" s="18" t="str">
        <f>IF('Market predictions'!B661="","",Configuration!$D$3+Configuration!$D$20*'Market predictions'!B661)</f>
        <v/>
      </c>
      <c r="D661" s="18" t="str">
        <f>IF(C661="","",Configuration!$D$4-Configuration!$D$20*'Market predictions'!B661)</f>
        <v/>
      </c>
      <c r="E661" s="26" t="str">
        <f>IF('Market predictions'!B661="","",Configuration!$D$4-Configuration!$D$5-Configuration!$D$20*'Market predictions'!B661)</f>
        <v/>
      </c>
    </row>
    <row r="662" spans="1:5" x14ac:dyDescent="0.25">
      <c r="A662" s="17" t="str">
        <f>IF(A661="","",IF(A661&lt;A660,IF(A661=1,IF(A661=A660,A661+1,1),A661-1),IF(A661=Configuration!$D$10,"",A661+1)))</f>
        <v/>
      </c>
      <c r="B662" s="17" t="str">
        <f>IF(B661="","",IF(B661+1&gt;Configuration!$D$2,"",B661+1))</f>
        <v/>
      </c>
      <c r="C662" s="18" t="str">
        <f>IF('Market predictions'!B662="","",Configuration!$D$3+Configuration!$D$20*'Market predictions'!B662)</f>
        <v/>
      </c>
      <c r="D662" s="18" t="str">
        <f>IF(C662="","",Configuration!$D$4-Configuration!$D$20*'Market predictions'!B662)</f>
        <v/>
      </c>
      <c r="E662" s="26" t="str">
        <f>IF('Market predictions'!B662="","",Configuration!$D$4-Configuration!$D$5-Configuration!$D$20*'Market predictions'!B662)</f>
        <v/>
      </c>
    </row>
    <row r="663" spans="1:5" x14ac:dyDescent="0.25">
      <c r="A663" s="17" t="str">
        <f>IF(A662="","",IF(A662&lt;A661,IF(A662=1,IF(A662=A661,A662+1,1),A662-1),IF(A662=Configuration!$D$10,"",A662+1)))</f>
        <v/>
      </c>
      <c r="B663" s="17" t="str">
        <f>IF(B662="","",IF(B662+1&gt;Configuration!$D$2,"",B662+1))</f>
        <v/>
      </c>
      <c r="C663" s="18" t="str">
        <f>IF('Market predictions'!B663="","",Configuration!$D$3+Configuration!$D$20*'Market predictions'!B663)</f>
        <v/>
      </c>
      <c r="D663" s="18" t="str">
        <f>IF(C663="","",Configuration!$D$4-Configuration!$D$20*'Market predictions'!B663)</f>
        <v/>
      </c>
      <c r="E663" s="26" t="str">
        <f>IF('Market predictions'!B663="","",Configuration!$D$4-Configuration!$D$5-Configuration!$D$20*'Market predictions'!B663)</f>
        <v/>
      </c>
    </row>
    <row r="664" spans="1:5" x14ac:dyDescent="0.25">
      <c r="A664" s="17" t="str">
        <f>IF(A663="","",IF(A663&lt;A662,IF(A663=1,IF(A663=A662,A663+1,1),A663-1),IF(A663=Configuration!$D$10,"",A663+1)))</f>
        <v/>
      </c>
      <c r="B664" s="17" t="str">
        <f>IF(B663="","",IF(B663+1&gt;Configuration!$D$2,"",B663+1))</f>
        <v/>
      </c>
      <c r="C664" s="18" t="str">
        <f>IF('Market predictions'!B664="","",Configuration!$D$3+Configuration!$D$20*'Market predictions'!B664)</f>
        <v/>
      </c>
      <c r="D664" s="18" t="str">
        <f>IF(C664="","",Configuration!$D$4-Configuration!$D$20*'Market predictions'!B664)</f>
        <v/>
      </c>
      <c r="E664" s="26" t="str">
        <f>IF('Market predictions'!B664="","",Configuration!$D$4-Configuration!$D$5-Configuration!$D$20*'Market predictions'!B664)</f>
        <v/>
      </c>
    </row>
    <row r="665" spans="1:5" x14ac:dyDescent="0.25">
      <c r="A665" s="17" t="str">
        <f>IF(A664="","",IF(A664&lt;A663,IF(A664=1,IF(A664=A663,A664+1,1),A664-1),IF(A664=Configuration!$D$10,"",A664+1)))</f>
        <v/>
      </c>
      <c r="B665" s="17" t="str">
        <f>IF(B664="","",IF(B664+1&gt;Configuration!$D$2,"",B664+1))</f>
        <v/>
      </c>
      <c r="C665" s="18" t="str">
        <f>IF('Market predictions'!B665="","",Configuration!$D$3+Configuration!$D$20*'Market predictions'!B665)</f>
        <v/>
      </c>
      <c r="D665" s="18" t="str">
        <f>IF(C665="","",Configuration!$D$4-Configuration!$D$20*'Market predictions'!B665)</f>
        <v/>
      </c>
      <c r="E665" s="26" t="str">
        <f>IF('Market predictions'!B665="","",Configuration!$D$4-Configuration!$D$5-Configuration!$D$20*'Market predictions'!B665)</f>
        <v/>
      </c>
    </row>
    <row r="666" spans="1:5" x14ac:dyDescent="0.25">
      <c r="A666" s="17" t="str">
        <f>IF(A665="","",IF(A665&lt;A664,IF(A665=1,IF(A665=A664,A665+1,1),A665-1),IF(A665=Configuration!$D$10,"",A665+1)))</f>
        <v/>
      </c>
      <c r="B666" s="17" t="str">
        <f>IF(B665="","",IF(B665+1&gt;Configuration!$D$2,"",B665+1))</f>
        <v/>
      </c>
      <c r="C666" s="18" t="str">
        <f>IF('Market predictions'!B666="","",Configuration!$D$3+Configuration!$D$20*'Market predictions'!B666)</f>
        <v/>
      </c>
      <c r="D666" s="18" t="str">
        <f>IF(C666="","",Configuration!$D$4-Configuration!$D$20*'Market predictions'!B666)</f>
        <v/>
      </c>
      <c r="E666" s="26" t="str">
        <f>IF('Market predictions'!B666="","",Configuration!$D$4-Configuration!$D$5-Configuration!$D$20*'Market predictions'!B666)</f>
        <v/>
      </c>
    </row>
    <row r="667" spans="1:5" x14ac:dyDescent="0.25">
      <c r="A667" s="17" t="str">
        <f>IF(A666="","",IF(A666&lt;A665,IF(A666=1,IF(A666=A665,A666+1,1),A666-1),IF(A666=Configuration!$D$10,"",A666+1)))</f>
        <v/>
      </c>
      <c r="B667" s="17" t="str">
        <f>IF(B666="","",IF(B666+1&gt;Configuration!$D$2,"",B666+1))</f>
        <v/>
      </c>
      <c r="C667" s="18" t="str">
        <f>IF('Market predictions'!B667="","",Configuration!$D$3+Configuration!$D$20*'Market predictions'!B667)</f>
        <v/>
      </c>
      <c r="D667" s="18" t="str">
        <f>IF(C667="","",Configuration!$D$4-Configuration!$D$20*'Market predictions'!B667)</f>
        <v/>
      </c>
      <c r="E667" s="26" t="str">
        <f>IF('Market predictions'!B667="","",Configuration!$D$4-Configuration!$D$5-Configuration!$D$20*'Market predictions'!B667)</f>
        <v/>
      </c>
    </row>
    <row r="668" spans="1:5" x14ac:dyDescent="0.25">
      <c r="A668" s="17" t="str">
        <f>IF(A667="","",IF(A667&lt;A666,IF(A667=1,IF(A667=A666,A667+1,1),A667-1),IF(A667=Configuration!$D$10,"",A667+1)))</f>
        <v/>
      </c>
      <c r="B668" s="17" t="str">
        <f>IF(B667="","",IF(B667+1&gt;Configuration!$D$2,"",B667+1))</f>
        <v/>
      </c>
      <c r="C668" s="18" t="str">
        <f>IF('Market predictions'!B668="","",Configuration!$D$3+Configuration!$D$20*'Market predictions'!B668)</f>
        <v/>
      </c>
      <c r="D668" s="18" t="str">
        <f>IF(C668="","",Configuration!$D$4-Configuration!$D$20*'Market predictions'!B668)</f>
        <v/>
      </c>
      <c r="E668" s="26" t="str">
        <f>IF('Market predictions'!B668="","",Configuration!$D$4-Configuration!$D$5-Configuration!$D$20*'Market predictions'!B668)</f>
        <v/>
      </c>
    </row>
    <row r="669" spans="1:5" x14ac:dyDescent="0.25">
      <c r="A669" s="17" t="str">
        <f>IF(A668="","",IF(A668&lt;A667,IF(A668=1,IF(A668=A667,A668+1,1),A668-1),IF(A668=Configuration!$D$10,"",A668+1)))</f>
        <v/>
      </c>
      <c r="B669" s="17" t="str">
        <f>IF(B668="","",IF(B668+1&gt;Configuration!$D$2,"",B668+1))</f>
        <v/>
      </c>
      <c r="C669" s="18" t="str">
        <f>IF('Market predictions'!B669="","",Configuration!$D$3+Configuration!$D$20*'Market predictions'!B669)</f>
        <v/>
      </c>
      <c r="D669" s="18" t="str">
        <f>IF(C669="","",Configuration!$D$4-Configuration!$D$20*'Market predictions'!B669)</f>
        <v/>
      </c>
      <c r="E669" s="26" t="str">
        <f>IF('Market predictions'!B669="","",Configuration!$D$4-Configuration!$D$5-Configuration!$D$20*'Market predictions'!B669)</f>
        <v/>
      </c>
    </row>
    <row r="670" spans="1:5" x14ac:dyDescent="0.25">
      <c r="A670" s="17" t="str">
        <f>IF(A669="","",IF(A669&lt;A668,IF(A669=1,IF(A669=A668,A669+1,1),A669-1),IF(A669=Configuration!$D$10,"",A669+1)))</f>
        <v/>
      </c>
      <c r="B670" s="17" t="str">
        <f>IF(B669="","",IF(B669+1&gt;Configuration!$D$2,"",B669+1))</f>
        <v/>
      </c>
      <c r="C670" s="18" t="str">
        <f>IF('Market predictions'!B670="","",Configuration!$D$3+Configuration!$D$20*'Market predictions'!B670)</f>
        <v/>
      </c>
      <c r="D670" s="18" t="str">
        <f>IF(C670="","",Configuration!$D$4-Configuration!$D$20*'Market predictions'!B670)</f>
        <v/>
      </c>
      <c r="E670" s="26" t="str">
        <f>IF('Market predictions'!B670="","",Configuration!$D$4-Configuration!$D$5-Configuration!$D$20*'Market predictions'!B670)</f>
        <v/>
      </c>
    </row>
    <row r="671" spans="1:5" x14ac:dyDescent="0.25">
      <c r="A671" s="17" t="str">
        <f>IF(A670="","",IF(A670&lt;A669,IF(A670=1,IF(A670=A669,A670+1,1),A670-1),IF(A670=Configuration!$D$10,"",A670+1)))</f>
        <v/>
      </c>
      <c r="B671" s="17" t="str">
        <f>IF(B670="","",IF(B670+1&gt;Configuration!$D$2,"",B670+1))</f>
        <v/>
      </c>
      <c r="C671" s="18" t="str">
        <f>IF('Market predictions'!B671="","",Configuration!$D$3+Configuration!$D$20*'Market predictions'!B671)</f>
        <v/>
      </c>
      <c r="D671" s="18" t="str">
        <f>IF(C671="","",Configuration!$D$4-Configuration!$D$20*'Market predictions'!B671)</f>
        <v/>
      </c>
      <c r="E671" s="26" t="str">
        <f>IF('Market predictions'!B671="","",Configuration!$D$4-Configuration!$D$5-Configuration!$D$20*'Market predictions'!B671)</f>
        <v/>
      </c>
    </row>
    <row r="672" spans="1:5" x14ac:dyDescent="0.25">
      <c r="A672" s="17" t="str">
        <f>IF(A671="","",IF(A671&lt;A670,IF(A671=1,IF(A671=A670,A671+1,1),A671-1),IF(A671=Configuration!$D$10,"",A671+1)))</f>
        <v/>
      </c>
      <c r="B672" s="17" t="str">
        <f>IF(B671="","",IF(B671+1&gt;Configuration!$D$2,"",B671+1))</f>
        <v/>
      </c>
      <c r="C672" s="18" t="str">
        <f>IF('Market predictions'!B672="","",Configuration!$D$3+Configuration!$D$20*'Market predictions'!B672)</f>
        <v/>
      </c>
      <c r="D672" s="18" t="str">
        <f>IF(C672="","",Configuration!$D$4-Configuration!$D$20*'Market predictions'!B672)</f>
        <v/>
      </c>
      <c r="E672" s="26" t="str">
        <f>IF('Market predictions'!B672="","",Configuration!$D$4-Configuration!$D$5-Configuration!$D$20*'Market predictions'!B672)</f>
        <v/>
      </c>
    </row>
    <row r="673" spans="1:5" x14ac:dyDescent="0.25">
      <c r="A673" s="17" t="str">
        <f>IF(A672="","",IF(A672&lt;A671,IF(A672=1,IF(A672=A671,A672+1,1),A672-1),IF(A672=Configuration!$D$10,"",A672+1)))</f>
        <v/>
      </c>
      <c r="B673" s="17" t="str">
        <f>IF(B672="","",IF(B672+1&gt;Configuration!$D$2,"",B672+1))</f>
        <v/>
      </c>
      <c r="C673" s="18" t="str">
        <f>IF('Market predictions'!B673="","",Configuration!$D$3+Configuration!$D$20*'Market predictions'!B673)</f>
        <v/>
      </c>
      <c r="D673" s="18" t="str">
        <f>IF(C673="","",Configuration!$D$4-Configuration!$D$20*'Market predictions'!B673)</f>
        <v/>
      </c>
      <c r="E673" s="26" t="str">
        <f>IF('Market predictions'!B673="","",Configuration!$D$4-Configuration!$D$5-Configuration!$D$20*'Market predictions'!B673)</f>
        <v/>
      </c>
    </row>
    <row r="674" spans="1:5" x14ac:dyDescent="0.25">
      <c r="A674" s="17" t="str">
        <f>IF(A673="","",IF(A673&lt;A672,IF(A673=1,IF(A673=A672,A673+1,1),A673-1),IF(A673=Configuration!$D$10,"",A673+1)))</f>
        <v/>
      </c>
      <c r="B674" s="17" t="str">
        <f>IF(B673="","",IF(B673+1&gt;Configuration!$D$2,"",B673+1))</f>
        <v/>
      </c>
      <c r="C674" s="18" t="str">
        <f>IF('Market predictions'!B674="","",Configuration!$D$3+Configuration!$D$20*'Market predictions'!B674)</f>
        <v/>
      </c>
      <c r="D674" s="18" t="str">
        <f>IF(C674="","",Configuration!$D$4-Configuration!$D$20*'Market predictions'!B674)</f>
        <v/>
      </c>
      <c r="E674" s="26" t="str">
        <f>IF('Market predictions'!B674="","",Configuration!$D$4-Configuration!$D$5-Configuration!$D$20*'Market predictions'!B674)</f>
        <v/>
      </c>
    </row>
    <row r="675" spans="1:5" x14ac:dyDescent="0.25">
      <c r="A675" s="17" t="str">
        <f>IF(A674="","",IF(A674&lt;A673,IF(A674=1,IF(A674=A673,A674+1,1),A674-1),IF(A674=Configuration!$D$10,"",A674+1)))</f>
        <v/>
      </c>
      <c r="B675" s="17" t="str">
        <f>IF(B674="","",IF(B674+1&gt;Configuration!$D$2,"",B674+1))</f>
        <v/>
      </c>
      <c r="C675" s="18" t="str">
        <f>IF('Market predictions'!B675="","",Configuration!$D$3+Configuration!$D$20*'Market predictions'!B675)</f>
        <v/>
      </c>
      <c r="D675" s="18" t="str">
        <f>IF(C675="","",Configuration!$D$4-Configuration!$D$20*'Market predictions'!B675)</f>
        <v/>
      </c>
      <c r="E675" s="26" t="str">
        <f>IF('Market predictions'!B675="","",Configuration!$D$4-Configuration!$D$5-Configuration!$D$20*'Market predictions'!B675)</f>
        <v/>
      </c>
    </row>
    <row r="676" spans="1:5" x14ac:dyDescent="0.25">
      <c r="A676" s="17" t="str">
        <f>IF(A675="","",IF(A675&lt;A674,IF(A675=1,IF(A675=A674,A675+1,1),A675-1),IF(A675=Configuration!$D$10,"",A675+1)))</f>
        <v/>
      </c>
      <c r="B676" s="17" t="str">
        <f>IF(B675="","",IF(B675+1&gt;Configuration!$D$2,"",B675+1))</f>
        <v/>
      </c>
      <c r="C676" s="18" t="str">
        <f>IF('Market predictions'!B676="","",Configuration!$D$3+Configuration!$D$20*'Market predictions'!B676)</f>
        <v/>
      </c>
      <c r="D676" s="18" t="str">
        <f>IF(C676="","",Configuration!$D$4-Configuration!$D$20*'Market predictions'!B676)</f>
        <v/>
      </c>
      <c r="E676" s="26" t="str">
        <f>IF('Market predictions'!B676="","",Configuration!$D$4-Configuration!$D$5-Configuration!$D$20*'Market predictions'!B676)</f>
        <v/>
      </c>
    </row>
    <row r="677" spans="1:5" x14ac:dyDescent="0.25">
      <c r="A677" s="17" t="str">
        <f>IF(A676="","",IF(A676&lt;A675,IF(A676=1,IF(A676=A675,A676+1,1),A676-1),IF(A676=Configuration!$D$10,"",A676+1)))</f>
        <v/>
      </c>
      <c r="B677" s="17" t="str">
        <f>IF(B676="","",IF(B676+1&gt;Configuration!$D$2,"",B676+1))</f>
        <v/>
      </c>
      <c r="C677" s="18" t="str">
        <f>IF('Market predictions'!B677="","",Configuration!$D$3+Configuration!$D$20*'Market predictions'!B677)</f>
        <v/>
      </c>
      <c r="D677" s="18" t="str">
        <f>IF(C677="","",Configuration!$D$4-Configuration!$D$20*'Market predictions'!B677)</f>
        <v/>
      </c>
      <c r="E677" s="26" t="str">
        <f>IF('Market predictions'!B677="","",Configuration!$D$4-Configuration!$D$5-Configuration!$D$20*'Market predictions'!B677)</f>
        <v/>
      </c>
    </row>
    <row r="678" spans="1:5" x14ac:dyDescent="0.25">
      <c r="A678" s="17" t="str">
        <f>IF(A677="","",IF(A677&lt;A676,IF(A677=1,IF(A677=A676,A677+1,1),A677-1),IF(A677=Configuration!$D$10,"",A677+1)))</f>
        <v/>
      </c>
      <c r="B678" s="17" t="str">
        <f>IF(B677="","",IF(B677+1&gt;Configuration!$D$2,"",B677+1))</f>
        <v/>
      </c>
      <c r="C678" s="18" t="str">
        <f>IF('Market predictions'!B678="","",Configuration!$D$3+Configuration!$D$20*'Market predictions'!B678)</f>
        <v/>
      </c>
      <c r="D678" s="18" t="str">
        <f>IF(C678="","",Configuration!$D$4-Configuration!$D$20*'Market predictions'!B678)</f>
        <v/>
      </c>
      <c r="E678" s="26" t="str">
        <f>IF('Market predictions'!B678="","",Configuration!$D$4-Configuration!$D$5-Configuration!$D$20*'Market predictions'!B678)</f>
        <v/>
      </c>
    </row>
    <row r="679" spans="1:5" x14ac:dyDescent="0.25">
      <c r="A679" s="17" t="str">
        <f>IF(A678="","",IF(A678&lt;A677,IF(A678=1,IF(A678=A677,A678+1,1),A678-1),IF(A678=Configuration!$D$10,"",A678+1)))</f>
        <v/>
      </c>
      <c r="B679" s="17" t="str">
        <f>IF(B678="","",IF(B678+1&gt;Configuration!$D$2,"",B678+1))</f>
        <v/>
      </c>
      <c r="C679" s="18" t="str">
        <f>IF('Market predictions'!B679="","",Configuration!$D$3+Configuration!$D$20*'Market predictions'!B679)</f>
        <v/>
      </c>
      <c r="D679" s="18" t="str">
        <f>IF(C679="","",Configuration!$D$4-Configuration!$D$20*'Market predictions'!B679)</f>
        <v/>
      </c>
      <c r="E679" s="26" t="str">
        <f>IF('Market predictions'!B679="","",Configuration!$D$4-Configuration!$D$5-Configuration!$D$20*'Market predictions'!B679)</f>
        <v/>
      </c>
    </row>
    <row r="680" spans="1:5" x14ac:dyDescent="0.25">
      <c r="A680" s="17" t="str">
        <f>IF(A679="","",IF(A679&lt;A678,IF(A679=1,IF(A679=A678,A679+1,1),A679-1),IF(A679=Configuration!$D$10,"",A679+1)))</f>
        <v/>
      </c>
      <c r="B680" s="17" t="str">
        <f>IF(B679="","",IF(B679+1&gt;Configuration!$D$2,"",B679+1))</f>
        <v/>
      </c>
      <c r="C680" s="18" t="str">
        <f>IF('Market predictions'!B680="","",Configuration!$D$3+Configuration!$D$20*'Market predictions'!B680)</f>
        <v/>
      </c>
      <c r="D680" s="18" t="str">
        <f>IF(C680="","",Configuration!$D$4-Configuration!$D$20*'Market predictions'!B680)</f>
        <v/>
      </c>
      <c r="E680" s="26" t="str">
        <f>IF('Market predictions'!B680="","",Configuration!$D$4-Configuration!$D$5-Configuration!$D$20*'Market predictions'!B680)</f>
        <v/>
      </c>
    </row>
    <row r="681" spans="1:5" x14ac:dyDescent="0.25">
      <c r="A681" s="17" t="str">
        <f>IF(A680="","",IF(A680&lt;A679,IF(A680=1,IF(A680=A679,A680+1,1),A680-1),IF(A680=Configuration!$D$10,"",A680+1)))</f>
        <v/>
      </c>
      <c r="B681" s="17" t="str">
        <f>IF(B680="","",IF(B680+1&gt;Configuration!$D$2,"",B680+1))</f>
        <v/>
      </c>
      <c r="C681" s="18" t="str">
        <f>IF('Market predictions'!B681="","",Configuration!$D$3+Configuration!$D$20*'Market predictions'!B681)</f>
        <v/>
      </c>
      <c r="D681" s="18" t="str">
        <f>IF(C681="","",Configuration!$D$4-Configuration!$D$20*'Market predictions'!B681)</f>
        <v/>
      </c>
      <c r="E681" s="26" t="str">
        <f>IF('Market predictions'!B681="","",Configuration!$D$4-Configuration!$D$5-Configuration!$D$20*'Market predictions'!B681)</f>
        <v/>
      </c>
    </row>
    <row r="682" spans="1:5" x14ac:dyDescent="0.25">
      <c r="A682" s="17" t="str">
        <f>IF(A681="","",IF(A681&lt;A680,IF(A681=1,IF(A681=A680,A681+1,1),A681-1),IF(A681=Configuration!$D$10,"",A681+1)))</f>
        <v/>
      </c>
      <c r="B682" s="17" t="str">
        <f>IF(B681="","",IF(B681+1&gt;Configuration!$D$2,"",B681+1))</f>
        <v/>
      </c>
      <c r="C682" s="18" t="str">
        <f>IF('Market predictions'!B682="","",Configuration!$D$3+Configuration!$D$20*'Market predictions'!B682)</f>
        <v/>
      </c>
      <c r="D682" s="18" t="str">
        <f>IF(C682="","",Configuration!$D$4-Configuration!$D$20*'Market predictions'!B682)</f>
        <v/>
      </c>
      <c r="E682" s="26" t="str">
        <f>IF('Market predictions'!B682="","",Configuration!$D$4-Configuration!$D$5-Configuration!$D$20*'Market predictions'!B682)</f>
        <v/>
      </c>
    </row>
    <row r="683" spans="1:5" x14ac:dyDescent="0.25">
      <c r="A683" s="17" t="str">
        <f>IF(A682="","",IF(A682&lt;A681,IF(A682=1,IF(A682=A681,A682+1,1),A682-1),IF(A682=Configuration!$D$10,"",A682+1)))</f>
        <v/>
      </c>
      <c r="B683" s="17" t="str">
        <f>IF(B682="","",IF(B682+1&gt;Configuration!$D$2,"",B682+1))</f>
        <v/>
      </c>
      <c r="C683" s="18" t="str">
        <f>IF('Market predictions'!B683="","",Configuration!$D$3+Configuration!$D$20*'Market predictions'!B683)</f>
        <v/>
      </c>
      <c r="D683" s="18" t="str">
        <f>IF(C683="","",Configuration!$D$4-Configuration!$D$20*'Market predictions'!B683)</f>
        <v/>
      </c>
      <c r="E683" s="26" t="str">
        <f>IF('Market predictions'!B683="","",Configuration!$D$4-Configuration!$D$5-Configuration!$D$20*'Market predictions'!B683)</f>
        <v/>
      </c>
    </row>
    <row r="684" spans="1:5" x14ac:dyDescent="0.25">
      <c r="A684" s="17" t="str">
        <f>IF(A683="","",IF(A683&lt;A682,IF(A683=1,IF(A683=A682,A683+1,1),A683-1),IF(A683=Configuration!$D$10,"",A683+1)))</f>
        <v/>
      </c>
      <c r="B684" s="17" t="str">
        <f>IF(B683="","",IF(B683+1&gt;Configuration!$D$2,"",B683+1))</f>
        <v/>
      </c>
      <c r="C684" s="18" t="str">
        <f>IF('Market predictions'!B684="","",Configuration!$D$3+Configuration!$D$20*'Market predictions'!B684)</f>
        <v/>
      </c>
      <c r="D684" s="18" t="str">
        <f>IF(C684="","",Configuration!$D$4-Configuration!$D$20*'Market predictions'!B684)</f>
        <v/>
      </c>
      <c r="E684" s="26" t="str">
        <f>IF('Market predictions'!B684="","",Configuration!$D$4-Configuration!$D$5-Configuration!$D$20*'Market predictions'!B684)</f>
        <v/>
      </c>
    </row>
    <row r="685" spans="1:5" x14ac:dyDescent="0.25">
      <c r="A685" s="17" t="str">
        <f>IF(A684="","",IF(A684&lt;A683,IF(A684=1,IF(A684=A683,A684+1,1),A684-1),IF(A684=Configuration!$D$10,"",A684+1)))</f>
        <v/>
      </c>
      <c r="B685" s="17" t="str">
        <f>IF(B684="","",IF(B684+1&gt;Configuration!$D$2,"",B684+1))</f>
        <v/>
      </c>
      <c r="C685" s="18" t="str">
        <f>IF('Market predictions'!B685="","",Configuration!$D$3+Configuration!$D$20*'Market predictions'!B685)</f>
        <v/>
      </c>
      <c r="D685" s="18" t="str">
        <f>IF(C685="","",Configuration!$D$4-Configuration!$D$20*'Market predictions'!B685)</f>
        <v/>
      </c>
      <c r="E685" s="26" t="str">
        <f>IF('Market predictions'!B685="","",Configuration!$D$4-Configuration!$D$5-Configuration!$D$20*'Market predictions'!B685)</f>
        <v/>
      </c>
    </row>
    <row r="686" spans="1:5" x14ac:dyDescent="0.25">
      <c r="A686" s="17" t="str">
        <f>IF(A685="","",IF(A685&lt;A684,IF(A685=1,IF(A685=A684,A685+1,1),A685-1),IF(A685=Configuration!$D$10,"",A685+1)))</f>
        <v/>
      </c>
      <c r="B686" s="17" t="str">
        <f>IF(B685="","",IF(B685+1&gt;Configuration!$D$2,"",B685+1))</f>
        <v/>
      </c>
      <c r="C686" s="18" t="str">
        <f>IF('Market predictions'!B686="","",Configuration!$D$3+Configuration!$D$20*'Market predictions'!B686)</f>
        <v/>
      </c>
      <c r="D686" s="18" t="str">
        <f>IF(C686="","",Configuration!$D$4-Configuration!$D$20*'Market predictions'!B686)</f>
        <v/>
      </c>
      <c r="E686" s="26" t="str">
        <f>IF('Market predictions'!B686="","",Configuration!$D$4-Configuration!$D$5-Configuration!$D$20*'Market predictions'!B686)</f>
        <v/>
      </c>
    </row>
    <row r="687" spans="1:5" x14ac:dyDescent="0.25">
      <c r="A687" s="17" t="str">
        <f>IF(A686="","",IF(A686&lt;A685,IF(A686=1,IF(A686=A685,A686+1,1),A686-1),IF(A686=Configuration!$D$10,"",A686+1)))</f>
        <v/>
      </c>
      <c r="B687" s="17" t="str">
        <f>IF(B686="","",IF(B686+1&gt;Configuration!$D$2,"",B686+1))</f>
        <v/>
      </c>
      <c r="C687" s="18" t="str">
        <f>IF('Market predictions'!B687="","",Configuration!$D$3+Configuration!$D$20*'Market predictions'!B687)</f>
        <v/>
      </c>
      <c r="D687" s="18" t="str">
        <f>IF(C687="","",Configuration!$D$4-Configuration!$D$20*'Market predictions'!B687)</f>
        <v/>
      </c>
      <c r="E687" s="26" t="str">
        <f>IF('Market predictions'!B687="","",Configuration!$D$4-Configuration!$D$5-Configuration!$D$20*'Market predictions'!B687)</f>
        <v/>
      </c>
    </row>
    <row r="688" spans="1:5" x14ac:dyDescent="0.25">
      <c r="A688" s="17" t="str">
        <f>IF(A687="","",IF(A687&lt;A686,IF(A687=1,IF(A687=A686,A687+1,1),A687-1),IF(A687=Configuration!$D$10,"",A687+1)))</f>
        <v/>
      </c>
      <c r="B688" s="17" t="str">
        <f>IF(B687="","",IF(B687+1&gt;Configuration!$D$2,"",B687+1))</f>
        <v/>
      </c>
      <c r="C688" s="18" t="str">
        <f>IF('Market predictions'!B688="","",Configuration!$D$3+Configuration!$D$20*'Market predictions'!B688)</f>
        <v/>
      </c>
      <c r="D688" s="18" t="str">
        <f>IF(C688="","",Configuration!$D$4-Configuration!$D$20*'Market predictions'!B688)</f>
        <v/>
      </c>
      <c r="E688" s="26" t="str">
        <f>IF('Market predictions'!B688="","",Configuration!$D$4-Configuration!$D$5-Configuration!$D$20*'Market predictions'!B688)</f>
        <v/>
      </c>
    </row>
    <row r="689" spans="1:5" x14ac:dyDescent="0.25">
      <c r="A689" s="17" t="str">
        <f>IF(A688="","",IF(A688&lt;A687,IF(A688=1,IF(A688=A687,A688+1,1),A688-1),IF(A688=Configuration!$D$10,"",A688+1)))</f>
        <v/>
      </c>
      <c r="B689" s="17" t="str">
        <f>IF(B688="","",IF(B688+1&gt;Configuration!$D$2,"",B688+1))</f>
        <v/>
      </c>
      <c r="C689" s="18" t="str">
        <f>IF('Market predictions'!B689="","",Configuration!$D$3+Configuration!$D$20*'Market predictions'!B689)</f>
        <v/>
      </c>
      <c r="D689" s="18" t="str">
        <f>IF(C689="","",Configuration!$D$4-Configuration!$D$20*'Market predictions'!B689)</f>
        <v/>
      </c>
      <c r="E689" s="26" t="str">
        <f>IF('Market predictions'!B689="","",Configuration!$D$4-Configuration!$D$5-Configuration!$D$20*'Market predictions'!B689)</f>
        <v/>
      </c>
    </row>
    <row r="690" spans="1:5" x14ac:dyDescent="0.25">
      <c r="A690" s="17" t="str">
        <f>IF(A689="","",IF(A689&lt;A688,IF(A689=1,IF(A689=A688,A689+1,1),A689-1),IF(A689=Configuration!$D$10,"",A689+1)))</f>
        <v/>
      </c>
      <c r="B690" s="17" t="str">
        <f>IF(B689="","",IF(B689+1&gt;Configuration!$D$2,"",B689+1))</f>
        <v/>
      </c>
      <c r="C690" s="18" t="str">
        <f>IF('Market predictions'!B690="","",Configuration!$D$3+Configuration!$D$20*'Market predictions'!B690)</f>
        <v/>
      </c>
      <c r="D690" s="18" t="str">
        <f>IF(C690="","",Configuration!$D$4-Configuration!$D$20*'Market predictions'!B690)</f>
        <v/>
      </c>
      <c r="E690" s="26" t="str">
        <f>IF('Market predictions'!B690="","",Configuration!$D$4-Configuration!$D$5-Configuration!$D$20*'Market predictions'!B690)</f>
        <v/>
      </c>
    </row>
    <row r="691" spans="1:5" x14ac:dyDescent="0.25">
      <c r="A691" s="17" t="str">
        <f>IF(A690="","",IF(A690&lt;A689,IF(A690=1,IF(A690=A689,A690+1,1),A690-1),IF(A690=Configuration!$D$10,"",A690+1)))</f>
        <v/>
      </c>
      <c r="B691" s="17" t="str">
        <f>IF(B690="","",IF(B690+1&gt;Configuration!$D$2,"",B690+1))</f>
        <v/>
      </c>
      <c r="C691" s="18" t="str">
        <f>IF('Market predictions'!B691="","",Configuration!$D$3+Configuration!$D$20*'Market predictions'!B691)</f>
        <v/>
      </c>
      <c r="D691" s="18" t="str">
        <f>IF(C691="","",Configuration!$D$4-Configuration!$D$20*'Market predictions'!B691)</f>
        <v/>
      </c>
      <c r="E691" s="26" t="str">
        <f>IF('Market predictions'!B691="","",Configuration!$D$4-Configuration!$D$5-Configuration!$D$20*'Market predictions'!B691)</f>
        <v/>
      </c>
    </row>
    <row r="692" spans="1:5" x14ac:dyDescent="0.25">
      <c r="A692" s="17" t="str">
        <f>IF(A691="","",IF(A691&lt;A690,IF(A691=1,IF(A691=A690,A691+1,1),A691-1),IF(A691=Configuration!$D$10,"",A691+1)))</f>
        <v/>
      </c>
      <c r="B692" s="17" t="str">
        <f>IF(B691="","",IF(B691+1&gt;Configuration!$D$2,"",B691+1))</f>
        <v/>
      </c>
      <c r="C692" s="18" t="str">
        <f>IF('Market predictions'!B692="","",Configuration!$D$3+Configuration!$D$20*'Market predictions'!B692)</f>
        <v/>
      </c>
      <c r="D692" s="18" t="str">
        <f>IF(C692="","",Configuration!$D$4-Configuration!$D$20*'Market predictions'!B692)</f>
        <v/>
      </c>
      <c r="E692" s="26" t="str">
        <f>IF('Market predictions'!B692="","",Configuration!$D$4-Configuration!$D$5-Configuration!$D$20*'Market predictions'!B692)</f>
        <v/>
      </c>
    </row>
    <row r="693" spans="1:5" x14ac:dyDescent="0.25">
      <c r="A693" s="17" t="str">
        <f>IF(A692="","",IF(A692&lt;A691,IF(A692=1,IF(A692=A691,A692+1,1),A692-1),IF(A692=Configuration!$D$10,"",A692+1)))</f>
        <v/>
      </c>
      <c r="B693" s="17" t="str">
        <f>IF(B692="","",IF(B692+1&gt;Configuration!$D$2,"",B692+1))</f>
        <v/>
      </c>
      <c r="C693" s="18" t="str">
        <f>IF('Market predictions'!B693="","",Configuration!$D$3+Configuration!$D$20*'Market predictions'!B693)</f>
        <v/>
      </c>
      <c r="D693" s="18" t="str">
        <f>IF(C693="","",Configuration!$D$4-Configuration!$D$20*'Market predictions'!B693)</f>
        <v/>
      </c>
      <c r="E693" s="26" t="str">
        <f>IF('Market predictions'!B693="","",Configuration!$D$4-Configuration!$D$5-Configuration!$D$20*'Market predictions'!B693)</f>
        <v/>
      </c>
    </row>
    <row r="694" spans="1:5" x14ac:dyDescent="0.25">
      <c r="A694" s="17" t="str">
        <f>IF(A693="","",IF(A693&lt;A692,IF(A693=1,IF(A693=A692,A693+1,1),A693-1),IF(A693=Configuration!$D$10,"",A693+1)))</f>
        <v/>
      </c>
      <c r="B694" s="17" t="str">
        <f>IF(B693="","",IF(B693+1&gt;Configuration!$D$2,"",B693+1))</f>
        <v/>
      </c>
      <c r="C694" s="18" t="str">
        <f>IF('Market predictions'!B694="","",Configuration!$D$3+Configuration!$D$20*'Market predictions'!B694)</f>
        <v/>
      </c>
      <c r="D694" s="18" t="str">
        <f>IF(C694="","",Configuration!$D$4-Configuration!$D$20*'Market predictions'!B694)</f>
        <v/>
      </c>
      <c r="E694" s="26" t="str">
        <f>IF('Market predictions'!B694="","",Configuration!$D$4-Configuration!$D$5-Configuration!$D$20*'Market predictions'!B694)</f>
        <v/>
      </c>
    </row>
    <row r="695" spans="1:5" x14ac:dyDescent="0.25">
      <c r="A695" s="17" t="str">
        <f>IF(A694="","",IF(A694&lt;A693,IF(A694=1,IF(A694=A693,A694+1,1),A694-1),IF(A694=Configuration!$D$10,"",A694+1)))</f>
        <v/>
      </c>
      <c r="B695" s="17" t="str">
        <f>IF(B694="","",IF(B694+1&gt;Configuration!$D$2,"",B694+1))</f>
        <v/>
      </c>
      <c r="C695" s="18" t="str">
        <f>IF('Market predictions'!B695="","",Configuration!$D$3+Configuration!$D$20*'Market predictions'!B695)</f>
        <v/>
      </c>
      <c r="D695" s="18" t="str">
        <f>IF(C695="","",Configuration!$D$4-Configuration!$D$20*'Market predictions'!B695)</f>
        <v/>
      </c>
      <c r="E695" s="26" t="str">
        <f>IF('Market predictions'!B695="","",Configuration!$D$4-Configuration!$D$5-Configuration!$D$20*'Market predictions'!B695)</f>
        <v/>
      </c>
    </row>
    <row r="696" spans="1:5" x14ac:dyDescent="0.25">
      <c r="A696" s="17" t="str">
        <f>IF(A695="","",IF(A695&lt;A694,IF(A695=1,IF(A695=A694,A695+1,1),A695-1),IF(A695=Configuration!$D$10,"",A695+1)))</f>
        <v/>
      </c>
      <c r="B696" s="17" t="str">
        <f>IF(B695="","",IF(B695+1&gt;Configuration!$D$2,"",B695+1))</f>
        <v/>
      </c>
      <c r="C696" s="18" t="str">
        <f>IF('Market predictions'!B696="","",Configuration!$D$3+Configuration!$D$20*'Market predictions'!B696)</f>
        <v/>
      </c>
      <c r="D696" s="18" t="str">
        <f>IF(C696="","",Configuration!$D$4-Configuration!$D$20*'Market predictions'!B696)</f>
        <v/>
      </c>
      <c r="E696" s="26" t="str">
        <f>IF('Market predictions'!B696="","",Configuration!$D$4-Configuration!$D$5-Configuration!$D$20*'Market predictions'!B696)</f>
        <v/>
      </c>
    </row>
    <row r="697" spans="1:5" x14ac:dyDescent="0.25">
      <c r="A697" s="17" t="str">
        <f>IF(A696="","",IF(A696&lt;A695,IF(A696=1,IF(A696=A695,A696+1,1),A696-1),IF(A696=Configuration!$D$10,"",A696+1)))</f>
        <v/>
      </c>
      <c r="B697" s="17" t="str">
        <f>IF(B696="","",IF(B696+1&gt;Configuration!$D$2,"",B696+1))</f>
        <v/>
      </c>
      <c r="C697" s="18" t="str">
        <f>IF('Market predictions'!B697="","",Configuration!$D$3+Configuration!$D$20*'Market predictions'!B697)</f>
        <v/>
      </c>
      <c r="D697" s="18" t="str">
        <f>IF(C697="","",Configuration!$D$4-Configuration!$D$20*'Market predictions'!B697)</f>
        <v/>
      </c>
      <c r="E697" s="26" t="str">
        <f>IF('Market predictions'!B697="","",Configuration!$D$4-Configuration!$D$5-Configuration!$D$20*'Market predictions'!B697)</f>
        <v/>
      </c>
    </row>
    <row r="698" spans="1:5" x14ac:dyDescent="0.25">
      <c r="A698" s="17" t="str">
        <f>IF(A697="","",IF(A697&lt;A696,IF(A697=1,IF(A697=A696,A697+1,1),A697-1),IF(A697=Configuration!$D$10,"",A697+1)))</f>
        <v/>
      </c>
      <c r="B698" s="17" t="str">
        <f>IF(B697="","",IF(B697+1&gt;Configuration!$D$2,"",B697+1))</f>
        <v/>
      </c>
      <c r="C698" s="18" t="str">
        <f>IF('Market predictions'!B698="","",Configuration!$D$3+Configuration!$D$20*'Market predictions'!B698)</f>
        <v/>
      </c>
      <c r="D698" s="18" t="str">
        <f>IF(C698="","",Configuration!$D$4-Configuration!$D$20*'Market predictions'!B698)</f>
        <v/>
      </c>
      <c r="E698" s="26" t="str">
        <f>IF('Market predictions'!B698="","",Configuration!$D$4-Configuration!$D$5-Configuration!$D$20*'Market predictions'!B698)</f>
        <v/>
      </c>
    </row>
    <row r="699" spans="1:5" x14ac:dyDescent="0.25">
      <c r="A699" s="17" t="str">
        <f>IF(A698="","",IF(A698&lt;A697,IF(A698=1,IF(A698=A697,A698+1,1),A698-1),IF(A698=Configuration!$D$10,"",A698+1)))</f>
        <v/>
      </c>
      <c r="B699" s="17" t="str">
        <f>IF(B698="","",IF(B698+1&gt;Configuration!$D$2,"",B698+1))</f>
        <v/>
      </c>
      <c r="C699" s="18" t="str">
        <f>IF('Market predictions'!B699="","",Configuration!$D$3+Configuration!$D$20*'Market predictions'!B699)</f>
        <v/>
      </c>
      <c r="D699" s="18" t="str">
        <f>IF(C699="","",Configuration!$D$4-Configuration!$D$20*'Market predictions'!B699)</f>
        <v/>
      </c>
      <c r="E699" s="26" t="str">
        <f>IF('Market predictions'!B699="","",Configuration!$D$4-Configuration!$D$5-Configuration!$D$20*'Market predictions'!B699)</f>
        <v/>
      </c>
    </row>
    <row r="700" spans="1:5" x14ac:dyDescent="0.25">
      <c r="A700" s="17" t="str">
        <f>IF(A699="","",IF(A699&lt;A698,IF(A699=1,IF(A699=A698,A699+1,1),A699-1),IF(A699=Configuration!$D$10,"",A699+1)))</f>
        <v/>
      </c>
      <c r="B700" s="17" t="str">
        <f>IF(B699="","",IF(B699+1&gt;Configuration!$D$2,"",B699+1))</f>
        <v/>
      </c>
      <c r="C700" s="18" t="str">
        <f>IF('Market predictions'!B700="","",Configuration!$D$3+Configuration!$D$20*'Market predictions'!B700)</f>
        <v/>
      </c>
      <c r="D700" s="18" t="str">
        <f>IF(C700="","",Configuration!$D$4-Configuration!$D$20*'Market predictions'!B700)</f>
        <v/>
      </c>
      <c r="E700" s="26" t="str">
        <f>IF('Market predictions'!B700="","",Configuration!$D$4-Configuration!$D$5-Configuration!$D$20*'Market predictions'!B700)</f>
        <v/>
      </c>
    </row>
    <row r="701" spans="1:5" x14ac:dyDescent="0.25">
      <c r="A701" s="17" t="str">
        <f>IF(A700="","",IF(A700&lt;A699,IF(A700=1,IF(A700=A699,A700+1,1),A700-1),IF(A700=Configuration!$D$10,"",A700+1)))</f>
        <v/>
      </c>
      <c r="B701" s="17" t="str">
        <f>IF(B700="","",IF(B700+1&gt;Configuration!$D$2,"",B700+1))</f>
        <v/>
      </c>
      <c r="C701" s="18" t="str">
        <f>IF('Market predictions'!B701="","",Configuration!$D$3+Configuration!$D$20*'Market predictions'!B701)</f>
        <v/>
      </c>
      <c r="D701" s="18" t="str">
        <f>IF(C701="","",Configuration!$D$4-Configuration!$D$20*'Market predictions'!B701)</f>
        <v/>
      </c>
      <c r="E701" s="26" t="str">
        <f>IF('Market predictions'!B701="","",Configuration!$D$4-Configuration!$D$5-Configuration!$D$20*'Market predictions'!B701)</f>
        <v/>
      </c>
    </row>
    <row r="702" spans="1:5" x14ac:dyDescent="0.25">
      <c r="A702" s="17" t="str">
        <f>IF(A701="","",IF(A701&lt;A700,IF(A701=1,IF(A701=A700,A701+1,1),A701-1),IF(A701=Configuration!$D$10,"",A701+1)))</f>
        <v/>
      </c>
      <c r="B702" s="17" t="str">
        <f>IF(B701="","",IF(B701+1&gt;Configuration!$D$2,"",B701+1))</f>
        <v/>
      </c>
      <c r="C702" s="18" t="str">
        <f>IF('Market predictions'!B702="","",Configuration!$D$3+Configuration!$D$20*'Market predictions'!B702)</f>
        <v/>
      </c>
      <c r="D702" s="18" t="str">
        <f>IF(C702="","",Configuration!$D$4-Configuration!$D$20*'Market predictions'!B702)</f>
        <v/>
      </c>
      <c r="E702" s="26" t="str">
        <f>IF('Market predictions'!B702="","",Configuration!$D$4-Configuration!$D$5-Configuration!$D$20*'Market predictions'!B702)</f>
        <v/>
      </c>
    </row>
    <row r="703" spans="1:5" x14ac:dyDescent="0.25">
      <c r="A703" s="17" t="str">
        <f>IF(A702="","",IF(A702&lt;A701,IF(A702=1,IF(A702=A701,A702+1,1),A702-1),IF(A702=Configuration!$D$10,"",A702+1)))</f>
        <v/>
      </c>
      <c r="B703" s="17" t="str">
        <f>IF(B702="","",IF(B702+1&gt;Configuration!$D$2,"",B702+1))</f>
        <v/>
      </c>
      <c r="C703" s="18" t="str">
        <f>IF('Market predictions'!B703="","",Configuration!$D$3+Configuration!$D$20*'Market predictions'!B703)</f>
        <v/>
      </c>
      <c r="D703" s="18" t="str">
        <f>IF(C703="","",Configuration!$D$4-Configuration!$D$20*'Market predictions'!B703)</f>
        <v/>
      </c>
      <c r="E703" s="26" t="str">
        <f>IF('Market predictions'!B703="","",Configuration!$D$4-Configuration!$D$5-Configuration!$D$20*'Market predictions'!B703)</f>
        <v/>
      </c>
    </row>
    <row r="704" spans="1:5" x14ac:dyDescent="0.25">
      <c r="A704" s="17" t="str">
        <f>IF(A703="","",IF(A703&lt;A702,IF(A703=1,IF(A703=A702,A703+1,1),A703-1),IF(A703=Configuration!$D$10,"",A703+1)))</f>
        <v/>
      </c>
      <c r="B704" s="17" t="str">
        <f>IF(B703="","",IF(B703+1&gt;Configuration!$D$2,"",B703+1))</f>
        <v/>
      </c>
      <c r="C704" s="18" t="str">
        <f>IF('Market predictions'!B704="","",Configuration!$D$3+Configuration!$D$20*'Market predictions'!B704)</f>
        <v/>
      </c>
      <c r="D704" s="18" t="str">
        <f>IF(C704="","",Configuration!$D$4-Configuration!$D$20*'Market predictions'!B704)</f>
        <v/>
      </c>
      <c r="E704" s="26" t="str">
        <f>IF('Market predictions'!B704="","",Configuration!$D$4-Configuration!$D$5-Configuration!$D$20*'Market predictions'!B704)</f>
        <v/>
      </c>
    </row>
    <row r="705" spans="1:5" x14ac:dyDescent="0.25">
      <c r="A705" s="17" t="str">
        <f>IF(A704="","",IF(A704&lt;A703,IF(A704=1,IF(A704=A703,A704+1,1),A704-1),IF(A704=Configuration!$D$10,"",A704+1)))</f>
        <v/>
      </c>
      <c r="B705" s="17" t="str">
        <f>IF(B704="","",IF(B704+1&gt;Configuration!$D$2,"",B704+1))</f>
        <v/>
      </c>
      <c r="C705" s="18" t="str">
        <f>IF('Market predictions'!B705="","",Configuration!$D$3+Configuration!$D$20*'Market predictions'!B705)</f>
        <v/>
      </c>
      <c r="D705" s="18" t="str">
        <f>IF(C705="","",Configuration!$D$4-Configuration!$D$20*'Market predictions'!B705)</f>
        <v/>
      </c>
      <c r="E705" s="26" t="str">
        <f>IF('Market predictions'!B705="","",Configuration!$D$4-Configuration!$D$5-Configuration!$D$20*'Market predictions'!B705)</f>
        <v/>
      </c>
    </row>
    <row r="706" spans="1:5" x14ac:dyDescent="0.25">
      <c r="A706" s="17" t="str">
        <f>IF(A705="","",IF(A705&lt;A704,IF(A705=1,IF(A705=A704,A705+1,1),A705-1),IF(A705=Configuration!$D$10,"",A705+1)))</f>
        <v/>
      </c>
      <c r="B706" s="17" t="str">
        <f>IF(B705="","",IF(B705+1&gt;Configuration!$D$2,"",B705+1))</f>
        <v/>
      </c>
      <c r="C706" s="18" t="str">
        <f>IF('Market predictions'!B706="","",Configuration!$D$3+Configuration!$D$20*'Market predictions'!B706)</f>
        <v/>
      </c>
      <c r="D706" s="18" t="str">
        <f>IF(C706="","",Configuration!$D$4-Configuration!$D$20*'Market predictions'!B706)</f>
        <v/>
      </c>
      <c r="E706" s="26" t="str">
        <f>IF('Market predictions'!B706="","",Configuration!$D$4-Configuration!$D$5-Configuration!$D$20*'Market predictions'!B706)</f>
        <v/>
      </c>
    </row>
    <row r="707" spans="1:5" x14ac:dyDescent="0.25">
      <c r="A707" s="17" t="str">
        <f>IF(A706="","",IF(A706&lt;A705,IF(A706=1,IF(A706=A705,A706+1,1),A706-1),IF(A706=Configuration!$D$10,"",A706+1)))</f>
        <v/>
      </c>
      <c r="B707" s="17" t="str">
        <f>IF(B706="","",IF(B706+1&gt;Configuration!$D$2,"",B706+1))</f>
        <v/>
      </c>
      <c r="C707" s="18" t="str">
        <f>IF('Market predictions'!B707="","",Configuration!$D$3+Configuration!$D$20*'Market predictions'!B707)</f>
        <v/>
      </c>
      <c r="D707" s="18" t="str">
        <f>IF(C707="","",Configuration!$D$4-Configuration!$D$20*'Market predictions'!B707)</f>
        <v/>
      </c>
      <c r="E707" s="26" t="str">
        <f>IF('Market predictions'!B707="","",Configuration!$D$4-Configuration!$D$5-Configuration!$D$20*'Market predictions'!B707)</f>
        <v/>
      </c>
    </row>
    <row r="708" spans="1:5" x14ac:dyDescent="0.25">
      <c r="A708" s="17" t="str">
        <f>IF(A707="","",IF(A707&lt;A706,IF(A707=1,IF(A707=A706,A707+1,1),A707-1),IF(A707=Configuration!$D$10,"",A707+1)))</f>
        <v/>
      </c>
      <c r="B708" s="17" t="str">
        <f>IF(B707="","",IF(B707+1&gt;Configuration!$D$2,"",B707+1))</f>
        <v/>
      </c>
      <c r="C708" s="18" t="str">
        <f>IF('Market predictions'!B708="","",Configuration!$D$3+Configuration!$D$20*'Market predictions'!B708)</f>
        <v/>
      </c>
      <c r="D708" s="18" t="str">
        <f>IF(C708="","",Configuration!$D$4-Configuration!$D$20*'Market predictions'!B708)</f>
        <v/>
      </c>
      <c r="E708" s="26" t="str">
        <f>IF('Market predictions'!B708="","",Configuration!$D$4-Configuration!$D$5-Configuration!$D$20*'Market predictions'!B708)</f>
        <v/>
      </c>
    </row>
    <row r="709" spans="1:5" x14ac:dyDescent="0.25">
      <c r="A709" s="17" t="str">
        <f>IF(A708="","",IF(A708&lt;A707,IF(A708=1,IF(A708=A707,A708+1,1),A708-1),IF(A708=Configuration!$D$10,"",A708+1)))</f>
        <v/>
      </c>
      <c r="B709" s="17" t="str">
        <f>IF(B708="","",IF(B708+1&gt;Configuration!$D$2,"",B708+1))</f>
        <v/>
      </c>
      <c r="C709" s="18" t="str">
        <f>IF('Market predictions'!B709="","",Configuration!$D$3+Configuration!$D$20*'Market predictions'!B709)</f>
        <v/>
      </c>
      <c r="D709" s="18" t="str">
        <f>IF(C709="","",Configuration!$D$4-Configuration!$D$20*'Market predictions'!B709)</f>
        <v/>
      </c>
      <c r="E709" s="26" t="str">
        <f>IF('Market predictions'!B709="","",Configuration!$D$4-Configuration!$D$5-Configuration!$D$20*'Market predictions'!B709)</f>
        <v/>
      </c>
    </row>
    <row r="710" spans="1:5" x14ac:dyDescent="0.25">
      <c r="A710" s="17" t="str">
        <f>IF(A709="","",IF(A709&lt;A708,IF(A709=1,IF(A709=A708,A709+1,1),A709-1),IF(A709=Configuration!$D$10,"",A709+1)))</f>
        <v/>
      </c>
      <c r="B710" s="17" t="str">
        <f>IF(B709="","",IF(B709+1&gt;Configuration!$D$2,"",B709+1))</f>
        <v/>
      </c>
      <c r="C710" s="18" t="str">
        <f>IF('Market predictions'!B710="","",Configuration!$D$3+Configuration!$D$20*'Market predictions'!B710)</f>
        <v/>
      </c>
      <c r="D710" s="18" t="str">
        <f>IF(C710="","",Configuration!$D$4-Configuration!$D$20*'Market predictions'!B710)</f>
        <v/>
      </c>
      <c r="E710" s="26" t="str">
        <f>IF('Market predictions'!B710="","",Configuration!$D$4-Configuration!$D$5-Configuration!$D$20*'Market predictions'!B710)</f>
        <v/>
      </c>
    </row>
    <row r="711" spans="1:5" x14ac:dyDescent="0.25">
      <c r="A711" s="17" t="str">
        <f>IF(A710="","",IF(A710&lt;A709,IF(A710=1,IF(A710=A709,A710+1,1),A710-1),IF(A710=Configuration!$D$10,"",A710+1)))</f>
        <v/>
      </c>
      <c r="B711" s="17" t="str">
        <f>IF(B710="","",IF(B710+1&gt;Configuration!$D$2,"",B710+1))</f>
        <v/>
      </c>
      <c r="C711" s="18" t="str">
        <f>IF('Market predictions'!B711="","",Configuration!$D$3+Configuration!$D$20*'Market predictions'!B711)</f>
        <v/>
      </c>
      <c r="D711" s="18" t="str">
        <f>IF(C711="","",Configuration!$D$4-Configuration!$D$20*'Market predictions'!B711)</f>
        <v/>
      </c>
      <c r="E711" s="26" t="str">
        <f>IF('Market predictions'!B711="","",Configuration!$D$4-Configuration!$D$5-Configuration!$D$20*'Market predictions'!B711)</f>
        <v/>
      </c>
    </row>
    <row r="712" spans="1:5" x14ac:dyDescent="0.25">
      <c r="A712" s="17" t="str">
        <f>IF(A711="","",IF(A711&lt;A710,IF(A711=1,IF(A711=A710,A711+1,1),A711-1),IF(A711=Configuration!$D$10,"",A711+1)))</f>
        <v/>
      </c>
      <c r="B712" s="17" t="str">
        <f>IF(B711="","",IF(B711+1&gt;Configuration!$D$2,"",B711+1))</f>
        <v/>
      </c>
      <c r="C712" s="18" t="str">
        <f>IF('Market predictions'!B712="","",Configuration!$D$3+Configuration!$D$20*'Market predictions'!B712)</f>
        <v/>
      </c>
      <c r="D712" s="18" t="str">
        <f>IF(C712="","",Configuration!$D$4-Configuration!$D$20*'Market predictions'!B712)</f>
        <v/>
      </c>
      <c r="E712" s="26" t="str">
        <f>IF('Market predictions'!B712="","",Configuration!$D$4-Configuration!$D$5-Configuration!$D$20*'Market predictions'!B712)</f>
        <v/>
      </c>
    </row>
    <row r="713" spans="1:5" x14ac:dyDescent="0.25">
      <c r="A713" s="17" t="str">
        <f>IF(A712="","",IF(A712&lt;A711,IF(A712=1,IF(A712=A711,A712+1,1),A712-1),IF(A712=Configuration!$D$10,"",A712+1)))</f>
        <v/>
      </c>
      <c r="B713" s="17" t="str">
        <f>IF(B712="","",IF(B712+1&gt;Configuration!$D$2,"",B712+1))</f>
        <v/>
      </c>
      <c r="C713" s="18" t="str">
        <f>IF('Market predictions'!B713="","",Configuration!$D$3+Configuration!$D$20*'Market predictions'!B713)</f>
        <v/>
      </c>
      <c r="D713" s="18" t="str">
        <f>IF(C713="","",Configuration!$D$4-Configuration!$D$20*'Market predictions'!B713)</f>
        <v/>
      </c>
      <c r="E713" s="26" t="str">
        <f>IF('Market predictions'!B713="","",Configuration!$D$4-Configuration!$D$5-Configuration!$D$20*'Market predictions'!B713)</f>
        <v/>
      </c>
    </row>
    <row r="714" spans="1:5" x14ac:dyDescent="0.25">
      <c r="A714" s="17" t="str">
        <f>IF(A713="","",IF(A713&lt;A712,IF(A713=1,IF(A713=A712,A713+1,1),A713-1),IF(A713=Configuration!$D$10,"",A713+1)))</f>
        <v/>
      </c>
      <c r="B714" s="17" t="str">
        <f>IF(B713="","",IF(B713+1&gt;Configuration!$D$2,"",B713+1))</f>
        <v/>
      </c>
      <c r="C714" s="18" t="str">
        <f>IF('Market predictions'!B714="","",Configuration!$D$3+Configuration!$D$20*'Market predictions'!B714)</f>
        <v/>
      </c>
      <c r="D714" s="18" t="str">
        <f>IF(C714="","",Configuration!$D$4-Configuration!$D$20*'Market predictions'!B714)</f>
        <v/>
      </c>
      <c r="E714" s="26" t="str">
        <f>IF('Market predictions'!B714="","",Configuration!$D$4-Configuration!$D$5-Configuration!$D$20*'Market predictions'!B714)</f>
        <v/>
      </c>
    </row>
    <row r="715" spans="1:5" x14ac:dyDescent="0.25">
      <c r="A715" s="17" t="str">
        <f>IF(A714="","",IF(A714&lt;A713,IF(A714=1,IF(A714=A713,A714+1,1),A714-1),IF(A714=Configuration!$D$10,"",A714+1)))</f>
        <v/>
      </c>
      <c r="B715" s="17" t="str">
        <f>IF(B714="","",IF(B714+1&gt;Configuration!$D$2,"",B714+1))</f>
        <v/>
      </c>
      <c r="C715" s="18" t="str">
        <f>IF('Market predictions'!B715="","",Configuration!$D$3+Configuration!$D$20*'Market predictions'!B715)</f>
        <v/>
      </c>
      <c r="D715" s="18" t="str">
        <f>IF(C715="","",Configuration!$D$4-Configuration!$D$20*'Market predictions'!B715)</f>
        <v/>
      </c>
      <c r="E715" s="26" t="str">
        <f>IF('Market predictions'!B715="","",Configuration!$D$4-Configuration!$D$5-Configuration!$D$20*'Market predictions'!B715)</f>
        <v/>
      </c>
    </row>
    <row r="716" spans="1:5" x14ac:dyDescent="0.25">
      <c r="A716" s="17" t="str">
        <f>IF(A715="","",IF(A715&lt;A714,IF(A715=1,IF(A715=A714,A715+1,1),A715-1),IF(A715=Configuration!$D$10,"",A715+1)))</f>
        <v/>
      </c>
      <c r="B716" s="17" t="str">
        <f>IF(B715="","",IF(B715+1&gt;Configuration!$D$2,"",B715+1))</f>
        <v/>
      </c>
      <c r="C716" s="18" t="str">
        <f>IF('Market predictions'!B716="","",Configuration!$D$3+Configuration!$D$20*'Market predictions'!B716)</f>
        <v/>
      </c>
      <c r="D716" s="18" t="str">
        <f>IF(C716="","",Configuration!$D$4-Configuration!$D$20*'Market predictions'!B716)</f>
        <v/>
      </c>
      <c r="E716" s="26" t="str">
        <f>IF('Market predictions'!B716="","",Configuration!$D$4-Configuration!$D$5-Configuration!$D$20*'Market predictions'!B716)</f>
        <v/>
      </c>
    </row>
    <row r="717" spans="1:5" x14ac:dyDescent="0.25">
      <c r="A717" s="17" t="str">
        <f>IF(A716="","",IF(A716&lt;A715,IF(A716=1,IF(A716=A715,A716+1,1),A716-1),IF(A716=Configuration!$D$10,"",A716+1)))</f>
        <v/>
      </c>
      <c r="B717" s="17" t="str">
        <f>IF(B716="","",IF(B716+1&gt;Configuration!$D$2,"",B716+1))</f>
        <v/>
      </c>
      <c r="C717" s="18" t="str">
        <f>IF('Market predictions'!B717="","",Configuration!$D$3+Configuration!$D$20*'Market predictions'!B717)</f>
        <v/>
      </c>
      <c r="D717" s="18" t="str">
        <f>IF(C717="","",Configuration!$D$4-Configuration!$D$20*'Market predictions'!B717)</f>
        <v/>
      </c>
      <c r="E717" s="26" t="str">
        <f>IF('Market predictions'!B717="","",Configuration!$D$4-Configuration!$D$5-Configuration!$D$20*'Market predictions'!B717)</f>
        <v/>
      </c>
    </row>
    <row r="718" spans="1:5" x14ac:dyDescent="0.25">
      <c r="A718" s="17" t="str">
        <f>IF(A717="","",IF(A717&lt;A716,IF(A717=1,IF(A717=A716,A717+1,1),A717-1),IF(A717=Configuration!$D$10,"",A717+1)))</f>
        <v/>
      </c>
      <c r="B718" s="17" t="str">
        <f>IF(B717="","",IF(B717+1&gt;Configuration!$D$2,"",B717+1))</f>
        <v/>
      </c>
      <c r="C718" s="18" t="str">
        <f>IF('Market predictions'!B718="","",Configuration!$D$3+Configuration!$D$20*'Market predictions'!B718)</f>
        <v/>
      </c>
      <c r="D718" s="18" t="str">
        <f>IF(C718="","",Configuration!$D$4-Configuration!$D$20*'Market predictions'!B718)</f>
        <v/>
      </c>
      <c r="E718" s="26" t="str">
        <f>IF('Market predictions'!B718="","",Configuration!$D$4-Configuration!$D$5-Configuration!$D$20*'Market predictions'!B718)</f>
        <v/>
      </c>
    </row>
    <row r="719" spans="1:5" x14ac:dyDescent="0.25">
      <c r="A719" s="17" t="str">
        <f>IF(A718="","",IF(A718&lt;A717,IF(A718=1,IF(A718=A717,A718+1,1),A718-1),IF(A718=Configuration!$D$10,"",A718+1)))</f>
        <v/>
      </c>
      <c r="B719" s="17" t="str">
        <f>IF(B718="","",IF(B718+1&gt;Configuration!$D$2,"",B718+1))</f>
        <v/>
      </c>
      <c r="C719" s="18" t="str">
        <f>IF('Market predictions'!B719="","",Configuration!$D$3+Configuration!$D$20*'Market predictions'!B719)</f>
        <v/>
      </c>
      <c r="D719" s="18" t="str">
        <f>IF(C719="","",Configuration!$D$4-Configuration!$D$20*'Market predictions'!B719)</f>
        <v/>
      </c>
      <c r="E719" s="26" t="str">
        <f>IF('Market predictions'!B719="","",Configuration!$D$4-Configuration!$D$5-Configuration!$D$20*'Market predictions'!B719)</f>
        <v/>
      </c>
    </row>
    <row r="720" spans="1:5" x14ac:dyDescent="0.25">
      <c r="A720" s="17" t="str">
        <f>IF(A719="","",IF(A719&lt;A718,IF(A719=1,IF(A719=A718,A719+1,1),A719-1),IF(A719=Configuration!$D$10,"",A719+1)))</f>
        <v/>
      </c>
      <c r="B720" s="17" t="str">
        <f>IF(B719="","",IF(B719+1&gt;Configuration!$D$2,"",B719+1))</f>
        <v/>
      </c>
      <c r="C720" s="18" t="str">
        <f>IF('Market predictions'!B720="","",Configuration!$D$3+Configuration!$D$20*'Market predictions'!B720)</f>
        <v/>
      </c>
      <c r="D720" s="18" t="str">
        <f>IF(C720="","",Configuration!$D$4-Configuration!$D$20*'Market predictions'!B720)</f>
        <v/>
      </c>
      <c r="E720" s="26" t="str">
        <f>IF('Market predictions'!B720="","",Configuration!$D$4-Configuration!$D$5-Configuration!$D$20*'Market predictions'!B720)</f>
        <v/>
      </c>
    </row>
    <row r="721" spans="1:5" x14ac:dyDescent="0.25">
      <c r="A721" s="17" t="str">
        <f>IF(A720="","",IF(A720&lt;A719,IF(A720=1,IF(A720=A719,A720+1,1),A720-1),IF(A720=Configuration!$D$10,"",A720+1)))</f>
        <v/>
      </c>
      <c r="B721" s="17" t="str">
        <f>IF(B720="","",IF(B720+1&gt;Configuration!$D$2,"",B720+1))</f>
        <v/>
      </c>
      <c r="C721" s="18" t="str">
        <f>IF('Market predictions'!B721="","",Configuration!$D$3+Configuration!$D$20*'Market predictions'!B721)</f>
        <v/>
      </c>
      <c r="D721" s="18" t="str">
        <f>IF(C721="","",Configuration!$D$4-Configuration!$D$20*'Market predictions'!B721)</f>
        <v/>
      </c>
      <c r="E721" s="26" t="str">
        <f>IF('Market predictions'!B721="","",Configuration!$D$4-Configuration!$D$5-Configuration!$D$20*'Market predictions'!B721)</f>
        <v/>
      </c>
    </row>
    <row r="722" spans="1:5" x14ac:dyDescent="0.25">
      <c r="A722" s="17" t="str">
        <f>IF(A721="","",IF(A721&lt;A720,IF(A721=1,IF(A721=A720,A721+1,1),A721-1),IF(A721=Configuration!$D$10,"",A721+1)))</f>
        <v/>
      </c>
      <c r="B722" s="17" t="str">
        <f>IF(B721="","",IF(B721+1&gt;Configuration!$D$2,"",B721+1))</f>
        <v/>
      </c>
      <c r="C722" s="18" t="str">
        <f>IF('Market predictions'!B722="","",Configuration!$D$3+Configuration!$D$20*'Market predictions'!B722)</f>
        <v/>
      </c>
      <c r="D722" s="18" t="str">
        <f>IF(C722="","",Configuration!$D$4-Configuration!$D$20*'Market predictions'!B722)</f>
        <v/>
      </c>
      <c r="E722" s="26" t="str">
        <f>IF('Market predictions'!B722="","",Configuration!$D$4-Configuration!$D$5-Configuration!$D$20*'Market predictions'!B722)</f>
        <v/>
      </c>
    </row>
    <row r="723" spans="1:5" x14ac:dyDescent="0.25">
      <c r="A723" s="17" t="str">
        <f>IF(A722="","",IF(A722&lt;A721,IF(A722=1,IF(A722=A721,A722+1,1),A722-1),IF(A722=Configuration!$D$10,"",A722+1)))</f>
        <v/>
      </c>
      <c r="B723" s="17" t="str">
        <f>IF(B722="","",IF(B722+1&gt;Configuration!$D$2,"",B722+1))</f>
        <v/>
      </c>
      <c r="C723" s="18" t="str">
        <f>IF('Market predictions'!B723="","",Configuration!$D$3+Configuration!$D$20*'Market predictions'!B723)</f>
        <v/>
      </c>
      <c r="D723" s="18" t="str">
        <f>IF(C723="","",Configuration!$D$4-Configuration!$D$20*'Market predictions'!B723)</f>
        <v/>
      </c>
      <c r="E723" s="26" t="str">
        <f>IF('Market predictions'!B723="","",Configuration!$D$4-Configuration!$D$5-Configuration!$D$20*'Market predictions'!B723)</f>
        <v/>
      </c>
    </row>
    <row r="724" spans="1:5" x14ac:dyDescent="0.25">
      <c r="A724" s="17" t="str">
        <f>IF(A723="","",IF(A723&lt;A722,IF(A723=1,IF(A723=A722,A723+1,1),A723-1),IF(A723=Configuration!$D$10,"",A723+1)))</f>
        <v/>
      </c>
      <c r="B724" s="17" t="str">
        <f>IF(B723="","",IF(B723+1&gt;Configuration!$D$2,"",B723+1))</f>
        <v/>
      </c>
      <c r="C724" s="18" t="str">
        <f>IF('Market predictions'!B724="","",Configuration!$D$3+Configuration!$D$20*'Market predictions'!B724)</f>
        <v/>
      </c>
      <c r="D724" s="18" t="str">
        <f>IF(C724="","",Configuration!$D$4-Configuration!$D$20*'Market predictions'!B724)</f>
        <v/>
      </c>
      <c r="E724" s="26" t="str">
        <f>IF('Market predictions'!B724="","",Configuration!$D$4-Configuration!$D$5-Configuration!$D$20*'Market predictions'!B724)</f>
        <v/>
      </c>
    </row>
    <row r="725" spans="1:5" x14ac:dyDescent="0.25">
      <c r="A725" s="17" t="str">
        <f>IF(A724="","",IF(A724&lt;A723,IF(A724=1,IF(A724=A723,A724+1,1),A724-1),IF(A724=Configuration!$D$10,"",A724+1)))</f>
        <v/>
      </c>
      <c r="B725" s="17" t="str">
        <f>IF(B724="","",IF(B724+1&gt;Configuration!$D$2,"",B724+1))</f>
        <v/>
      </c>
      <c r="C725" s="18" t="str">
        <f>IF('Market predictions'!B725="","",Configuration!$D$3+Configuration!$D$20*'Market predictions'!B725)</f>
        <v/>
      </c>
      <c r="D725" s="18" t="str">
        <f>IF(C725="","",Configuration!$D$4-Configuration!$D$20*'Market predictions'!B725)</f>
        <v/>
      </c>
      <c r="E725" s="26" t="str">
        <f>IF('Market predictions'!B725="","",Configuration!$D$4-Configuration!$D$5-Configuration!$D$20*'Market predictions'!B725)</f>
        <v/>
      </c>
    </row>
    <row r="726" spans="1:5" x14ac:dyDescent="0.25">
      <c r="A726" s="17" t="str">
        <f>IF(A725="","",IF(A725&lt;A724,IF(A725=1,IF(A725=A724,A725+1,1),A725-1),IF(A725=Configuration!$D$10,"",A725+1)))</f>
        <v/>
      </c>
      <c r="B726" s="17" t="str">
        <f>IF(B725="","",IF(B725+1&gt;Configuration!$D$2,"",B725+1))</f>
        <v/>
      </c>
      <c r="C726" s="18" t="str">
        <f>IF('Market predictions'!B726="","",Configuration!$D$3+Configuration!$D$20*'Market predictions'!B726)</f>
        <v/>
      </c>
      <c r="D726" s="18" t="str">
        <f>IF(C726="","",Configuration!$D$4-Configuration!$D$20*'Market predictions'!B726)</f>
        <v/>
      </c>
      <c r="E726" s="26" t="str">
        <f>IF('Market predictions'!B726="","",Configuration!$D$4-Configuration!$D$5-Configuration!$D$20*'Market predictions'!B726)</f>
        <v/>
      </c>
    </row>
    <row r="727" spans="1:5" x14ac:dyDescent="0.25">
      <c r="A727" s="17" t="str">
        <f>IF(A726="","",IF(A726&lt;A725,IF(A726=1,IF(A726=A725,A726+1,1),A726-1),IF(A726=Configuration!$D$10,"",A726+1)))</f>
        <v/>
      </c>
      <c r="B727" s="17" t="str">
        <f>IF(B726="","",IF(B726+1&gt;Configuration!$D$2,"",B726+1))</f>
        <v/>
      </c>
      <c r="C727" s="18" t="str">
        <f>IF('Market predictions'!B727="","",Configuration!$D$3+Configuration!$D$20*'Market predictions'!B727)</f>
        <v/>
      </c>
      <c r="D727" s="18" t="str">
        <f>IF(C727="","",Configuration!$D$4-Configuration!$D$20*'Market predictions'!B727)</f>
        <v/>
      </c>
      <c r="E727" s="26" t="str">
        <f>IF('Market predictions'!B727="","",Configuration!$D$4-Configuration!$D$5-Configuration!$D$20*'Market predictions'!B727)</f>
        <v/>
      </c>
    </row>
    <row r="728" spans="1:5" x14ac:dyDescent="0.25">
      <c r="A728" s="17" t="str">
        <f>IF(A727="","",IF(A727&lt;A726,IF(A727=1,IF(A727=A726,A727+1,1),A727-1),IF(A727=Configuration!$D$10,"",A727+1)))</f>
        <v/>
      </c>
      <c r="B728" s="17" t="str">
        <f>IF(B727="","",IF(B727+1&gt;Configuration!$D$2,"",B727+1))</f>
        <v/>
      </c>
      <c r="C728" s="18" t="str">
        <f>IF('Market predictions'!B728="","",Configuration!$D$3+Configuration!$D$20*'Market predictions'!B728)</f>
        <v/>
      </c>
      <c r="D728" s="18" t="str">
        <f>IF(C728="","",Configuration!$D$4-Configuration!$D$20*'Market predictions'!B728)</f>
        <v/>
      </c>
      <c r="E728" s="26" t="str">
        <f>IF('Market predictions'!B728="","",Configuration!$D$4-Configuration!$D$5-Configuration!$D$20*'Market predictions'!B728)</f>
        <v/>
      </c>
    </row>
    <row r="729" spans="1:5" x14ac:dyDescent="0.25">
      <c r="A729" s="17" t="str">
        <f>IF(A728="","",IF(A728&lt;A727,IF(A728=1,IF(A728=A727,A728+1,1),A728-1),IF(A728=Configuration!$D$10,"",A728+1)))</f>
        <v/>
      </c>
      <c r="B729" s="17" t="str">
        <f>IF(B728="","",IF(B728+1&gt;Configuration!$D$2,"",B728+1))</f>
        <v/>
      </c>
      <c r="C729" s="18" t="str">
        <f>IF('Market predictions'!B729="","",Configuration!$D$3+Configuration!$D$20*'Market predictions'!B729)</f>
        <v/>
      </c>
      <c r="D729" s="18" t="str">
        <f>IF(C729="","",Configuration!$D$4-Configuration!$D$20*'Market predictions'!B729)</f>
        <v/>
      </c>
      <c r="E729" s="26" t="str">
        <f>IF('Market predictions'!B729="","",Configuration!$D$4-Configuration!$D$5-Configuration!$D$20*'Market predictions'!B729)</f>
        <v/>
      </c>
    </row>
    <row r="730" spans="1:5" x14ac:dyDescent="0.25">
      <c r="A730" s="17" t="str">
        <f>IF(A729="","",IF(A729&lt;A728,IF(A729=1,IF(A729=A728,A729+1,1),A729-1),IF(A729=Configuration!$D$10,"",A729+1)))</f>
        <v/>
      </c>
      <c r="B730" s="17" t="str">
        <f>IF(B729="","",IF(B729+1&gt;Configuration!$D$2,"",B729+1))</f>
        <v/>
      </c>
      <c r="C730" s="18" t="str">
        <f>IF('Market predictions'!B730="","",Configuration!$D$3+Configuration!$D$20*'Market predictions'!B730)</f>
        <v/>
      </c>
      <c r="D730" s="18" t="str">
        <f>IF(C730="","",Configuration!$D$4-Configuration!$D$20*'Market predictions'!B730)</f>
        <v/>
      </c>
      <c r="E730" s="26" t="str">
        <f>IF('Market predictions'!B730="","",Configuration!$D$4-Configuration!$D$5-Configuration!$D$20*'Market predictions'!B730)</f>
        <v/>
      </c>
    </row>
    <row r="731" spans="1:5" x14ac:dyDescent="0.25">
      <c r="A731" s="17" t="str">
        <f>IF(A730="","",IF(A730&lt;A729,IF(A730=1,IF(A730=A729,A730+1,1),A730-1),IF(A730=Configuration!$D$10,"",A730+1)))</f>
        <v/>
      </c>
      <c r="B731" s="17" t="str">
        <f>IF(B730="","",IF(B730+1&gt;Configuration!$D$2,"",B730+1))</f>
        <v/>
      </c>
      <c r="C731" s="18" t="str">
        <f>IF('Market predictions'!B731="","",Configuration!$D$3+Configuration!$D$20*'Market predictions'!B731)</f>
        <v/>
      </c>
      <c r="D731" s="18" t="str">
        <f>IF(C731="","",Configuration!$D$4-Configuration!$D$20*'Market predictions'!B731)</f>
        <v/>
      </c>
      <c r="E731" s="26" t="str">
        <f>IF('Market predictions'!B731="","",Configuration!$D$4-Configuration!$D$5-Configuration!$D$20*'Market predictions'!B731)</f>
        <v/>
      </c>
    </row>
    <row r="732" spans="1:5" x14ac:dyDescent="0.25">
      <c r="A732" s="17" t="str">
        <f>IF(A731="","",IF(A731&lt;A730,IF(A731=1,IF(A731=A730,A731+1,1),A731-1),IF(A731=Configuration!$D$10,"",A731+1)))</f>
        <v/>
      </c>
      <c r="B732" s="17" t="str">
        <f>IF(B731="","",IF(B731+1&gt;Configuration!$D$2,"",B731+1))</f>
        <v/>
      </c>
      <c r="C732" s="18" t="str">
        <f>IF('Market predictions'!B732="","",Configuration!$D$3+Configuration!$D$20*'Market predictions'!B732)</f>
        <v/>
      </c>
      <c r="D732" s="18" t="str">
        <f>IF(C732="","",Configuration!$D$4-Configuration!$D$20*'Market predictions'!B732)</f>
        <v/>
      </c>
      <c r="E732" s="26" t="str">
        <f>IF('Market predictions'!B732="","",Configuration!$D$4-Configuration!$D$5-Configuration!$D$20*'Market predictions'!B732)</f>
        <v/>
      </c>
    </row>
    <row r="733" spans="1:5" x14ac:dyDescent="0.25">
      <c r="A733" s="17" t="str">
        <f>IF(A732="","",IF(A732&lt;A731,IF(A732=1,IF(A732=A731,A732+1,1),A732-1),IF(A732=Configuration!$D$10,"",A732+1)))</f>
        <v/>
      </c>
      <c r="B733" s="17" t="str">
        <f>IF(B732="","",IF(B732+1&gt;Configuration!$D$2,"",B732+1))</f>
        <v/>
      </c>
      <c r="C733" s="18" t="str">
        <f>IF('Market predictions'!B733="","",Configuration!$D$3+Configuration!$D$20*'Market predictions'!B733)</f>
        <v/>
      </c>
      <c r="D733" s="18" t="str">
        <f>IF(C733="","",Configuration!$D$4-Configuration!$D$20*'Market predictions'!B733)</f>
        <v/>
      </c>
      <c r="E733" s="26" t="str">
        <f>IF('Market predictions'!B733="","",Configuration!$D$4-Configuration!$D$5-Configuration!$D$20*'Market predictions'!B733)</f>
        <v/>
      </c>
    </row>
    <row r="734" spans="1:5" x14ac:dyDescent="0.25">
      <c r="A734" s="17" t="str">
        <f>IF(A733="","",IF(A733&lt;A732,IF(A733=1,IF(A733=A732,A733+1,1),A733-1),IF(A733=Configuration!$D$10,"",A733+1)))</f>
        <v/>
      </c>
      <c r="B734" s="17" t="str">
        <f>IF(B733="","",IF(B733+1&gt;Configuration!$D$2,"",B733+1))</f>
        <v/>
      </c>
      <c r="C734" s="18" t="str">
        <f>IF('Market predictions'!B734="","",Configuration!$D$3+Configuration!$D$20*'Market predictions'!B734)</f>
        <v/>
      </c>
      <c r="D734" s="18" t="str">
        <f>IF(C734="","",Configuration!$D$4-Configuration!$D$20*'Market predictions'!B734)</f>
        <v/>
      </c>
      <c r="E734" s="26" t="str">
        <f>IF('Market predictions'!B734="","",Configuration!$D$4-Configuration!$D$5-Configuration!$D$20*'Market predictions'!B734)</f>
        <v/>
      </c>
    </row>
    <row r="735" spans="1:5" x14ac:dyDescent="0.25">
      <c r="A735" s="17" t="str">
        <f>IF(A734="","",IF(A734&lt;A733,IF(A734=1,IF(A734=A733,A734+1,1),A734-1),IF(A734=Configuration!$D$10,"",A734+1)))</f>
        <v/>
      </c>
      <c r="B735" s="17" t="str">
        <f>IF(B734="","",IF(B734+1&gt;Configuration!$D$2,"",B734+1))</f>
        <v/>
      </c>
      <c r="C735" s="18" t="str">
        <f>IF('Market predictions'!B735="","",Configuration!$D$3+Configuration!$D$20*'Market predictions'!B735)</f>
        <v/>
      </c>
      <c r="D735" s="18" t="str">
        <f>IF(C735="","",Configuration!$D$4-Configuration!$D$20*'Market predictions'!B735)</f>
        <v/>
      </c>
      <c r="E735" s="26" t="str">
        <f>IF('Market predictions'!B735="","",Configuration!$D$4-Configuration!$D$5-Configuration!$D$20*'Market predictions'!B735)</f>
        <v/>
      </c>
    </row>
    <row r="736" spans="1:5" x14ac:dyDescent="0.25">
      <c r="A736" s="17" t="str">
        <f>IF(A735="","",IF(A735&lt;A734,IF(A735=1,IF(A735=A734,A735+1,1),A735-1),IF(A735=Configuration!$D$10,"",A735+1)))</f>
        <v/>
      </c>
      <c r="B736" s="17" t="str">
        <f>IF(B735="","",IF(B735+1&gt;Configuration!$D$2,"",B735+1))</f>
        <v/>
      </c>
      <c r="C736" s="18" t="str">
        <f>IF('Market predictions'!B736="","",Configuration!$D$3+Configuration!$D$20*'Market predictions'!B736)</f>
        <v/>
      </c>
      <c r="D736" s="18" t="str">
        <f>IF(C736="","",Configuration!$D$4-Configuration!$D$20*'Market predictions'!B736)</f>
        <v/>
      </c>
      <c r="E736" s="26" t="str">
        <f>IF('Market predictions'!B736="","",Configuration!$D$4-Configuration!$D$5-Configuration!$D$20*'Market predictions'!B736)</f>
        <v/>
      </c>
    </row>
    <row r="737" spans="1:5" x14ac:dyDescent="0.25">
      <c r="A737" s="17" t="str">
        <f>IF(A736="","",IF(A736&lt;A735,IF(A736=1,IF(A736=A735,A736+1,1),A736-1),IF(A736=Configuration!$D$10,"",A736+1)))</f>
        <v/>
      </c>
      <c r="B737" s="17" t="str">
        <f>IF(B736="","",IF(B736+1&gt;Configuration!$D$2,"",B736+1))</f>
        <v/>
      </c>
      <c r="C737" s="18" t="str">
        <f>IF('Market predictions'!B737="","",Configuration!$D$3+Configuration!$D$20*'Market predictions'!B737)</f>
        <v/>
      </c>
      <c r="D737" s="18" t="str">
        <f>IF(C737="","",Configuration!$D$4-Configuration!$D$20*'Market predictions'!B737)</f>
        <v/>
      </c>
      <c r="E737" s="26" t="str">
        <f>IF('Market predictions'!B737="","",Configuration!$D$4-Configuration!$D$5-Configuration!$D$20*'Market predictions'!B737)</f>
        <v/>
      </c>
    </row>
    <row r="738" spans="1:5" x14ac:dyDescent="0.25">
      <c r="A738" s="17" t="str">
        <f>IF(A737="","",IF(A737&lt;A736,IF(A737=1,IF(A737=A736,A737+1,1),A737-1),IF(A737=Configuration!$D$10,"",A737+1)))</f>
        <v/>
      </c>
      <c r="B738" s="17" t="str">
        <f>IF(B737="","",IF(B737+1&gt;Configuration!$D$2,"",B737+1))</f>
        <v/>
      </c>
      <c r="C738" s="18" t="str">
        <f>IF('Market predictions'!B738="","",Configuration!$D$3+Configuration!$D$20*'Market predictions'!B738)</f>
        <v/>
      </c>
      <c r="D738" s="18" t="str">
        <f>IF(C738="","",Configuration!$D$4-Configuration!$D$20*'Market predictions'!B738)</f>
        <v/>
      </c>
      <c r="E738" s="26" t="str">
        <f>IF('Market predictions'!B738="","",Configuration!$D$4-Configuration!$D$5-Configuration!$D$20*'Market predictions'!B738)</f>
        <v/>
      </c>
    </row>
    <row r="739" spans="1:5" x14ac:dyDescent="0.25">
      <c r="A739" s="17" t="str">
        <f>IF(A738="","",IF(A738&lt;A737,IF(A738=1,IF(A738=A737,A738+1,1),A738-1),IF(A738=Configuration!$D$10,"",A738+1)))</f>
        <v/>
      </c>
      <c r="B739" s="17" t="str">
        <f>IF(B738="","",IF(B738+1&gt;Configuration!$D$2,"",B738+1))</f>
        <v/>
      </c>
      <c r="C739" s="18" t="str">
        <f>IF('Market predictions'!B739="","",Configuration!$D$3+Configuration!$D$20*'Market predictions'!B739)</f>
        <v/>
      </c>
      <c r="D739" s="18" t="str">
        <f>IF(C739="","",Configuration!$D$4-Configuration!$D$20*'Market predictions'!B739)</f>
        <v/>
      </c>
      <c r="E739" s="26" t="str">
        <f>IF('Market predictions'!B739="","",Configuration!$D$4-Configuration!$D$5-Configuration!$D$20*'Market predictions'!B739)</f>
        <v/>
      </c>
    </row>
    <row r="740" spans="1:5" x14ac:dyDescent="0.25">
      <c r="A740" s="17" t="str">
        <f>IF(A739="","",IF(A739&lt;A738,IF(A739=1,IF(A739=A738,A739+1,1),A739-1),IF(A739=Configuration!$D$10,"",A739+1)))</f>
        <v/>
      </c>
      <c r="B740" s="17" t="str">
        <f>IF(B739="","",IF(B739+1&gt;Configuration!$D$2,"",B739+1))</f>
        <v/>
      </c>
      <c r="C740" s="18" t="str">
        <f>IF('Market predictions'!B740="","",Configuration!$D$3+Configuration!$D$20*'Market predictions'!B740)</f>
        <v/>
      </c>
      <c r="D740" s="18" t="str">
        <f>IF(C740="","",Configuration!$D$4-Configuration!$D$20*'Market predictions'!B740)</f>
        <v/>
      </c>
      <c r="E740" s="26" t="str">
        <f>IF('Market predictions'!B740="","",Configuration!$D$4-Configuration!$D$5-Configuration!$D$20*'Market predictions'!B740)</f>
        <v/>
      </c>
    </row>
    <row r="741" spans="1:5" x14ac:dyDescent="0.25">
      <c r="A741" s="17" t="str">
        <f>IF(A740="","",IF(A740&lt;A739,IF(A740=1,IF(A740=A739,A740+1,1),A740-1),IF(A740=Configuration!$D$10,"",A740+1)))</f>
        <v/>
      </c>
      <c r="B741" s="17" t="str">
        <f>IF(B740="","",IF(B740+1&gt;Configuration!$D$2,"",B740+1))</f>
        <v/>
      </c>
      <c r="C741" s="18" t="str">
        <f>IF('Market predictions'!B741="","",Configuration!$D$3+Configuration!$D$20*'Market predictions'!B741)</f>
        <v/>
      </c>
      <c r="D741" s="18" t="str">
        <f>IF(C741="","",Configuration!$D$4-Configuration!$D$20*'Market predictions'!B741)</f>
        <v/>
      </c>
      <c r="E741" s="26" t="str">
        <f>IF('Market predictions'!B741="","",Configuration!$D$4-Configuration!$D$5-Configuration!$D$20*'Market predictions'!B741)</f>
        <v/>
      </c>
    </row>
    <row r="742" spans="1:5" x14ac:dyDescent="0.25">
      <c r="A742" s="17" t="str">
        <f>IF(A741="","",IF(A741&lt;A740,IF(A741=1,IF(A741=A740,A741+1,1),A741-1),IF(A741=Configuration!$D$10,"",A741+1)))</f>
        <v/>
      </c>
      <c r="B742" s="17" t="str">
        <f>IF(B741="","",IF(B741+1&gt;Configuration!$D$2,"",B741+1))</f>
        <v/>
      </c>
      <c r="C742" s="18" t="str">
        <f>IF('Market predictions'!B742="","",Configuration!$D$3+Configuration!$D$20*'Market predictions'!B742)</f>
        <v/>
      </c>
      <c r="D742" s="18" t="str">
        <f>IF(C742="","",Configuration!$D$4-Configuration!$D$20*'Market predictions'!B742)</f>
        <v/>
      </c>
      <c r="E742" s="26" t="str">
        <f>IF('Market predictions'!B742="","",Configuration!$D$4-Configuration!$D$5-Configuration!$D$20*'Market predictions'!B742)</f>
        <v/>
      </c>
    </row>
    <row r="743" spans="1:5" x14ac:dyDescent="0.25">
      <c r="A743" s="17" t="str">
        <f>IF(A742="","",IF(A742&lt;A741,IF(A742=1,IF(A742=A741,A742+1,1),A742-1),IF(A742=Configuration!$D$10,"",A742+1)))</f>
        <v/>
      </c>
      <c r="B743" s="17" t="str">
        <f>IF(B742="","",IF(B742+1&gt;Configuration!$D$2,"",B742+1))</f>
        <v/>
      </c>
      <c r="C743" s="18" t="str">
        <f>IF('Market predictions'!B743="","",Configuration!$D$3+Configuration!$D$20*'Market predictions'!B743)</f>
        <v/>
      </c>
      <c r="D743" s="18" t="str">
        <f>IF(C743="","",Configuration!$D$4-Configuration!$D$20*'Market predictions'!B743)</f>
        <v/>
      </c>
      <c r="E743" s="26" t="str">
        <f>IF('Market predictions'!B743="","",Configuration!$D$4-Configuration!$D$5-Configuration!$D$20*'Market predictions'!B743)</f>
        <v/>
      </c>
    </row>
    <row r="744" spans="1:5" x14ac:dyDescent="0.25">
      <c r="A744" s="17" t="str">
        <f>IF(A743="","",IF(A743&lt;A742,IF(A743=1,IF(A743=A742,A743+1,1),A743-1),IF(A743=Configuration!$D$10,"",A743+1)))</f>
        <v/>
      </c>
      <c r="B744" s="17" t="str">
        <f>IF(B743="","",IF(B743+1&gt;Configuration!$D$2,"",B743+1))</f>
        <v/>
      </c>
      <c r="C744" s="18" t="str">
        <f>IF('Market predictions'!B744="","",Configuration!$D$3+Configuration!$D$20*'Market predictions'!B744)</f>
        <v/>
      </c>
      <c r="D744" s="18" t="str">
        <f>IF(C744="","",Configuration!$D$4-Configuration!$D$20*'Market predictions'!B744)</f>
        <v/>
      </c>
      <c r="E744" s="26" t="str">
        <f>IF('Market predictions'!B744="","",Configuration!$D$4-Configuration!$D$5-Configuration!$D$20*'Market predictions'!B744)</f>
        <v/>
      </c>
    </row>
    <row r="745" spans="1:5" x14ac:dyDescent="0.25">
      <c r="A745" s="17" t="str">
        <f>IF(A744="","",IF(A744&lt;A743,IF(A744=1,IF(A744=A743,A744+1,1),A744-1),IF(A744=Configuration!$D$10,"",A744+1)))</f>
        <v/>
      </c>
      <c r="B745" s="17" t="str">
        <f>IF(B744="","",IF(B744+1&gt;Configuration!$D$2,"",B744+1))</f>
        <v/>
      </c>
      <c r="C745" s="18" t="str">
        <f>IF('Market predictions'!B745="","",Configuration!$D$3+Configuration!$D$20*'Market predictions'!B745)</f>
        <v/>
      </c>
      <c r="D745" s="18" t="str">
        <f>IF(C745="","",Configuration!$D$4-Configuration!$D$20*'Market predictions'!B745)</f>
        <v/>
      </c>
      <c r="E745" s="26" t="str">
        <f>IF('Market predictions'!B745="","",Configuration!$D$4-Configuration!$D$5-Configuration!$D$20*'Market predictions'!B745)</f>
        <v/>
      </c>
    </row>
    <row r="746" spans="1:5" x14ac:dyDescent="0.25">
      <c r="A746" s="17" t="str">
        <f>IF(A745="","",IF(A745&lt;A744,IF(A745=1,IF(A745=A744,A745+1,1),A745-1),IF(A745=Configuration!$D$10,"",A745+1)))</f>
        <v/>
      </c>
      <c r="B746" s="17" t="str">
        <f>IF(B745="","",IF(B745+1&gt;Configuration!$D$2,"",B745+1))</f>
        <v/>
      </c>
      <c r="C746" s="18" t="str">
        <f>IF('Market predictions'!B746="","",Configuration!$D$3+Configuration!$D$20*'Market predictions'!B746)</f>
        <v/>
      </c>
      <c r="D746" s="18" t="str">
        <f>IF(C746="","",Configuration!$D$4-Configuration!$D$20*'Market predictions'!B746)</f>
        <v/>
      </c>
      <c r="E746" s="26" t="str">
        <f>IF('Market predictions'!B746="","",Configuration!$D$4-Configuration!$D$5-Configuration!$D$20*'Market predictions'!B746)</f>
        <v/>
      </c>
    </row>
    <row r="747" spans="1:5" x14ac:dyDescent="0.25">
      <c r="A747" s="17" t="str">
        <f>IF(A746="","",IF(A746&lt;A745,IF(A746=1,IF(A746=A745,A746+1,1),A746-1),IF(A746=Configuration!$D$10,"",A746+1)))</f>
        <v/>
      </c>
      <c r="B747" s="17" t="str">
        <f>IF(B746="","",IF(B746+1&gt;Configuration!$D$2,"",B746+1))</f>
        <v/>
      </c>
      <c r="C747" s="18" t="str">
        <f>IF('Market predictions'!B747="","",Configuration!$D$3+Configuration!$D$20*'Market predictions'!B747)</f>
        <v/>
      </c>
      <c r="D747" s="18" t="str">
        <f>IF(C747="","",Configuration!$D$4-Configuration!$D$20*'Market predictions'!B747)</f>
        <v/>
      </c>
      <c r="E747" s="26" t="str">
        <f>IF('Market predictions'!B747="","",Configuration!$D$4-Configuration!$D$5-Configuration!$D$20*'Market predictions'!B747)</f>
        <v/>
      </c>
    </row>
    <row r="748" spans="1:5" x14ac:dyDescent="0.25">
      <c r="A748" s="17" t="str">
        <f>IF(A747="","",IF(A747&lt;A746,IF(A747=1,IF(A747=A746,A747+1,1),A747-1),IF(A747=Configuration!$D$10,"",A747+1)))</f>
        <v/>
      </c>
      <c r="B748" s="17" t="str">
        <f>IF(B747="","",IF(B747+1&gt;Configuration!$D$2,"",B747+1))</f>
        <v/>
      </c>
      <c r="C748" s="18" t="str">
        <f>IF('Market predictions'!B748="","",Configuration!$D$3+Configuration!$D$20*'Market predictions'!B748)</f>
        <v/>
      </c>
      <c r="D748" s="18" t="str">
        <f>IF(C748="","",Configuration!$D$4-Configuration!$D$20*'Market predictions'!B748)</f>
        <v/>
      </c>
      <c r="E748" s="26" t="str">
        <f>IF('Market predictions'!B748="","",Configuration!$D$4-Configuration!$D$5-Configuration!$D$20*'Market predictions'!B748)</f>
        <v/>
      </c>
    </row>
    <row r="749" spans="1:5" x14ac:dyDescent="0.25">
      <c r="A749" s="17" t="str">
        <f>IF(A748="","",IF(A748&lt;A747,IF(A748=1,IF(A748=A747,A748+1,1),A748-1),IF(A748=Configuration!$D$10,"",A748+1)))</f>
        <v/>
      </c>
      <c r="B749" s="17" t="str">
        <f>IF(B748="","",IF(B748+1&gt;Configuration!$D$2,"",B748+1))</f>
        <v/>
      </c>
      <c r="C749" s="18" t="str">
        <f>IF('Market predictions'!B749="","",Configuration!$D$3+Configuration!$D$20*'Market predictions'!B749)</f>
        <v/>
      </c>
      <c r="D749" s="18" t="str">
        <f>IF(C749="","",Configuration!$D$4-Configuration!$D$20*'Market predictions'!B749)</f>
        <v/>
      </c>
      <c r="E749" s="26" t="str">
        <f>IF('Market predictions'!B749="","",Configuration!$D$4-Configuration!$D$5-Configuration!$D$20*'Market predictions'!B749)</f>
        <v/>
      </c>
    </row>
    <row r="750" spans="1:5" x14ac:dyDescent="0.25">
      <c r="A750" s="17" t="str">
        <f>IF(A749="","",IF(A749&lt;A748,IF(A749=1,IF(A749=A748,A749+1,1),A749-1),IF(A749=Configuration!$D$10,"",A749+1)))</f>
        <v/>
      </c>
      <c r="B750" s="17" t="str">
        <f>IF(B749="","",IF(B749+1&gt;Configuration!$D$2,"",B749+1))</f>
        <v/>
      </c>
      <c r="C750" s="18" t="str">
        <f>IF('Market predictions'!B750="","",Configuration!$D$3+Configuration!$D$20*'Market predictions'!B750)</f>
        <v/>
      </c>
      <c r="D750" s="18" t="str">
        <f>IF(C750="","",Configuration!$D$4-Configuration!$D$20*'Market predictions'!B750)</f>
        <v/>
      </c>
      <c r="E750" s="26" t="str">
        <f>IF('Market predictions'!B750="","",Configuration!$D$4-Configuration!$D$5-Configuration!$D$20*'Market predictions'!B750)</f>
        <v/>
      </c>
    </row>
    <row r="751" spans="1:5" x14ac:dyDescent="0.25">
      <c r="A751" s="17" t="str">
        <f>IF(A750="","",IF(A750&lt;A749,IF(A750=1,IF(A750=A749,A750+1,1),A750-1),IF(A750=Configuration!$D$10,"",A750+1)))</f>
        <v/>
      </c>
      <c r="B751" s="17" t="str">
        <f>IF(B750="","",IF(B750+1&gt;Configuration!$D$2,"",B750+1))</f>
        <v/>
      </c>
      <c r="C751" s="18" t="str">
        <f>IF('Market predictions'!B751="","",Configuration!$D$3+Configuration!$D$20*'Market predictions'!B751)</f>
        <v/>
      </c>
      <c r="D751" s="18" t="str">
        <f>IF(C751="","",Configuration!$D$4-Configuration!$D$20*'Market predictions'!B751)</f>
        <v/>
      </c>
      <c r="E751" s="26" t="str">
        <f>IF('Market predictions'!B751="","",Configuration!$D$4-Configuration!$D$5-Configuration!$D$20*'Market predictions'!B751)</f>
        <v/>
      </c>
    </row>
    <row r="752" spans="1:5" x14ac:dyDescent="0.25">
      <c r="A752" s="17" t="str">
        <f>IF(A751="","",IF(A751&lt;A750,IF(A751=1,IF(A751=A750,A751+1,1),A751-1),IF(A751=Configuration!$D$10,"",A751+1)))</f>
        <v/>
      </c>
      <c r="B752" s="17" t="str">
        <f>IF(B751="","",IF(B751+1&gt;Configuration!$D$2,"",B751+1))</f>
        <v/>
      </c>
      <c r="C752" s="18" t="str">
        <f>IF('Market predictions'!B752="","",Configuration!$D$3+Configuration!$D$20*'Market predictions'!B752)</f>
        <v/>
      </c>
      <c r="D752" s="18" t="str">
        <f>IF(C752="","",Configuration!$D$4-Configuration!$D$20*'Market predictions'!B752)</f>
        <v/>
      </c>
      <c r="E752" s="26" t="str">
        <f>IF('Market predictions'!B752="","",Configuration!$D$4-Configuration!$D$5-Configuration!$D$20*'Market predictions'!B752)</f>
        <v/>
      </c>
    </row>
    <row r="753" spans="1:5" x14ac:dyDescent="0.25">
      <c r="A753" s="17" t="str">
        <f>IF(A752="","",IF(A752&lt;A751,IF(A752=1,IF(A752=A751,A752+1,1),A752-1),IF(A752=Configuration!$D$10,"",A752+1)))</f>
        <v/>
      </c>
      <c r="B753" s="17" t="str">
        <f>IF(B752="","",IF(B752+1&gt;Configuration!$D$2,"",B752+1))</f>
        <v/>
      </c>
      <c r="C753" s="18" t="str">
        <f>IF('Market predictions'!B753="","",Configuration!$D$3+Configuration!$D$20*'Market predictions'!B753)</f>
        <v/>
      </c>
      <c r="D753" s="18" t="str">
        <f>IF(C753="","",Configuration!$D$4-Configuration!$D$20*'Market predictions'!B753)</f>
        <v/>
      </c>
      <c r="E753" s="26" t="str">
        <f>IF('Market predictions'!B753="","",Configuration!$D$4-Configuration!$D$5-Configuration!$D$20*'Market predictions'!B753)</f>
        <v/>
      </c>
    </row>
    <row r="754" spans="1:5" x14ac:dyDescent="0.25">
      <c r="A754" s="17" t="str">
        <f>IF(A753="","",IF(A753&lt;A752,IF(A753=1,IF(A753=A752,A753+1,1),A753-1),IF(A753=Configuration!$D$10,"",A753+1)))</f>
        <v/>
      </c>
      <c r="B754" s="17" t="str">
        <f>IF(B753="","",IF(B753+1&gt;Configuration!$D$2,"",B753+1))</f>
        <v/>
      </c>
      <c r="C754" s="18" t="str">
        <f>IF('Market predictions'!B754="","",Configuration!$D$3+Configuration!$D$20*'Market predictions'!B754)</f>
        <v/>
      </c>
      <c r="D754" s="18" t="str">
        <f>IF(C754="","",Configuration!$D$4-Configuration!$D$20*'Market predictions'!B754)</f>
        <v/>
      </c>
      <c r="E754" s="26" t="str">
        <f>IF('Market predictions'!B754="","",Configuration!$D$4-Configuration!$D$5-Configuration!$D$20*'Market predictions'!B754)</f>
        <v/>
      </c>
    </row>
    <row r="755" spans="1:5" x14ac:dyDescent="0.25">
      <c r="A755" s="17" t="str">
        <f>IF(A754="","",IF(A754&lt;A753,IF(A754=1,IF(A754=A753,A754+1,1),A754-1),IF(A754=Configuration!$D$10,"",A754+1)))</f>
        <v/>
      </c>
      <c r="B755" s="17" t="str">
        <f>IF(B754="","",IF(B754+1&gt;Configuration!$D$2,"",B754+1))</f>
        <v/>
      </c>
      <c r="C755" s="18" t="str">
        <f>IF('Market predictions'!B755="","",Configuration!$D$3+Configuration!$D$20*'Market predictions'!B755)</f>
        <v/>
      </c>
      <c r="D755" s="18" t="str">
        <f>IF(C755="","",Configuration!$D$4-Configuration!$D$20*'Market predictions'!B755)</f>
        <v/>
      </c>
      <c r="E755" s="26" t="str">
        <f>IF('Market predictions'!B755="","",Configuration!$D$4-Configuration!$D$5-Configuration!$D$20*'Market predictions'!B755)</f>
        <v/>
      </c>
    </row>
    <row r="756" spans="1:5" x14ac:dyDescent="0.25">
      <c r="A756" s="17" t="str">
        <f>IF(A755="","",IF(A755&lt;A754,IF(A755=1,IF(A755=A754,A755+1,1),A755-1),IF(A755=Configuration!$D$10,"",A755+1)))</f>
        <v/>
      </c>
      <c r="B756" s="17" t="str">
        <f>IF(B755="","",IF(B755+1&gt;Configuration!$D$2,"",B755+1))</f>
        <v/>
      </c>
      <c r="C756" s="18" t="str">
        <f>IF('Market predictions'!B756="","",Configuration!$D$3+Configuration!$D$20*'Market predictions'!B756)</f>
        <v/>
      </c>
      <c r="D756" s="18" t="str">
        <f>IF(C756="","",Configuration!$D$4-Configuration!$D$20*'Market predictions'!B756)</f>
        <v/>
      </c>
      <c r="E756" s="26" t="str">
        <f>IF('Market predictions'!B756="","",Configuration!$D$4-Configuration!$D$5-Configuration!$D$20*'Market predictions'!B756)</f>
        <v/>
      </c>
    </row>
    <row r="757" spans="1:5" x14ac:dyDescent="0.25">
      <c r="A757" s="17" t="str">
        <f>IF(A756="","",IF(A756&lt;A755,IF(A756=1,IF(A756=A755,A756+1,1),A756-1),IF(A756=Configuration!$D$10,"",A756+1)))</f>
        <v/>
      </c>
      <c r="B757" s="17" t="str">
        <f>IF(B756="","",IF(B756+1&gt;Configuration!$D$2,"",B756+1))</f>
        <v/>
      </c>
      <c r="C757" s="18" t="str">
        <f>IF('Market predictions'!B757="","",Configuration!$D$3+Configuration!$D$20*'Market predictions'!B757)</f>
        <v/>
      </c>
      <c r="D757" s="18" t="str">
        <f>IF(C757="","",Configuration!$D$4-Configuration!$D$20*'Market predictions'!B757)</f>
        <v/>
      </c>
      <c r="E757" s="26" t="str">
        <f>IF('Market predictions'!B757="","",Configuration!$D$4-Configuration!$D$5-Configuration!$D$20*'Market predictions'!B757)</f>
        <v/>
      </c>
    </row>
    <row r="758" spans="1:5" x14ac:dyDescent="0.25">
      <c r="A758" s="17" t="str">
        <f>IF(A757="","",IF(A757&lt;A756,IF(A757=1,IF(A757=A756,A757+1,1),A757-1),IF(A757=Configuration!$D$10,"",A757+1)))</f>
        <v/>
      </c>
      <c r="B758" s="17" t="str">
        <f>IF(B757="","",IF(B757+1&gt;Configuration!$D$2,"",B757+1))</f>
        <v/>
      </c>
      <c r="C758" s="18" t="str">
        <f>IF('Market predictions'!B758="","",Configuration!$D$3+Configuration!$D$20*'Market predictions'!B758)</f>
        <v/>
      </c>
      <c r="D758" s="18" t="str">
        <f>IF(C758="","",Configuration!$D$4-Configuration!$D$20*'Market predictions'!B758)</f>
        <v/>
      </c>
      <c r="E758" s="26" t="str">
        <f>IF('Market predictions'!B758="","",Configuration!$D$4-Configuration!$D$5-Configuration!$D$20*'Market predictions'!B758)</f>
        <v/>
      </c>
    </row>
    <row r="759" spans="1:5" x14ac:dyDescent="0.25">
      <c r="A759" s="17" t="str">
        <f>IF(A758="","",IF(A758&lt;A757,IF(A758=1,IF(A758=A757,A758+1,1),A758-1),IF(A758=Configuration!$D$10,"",A758+1)))</f>
        <v/>
      </c>
      <c r="B759" s="17" t="str">
        <f>IF(B758="","",IF(B758+1&gt;Configuration!$D$2,"",B758+1))</f>
        <v/>
      </c>
      <c r="C759" s="18" t="str">
        <f>IF('Market predictions'!B759="","",Configuration!$D$3+Configuration!$D$20*'Market predictions'!B759)</f>
        <v/>
      </c>
      <c r="D759" s="18" t="str">
        <f>IF(C759="","",Configuration!$D$4-Configuration!$D$20*'Market predictions'!B759)</f>
        <v/>
      </c>
      <c r="E759" s="26" t="str">
        <f>IF('Market predictions'!B759="","",Configuration!$D$4-Configuration!$D$5-Configuration!$D$20*'Market predictions'!B759)</f>
        <v/>
      </c>
    </row>
    <row r="760" spans="1:5" x14ac:dyDescent="0.25">
      <c r="A760" s="17" t="str">
        <f>IF(A759="","",IF(A759&lt;A758,IF(A759=1,IF(A759=A758,A759+1,1),A759-1),IF(A759=Configuration!$D$10,"",A759+1)))</f>
        <v/>
      </c>
      <c r="B760" s="17" t="str">
        <f>IF(B759="","",IF(B759+1&gt;Configuration!$D$2,"",B759+1))</f>
        <v/>
      </c>
      <c r="C760" s="18" t="str">
        <f>IF('Market predictions'!B760="","",Configuration!$D$3+Configuration!$D$20*'Market predictions'!B760)</f>
        <v/>
      </c>
      <c r="D760" s="18" t="str">
        <f>IF(C760="","",Configuration!$D$4-Configuration!$D$20*'Market predictions'!B760)</f>
        <v/>
      </c>
      <c r="E760" s="26" t="str">
        <f>IF('Market predictions'!B760="","",Configuration!$D$4-Configuration!$D$5-Configuration!$D$20*'Market predictions'!B760)</f>
        <v/>
      </c>
    </row>
    <row r="761" spans="1:5" x14ac:dyDescent="0.25">
      <c r="A761" s="17" t="str">
        <f>IF(A760="","",IF(A760&lt;A759,IF(A760=1,IF(A760=A759,A760+1,1),A760-1),IF(A760=Configuration!$D$10,"",A760+1)))</f>
        <v/>
      </c>
      <c r="B761" s="17" t="str">
        <f>IF(B760="","",IF(B760+1&gt;Configuration!$D$2,"",B760+1))</f>
        <v/>
      </c>
      <c r="C761" s="18" t="str">
        <f>IF('Market predictions'!B761="","",Configuration!$D$3+Configuration!$D$20*'Market predictions'!B761)</f>
        <v/>
      </c>
      <c r="D761" s="18" t="str">
        <f>IF(C761="","",Configuration!$D$4-Configuration!$D$20*'Market predictions'!B761)</f>
        <v/>
      </c>
      <c r="E761" s="26" t="str">
        <f>IF('Market predictions'!B761="","",Configuration!$D$4-Configuration!$D$5-Configuration!$D$20*'Market predictions'!B761)</f>
        <v/>
      </c>
    </row>
    <row r="762" spans="1:5" x14ac:dyDescent="0.25">
      <c r="A762" s="17" t="str">
        <f>IF(A761="","",IF(A761&lt;A760,IF(A761=1,IF(A761=A760,A761+1,1),A761-1),IF(A761=Configuration!$D$10,"",A761+1)))</f>
        <v/>
      </c>
      <c r="B762" s="17" t="str">
        <f>IF(B761="","",IF(B761+1&gt;Configuration!$D$2,"",B761+1))</f>
        <v/>
      </c>
      <c r="C762" s="18" t="str">
        <f>IF('Market predictions'!B762="","",Configuration!$D$3+Configuration!$D$20*'Market predictions'!B762)</f>
        <v/>
      </c>
      <c r="D762" s="18" t="str">
        <f>IF(C762="","",Configuration!$D$4-Configuration!$D$20*'Market predictions'!B762)</f>
        <v/>
      </c>
      <c r="E762" s="26" t="str">
        <f>IF('Market predictions'!B762="","",Configuration!$D$4-Configuration!$D$5-Configuration!$D$20*'Market predictions'!B762)</f>
        <v/>
      </c>
    </row>
    <row r="763" spans="1:5" x14ac:dyDescent="0.25">
      <c r="A763" s="17" t="str">
        <f>IF(A762="","",IF(A762&lt;A761,IF(A762=1,IF(A762=A761,A762+1,1),A762-1),IF(A762=Configuration!$D$10,"",A762+1)))</f>
        <v/>
      </c>
      <c r="B763" s="17" t="str">
        <f>IF(B762="","",IF(B762+1&gt;Configuration!$D$2,"",B762+1))</f>
        <v/>
      </c>
      <c r="C763" s="18" t="str">
        <f>IF('Market predictions'!B763="","",Configuration!$D$3+Configuration!$D$20*'Market predictions'!B763)</f>
        <v/>
      </c>
      <c r="D763" s="18" t="str">
        <f>IF(C763="","",Configuration!$D$4-Configuration!$D$20*'Market predictions'!B763)</f>
        <v/>
      </c>
      <c r="E763" s="26" t="str">
        <f>IF('Market predictions'!B763="","",Configuration!$D$4-Configuration!$D$5-Configuration!$D$20*'Market predictions'!B763)</f>
        <v/>
      </c>
    </row>
    <row r="764" spans="1:5" x14ac:dyDescent="0.25">
      <c r="A764" s="17" t="str">
        <f>IF(A763="","",IF(A763&lt;A762,IF(A763=1,IF(A763=A762,A763+1,1),A763-1),IF(A763=Configuration!$D$10,"",A763+1)))</f>
        <v/>
      </c>
      <c r="B764" s="17" t="str">
        <f>IF(B763="","",IF(B763+1&gt;Configuration!$D$2,"",B763+1))</f>
        <v/>
      </c>
      <c r="C764" s="18" t="str">
        <f>IF('Market predictions'!B764="","",Configuration!$D$3+Configuration!$D$20*'Market predictions'!B764)</f>
        <v/>
      </c>
      <c r="D764" s="18" t="str">
        <f>IF(C764="","",Configuration!$D$4-Configuration!$D$20*'Market predictions'!B764)</f>
        <v/>
      </c>
      <c r="E764" s="26" t="str">
        <f>IF('Market predictions'!B764="","",Configuration!$D$4-Configuration!$D$5-Configuration!$D$20*'Market predictions'!B764)</f>
        <v/>
      </c>
    </row>
    <row r="765" spans="1:5" x14ac:dyDescent="0.25">
      <c r="A765" s="17" t="str">
        <f>IF(A764="","",IF(A764&lt;A763,IF(A764=1,IF(A764=A763,A764+1,1),A764-1),IF(A764=Configuration!$D$10,"",A764+1)))</f>
        <v/>
      </c>
      <c r="B765" s="17" t="str">
        <f>IF(B764="","",IF(B764+1&gt;Configuration!$D$2,"",B764+1))</f>
        <v/>
      </c>
      <c r="C765" s="18" t="str">
        <f>IF('Market predictions'!B765="","",Configuration!$D$3+Configuration!$D$20*'Market predictions'!B765)</f>
        <v/>
      </c>
      <c r="D765" s="18" t="str">
        <f>IF(C765="","",Configuration!$D$4-Configuration!$D$20*'Market predictions'!B765)</f>
        <v/>
      </c>
      <c r="E765" s="26" t="str">
        <f>IF('Market predictions'!B765="","",Configuration!$D$4-Configuration!$D$5-Configuration!$D$20*'Market predictions'!B765)</f>
        <v/>
      </c>
    </row>
    <row r="766" spans="1:5" x14ac:dyDescent="0.25">
      <c r="A766" s="17" t="str">
        <f>IF(A765="","",IF(A765&lt;A764,IF(A765=1,IF(A765=A764,A765+1,1),A765-1),IF(A765=Configuration!$D$10,"",A765+1)))</f>
        <v/>
      </c>
      <c r="B766" s="17" t="str">
        <f>IF(B765="","",IF(B765+1&gt;Configuration!$D$2,"",B765+1))</f>
        <v/>
      </c>
      <c r="C766" s="18" t="str">
        <f>IF('Market predictions'!B766="","",Configuration!$D$3+Configuration!$D$20*'Market predictions'!B766)</f>
        <v/>
      </c>
      <c r="D766" s="18" t="str">
        <f>IF(C766="","",Configuration!$D$4-Configuration!$D$20*'Market predictions'!B766)</f>
        <v/>
      </c>
      <c r="E766" s="26" t="str">
        <f>IF('Market predictions'!B766="","",Configuration!$D$4-Configuration!$D$5-Configuration!$D$20*'Market predictions'!B766)</f>
        <v/>
      </c>
    </row>
    <row r="767" spans="1:5" x14ac:dyDescent="0.25">
      <c r="A767" s="17" t="str">
        <f>IF(A766="","",IF(A766&lt;A765,IF(A766=1,IF(A766=A765,A766+1,1),A766-1),IF(A766=Configuration!$D$10,"",A766+1)))</f>
        <v/>
      </c>
      <c r="B767" s="17" t="str">
        <f>IF(B766="","",IF(B766+1&gt;Configuration!$D$2,"",B766+1))</f>
        <v/>
      </c>
      <c r="C767" s="18" t="str">
        <f>IF('Market predictions'!B767="","",Configuration!$D$3+Configuration!$D$20*'Market predictions'!B767)</f>
        <v/>
      </c>
      <c r="D767" s="18" t="str">
        <f>IF(C767="","",Configuration!$D$4-Configuration!$D$20*'Market predictions'!B767)</f>
        <v/>
      </c>
      <c r="E767" s="26" t="str">
        <f>IF('Market predictions'!B767="","",Configuration!$D$4-Configuration!$D$5-Configuration!$D$20*'Market predictions'!B767)</f>
        <v/>
      </c>
    </row>
    <row r="768" spans="1:5" x14ac:dyDescent="0.25">
      <c r="A768" s="17" t="str">
        <f>IF(A767="","",IF(A767&lt;A766,IF(A767=1,IF(A767=A766,A767+1,1),A767-1),IF(A767=Configuration!$D$10,"",A767+1)))</f>
        <v/>
      </c>
      <c r="B768" s="17" t="str">
        <f>IF(B767="","",IF(B767+1&gt;Configuration!$D$2,"",B767+1))</f>
        <v/>
      </c>
      <c r="C768" s="18" t="str">
        <f>IF('Market predictions'!B768="","",Configuration!$D$3+Configuration!$D$20*'Market predictions'!B768)</f>
        <v/>
      </c>
      <c r="D768" s="18" t="str">
        <f>IF(C768="","",Configuration!$D$4-Configuration!$D$20*'Market predictions'!B768)</f>
        <v/>
      </c>
      <c r="E768" s="26" t="str">
        <f>IF('Market predictions'!B768="","",Configuration!$D$4-Configuration!$D$5-Configuration!$D$20*'Market predictions'!B768)</f>
        <v/>
      </c>
    </row>
    <row r="769" spans="1:5" x14ac:dyDescent="0.25">
      <c r="A769" s="17" t="str">
        <f>IF(A768="","",IF(A768&lt;A767,IF(A768=1,IF(A768=A767,A768+1,1),A768-1),IF(A768=Configuration!$D$10,"",A768+1)))</f>
        <v/>
      </c>
      <c r="B769" s="17" t="str">
        <f>IF(B768="","",IF(B768+1&gt;Configuration!$D$2,"",B768+1))</f>
        <v/>
      </c>
      <c r="C769" s="18" t="str">
        <f>IF('Market predictions'!B769="","",Configuration!$D$3+Configuration!$D$20*'Market predictions'!B769)</f>
        <v/>
      </c>
      <c r="D769" s="18" t="str">
        <f>IF(C769="","",Configuration!$D$4-Configuration!$D$20*'Market predictions'!B769)</f>
        <v/>
      </c>
      <c r="E769" s="26" t="str">
        <f>IF('Market predictions'!B769="","",Configuration!$D$4-Configuration!$D$5-Configuration!$D$20*'Market predictions'!B769)</f>
        <v/>
      </c>
    </row>
    <row r="770" spans="1:5" x14ac:dyDescent="0.25">
      <c r="A770" s="17" t="str">
        <f>IF(A769="","",IF(A769&lt;A768,IF(A769=1,IF(A769=A768,A769+1,1),A769-1),IF(A769=Configuration!$D$10,"",A769+1)))</f>
        <v/>
      </c>
      <c r="B770" s="17" t="str">
        <f>IF(B769="","",IF(B769+1&gt;Configuration!$D$2,"",B769+1))</f>
        <v/>
      </c>
      <c r="C770" s="18" t="str">
        <f>IF('Market predictions'!B770="","",Configuration!$D$3+Configuration!$D$20*'Market predictions'!B770)</f>
        <v/>
      </c>
      <c r="D770" s="18" t="str">
        <f>IF(C770="","",Configuration!$D$4-Configuration!$D$20*'Market predictions'!B770)</f>
        <v/>
      </c>
      <c r="E770" s="26" t="str">
        <f>IF('Market predictions'!B770="","",Configuration!$D$4-Configuration!$D$5-Configuration!$D$20*'Market predictions'!B770)</f>
        <v/>
      </c>
    </row>
    <row r="771" spans="1:5" x14ac:dyDescent="0.25">
      <c r="A771" s="17" t="str">
        <f>IF(A770="","",IF(A770&lt;A769,IF(A770=1,IF(A770=A769,A770+1,1),A770-1),IF(A770=Configuration!$D$10,"",A770+1)))</f>
        <v/>
      </c>
      <c r="B771" s="17" t="str">
        <f>IF(B770="","",IF(B770+1&gt;Configuration!$D$2,"",B770+1))</f>
        <v/>
      </c>
      <c r="C771" s="18" t="str">
        <f>IF('Market predictions'!B771="","",Configuration!$D$3+Configuration!$D$20*'Market predictions'!B771)</f>
        <v/>
      </c>
      <c r="D771" s="18" t="str">
        <f>IF(C771="","",Configuration!$D$4-Configuration!$D$20*'Market predictions'!B771)</f>
        <v/>
      </c>
      <c r="E771" s="26" t="str">
        <f>IF('Market predictions'!B771="","",Configuration!$D$4-Configuration!$D$5-Configuration!$D$20*'Market predictions'!B771)</f>
        <v/>
      </c>
    </row>
    <row r="772" spans="1:5" x14ac:dyDescent="0.25">
      <c r="A772" s="17" t="str">
        <f>IF(A771="","",IF(A771&lt;A770,IF(A771=1,IF(A771=A770,A771+1,1),A771-1),IF(A771=Configuration!$D$10,"",A771+1)))</f>
        <v/>
      </c>
      <c r="B772" s="17" t="str">
        <f>IF(B771="","",IF(B771+1&gt;Configuration!$D$2,"",B771+1))</f>
        <v/>
      </c>
      <c r="C772" s="18" t="str">
        <f>IF('Market predictions'!B772="","",Configuration!$D$3+Configuration!$D$20*'Market predictions'!B772)</f>
        <v/>
      </c>
      <c r="D772" s="18" t="str">
        <f>IF(C772="","",Configuration!$D$4-Configuration!$D$20*'Market predictions'!B772)</f>
        <v/>
      </c>
      <c r="E772" s="26" t="str">
        <f>IF('Market predictions'!B772="","",Configuration!$D$4-Configuration!$D$5-Configuration!$D$20*'Market predictions'!B772)</f>
        <v/>
      </c>
    </row>
    <row r="773" spans="1:5" x14ac:dyDescent="0.25">
      <c r="A773" s="17" t="str">
        <f>IF(A772="","",IF(A772&lt;A771,IF(A772=1,IF(A772=A771,A772+1,1),A772-1),IF(A772=Configuration!$D$10,"",A772+1)))</f>
        <v/>
      </c>
      <c r="B773" s="17" t="str">
        <f>IF(B772="","",IF(B772+1&gt;Configuration!$D$2,"",B772+1))</f>
        <v/>
      </c>
      <c r="C773" s="18" t="str">
        <f>IF('Market predictions'!B773="","",Configuration!$D$3+Configuration!$D$20*'Market predictions'!B773)</f>
        <v/>
      </c>
      <c r="D773" s="18" t="str">
        <f>IF(C773="","",Configuration!$D$4-Configuration!$D$20*'Market predictions'!B773)</f>
        <v/>
      </c>
      <c r="E773" s="26" t="str">
        <f>IF('Market predictions'!B773="","",Configuration!$D$4-Configuration!$D$5-Configuration!$D$20*'Market predictions'!B773)</f>
        <v/>
      </c>
    </row>
    <row r="774" spans="1:5" x14ac:dyDescent="0.25">
      <c r="A774" s="17" t="str">
        <f>IF(A773="","",IF(A773&lt;A772,IF(A773=1,IF(A773=A772,A773+1,1),A773-1),IF(A773=Configuration!$D$10,"",A773+1)))</f>
        <v/>
      </c>
      <c r="B774" s="17" t="str">
        <f>IF(B773="","",IF(B773+1&gt;Configuration!$D$2,"",B773+1))</f>
        <v/>
      </c>
      <c r="C774" s="18" t="str">
        <f>IF('Market predictions'!B774="","",Configuration!$D$3+Configuration!$D$20*'Market predictions'!B774)</f>
        <v/>
      </c>
      <c r="D774" s="18" t="str">
        <f>IF(C774="","",Configuration!$D$4-Configuration!$D$20*'Market predictions'!B774)</f>
        <v/>
      </c>
      <c r="E774" s="26" t="str">
        <f>IF('Market predictions'!B774="","",Configuration!$D$4-Configuration!$D$5-Configuration!$D$20*'Market predictions'!B774)</f>
        <v/>
      </c>
    </row>
    <row r="775" spans="1:5" x14ac:dyDescent="0.25">
      <c r="A775" s="17" t="str">
        <f>IF(A774="","",IF(A774&lt;A773,IF(A774=1,IF(A774=A773,A774+1,1),A774-1),IF(A774=Configuration!$D$10,"",A774+1)))</f>
        <v/>
      </c>
      <c r="B775" s="17" t="str">
        <f>IF(B774="","",IF(B774+1&gt;Configuration!$D$2,"",B774+1))</f>
        <v/>
      </c>
      <c r="C775" s="18" t="str">
        <f>IF('Market predictions'!B775="","",Configuration!$D$3+Configuration!$D$20*'Market predictions'!B775)</f>
        <v/>
      </c>
      <c r="D775" s="18" t="str">
        <f>IF(C775="","",Configuration!$D$4-Configuration!$D$20*'Market predictions'!B775)</f>
        <v/>
      </c>
      <c r="E775" s="26" t="str">
        <f>IF('Market predictions'!B775="","",Configuration!$D$4-Configuration!$D$5-Configuration!$D$20*'Market predictions'!B775)</f>
        <v/>
      </c>
    </row>
    <row r="776" spans="1:5" x14ac:dyDescent="0.25">
      <c r="A776" s="17" t="str">
        <f>IF(A775="","",IF(A775&lt;A774,IF(A775=1,IF(A775=A774,A775+1,1),A775-1),IF(A775=Configuration!$D$10,"",A775+1)))</f>
        <v/>
      </c>
      <c r="B776" s="17" t="str">
        <f>IF(B775="","",IF(B775+1&gt;Configuration!$D$2,"",B775+1))</f>
        <v/>
      </c>
      <c r="C776" s="18" t="str">
        <f>IF('Market predictions'!B776="","",Configuration!$D$3+Configuration!$D$20*'Market predictions'!B776)</f>
        <v/>
      </c>
      <c r="D776" s="18" t="str">
        <f>IF(C776="","",Configuration!$D$4-Configuration!$D$20*'Market predictions'!B776)</f>
        <v/>
      </c>
      <c r="E776" s="26" t="str">
        <f>IF('Market predictions'!B776="","",Configuration!$D$4-Configuration!$D$5-Configuration!$D$20*'Market predictions'!B776)</f>
        <v/>
      </c>
    </row>
    <row r="777" spans="1:5" x14ac:dyDescent="0.25">
      <c r="A777" s="17" t="str">
        <f>IF(A776="","",IF(A776&lt;A775,IF(A776=1,IF(A776=A775,A776+1,1),A776-1),IF(A776=Configuration!$D$10,"",A776+1)))</f>
        <v/>
      </c>
      <c r="B777" s="17" t="str">
        <f>IF(B776="","",IF(B776+1&gt;Configuration!$D$2,"",B776+1))</f>
        <v/>
      </c>
      <c r="C777" s="18" t="str">
        <f>IF('Market predictions'!B777="","",Configuration!$D$3+Configuration!$D$20*'Market predictions'!B777)</f>
        <v/>
      </c>
      <c r="D777" s="18" t="str">
        <f>IF(C777="","",Configuration!$D$4-Configuration!$D$20*'Market predictions'!B777)</f>
        <v/>
      </c>
      <c r="E777" s="26" t="str">
        <f>IF('Market predictions'!B777="","",Configuration!$D$4-Configuration!$D$5-Configuration!$D$20*'Market predictions'!B777)</f>
        <v/>
      </c>
    </row>
    <row r="778" spans="1:5" x14ac:dyDescent="0.25">
      <c r="A778" s="17" t="str">
        <f>IF(A777="","",IF(A777&lt;A776,IF(A777=1,IF(A777=A776,A777+1,1),A777-1),IF(A777=Configuration!$D$10,"",A777+1)))</f>
        <v/>
      </c>
      <c r="B778" s="17" t="str">
        <f>IF(B777="","",IF(B777+1&gt;Configuration!$D$2,"",B777+1))</f>
        <v/>
      </c>
      <c r="C778" s="18" t="str">
        <f>IF('Market predictions'!B778="","",Configuration!$D$3+Configuration!$D$20*'Market predictions'!B778)</f>
        <v/>
      </c>
      <c r="D778" s="18" t="str">
        <f>IF(C778="","",Configuration!$D$4-Configuration!$D$20*'Market predictions'!B778)</f>
        <v/>
      </c>
      <c r="E778" s="26" t="str">
        <f>IF('Market predictions'!B778="","",Configuration!$D$4-Configuration!$D$5-Configuration!$D$20*'Market predictions'!B778)</f>
        <v/>
      </c>
    </row>
    <row r="779" spans="1:5" x14ac:dyDescent="0.25">
      <c r="A779" s="17" t="str">
        <f>IF(A778="","",IF(A778&lt;A777,IF(A778=1,IF(A778=A777,A778+1,1),A778-1),IF(A778=Configuration!$D$10,"",A778+1)))</f>
        <v/>
      </c>
      <c r="B779" s="17" t="str">
        <f>IF(B778="","",IF(B778+1&gt;Configuration!$D$2,"",B778+1))</f>
        <v/>
      </c>
      <c r="C779" s="18" t="str">
        <f>IF('Market predictions'!B779="","",Configuration!$D$3+Configuration!$D$20*'Market predictions'!B779)</f>
        <v/>
      </c>
      <c r="D779" s="18" t="str">
        <f>IF(C779="","",Configuration!$D$4-Configuration!$D$20*'Market predictions'!B779)</f>
        <v/>
      </c>
      <c r="E779" s="26" t="str">
        <f>IF('Market predictions'!B779="","",Configuration!$D$4-Configuration!$D$5-Configuration!$D$20*'Market predictions'!B779)</f>
        <v/>
      </c>
    </row>
    <row r="780" spans="1:5" x14ac:dyDescent="0.25">
      <c r="A780" s="17" t="str">
        <f>IF(A779="","",IF(A779&lt;A778,IF(A779=1,IF(A779=A778,A779+1,1),A779-1),IF(A779=Configuration!$D$10,"",A779+1)))</f>
        <v/>
      </c>
      <c r="B780" s="17" t="str">
        <f>IF(B779="","",IF(B779+1&gt;Configuration!$D$2,"",B779+1))</f>
        <v/>
      </c>
      <c r="C780" s="18" t="str">
        <f>IF('Market predictions'!B780="","",Configuration!$D$3+Configuration!$D$20*'Market predictions'!B780)</f>
        <v/>
      </c>
      <c r="D780" s="18" t="str">
        <f>IF(C780="","",Configuration!$D$4-Configuration!$D$20*'Market predictions'!B780)</f>
        <v/>
      </c>
      <c r="E780" s="26" t="str">
        <f>IF('Market predictions'!B780="","",Configuration!$D$4-Configuration!$D$5-Configuration!$D$20*'Market predictions'!B780)</f>
        <v/>
      </c>
    </row>
    <row r="781" spans="1:5" x14ac:dyDescent="0.25">
      <c r="A781" s="17" t="str">
        <f>IF(A780="","",IF(A780&lt;A779,IF(A780=1,IF(A780=A779,A780+1,1),A780-1),IF(A780=Configuration!$D$10,"",A780+1)))</f>
        <v/>
      </c>
      <c r="B781" s="17" t="str">
        <f>IF(B780="","",IF(B780+1&gt;Configuration!$D$2,"",B780+1))</f>
        <v/>
      </c>
      <c r="C781" s="18" t="str">
        <f>IF('Market predictions'!B781="","",Configuration!$D$3+Configuration!$D$20*'Market predictions'!B781)</f>
        <v/>
      </c>
      <c r="D781" s="18" t="str">
        <f>IF(C781="","",Configuration!$D$4-Configuration!$D$20*'Market predictions'!B781)</f>
        <v/>
      </c>
      <c r="E781" s="26" t="str">
        <f>IF('Market predictions'!B781="","",Configuration!$D$4-Configuration!$D$5-Configuration!$D$20*'Market predictions'!B781)</f>
        <v/>
      </c>
    </row>
    <row r="782" spans="1:5" x14ac:dyDescent="0.25">
      <c r="A782" s="17" t="str">
        <f>IF(A781="","",IF(A781&lt;A780,IF(A781=1,IF(A781=A780,A781+1,1),A781-1),IF(A781=Configuration!$D$10,"",A781+1)))</f>
        <v/>
      </c>
      <c r="B782" s="17" t="str">
        <f>IF(B781="","",IF(B781+1&gt;Configuration!$D$2,"",B781+1))</f>
        <v/>
      </c>
      <c r="C782" s="18" t="str">
        <f>IF('Market predictions'!B782="","",Configuration!$D$3+Configuration!$D$20*'Market predictions'!B782)</f>
        <v/>
      </c>
      <c r="D782" s="18" t="str">
        <f>IF(C782="","",Configuration!$D$4-Configuration!$D$20*'Market predictions'!B782)</f>
        <v/>
      </c>
      <c r="E782" s="26" t="str">
        <f>IF('Market predictions'!B782="","",Configuration!$D$4-Configuration!$D$5-Configuration!$D$20*'Market predictions'!B782)</f>
        <v/>
      </c>
    </row>
    <row r="783" spans="1:5" x14ac:dyDescent="0.25">
      <c r="A783" s="17" t="str">
        <f>IF(A782="","",IF(A782&lt;A781,IF(A782=1,IF(A782=A781,A782+1,1),A782-1),IF(A782=Configuration!$D$10,"",A782+1)))</f>
        <v/>
      </c>
      <c r="B783" s="17" t="str">
        <f>IF(B782="","",IF(B782+1&gt;Configuration!$D$2,"",B782+1))</f>
        <v/>
      </c>
      <c r="C783" s="18" t="str">
        <f>IF('Market predictions'!B783="","",Configuration!$D$3+Configuration!$D$20*'Market predictions'!B783)</f>
        <v/>
      </c>
      <c r="D783" s="18" t="str">
        <f>IF(C783="","",Configuration!$D$4-Configuration!$D$20*'Market predictions'!B783)</f>
        <v/>
      </c>
      <c r="E783" s="26" t="str">
        <f>IF('Market predictions'!B783="","",Configuration!$D$4-Configuration!$D$5-Configuration!$D$20*'Market predictions'!B783)</f>
        <v/>
      </c>
    </row>
    <row r="784" spans="1:5" x14ac:dyDescent="0.25">
      <c r="A784" s="17" t="str">
        <f>IF(A783="","",IF(A783&lt;A782,IF(A783=1,IF(A783=A782,A783+1,1),A783-1),IF(A783=Configuration!$D$10,"",A783+1)))</f>
        <v/>
      </c>
      <c r="B784" s="17" t="str">
        <f>IF(B783="","",IF(B783+1&gt;Configuration!$D$2,"",B783+1))</f>
        <v/>
      </c>
      <c r="C784" s="18" t="str">
        <f>IF('Market predictions'!B784="","",Configuration!$D$3+Configuration!$D$20*'Market predictions'!B784)</f>
        <v/>
      </c>
      <c r="D784" s="18" t="str">
        <f>IF(C784="","",Configuration!$D$4-Configuration!$D$20*'Market predictions'!B784)</f>
        <v/>
      </c>
      <c r="E784" s="26" t="str">
        <f>IF('Market predictions'!B784="","",Configuration!$D$4-Configuration!$D$5-Configuration!$D$20*'Market predictions'!B784)</f>
        <v/>
      </c>
    </row>
    <row r="785" spans="1:5" x14ac:dyDescent="0.25">
      <c r="A785" s="17" t="str">
        <f>IF(A784="","",IF(A784&lt;A783,IF(A784=1,IF(A784=A783,A784+1,1),A784-1),IF(A784=Configuration!$D$10,"",A784+1)))</f>
        <v/>
      </c>
      <c r="B785" s="17" t="str">
        <f>IF(B784="","",IF(B784+1&gt;Configuration!$D$2,"",B784+1))</f>
        <v/>
      </c>
      <c r="C785" s="18" t="str">
        <f>IF('Market predictions'!B785="","",Configuration!$D$3+Configuration!$D$20*'Market predictions'!B785)</f>
        <v/>
      </c>
      <c r="D785" s="18" t="str">
        <f>IF(C785="","",Configuration!$D$4-Configuration!$D$20*'Market predictions'!B785)</f>
        <v/>
      </c>
      <c r="E785" s="26" t="str">
        <f>IF('Market predictions'!B785="","",Configuration!$D$4-Configuration!$D$5-Configuration!$D$20*'Market predictions'!B785)</f>
        <v/>
      </c>
    </row>
    <row r="786" spans="1:5" x14ac:dyDescent="0.25">
      <c r="A786" s="17" t="str">
        <f>IF(A785="","",IF(A785&lt;A784,IF(A785=1,IF(A785=A784,A785+1,1),A785-1),IF(A785=Configuration!$D$10,"",A785+1)))</f>
        <v/>
      </c>
      <c r="B786" s="17" t="str">
        <f>IF(B785="","",IF(B785+1&gt;Configuration!$D$2,"",B785+1))</f>
        <v/>
      </c>
      <c r="C786" s="18" t="str">
        <f>IF('Market predictions'!B786="","",Configuration!$D$3+Configuration!$D$20*'Market predictions'!B786)</f>
        <v/>
      </c>
      <c r="D786" s="18" t="str">
        <f>IF(C786="","",Configuration!$D$4-Configuration!$D$20*'Market predictions'!B786)</f>
        <v/>
      </c>
      <c r="E786" s="26" t="str">
        <f>IF('Market predictions'!B786="","",Configuration!$D$4-Configuration!$D$5-Configuration!$D$20*'Market predictions'!B786)</f>
        <v/>
      </c>
    </row>
    <row r="787" spans="1:5" x14ac:dyDescent="0.25">
      <c r="A787" s="17" t="str">
        <f>IF(A786="","",IF(A786&lt;A785,IF(A786=1,IF(A786=A785,A786+1,1),A786-1),IF(A786=Configuration!$D$10,"",A786+1)))</f>
        <v/>
      </c>
      <c r="B787" s="17" t="str">
        <f>IF(B786="","",IF(B786+1&gt;Configuration!$D$2,"",B786+1))</f>
        <v/>
      </c>
      <c r="C787" s="18" t="str">
        <f>IF('Market predictions'!B787="","",Configuration!$D$3+Configuration!$D$20*'Market predictions'!B787)</f>
        <v/>
      </c>
      <c r="D787" s="18" t="str">
        <f>IF(C787="","",Configuration!$D$4-Configuration!$D$20*'Market predictions'!B787)</f>
        <v/>
      </c>
      <c r="E787" s="26" t="str">
        <f>IF('Market predictions'!B787="","",Configuration!$D$4-Configuration!$D$5-Configuration!$D$20*'Market predictions'!B787)</f>
        <v/>
      </c>
    </row>
    <row r="788" spans="1:5" x14ac:dyDescent="0.25">
      <c r="A788" s="17" t="str">
        <f>IF(A787="","",IF(A787&lt;A786,IF(A787=1,IF(A787=A786,A787+1,1),A787-1),IF(A787=Configuration!$D$10,"",A787+1)))</f>
        <v/>
      </c>
      <c r="B788" s="17" t="str">
        <f>IF(B787="","",IF(B787+1&gt;Configuration!$D$2,"",B787+1))</f>
        <v/>
      </c>
      <c r="C788" s="18" t="str">
        <f>IF('Market predictions'!B788="","",Configuration!$D$3+Configuration!$D$20*'Market predictions'!B788)</f>
        <v/>
      </c>
      <c r="D788" s="18" t="str">
        <f>IF(C788="","",Configuration!$D$4-Configuration!$D$20*'Market predictions'!B788)</f>
        <v/>
      </c>
      <c r="E788" s="26" t="str">
        <f>IF('Market predictions'!B788="","",Configuration!$D$4-Configuration!$D$5-Configuration!$D$20*'Market predictions'!B788)</f>
        <v/>
      </c>
    </row>
    <row r="789" spans="1:5" x14ac:dyDescent="0.25">
      <c r="A789" s="17" t="str">
        <f>IF(A788="","",IF(A788&lt;A787,IF(A788=1,IF(A788=A787,A788+1,1),A788-1),IF(A788=Configuration!$D$10,"",A788+1)))</f>
        <v/>
      </c>
      <c r="B789" s="17" t="str">
        <f>IF(B788="","",IF(B788+1&gt;Configuration!$D$2,"",B788+1))</f>
        <v/>
      </c>
      <c r="C789" s="18" t="str">
        <f>IF('Market predictions'!B789="","",Configuration!$D$3+Configuration!$D$20*'Market predictions'!B789)</f>
        <v/>
      </c>
      <c r="D789" s="18" t="str">
        <f>IF(C789="","",Configuration!$D$4-Configuration!$D$20*'Market predictions'!B789)</f>
        <v/>
      </c>
      <c r="E789" s="26" t="str">
        <f>IF('Market predictions'!B789="","",Configuration!$D$4-Configuration!$D$5-Configuration!$D$20*'Market predictions'!B789)</f>
        <v/>
      </c>
    </row>
    <row r="790" spans="1:5" x14ac:dyDescent="0.25">
      <c r="A790" s="17" t="str">
        <f>IF(A789="","",IF(A789&lt;A788,IF(A789=1,IF(A789=A788,A789+1,1),A789-1),IF(A789=Configuration!$D$10,"",A789+1)))</f>
        <v/>
      </c>
      <c r="B790" s="17" t="str">
        <f>IF(B789="","",IF(B789+1&gt;Configuration!$D$2,"",B789+1))</f>
        <v/>
      </c>
      <c r="C790" s="18" t="str">
        <f>IF('Market predictions'!B790="","",Configuration!$D$3+Configuration!$D$20*'Market predictions'!B790)</f>
        <v/>
      </c>
      <c r="D790" s="18" t="str">
        <f>IF(C790="","",Configuration!$D$4-Configuration!$D$20*'Market predictions'!B790)</f>
        <v/>
      </c>
      <c r="E790" s="26" t="str">
        <f>IF('Market predictions'!B790="","",Configuration!$D$4-Configuration!$D$5-Configuration!$D$20*'Market predictions'!B790)</f>
        <v/>
      </c>
    </row>
    <row r="791" spans="1:5" x14ac:dyDescent="0.25">
      <c r="A791" s="17" t="str">
        <f>IF(A790="","",IF(A790&lt;A789,IF(A790=1,IF(A790=A789,A790+1,1),A790-1),IF(A790=Configuration!$D$10,"",A790+1)))</f>
        <v/>
      </c>
      <c r="B791" s="17" t="str">
        <f>IF(B790="","",IF(B790+1&gt;Configuration!$D$2,"",B790+1))</f>
        <v/>
      </c>
      <c r="C791" s="18" t="str">
        <f>IF('Market predictions'!B791="","",Configuration!$D$3+Configuration!$D$20*'Market predictions'!B791)</f>
        <v/>
      </c>
      <c r="D791" s="18" t="str">
        <f>IF(C791="","",Configuration!$D$4-Configuration!$D$20*'Market predictions'!B791)</f>
        <v/>
      </c>
      <c r="E791" s="26" t="str">
        <f>IF('Market predictions'!B791="","",Configuration!$D$4-Configuration!$D$5-Configuration!$D$20*'Market predictions'!B791)</f>
        <v/>
      </c>
    </row>
    <row r="792" spans="1:5" x14ac:dyDescent="0.25">
      <c r="A792" s="17" t="str">
        <f>IF(A791="","",IF(A791&lt;A790,IF(A791=1,IF(A791=A790,A791+1,1),A791-1),IF(A791=Configuration!$D$10,"",A791+1)))</f>
        <v/>
      </c>
      <c r="B792" s="17" t="str">
        <f>IF(B791="","",IF(B791+1&gt;Configuration!$D$2,"",B791+1))</f>
        <v/>
      </c>
      <c r="C792" s="18" t="str">
        <f>IF('Market predictions'!B792="","",Configuration!$D$3+Configuration!$D$20*'Market predictions'!B792)</f>
        <v/>
      </c>
      <c r="D792" s="18" t="str">
        <f>IF(C792="","",Configuration!$D$4-Configuration!$D$20*'Market predictions'!B792)</f>
        <v/>
      </c>
      <c r="E792" s="26" t="str">
        <f>IF('Market predictions'!B792="","",Configuration!$D$4-Configuration!$D$5-Configuration!$D$20*'Market predictions'!B792)</f>
        <v/>
      </c>
    </row>
    <row r="793" spans="1:5" x14ac:dyDescent="0.25">
      <c r="A793" s="17" t="str">
        <f>IF(A792="","",IF(A792&lt;A791,IF(A792=1,IF(A792=A791,A792+1,1),A792-1),IF(A792=Configuration!$D$10,"",A792+1)))</f>
        <v/>
      </c>
      <c r="B793" s="17" t="str">
        <f>IF(B792="","",IF(B792+1&gt;Configuration!$D$2,"",B792+1))</f>
        <v/>
      </c>
      <c r="C793" s="18" t="str">
        <f>IF('Market predictions'!B793="","",Configuration!$D$3+Configuration!$D$20*'Market predictions'!B793)</f>
        <v/>
      </c>
      <c r="D793" s="18" t="str">
        <f>IF(C793="","",Configuration!$D$4-Configuration!$D$20*'Market predictions'!B793)</f>
        <v/>
      </c>
      <c r="E793" s="26" t="str">
        <f>IF('Market predictions'!B793="","",Configuration!$D$4-Configuration!$D$5-Configuration!$D$20*'Market predictions'!B793)</f>
        <v/>
      </c>
    </row>
    <row r="794" spans="1:5" x14ac:dyDescent="0.25">
      <c r="A794" s="17" t="str">
        <f>IF(A793="","",IF(A793&lt;A792,IF(A793=1,IF(A793=A792,A793+1,1),A793-1),IF(A793=Configuration!$D$10,"",A793+1)))</f>
        <v/>
      </c>
      <c r="B794" s="17" t="str">
        <f>IF(B793="","",IF(B793+1&gt;Configuration!$D$2,"",B793+1))</f>
        <v/>
      </c>
      <c r="C794" s="18" t="str">
        <f>IF('Market predictions'!B794="","",Configuration!$D$3+Configuration!$D$20*'Market predictions'!B794)</f>
        <v/>
      </c>
      <c r="D794" s="18" t="str">
        <f>IF(C794="","",Configuration!$D$4-Configuration!$D$20*'Market predictions'!B794)</f>
        <v/>
      </c>
      <c r="E794" s="26" t="str">
        <f>IF('Market predictions'!B794="","",Configuration!$D$4-Configuration!$D$5-Configuration!$D$20*'Market predictions'!B794)</f>
        <v/>
      </c>
    </row>
    <row r="795" spans="1:5" x14ac:dyDescent="0.25">
      <c r="A795" s="17" t="str">
        <f>IF(A794="","",IF(A794&lt;A793,IF(A794=1,IF(A794=A793,A794+1,1),A794-1),IF(A794=Configuration!$D$10,"",A794+1)))</f>
        <v/>
      </c>
      <c r="B795" s="17" t="str">
        <f>IF(B794="","",IF(B794+1&gt;Configuration!$D$2,"",B794+1))</f>
        <v/>
      </c>
      <c r="C795" s="18" t="str">
        <f>IF('Market predictions'!B795="","",Configuration!$D$3+Configuration!$D$20*'Market predictions'!B795)</f>
        <v/>
      </c>
      <c r="D795" s="18" t="str">
        <f>IF(C795="","",Configuration!$D$4-Configuration!$D$20*'Market predictions'!B795)</f>
        <v/>
      </c>
      <c r="E795" s="26" t="str">
        <f>IF('Market predictions'!B795="","",Configuration!$D$4-Configuration!$D$5-Configuration!$D$20*'Market predictions'!B795)</f>
        <v/>
      </c>
    </row>
    <row r="796" spans="1:5" x14ac:dyDescent="0.25">
      <c r="A796" s="17" t="str">
        <f>IF(A795="","",IF(A795&lt;A794,IF(A795=1,IF(A795=A794,A795+1,1),A795-1),IF(A795=Configuration!$D$10,"",A795+1)))</f>
        <v/>
      </c>
      <c r="B796" s="17" t="str">
        <f>IF(B795="","",IF(B795+1&gt;Configuration!$D$2,"",B795+1))</f>
        <v/>
      </c>
      <c r="C796" s="18" t="str">
        <f>IF('Market predictions'!B796="","",Configuration!$D$3+Configuration!$D$20*'Market predictions'!B796)</f>
        <v/>
      </c>
      <c r="D796" s="18" t="str">
        <f>IF(C796="","",Configuration!$D$4-Configuration!$D$20*'Market predictions'!B796)</f>
        <v/>
      </c>
      <c r="E796" s="26" t="str">
        <f>IF('Market predictions'!B796="","",Configuration!$D$4-Configuration!$D$5-Configuration!$D$20*'Market predictions'!B796)</f>
        <v/>
      </c>
    </row>
    <row r="797" spans="1:5" x14ac:dyDescent="0.25">
      <c r="A797" s="17" t="str">
        <f>IF(A796="","",IF(A796&lt;A795,IF(A796=1,IF(A796=A795,A796+1,1),A796-1),IF(A796=Configuration!$D$10,"",A796+1)))</f>
        <v/>
      </c>
      <c r="B797" s="17" t="str">
        <f>IF(B796="","",IF(B796+1&gt;Configuration!$D$2,"",B796+1))</f>
        <v/>
      </c>
      <c r="C797" s="18" t="str">
        <f>IF('Market predictions'!B797="","",Configuration!$D$3+Configuration!$D$20*'Market predictions'!B797)</f>
        <v/>
      </c>
      <c r="D797" s="18" t="str">
        <f>IF(C797="","",Configuration!$D$4-Configuration!$D$20*'Market predictions'!B797)</f>
        <v/>
      </c>
      <c r="E797" s="26" t="str">
        <f>IF('Market predictions'!B797="","",Configuration!$D$4-Configuration!$D$5-Configuration!$D$20*'Market predictions'!B797)</f>
        <v/>
      </c>
    </row>
    <row r="798" spans="1:5" x14ac:dyDescent="0.25">
      <c r="A798" s="17" t="str">
        <f>IF(A797="","",IF(A797&lt;A796,IF(A797=1,IF(A797=A796,A797+1,1),A797-1),IF(A797=Configuration!$D$10,"",A797+1)))</f>
        <v/>
      </c>
      <c r="B798" s="17" t="str">
        <f>IF(B797="","",IF(B797+1&gt;Configuration!$D$2,"",B797+1))</f>
        <v/>
      </c>
      <c r="C798" s="18" t="str">
        <f>IF('Market predictions'!B798="","",Configuration!$D$3+Configuration!$D$20*'Market predictions'!B798)</f>
        <v/>
      </c>
      <c r="D798" s="18" t="str">
        <f>IF(C798="","",Configuration!$D$4-Configuration!$D$20*'Market predictions'!B798)</f>
        <v/>
      </c>
      <c r="E798" s="26" t="str">
        <f>IF('Market predictions'!B798="","",Configuration!$D$4-Configuration!$D$5-Configuration!$D$20*'Market predictions'!B798)</f>
        <v/>
      </c>
    </row>
    <row r="799" spans="1:5" x14ac:dyDescent="0.25">
      <c r="A799" s="17" t="str">
        <f>IF(A798="","",IF(A798&lt;A797,IF(A798=1,IF(A798=A797,A798+1,1),A798-1),IF(A798=Configuration!$D$10,"",A798+1)))</f>
        <v/>
      </c>
      <c r="B799" s="17" t="str">
        <f>IF(B798="","",IF(B798+1&gt;Configuration!$D$2,"",B798+1))</f>
        <v/>
      </c>
      <c r="C799" s="18" t="str">
        <f>IF('Market predictions'!B799="","",Configuration!$D$3+Configuration!$D$20*'Market predictions'!B799)</f>
        <v/>
      </c>
      <c r="D799" s="18" t="str">
        <f>IF(C799="","",Configuration!$D$4-Configuration!$D$20*'Market predictions'!B799)</f>
        <v/>
      </c>
      <c r="E799" s="26" t="str">
        <f>IF('Market predictions'!B799="","",Configuration!$D$4-Configuration!$D$5-Configuration!$D$20*'Market predictions'!B799)</f>
        <v/>
      </c>
    </row>
    <row r="800" spans="1:5" x14ac:dyDescent="0.25">
      <c r="A800" s="17" t="str">
        <f>IF(A799="","",IF(A799&lt;A798,IF(A799=1,IF(A799=A798,A799+1,1),A799-1),IF(A799=Configuration!$D$10,"",A799+1)))</f>
        <v/>
      </c>
      <c r="B800" s="17" t="str">
        <f>IF(B799="","",IF(B799+1&gt;Configuration!$D$2,"",B799+1))</f>
        <v/>
      </c>
      <c r="C800" s="18" t="str">
        <f>IF('Market predictions'!B800="","",Configuration!$D$3+Configuration!$D$20*'Market predictions'!B800)</f>
        <v/>
      </c>
      <c r="D800" s="18" t="str">
        <f>IF(C800="","",Configuration!$D$4-Configuration!$D$20*'Market predictions'!B800)</f>
        <v/>
      </c>
      <c r="E800" s="26" t="str">
        <f>IF('Market predictions'!B800="","",Configuration!$D$4-Configuration!$D$5-Configuration!$D$20*'Market predictions'!B800)</f>
        <v/>
      </c>
    </row>
    <row r="801" spans="1:5" x14ac:dyDescent="0.25">
      <c r="A801" s="17" t="str">
        <f>IF(A800="","",IF(A800&lt;A799,IF(A800=1,IF(A800=A799,A800+1,1),A800-1),IF(A800=Configuration!$D$10,"",A800+1)))</f>
        <v/>
      </c>
      <c r="B801" s="17" t="str">
        <f>IF(B800="","",IF(B800+1&gt;Configuration!$D$2,"",B800+1))</f>
        <v/>
      </c>
      <c r="C801" s="18" t="str">
        <f>IF('Market predictions'!B801="","",Configuration!$D$3+Configuration!$D$20*'Market predictions'!B801)</f>
        <v/>
      </c>
      <c r="D801" s="18" t="str">
        <f>IF(C801="","",Configuration!$D$4-Configuration!$D$20*'Market predictions'!B801)</f>
        <v/>
      </c>
      <c r="E801" s="26" t="str">
        <f>IF('Market predictions'!B801="","",Configuration!$D$4-Configuration!$D$5-Configuration!$D$20*'Market predictions'!B801)</f>
        <v/>
      </c>
    </row>
    <row r="802" spans="1:5" x14ac:dyDescent="0.25">
      <c r="A802" s="17" t="str">
        <f>IF(A801="","",IF(A801&lt;A800,IF(A801=1,IF(A801=A800,A801+1,1),A801-1),IF(A801=Configuration!$D$10,"",A801+1)))</f>
        <v/>
      </c>
      <c r="B802" s="17" t="str">
        <f>IF(B801="","",IF(B801+1&gt;Configuration!$D$2,"",B801+1))</f>
        <v/>
      </c>
      <c r="C802" s="18" t="str">
        <f>IF('Market predictions'!B802="","",Configuration!$D$3+Configuration!$D$20*'Market predictions'!B802)</f>
        <v/>
      </c>
      <c r="D802" s="18" t="str">
        <f>IF(C802="","",Configuration!$D$4-Configuration!$D$20*'Market predictions'!B802)</f>
        <v/>
      </c>
      <c r="E802" s="26" t="str">
        <f>IF('Market predictions'!B802="","",Configuration!$D$4-Configuration!$D$5-Configuration!$D$20*'Market predictions'!B802)</f>
        <v/>
      </c>
    </row>
    <row r="803" spans="1:5" x14ac:dyDescent="0.25">
      <c r="A803" s="17" t="str">
        <f>IF(A802="","",IF(A802&lt;A801,IF(A802=1,IF(A802=A801,A802+1,1),A802-1),IF(A802=Configuration!$D$10,"",A802+1)))</f>
        <v/>
      </c>
      <c r="B803" s="17" t="str">
        <f>IF(B802="","",IF(B802+1&gt;Configuration!$D$2,"",B802+1))</f>
        <v/>
      </c>
      <c r="C803" s="18" t="str">
        <f>IF('Market predictions'!B803="","",Configuration!$D$3+Configuration!$D$20*'Market predictions'!B803)</f>
        <v/>
      </c>
      <c r="D803" s="18" t="str">
        <f>IF(C803="","",Configuration!$D$4-Configuration!$D$20*'Market predictions'!B803)</f>
        <v/>
      </c>
      <c r="E803" s="26" t="str">
        <f>IF('Market predictions'!B803="","",Configuration!$D$4-Configuration!$D$5-Configuration!$D$20*'Market predictions'!B803)</f>
        <v/>
      </c>
    </row>
    <row r="804" spans="1:5" x14ac:dyDescent="0.25">
      <c r="A804" s="17" t="str">
        <f>IF(A803="","",IF(A803&lt;A802,IF(A803=1,IF(A803=A802,A803+1,1),A803-1),IF(A803=Configuration!$D$10,"",A803+1)))</f>
        <v/>
      </c>
      <c r="B804" s="17" t="str">
        <f>IF(B803="","",IF(B803+1&gt;Configuration!$D$2,"",B803+1))</f>
        <v/>
      </c>
      <c r="C804" s="18" t="str">
        <f>IF('Market predictions'!B804="","",Configuration!$D$3+Configuration!$D$20*'Market predictions'!B804)</f>
        <v/>
      </c>
      <c r="D804" s="18" t="str">
        <f>IF(C804="","",Configuration!$D$4-Configuration!$D$20*'Market predictions'!B804)</f>
        <v/>
      </c>
      <c r="E804" s="26" t="str">
        <f>IF('Market predictions'!B804="","",Configuration!$D$4-Configuration!$D$5-Configuration!$D$20*'Market predictions'!B804)</f>
        <v/>
      </c>
    </row>
    <row r="805" spans="1:5" x14ac:dyDescent="0.25">
      <c r="A805" s="17" t="str">
        <f>IF(A804="","",IF(A804&lt;A803,IF(A804=1,IF(A804=A803,A804+1,1),A804-1),IF(A804=Configuration!$D$10,"",A804+1)))</f>
        <v/>
      </c>
      <c r="B805" s="17" t="str">
        <f>IF(B804="","",IF(B804+1&gt;Configuration!$D$2,"",B804+1))</f>
        <v/>
      </c>
      <c r="C805" s="18" t="str">
        <f>IF('Market predictions'!B805="","",Configuration!$D$3+Configuration!$D$20*'Market predictions'!B805)</f>
        <v/>
      </c>
      <c r="D805" s="18" t="str">
        <f>IF(C805="","",Configuration!$D$4-Configuration!$D$20*'Market predictions'!B805)</f>
        <v/>
      </c>
      <c r="E805" s="26" t="str">
        <f>IF('Market predictions'!B805="","",Configuration!$D$4-Configuration!$D$5-Configuration!$D$20*'Market predictions'!B805)</f>
        <v/>
      </c>
    </row>
    <row r="806" spans="1:5" x14ac:dyDescent="0.25">
      <c r="A806" s="17" t="str">
        <f>IF(A805="","",IF(A805&lt;A804,IF(A805=1,IF(A805=A804,A805+1,1),A805-1),IF(A805=Configuration!$D$10,"",A805+1)))</f>
        <v/>
      </c>
      <c r="B806" s="17" t="str">
        <f>IF(B805="","",IF(B805+1&gt;Configuration!$D$2,"",B805+1))</f>
        <v/>
      </c>
      <c r="C806" s="18" t="str">
        <f>IF('Market predictions'!B806="","",Configuration!$D$3+Configuration!$D$20*'Market predictions'!B806)</f>
        <v/>
      </c>
      <c r="D806" s="18" t="str">
        <f>IF(C806="","",Configuration!$D$4-Configuration!$D$20*'Market predictions'!B806)</f>
        <v/>
      </c>
      <c r="E806" s="26" t="str">
        <f>IF('Market predictions'!B806="","",Configuration!$D$4-Configuration!$D$5-Configuration!$D$20*'Market predictions'!B806)</f>
        <v/>
      </c>
    </row>
    <row r="807" spans="1:5" x14ac:dyDescent="0.25">
      <c r="A807" s="17" t="str">
        <f>IF(A806="","",IF(A806&lt;A805,IF(A806=1,IF(A806=A805,A806+1,1),A806-1),IF(A806=Configuration!$D$10,"",A806+1)))</f>
        <v/>
      </c>
      <c r="B807" s="17" t="str">
        <f>IF(B806="","",IF(B806+1&gt;Configuration!$D$2,"",B806+1))</f>
        <v/>
      </c>
      <c r="C807" s="18" t="str">
        <f>IF('Market predictions'!B807="","",Configuration!$D$3+Configuration!$D$20*'Market predictions'!B807)</f>
        <v/>
      </c>
      <c r="D807" s="18" t="str">
        <f>IF(C807="","",Configuration!$D$4-Configuration!$D$20*'Market predictions'!B807)</f>
        <v/>
      </c>
      <c r="E807" s="26" t="str">
        <f>IF('Market predictions'!B807="","",Configuration!$D$4-Configuration!$D$5-Configuration!$D$20*'Market predictions'!B807)</f>
        <v/>
      </c>
    </row>
    <row r="808" spans="1:5" x14ac:dyDescent="0.25">
      <c r="A808" s="17" t="str">
        <f>IF(A807="","",IF(A807&lt;A806,IF(A807=1,IF(A807=A806,A807+1,1),A807-1),IF(A807=Configuration!$D$10,"",A807+1)))</f>
        <v/>
      </c>
      <c r="B808" s="17" t="str">
        <f>IF(B807="","",IF(B807+1&gt;Configuration!$D$2,"",B807+1))</f>
        <v/>
      </c>
      <c r="C808" s="18" t="str">
        <f>IF('Market predictions'!B808="","",Configuration!$D$3+Configuration!$D$20*'Market predictions'!B808)</f>
        <v/>
      </c>
      <c r="D808" s="18" t="str">
        <f>IF(C808="","",Configuration!$D$4-Configuration!$D$20*'Market predictions'!B808)</f>
        <v/>
      </c>
      <c r="E808" s="26" t="str">
        <f>IF('Market predictions'!B808="","",Configuration!$D$4-Configuration!$D$5-Configuration!$D$20*'Market predictions'!B808)</f>
        <v/>
      </c>
    </row>
    <row r="809" spans="1:5" x14ac:dyDescent="0.25">
      <c r="A809" s="17" t="str">
        <f>IF(A808="","",IF(A808&lt;A807,IF(A808=1,IF(A808=A807,A808+1,1),A808-1),IF(A808=Configuration!$D$10,"",A808+1)))</f>
        <v/>
      </c>
      <c r="B809" s="17" t="str">
        <f>IF(B808="","",IF(B808+1&gt;Configuration!$D$2,"",B808+1))</f>
        <v/>
      </c>
      <c r="C809" s="18" t="str">
        <f>IF('Market predictions'!B809="","",Configuration!$D$3+Configuration!$D$20*'Market predictions'!B809)</f>
        <v/>
      </c>
      <c r="D809" s="18" t="str">
        <f>IF(C809="","",Configuration!$D$4-Configuration!$D$20*'Market predictions'!B809)</f>
        <v/>
      </c>
      <c r="E809" s="26" t="str">
        <f>IF('Market predictions'!B809="","",Configuration!$D$4-Configuration!$D$5-Configuration!$D$20*'Market predictions'!B809)</f>
        <v/>
      </c>
    </row>
    <row r="810" spans="1:5" x14ac:dyDescent="0.25">
      <c r="A810" s="17" t="str">
        <f>IF(A809="","",IF(A809&lt;A808,IF(A809=1,IF(A809=A808,A809+1,1),A809-1),IF(A809=Configuration!$D$10,"",A809+1)))</f>
        <v/>
      </c>
      <c r="B810" s="17" t="str">
        <f>IF(B809="","",IF(B809+1&gt;Configuration!$D$2,"",B809+1))</f>
        <v/>
      </c>
      <c r="C810" s="18" t="str">
        <f>IF('Market predictions'!B810="","",Configuration!$D$3+Configuration!$D$20*'Market predictions'!B810)</f>
        <v/>
      </c>
      <c r="D810" s="18" t="str">
        <f>IF(C810="","",Configuration!$D$4-Configuration!$D$20*'Market predictions'!B810)</f>
        <v/>
      </c>
      <c r="E810" s="26" t="str">
        <f>IF('Market predictions'!B810="","",Configuration!$D$4-Configuration!$D$5-Configuration!$D$20*'Market predictions'!B810)</f>
        <v/>
      </c>
    </row>
    <row r="811" spans="1:5" x14ac:dyDescent="0.25">
      <c r="A811" s="17" t="str">
        <f>IF(A810="","",IF(A810&lt;A809,IF(A810=1,IF(A810=A809,A810+1,1),A810-1),IF(A810=Configuration!$D$10,"",A810+1)))</f>
        <v/>
      </c>
      <c r="B811" s="17" t="str">
        <f>IF(B810="","",IF(B810+1&gt;Configuration!$D$2,"",B810+1))</f>
        <v/>
      </c>
      <c r="C811" s="18" t="str">
        <f>IF('Market predictions'!B811="","",Configuration!$D$3+Configuration!$D$20*'Market predictions'!B811)</f>
        <v/>
      </c>
      <c r="D811" s="18" t="str">
        <f>IF(C811="","",Configuration!$D$4-Configuration!$D$20*'Market predictions'!B811)</f>
        <v/>
      </c>
      <c r="E811" s="26" t="str">
        <f>IF('Market predictions'!B811="","",Configuration!$D$4-Configuration!$D$5-Configuration!$D$20*'Market predictions'!B811)</f>
        <v/>
      </c>
    </row>
    <row r="812" spans="1:5" x14ac:dyDescent="0.25">
      <c r="A812" s="17" t="str">
        <f>IF(A811="","",IF(A811&lt;A810,IF(A811=1,IF(A811=A810,A811+1,1),A811-1),IF(A811=Configuration!$D$10,"",A811+1)))</f>
        <v/>
      </c>
      <c r="B812" s="17" t="str">
        <f>IF(B811="","",IF(B811+1&gt;Configuration!$D$2,"",B811+1))</f>
        <v/>
      </c>
      <c r="C812" s="18" t="str">
        <f>IF('Market predictions'!B812="","",Configuration!$D$3+Configuration!$D$20*'Market predictions'!B812)</f>
        <v/>
      </c>
      <c r="D812" s="18" t="str">
        <f>IF(C812="","",Configuration!$D$4-Configuration!$D$20*'Market predictions'!B812)</f>
        <v/>
      </c>
      <c r="E812" s="26" t="str">
        <f>IF('Market predictions'!B812="","",Configuration!$D$4-Configuration!$D$5-Configuration!$D$20*'Market predictions'!B812)</f>
        <v/>
      </c>
    </row>
    <row r="813" spans="1:5" x14ac:dyDescent="0.25">
      <c r="A813" s="17" t="str">
        <f>IF(A812="","",IF(A812&lt;A811,IF(A812=1,IF(A812=A811,A812+1,1),A812-1),IF(A812=Configuration!$D$10,"",A812+1)))</f>
        <v/>
      </c>
      <c r="B813" s="17" t="str">
        <f>IF(B812="","",IF(B812+1&gt;Configuration!$D$2,"",B812+1))</f>
        <v/>
      </c>
      <c r="C813" s="18" t="str">
        <f>IF('Market predictions'!B813="","",Configuration!$D$3+Configuration!$D$20*'Market predictions'!B813)</f>
        <v/>
      </c>
      <c r="D813" s="18" t="str">
        <f>IF(C813="","",Configuration!$D$4-Configuration!$D$20*'Market predictions'!B813)</f>
        <v/>
      </c>
      <c r="E813" s="26" t="str">
        <f>IF('Market predictions'!B813="","",Configuration!$D$4-Configuration!$D$5-Configuration!$D$20*'Market predictions'!B813)</f>
        <v/>
      </c>
    </row>
    <row r="814" spans="1:5" x14ac:dyDescent="0.25">
      <c r="A814" s="17" t="str">
        <f>IF(A813="","",IF(A813&lt;A812,IF(A813=1,IF(A813=A812,A813+1,1),A813-1),IF(A813=Configuration!$D$10,"",A813+1)))</f>
        <v/>
      </c>
      <c r="B814" s="17" t="str">
        <f>IF(B813="","",IF(B813+1&gt;Configuration!$D$2,"",B813+1))</f>
        <v/>
      </c>
      <c r="C814" s="18" t="str">
        <f>IF('Market predictions'!B814="","",Configuration!$D$3+Configuration!$D$20*'Market predictions'!B814)</f>
        <v/>
      </c>
      <c r="D814" s="18" t="str">
        <f>IF(C814="","",Configuration!$D$4-Configuration!$D$20*'Market predictions'!B814)</f>
        <v/>
      </c>
      <c r="E814" s="26" t="str">
        <f>IF('Market predictions'!B814="","",Configuration!$D$4-Configuration!$D$5-Configuration!$D$20*'Market predictions'!B814)</f>
        <v/>
      </c>
    </row>
    <row r="815" spans="1:5" x14ac:dyDescent="0.25">
      <c r="A815" s="17" t="str">
        <f>IF(A814="","",IF(A814&lt;A813,IF(A814=1,IF(A814=A813,A814+1,1),A814-1),IF(A814=Configuration!$D$10,"",A814+1)))</f>
        <v/>
      </c>
      <c r="B815" s="17" t="str">
        <f>IF(B814="","",IF(B814+1&gt;Configuration!$D$2,"",B814+1))</f>
        <v/>
      </c>
      <c r="C815" s="18" t="str">
        <f>IF('Market predictions'!B815="","",Configuration!$D$3+Configuration!$D$20*'Market predictions'!B815)</f>
        <v/>
      </c>
      <c r="D815" s="18" t="str">
        <f>IF(C815="","",Configuration!$D$4-Configuration!$D$20*'Market predictions'!B815)</f>
        <v/>
      </c>
      <c r="E815" s="26" t="str">
        <f>IF('Market predictions'!B815="","",Configuration!$D$4-Configuration!$D$5-Configuration!$D$20*'Market predictions'!B815)</f>
        <v/>
      </c>
    </row>
    <row r="816" spans="1:5" x14ac:dyDescent="0.25">
      <c r="A816" s="17" t="str">
        <f>IF(A815="","",IF(A815&lt;A814,IF(A815=1,IF(A815=A814,A815+1,1),A815-1),IF(A815=Configuration!$D$10,"",A815+1)))</f>
        <v/>
      </c>
      <c r="B816" s="17" t="str">
        <f>IF(B815="","",IF(B815+1&gt;Configuration!$D$2,"",B815+1))</f>
        <v/>
      </c>
      <c r="C816" s="18" t="str">
        <f>IF('Market predictions'!B816="","",Configuration!$D$3+Configuration!$D$20*'Market predictions'!B816)</f>
        <v/>
      </c>
      <c r="D816" s="18" t="str">
        <f>IF(C816="","",Configuration!$D$4-Configuration!$D$20*'Market predictions'!B816)</f>
        <v/>
      </c>
      <c r="E816" s="26" t="str">
        <f>IF('Market predictions'!B816="","",Configuration!$D$4-Configuration!$D$5-Configuration!$D$20*'Market predictions'!B816)</f>
        <v/>
      </c>
    </row>
    <row r="817" spans="1:5" x14ac:dyDescent="0.25">
      <c r="A817" s="17" t="str">
        <f>IF(A816="","",IF(A816&lt;A815,IF(A816=1,IF(A816=A815,A816+1,1),A816-1),IF(A816=Configuration!$D$10,"",A816+1)))</f>
        <v/>
      </c>
      <c r="B817" s="17" t="str">
        <f>IF(B816="","",IF(B816+1&gt;Configuration!$D$2,"",B816+1))</f>
        <v/>
      </c>
      <c r="C817" s="18" t="str">
        <f>IF('Market predictions'!B817="","",Configuration!$D$3+Configuration!$D$20*'Market predictions'!B817)</f>
        <v/>
      </c>
      <c r="D817" s="18" t="str">
        <f>IF(C817="","",Configuration!$D$4-Configuration!$D$20*'Market predictions'!B817)</f>
        <v/>
      </c>
      <c r="E817" s="26" t="str">
        <f>IF('Market predictions'!B817="","",Configuration!$D$4-Configuration!$D$5-Configuration!$D$20*'Market predictions'!B817)</f>
        <v/>
      </c>
    </row>
    <row r="818" spans="1:5" x14ac:dyDescent="0.25">
      <c r="A818" s="17" t="str">
        <f>IF(A817="","",IF(A817&lt;A816,IF(A817=1,IF(A817=A816,A817+1,1),A817-1),IF(A817=Configuration!$D$10,"",A817+1)))</f>
        <v/>
      </c>
      <c r="B818" s="17" t="str">
        <f>IF(B817="","",IF(B817+1&gt;Configuration!$D$2,"",B817+1))</f>
        <v/>
      </c>
      <c r="C818" s="18" t="str">
        <f>IF('Market predictions'!B818="","",Configuration!$D$3+Configuration!$D$20*'Market predictions'!B818)</f>
        <v/>
      </c>
      <c r="D818" s="18" t="str">
        <f>IF(C818="","",Configuration!$D$4-Configuration!$D$20*'Market predictions'!B818)</f>
        <v/>
      </c>
      <c r="E818" s="26" t="str">
        <f>IF('Market predictions'!B818="","",Configuration!$D$4-Configuration!$D$5-Configuration!$D$20*'Market predictions'!B818)</f>
        <v/>
      </c>
    </row>
    <row r="819" spans="1:5" x14ac:dyDescent="0.25">
      <c r="A819" s="17" t="str">
        <f>IF(A818="","",IF(A818&lt;A817,IF(A818=1,IF(A818=A817,A818+1,1),A818-1),IF(A818=Configuration!$D$10,"",A818+1)))</f>
        <v/>
      </c>
      <c r="B819" s="17" t="str">
        <f>IF(B818="","",IF(B818+1&gt;Configuration!$D$2,"",B818+1))</f>
        <v/>
      </c>
      <c r="C819" s="18" t="str">
        <f>IF('Market predictions'!B819="","",Configuration!$D$3+Configuration!$D$20*'Market predictions'!B819)</f>
        <v/>
      </c>
      <c r="D819" s="18" t="str">
        <f>IF(C819="","",Configuration!$D$4-Configuration!$D$20*'Market predictions'!B819)</f>
        <v/>
      </c>
      <c r="E819" s="26" t="str">
        <f>IF('Market predictions'!B819="","",Configuration!$D$4-Configuration!$D$5-Configuration!$D$20*'Market predictions'!B819)</f>
        <v/>
      </c>
    </row>
    <row r="820" spans="1:5" x14ac:dyDescent="0.25">
      <c r="A820" s="17" t="str">
        <f>IF(A819="","",IF(A819&lt;A818,IF(A819=1,IF(A819=A818,A819+1,1),A819-1),IF(A819=Configuration!$D$10,"",A819+1)))</f>
        <v/>
      </c>
      <c r="B820" s="17" t="str">
        <f>IF(B819="","",IF(B819+1&gt;Configuration!$D$2,"",B819+1))</f>
        <v/>
      </c>
      <c r="C820" s="18" t="str">
        <f>IF('Market predictions'!B820="","",Configuration!$D$3+Configuration!$D$20*'Market predictions'!B820)</f>
        <v/>
      </c>
      <c r="D820" s="18" t="str">
        <f>IF(C820="","",Configuration!$D$4-Configuration!$D$20*'Market predictions'!B820)</f>
        <v/>
      </c>
      <c r="E820" s="26" t="str">
        <f>IF('Market predictions'!B820="","",Configuration!$D$4-Configuration!$D$5-Configuration!$D$20*'Market predictions'!B820)</f>
        <v/>
      </c>
    </row>
    <row r="821" spans="1:5" x14ac:dyDescent="0.25">
      <c r="A821" s="17" t="str">
        <f>IF(A820="","",IF(A820&lt;A819,IF(A820=1,IF(A820=A819,A820+1,1),A820-1),IF(A820=Configuration!$D$10,"",A820+1)))</f>
        <v/>
      </c>
      <c r="B821" s="17" t="str">
        <f>IF(B820="","",IF(B820+1&gt;Configuration!$D$2,"",B820+1))</f>
        <v/>
      </c>
      <c r="C821" s="18" t="str">
        <f>IF('Market predictions'!B821="","",Configuration!$D$3+Configuration!$D$20*'Market predictions'!B821)</f>
        <v/>
      </c>
      <c r="D821" s="18" t="str">
        <f>IF(C821="","",Configuration!$D$4-Configuration!$D$20*'Market predictions'!B821)</f>
        <v/>
      </c>
      <c r="E821" s="26" t="str">
        <f>IF('Market predictions'!B821="","",Configuration!$D$4-Configuration!$D$5-Configuration!$D$20*'Market predictions'!B821)</f>
        <v/>
      </c>
    </row>
    <row r="822" spans="1:5" x14ac:dyDescent="0.25">
      <c r="A822" s="17" t="str">
        <f>IF(A821="","",IF(A821&lt;A820,IF(A821=1,IF(A821=A820,A821+1,1),A821-1),IF(A821=Configuration!$D$10,"",A821+1)))</f>
        <v/>
      </c>
      <c r="B822" s="17" t="str">
        <f>IF(B821="","",IF(B821+1&gt;Configuration!$D$2,"",B821+1))</f>
        <v/>
      </c>
      <c r="C822" s="18" t="str">
        <f>IF('Market predictions'!B822="","",Configuration!$D$3+Configuration!$D$20*'Market predictions'!B822)</f>
        <v/>
      </c>
      <c r="D822" s="18" t="str">
        <f>IF(C822="","",Configuration!$D$4-Configuration!$D$20*'Market predictions'!B822)</f>
        <v/>
      </c>
      <c r="E822" s="26" t="str">
        <f>IF('Market predictions'!B822="","",Configuration!$D$4-Configuration!$D$5-Configuration!$D$20*'Market predictions'!B822)</f>
        <v/>
      </c>
    </row>
    <row r="823" spans="1:5" x14ac:dyDescent="0.25">
      <c r="A823" s="17" t="str">
        <f>IF(A822="","",IF(A822&lt;A821,IF(A822=1,IF(A822=A821,A822+1,1),A822-1),IF(A822=Configuration!$D$10,"",A822+1)))</f>
        <v/>
      </c>
      <c r="B823" s="17" t="str">
        <f>IF(B822="","",IF(B822+1&gt;Configuration!$D$2,"",B822+1))</f>
        <v/>
      </c>
      <c r="C823" s="18" t="str">
        <f>IF('Market predictions'!B823="","",Configuration!$D$3+Configuration!$D$20*'Market predictions'!B823)</f>
        <v/>
      </c>
      <c r="D823" s="18" t="str">
        <f>IF(C823="","",Configuration!$D$4-Configuration!$D$20*'Market predictions'!B823)</f>
        <v/>
      </c>
      <c r="E823" s="26" t="str">
        <f>IF('Market predictions'!B823="","",Configuration!$D$4-Configuration!$D$5-Configuration!$D$20*'Market predictions'!B823)</f>
        <v/>
      </c>
    </row>
    <row r="824" spans="1:5" x14ac:dyDescent="0.25">
      <c r="A824" s="17" t="str">
        <f>IF(A823="","",IF(A823&lt;A822,IF(A823=1,IF(A823=A822,A823+1,1),A823-1),IF(A823=Configuration!$D$10,"",A823+1)))</f>
        <v/>
      </c>
      <c r="B824" s="17" t="str">
        <f>IF(B823="","",IF(B823+1&gt;Configuration!$D$2,"",B823+1))</f>
        <v/>
      </c>
      <c r="C824" s="18" t="str">
        <f>IF('Market predictions'!B824="","",Configuration!$D$3+Configuration!$D$20*'Market predictions'!B824)</f>
        <v/>
      </c>
      <c r="D824" s="18" t="str">
        <f>IF(C824="","",Configuration!$D$4-Configuration!$D$20*'Market predictions'!B824)</f>
        <v/>
      </c>
      <c r="E824" s="26" t="str">
        <f>IF('Market predictions'!B824="","",Configuration!$D$4-Configuration!$D$5-Configuration!$D$20*'Market predictions'!B824)</f>
        <v/>
      </c>
    </row>
    <row r="825" spans="1:5" x14ac:dyDescent="0.25">
      <c r="A825" s="17" t="str">
        <f>IF(A824="","",IF(A824&lt;A823,IF(A824=1,IF(A824=A823,A824+1,1),A824-1),IF(A824=Configuration!$D$10,"",A824+1)))</f>
        <v/>
      </c>
      <c r="B825" s="17" t="str">
        <f>IF(B824="","",IF(B824+1&gt;Configuration!$D$2,"",B824+1))</f>
        <v/>
      </c>
      <c r="C825" s="18" t="str">
        <f>IF('Market predictions'!B825="","",Configuration!$D$3+Configuration!$D$20*'Market predictions'!B825)</f>
        <v/>
      </c>
      <c r="D825" s="18" t="str">
        <f>IF(C825="","",Configuration!$D$4-Configuration!$D$20*'Market predictions'!B825)</f>
        <v/>
      </c>
      <c r="E825" s="26" t="str">
        <f>IF('Market predictions'!B825="","",Configuration!$D$4-Configuration!$D$5-Configuration!$D$20*'Market predictions'!B825)</f>
        <v/>
      </c>
    </row>
    <row r="826" spans="1:5" x14ac:dyDescent="0.25">
      <c r="A826" s="17" t="str">
        <f>IF(A825="","",IF(A825&lt;A824,IF(A825=1,IF(A825=A824,A825+1,1),A825-1),IF(A825=Configuration!$D$10,"",A825+1)))</f>
        <v/>
      </c>
      <c r="B826" s="17" t="str">
        <f>IF(B825="","",IF(B825+1&gt;Configuration!$D$2,"",B825+1))</f>
        <v/>
      </c>
      <c r="C826" s="18" t="str">
        <f>IF('Market predictions'!B826="","",Configuration!$D$3+Configuration!$D$20*'Market predictions'!B826)</f>
        <v/>
      </c>
      <c r="D826" s="18" t="str">
        <f>IF(C826="","",Configuration!$D$4-Configuration!$D$20*'Market predictions'!B826)</f>
        <v/>
      </c>
      <c r="E826" s="26" t="str">
        <f>IF('Market predictions'!B826="","",Configuration!$D$4-Configuration!$D$5-Configuration!$D$20*'Market predictions'!B826)</f>
        <v/>
      </c>
    </row>
    <row r="827" spans="1:5" x14ac:dyDescent="0.25">
      <c r="A827" s="17" t="str">
        <f>IF(A826="","",IF(A826&lt;A825,IF(A826=1,IF(A826=A825,A826+1,1),A826-1),IF(A826=Configuration!$D$10,"",A826+1)))</f>
        <v/>
      </c>
      <c r="B827" s="17" t="str">
        <f>IF(B826="","",IF(B826+1&gt;Configuration!$D$2,"",B826+1))</f>
        <v/>
      </c>
      <c r="C827" s="18" t="str">
        <f>IF('Market predictions'!B827="","",Configuration!$D$3+Configuration!$D$20*'Market predictions'!B827)</f>
        <v/>
      </c>
      <c r="D827" s="18" t="str">
        <f>IF(C827="","",Configuration!$D$4-Configuration!$D$20*'Market predictions'!B827)</f>
        <v/>
      </c>
      <c r="E827" s="26" t="str">
        <f>IF('Market predictions'!B827="","",Configuration!$D$4-Configuration!$D$5-Configuration!$D$20*'Market predictions'!B827)</f>
        <v/>
      </c>
    </row>
    <row r="828" spans="1:5" x14ac:dyDescent="0.25">
      <c r="A828" s="17" t="str">
        <f>IF(A827="","",IF(A827&lt;A826,IF(A827=1,IF(A827=A826,A827+1,1),A827-1),IF(A827=Configuration!$D$10,"",A827+1)))</f>
        <v/>
      </c>
      <c r="B828" s="17" t="str">
        <f>IF(B827="","",IF(B827+1&gt;Configuration!$D$2,"",B827+1))</f>
        <v/>
      </c>
      <c r="C828" s="18" t="str">
        <f>IF('Market predictions'!B828="","",Configuration!$D$3+Configuration!$D$20*'Market predictions'!B828)</f>
        <v/>
      </c>
      <c r="D828" s="18" t="str">
        <f>IF(C828="","",Configuration!$D$4-Configuration!$D$20*'Market predictions'!B828)</f>
        <v/>
      </c>
      <c r="E828" s="26" t="str">
        <f>IF('Market predictions'!B828="","",Configuration!$D$4-Configuration!$D$5-Configuration!$D$20*'Market predictions'!B828)</f>
        <v/>
      </c>
    </row>
    <row r="829" spans="1:5" x14ac:dyDescent="0.25">
      <c r="A829" s="17" t="str">
        <f>IF(A828="","",IF(A828&lt;A827,IF(A828=1,IF(A828=A827,A828+1,1),A828-1),IF(A828=Configuration!$D$10,"",A828+1)))</f>
        <v/>
      </c>
      <c r="B829" s="17" t="str">
        <f>IF(B828="","",IF(B828+1&gt;Configuration!$D$2,"",B828+1))</f>
        <v/>
      </c>
      <c r="C829" s="18" t="str">
        <f>IF('Market predictions'!B829="","",Configuration!$D$3+Configuration!$D$20*'Market predictions'!B829)</f>
        <v/>
      </c>
      <c r="D829" s="18" t="str">
        <f>IF(C829="","",Configuration!$D$4-Configuration!$D$20*'Market predictions'!B829)</f>
        <v/>
      </c>
      <c r="E829" s="26" t="str">
        <f>IF('Market predictions'!B829="","",Configuration!$D$4-Configuration!$D$5-Configuration!$D$20*'Market predictions'!B829)</f>
        <v/>
      </c>
    </row>
    <row r="830" spans="1:5" x14ac:dyDescent="0.25">
      <c r="A830" s="17" t="str">
        <f>IF(A829="","",IF(A829&lt;A828,IF(A829=1,IF(A829=A828,A829+1,1),A829-1),IF(A829=Configuration!$D$10,"",A829+1)))</f>
        <v/>
      </c>
      <c r="B830" s="17" t="str">
        <f>IF(B829="","",IF(B829+1&gt;Configuration!$D$2,"",B829+1))</f>
        <v/>
      </c>
      <c r="C830" s="18" t="str">
        <f>IF('Market predictions'!B830="","",Configuration!$D$3+Configuration!$D$20*'Market predictions'!B830)</f>
        <v/>
      </c>
      <c r="D830" s="18" t="str">
        <f>IF(C830="","",Configuration!$D$4-Configuration!$D$20*'Market predictions'!B830)</f>
        <v/>
      </c>
      <c r="E830" s="26" t="str">
        <f>IF('Market predictions'!B830="","",Configuration!$D$4-Configuration!$D$5-Configuration!$D$20*'Market predictions'!B830)</f>
        <v/>
      </c>
    </row>
    <row r="831" spans="1:5" x14ac:dyDescent="0.25">
      <c r="A831" s="17" t="str">
        <f>IF(A830="","",IF(A830&lt;A829,IF(A830=1,IF(A830=A829,A830+1,1),A830-1),IF(A830=Configuration!$D$10,"",A830+1)))</f>
        <v/>
      </c>
      <c r="B831" s="17" t="str">
        <f>IF(B830="","",IF(B830+1&gt;Configuration!$D$2,"",B830+1))</f>
        <v/>
      </c>
      <c r="C831" s="18" t="str">
        <f>IF('Market predictions'!B831="","",Configuration!$D$3+Configuration!$D$20*'Market predictions'!B831)</f>
        <v/>
      </c>
      <c r="D831" s="18" t="str">
        <f>IF(C831="","",Configuration!$D$4-Configuration!$D$20*'Market predictions'!B831)</f>
        <v/>
      </c>
      <c r="E831" s="26" t="str">
        <f>IF('Market predictions'!B831="","",Configuration!$D$4-Configuration!$D$5-Configuration!$D$20*'Market predictions'!B831)</f>
        <v/>
      </c>
    </row>
    <row r="832" spans="1:5" x14ac:dyDescent="0.25">
      <c r="A832" s="17" t="str">
        <f>IF(A831="","",IF(A831&lt;A830,IF(A831=1,IF(A831=A830,A831+1,1),A831-1),IF(A831=Configuration!$D$10,"",A831+1)))</f>
        <v/>
      </c>
      <c r="B832" s="17" t="str">
        <f>IF(B831="","",IF(B831+1&gt;Configuration!$D$2,"",B831+1))</f>
        <v/>
      </c>
      <c r="C832" s="18" t="str">
        <f>IF('Market predictions'!B832="","",Configuration!$D$3+Configuration!$D$20*'Market predictions'!B832)</f>
        <v/>
      </c>
      <c r="D832" s="18" t="str">
        <f>IF(C832="","",Configuration!$D$4-Configuration!$D$20*'Market predictions'!B832)</f>
        <v/>
      </c>
      <c r="E832" s="26" t="str">
        <f>IF('Market predictions'!B832="","",Configuration!$D$4-Configuration!$D$5-Configuration!$D$20*'Market predictions'!B832)</f>
        <v/>
      </c>
    </row>
    <row r="833" spans="1:5" x14ac:dyDescent="0.25">
      <c r="A833" s="17" t="str">
        <f>IF(A832="","",IF(A832&lt;A831,IF(A832=1,IF(A832=A831,A832+1,1),A832-1),IF(A832=Configuration!$D$10,"",A832+1)))</f>
        <v/>
      </c>
      <c r="B833" s="17" t="str">
        <f>IF(B832="","",IF(B832+1&gt;Configuration!$D$2,"",B832+1))</f>
        <v/>
      </c>
      <c r="C833" s="18" t="str">
        <f>IF('Market predictions'!B833="","",Configuration!$D$3+Configuration!$D$20*'Market predictions'!B833)</f>
        <v/>
      </c>
      <c r="D833" s="18" t="str">
        <f>IF(C833="","",Configuration!$D$4-Configuration!$D$20*'Market predictions'!B833)</f>
        <v/>
      </c>
      <c r="E833" s="26" t="str">
        <f>IF('Market predictions'!B833="","",Configuration!$D$4-Configuration!$D$5-Configuration!$D$20*'Market predictions'!B833)</f>
        <v/>
      </c>
    </row>
    <row r="834" spans="1:5" x14ac:dyDescent="0.25">
      <c r="A834" s="17" t="str">
        <f>IF(A833="","",IF(A833&lt;A832,IF(A833=1,IF(A833=A832,A833+1,1),A833-1),IF(A833=Configuration!$D$10,"",A833+1)))</f>
        <v/>
      </c>
      <c r="B834" s="17" t="str">
        <f>IF(B833="","",IF(B833+1&gt;Configuration!$D$2,"",B833+1))</f>
        <v/>
      </c>
      <c r="C834" s="18" t="str">
        <f>IF('Market predictions'!B834="","",Configuration!$D$3+Configuration!$D$20*'Market predictions'!B834)</f>
        <v/>
      </c>
      <c r="D834" s="18" t="str">
        <f>IF(C834="","",Configuration!$D$4-Configuration!$D$20*'Market predictions'!B834)</f>
        <v/>
      </c>
      <c r="E834" s="26" t="str">
        <f>IF('Market predictions'!B834="","",Configuration!$D$4-Configuration!$D$5-Configuration!$D$20*'Market predictions'!B834)</f>
        <v/>
      </c>
    </row>
    <row r="835" spans="1:5" x14ac:dyDescent="0.25">
      <c r="A835" s="17" t="str">
        <f>IF(A834="","",IF(A834&lt;A833,IF(A834=1,IF(A834=A833,A834+1,1),A834-1),IF(A834=Configuration!$D$10,"",A834+1)))</f>
        <v/>
      </c>
      <c r="B835" s="17" t="str">
        <f>IF(B834="","",IF(B834+1&gt;Configuration!$D$2,"",B834+1))</f>
        <v/>
      </c>
      <c r="C835" s="18" t="str">
        <f>IF('Market predictions'!B835="","",Configuration!$D$3+Configuration!$D$20*'Market predictions'!B835)</f>
        <v/>
      </c>
      <c r="D835" s="18" t="str">
        <f>IF(C835="","",Configuration!$D$4-Configuration!$D$20*'Market predictions'!B835)</f>
        <v/>
      </c>
      <c r="E835" s="26" t="str">
        <f>IF('Market predictions'!B835="","",Configuration!$D$4-Configuration!$D$5-Configuration!$D$20*'Market predictions'!B835)</f>
        <v/>
      </c>
    </row>
    <row r="836" spans="1:5" x14ac:dyDescent="0.25">
      <c r="A836" s="17" t="str">
        <f>IF(A835="","",IF(A835&lt;A834,IF(A835=1,IF(A835=A834,A835+1,1),A835-1),IF(A835=Configuration!$D$10,"",A835+1)))</f>
        <v/>
      </c>
      <c r="B836" s="17" t="str">
        <f>IF(B835="","",IF(B835+1&gt;Configuration!$D$2,"",B835+1))</f>
        <v/>
      </c>
      <c r="C836" s="18" t="str">
        <f>IF('Market predictions'!B836="","",Configuration!$D$3+Configuration!$D$20*'Market predictions'!B836)</f>
        <v/>
      </c>
      <c r="D836" s="18" t="str">
        <f>IF(C836="","",Configuration!$D$4-Configuration!$D$20*'Market predictions'!B836)</f>
        <v/>
      </c>
      <c r="E836" s="26" t="str">
        <f>IF('Market predictions'!B836="","",Configuration!$D$4-Configuration!$D$5-Configuration!$D$20*'Market predictions'!B836)</f>
        <v/>
      </c>
    </row>
    <row r="837" spans="1:5" x14ac:dyDescent="0.25">
      <c r="A837" s="17" t="str">
        <f>IF(A836="","",IF(A836&lt;A835,IF(A836=1,IF(A836=A835,A836+1,1),A836-1),IF(A836=Configuration!$D$10,"",A836+1)))</f>
        <v/>
      </c>
      <c r="B837" s="17" t="str">
        <f>IF(B836="","",IF(B836+1&gt;Configuration!$D$2,"",B836+1))</f>
        <v/>
      </c>
      <c r="C837" s="18" t="str">
        <f>IF('Market predictions'!B837="","",Configuration!$D$3+Configuration!$D$20*'Market predictions'!B837)</f>
        <v/>
      </c>
      <c r="D837" s="18" t="str">
        <f>IF(C837="","",Configuration!$D$4-Configuration!$D$20*'Market predictions'!B837)</f>
        <v/>
      </c>
      <c r="E837" s="26" t="str">
        <f>IF('Market predictions'!B837="","",Configuration!$D$4-Configuration!$D$5-Configuration!$D$20*'Market predictions'!B837)</f>
        <v/>
      </c>
    </row>
    <row r="838" spans="1:5" x14ac:dyDescent="0.25">
      <c r="A838" s="17" t="str">
        <f>IF(A837="","",IF(A837&lt;A836,IF(A837=1,IF(A837=A836,A837+1,1),A837-1),IF(A837=Configuration!$D$10,"",A837+1)))</f>
        <v/>
      </c>
      <c r="B838" s="17" t="str">
        <f>IF(B837="","",IF(B837+1&gt;Configuration!$D$2,"",B837+1))</f>
        <v/>
      </c>
      <c r="C838" s="18" t="str">
        <f>IF('Market predictions'!B838="","",Configuration!$D$3+Configuration!$D$20*'Market predictions'!B838)</f>
        <v/>
      </c>
      <c r="D838" s="18" t="str">
        <f>IF(C838="","",Configuration!$D$4-Configuration!$D$20*'Market predictions'!B838)</f>
        <v/>
      </c>
      <c r="E838" s="26" t="str">
        <f>IF('Market predictions'!B838="","",Configuration!$D$4-Configuration!$D$5-Configuration!$D$20*'Market predictions'!B838)</f>
        <v/>
      </c>
    </row>
    <row r="839" spans="1:5" x14ac:dyDescent="0.25">
      <c r="A839" s="17" t="str">
        <f>IF(A838="","",IF(A838&lt;A837,IF(A838=1,IF(A838=A837,A838+1,1),A838-1),IF(A838=Configuration!$D$10,"",A838+1)))</f>
        <v/>
      </c>
      <c r="B839" s="17" t="str">
        <f>IF(B838="","",IF(B838+1&gt;Configuration!$D$2,"",B838+1))</f>
        <v/>
      </c>
      <c r="C839" s="18" t="str">
        <f>IF('Market predictions'!B839="","",Configuration!$D$3+Configuration!$D$20*'Market predictions'!B839)</f>
        <v/>
      </c>
      <c r="D839" s="18" t="str">
        <f>IF(C839="","",Configuration!$D$4-Configuration!$D$20*'Market predictions'!B839)</f>
        <v/>
      </c>
      <c r="E839" s="26" t="str">
        <f>IF('Market predictions'!B839="","",Configuration!$D$4-Configuration!$D$5-Configuration!$D$20*'Market predictions'!B839)</f>
        <v/>
      </c>
    </row>
    <row r="840" spans="1:5" x14ac:dyDescent="0.25">
      <c r="A840" s="17" t="str">
        <f>IF(A839="","",IF(A839&lt;A838,IF(A839=1,IF(A839=A838,A839+1,1),A839-1),IF(A839=Configuration!$D$10,"",A839+1)))</f>
        <v/>
      </c>
      <c r="B840" s="17" t="str">
        <f>IF(B839="","",IF(B839+1&gt;Configuration!$D$2,"",B839+1))</f>
        <v/>
      </c>
      <c r="C840" s="18" t="str">
        <f>IF('Market predictions'!B840="","",Configuration!$D$3+Configuration!$D$20*'Market predictions'!B840)</f>
        <v/>
      </c>
      <c r="D840" s="18" t="str">
        <f>IF(C840="","",Configuration!$D$4-Configuration!$D$20*'Market predictions'!B840)</f>
        <v/>
      </c>
      <c r="E840" s="26" t="str">
        <f>IF('Market predictions'!B840="","",Configuration!$D$4-Configuration!$D$5-Configuration!$D$20*'Market predictions'!B840)</f>
        <v/>
      </c>
    </row>
    <row r="841" spans="1:5" x14ac:dyDescent="0.25">
      <c r="A841" s="17" t="str">
        <f>IF(A840="","",IF(A840&lt;A839,IF(A840=1,IF(A840=A839,A840+1,1),A840-1),IF(A840=Configuration!$D$10,"",A840+1)))</f>
        <v/>
      </c>
      <c r="B841" s="17" t="str">
        <f>IF(B840="","",IF(B840+1&gt;Configuration!$D$2,"",B840+1))</f>
        <v/>
      </c>
      <c r="C841" s="18" t="str">
        <f>IF('Market predictions'!B841="","",Configuration!$D$3+Configuration!$D$20*'Market predictions'!B841)</f>
        <v/>
      </c>
      <c r="D841" s="18" t="str">
        <f>IF(C841="","",Configuration!$D$4-Configuration!$D$20*'Market predictions'!B841)</f>
        <v/>
      </c>
      <c r="E841" s="26" t="str">
        <f>IF('Market predictions'!B841="","",Configuration!$D$4-Configuration!$D$5-Configuration!$D$20*'Market predictions'!B841)</f>
        <v/>
      </c>
    </row>
    <row r="842" spans="1:5" x14ac:dyDescent="0.25">
      <c r="A842" s="17" t="str">
        <f>IF(A841="","",IF(A841&lt;A840,IF(A841=1,IF(A841=A840,A841+1,1),A841-1),IF(A841=Configuration!$D$10,"",A841+1)))</f>
        <v/>
      </c>
      <c r="B842" s="17" t="str">
        <f>IF(B841="","",IF(B841+1&gt;Configuration!$D$2,"",B841+1))</f>
        <v/>
      </c>
      <c r="C842" s="18" t="str">
        <f>IF('Market predictions'!B842="","",Configuration!$D$3+Configuration!$D$20*'Market predictions'!B842)</f>
        <v/>
      </c>
      <c r="D842" s="18" t="str">
        <f>IF(C842="","",Configuration!$D$4-Configuration!$D$20*'Market predictions'!B842)</f>
        <v/>
      </c>
      <c r="E842" s="26" t="str">
        <f>IF('Market predictions'!B842="","",Configuration!$D$4-Configuration!$D$5-Configuration!$D$20*'Market predictions'!B842)</f>
        <v/>
      </c>
    </row>
    <row r="843" spans="1:5" x14ac:dyDescent="0.25">
      <c r="A843" s="17" t="str">
        <f>IF(A842="","",IF(A842&lt;A841,IF(A842=1,IF(A842=A841,A842+1,1),A842-1),IF(A842=Configuration!$D$10,"",A842+1)))</f>
        <v/>
      </c>
      <c r="B843" s="17" t="str">
        <f>IF(B842="","",IF(B842+1&gt;Configuration!$D$2,"",B842+1))</f>
        <v/>
      </c>
      <c r="C843" s="18" t="str">
        <f>IF('Market predictions'!B843="","",Configuration!$D$3+Configuration!$D$20*'Market predictions'!B843)</f>
        <v/>
      </c>
      <c r="D843" s="18" t="str">
        <f>IF(C843="","",Configuration!$D$4-Configuration!$D$20*'Market predictions'!B843)</f>
        <v/>
      </c>
      <c r="E843" s="26" t="str">
        <f>IF('Market predictions'!B843="","",Configuration!$D$4-Configuration!$D$5-Configuration!$D$20*'Market predictions'!B843)</f>
        <v/>
      </c>
    </row>
    <row r="844" spans="1:5" x14ac:dyDescent="0.25">
      <c r="A844" s="17" t="str">
        <f>IF(A843="","",IF(A843&lt;A842,IF(A843=1,IF(A843=A842,A843+1,1),A843-1),IF(A843=Configuration!$D$10,"",A843+1)))</f>
        <v/>
      </c>
      <c r="B844" s="17" t="str">
        <f>IF(B843="","",IF(B843+1&gt;Configuration!$D$2,"",B843+1))</f>
        <v/>
      </c>
      <c r="C844" s="18" t="str">
        <f>IF('Market predictions'!B844="","",Configuration!$D$3+Configuration!$D$20*'Market predictions'!B844)</f>
        <v/>
      </c>
      <c r="D844" s="18" t="str">
        <f>IF(C844="","",Configuration!$D$4-Configuration!$D$20*'Market predictions'!B844)</f>
        <v/>
      </c>
      <c r="E844" s="26" t="str">
        <f>IF('Market predictions'!B844="","",Configuration!$D$4-Configuration!$D$5-Configuration!$D$20*'Market predictions'!B844)</f>
        <v/>
      </c>
    </row>
    <row r="845" spans="1:5" x14ac:dyDescent="0.25">
      <c r="A845" s="17" t="str">
        <f>IF(A844="","",IF(A844&lt;A843,IF(A844=1,IF(A844=A843,A844+1,1),A844-1),IF(A844=Configuration!$D$10,"",A844+1)))</f>
        <v/>
      </c>
      <c r="B845" s="17" t="str">
        <f>IF(B844="","",IF(B844+1&gt;Configuration!$D$2,"",B844+1))</f>
        <v/>
      </c>
      <c r="C845" s="18" t="str">
        <f>IF('Market predictions'!B845="","",Configuration!$D$3+Configuration!$D$20*'Market predictions'!B845)</f>
        <v/>
      </c>
      <c r="D845" s="18" t="str">
        <f>IF(C845="","",Configuration!$D$4-Configuration!$D$20*'Market predictions'!B845)</f>
        <v/>
      </c>
      <c r="E845" s="26" t="str">
        <f>IF('Market predictions'!B845="","",Configuration!$D$4-Configuration!$D$5-Configuration!$D$20*'Market predictions'!B845)</f>
        <v/>
      </c>
    </row>
    <row r="846" spans="1:5" x14ac:dyDescent="0.25">
      <c r="A846" s="17" t="str">
        <f>IF(A845="","",IF(A845&lt;A844,IF(A845=1,IF(A845=A844,A845+1,1),A845-1),IF(A845=Configuration!$D$10,"",A845+1)))</f>
        <v/>
      </c>
      <c r="B846" s="17" t="str">
        <f>IF(B845="","",IF(B845+1&gt;Configuration!$D$2,"",B845+1))</f>
        <v/>
      </c>
      <c r="C846" s="18" t="str">
        <f>IF('Market predictions'!B846="","",Configuration!$D$3+Configuration!$D$20*'Market predictions'!B846)</f>
        <v/>
      </c>
      <c r="D846" s="18" t="str">
        <f>IF(C846="","",Configuration!$D$4-Configuration!$D$20*'Market predictions'!B846)</f>
        <v/>
      </c>
      <c r="E846" s="26" t="str">
        <f>IF('Market predictions'!B846="","",Configuration!$D$4-Configuration!$D$5-Configuration!$D$20*'Market predictions'!B846)</f>
        <v/>
      </c>
    </row>
    <row r="847" spans="1:5" x14ac:dyDescent="0.25">
      <c r="A847" s="17" t="str">
        <f>IF(A846="","",IF(A846&lt;A845,IF(A846=1,IF(A846=A845,A846+1,1),A846-1),IF(A846=Configuration!$D$10,"",A846+1)))</f>
        <v/>
      </c>
      <c r="B847" s="17" t="str">
        <f>IF(B846="","",IF(B846+1&gt;Configuration!$D$2,"",B846+1))</f>
        <v/>
      </c>
      <c r="C847" s="18" t="str">
        <f>IF('Market predictions'!B847="","",Configuration!$D$3+Configuration!$D$20*'Market predictions'!B847)</f>
        <v/>
      </c>
      <c r="D847" s="18" t="str">
        <f>IF(C847="","",Configuration!$D$4-Configuration!$D$20*'Market predictions'!B847)</f>
        <v/>
      </c>
      <c r="E847" s="26" t="str">
        <f>IF('Market predictions'!B847="","",Configuration!$D$4-Configuration!$D$5-Configuration!$D$20*'Market predictions'!B847)</f>
        <v/>
      </c>
    </row>
    <row r="848" spans="1:5" x14ac:dyDescent="0.25">
      <c r="A848" s="17" t="str">
        <f>IF(A847="","",IF(A847&lt;A846,IF(A847=1,IF(A847=A846,A847+1,1),A847-1),IF(A847=Configuration!$D$10,"",A847+1)))</f>
        <v/>
      </c>
      <c r="B848" s="17" t="str">
        <f>IF(B847="","",IF(B847+1&gt;Configuration!$D$2,"",B847+1))</f>
        <v/>
      </c>
      <c r="C848" s="18" t="str">
        <f>IF('Market predictions'!B848="","",Configuration!$D$3+Configuration!$D$20*'Market predictions'!B848)</f>
        <v/>
      </c>
      <c r="D848" s="18" t="str">
        <f>IF(C848="","",Configuration!$D$4-Configuration!$D$20*'Market predictions'!B848)</f>
        <v/>
      </c>
      <c r="E848" s="26" t="str">
        <f>IF('Market predictions'!B848="","",Configuration!$D$4-Configuration!$D$5-Configuration!$D$20*'Market predictions'!B848)</f>
        <v/>
      </c>
    </row>
    <row r="849" spans="1:5" x14ac:dyDescent="0.25">
      <c r="A849" s="17" t="str">
        <f>IF(A848="","",IF(A848&lt;A847,IF(A848=1,IF(A848=A847,A848+1,1),A848-1),IF(A848=Configuration!$D$10,"",A848+1)))</f>
        <v/>
      </c>
      <c r="B849" s="17" t="str">
        <f>IF(B848="","",IF(B848+1&gt;Configuration!$D$2,"",B848+1))</f>
        <v/>
      </c>
      <c r="C849" s="18" t="str">
        <f>IF('Market predictions'!B849="","",Configuration!$D$3+Configuration!$D$20*'Market predictions'!B849)</f>
        <v/>
      </c>
      <c r="D849" s="18" t="str">
        <f>IF(C849="","",Configuration!$D$4-Configuration!$D$20*'Market predictions'!B849)</f>
        <v/>
      </c>
      <c r="E849" s="26" t="str">
        <f>IF('Market predictions'!B849="","",Configuration!$D$4-Configuration!$D$5-Configuration!$D$20*'Market predictions'!B849)</f>
        <v/>
      </c>
    </row>
    <row r="850" spans="1:5" x14ac:dyDescent="0.25">
      <c r="A850" s="17" t="str">
        <f>IF(A849="","",IF(A849&lt;A848,IF(A849=1,IF(A849=A848,A849+1,1),A849-1),IF(A849=Configuration!$D$10,"",A849+1)))</f>
        <v/>
      </c>
      <c r="B850" s="17" t="str">
        <f>IF(B849="","",IF(B849+1&gt;Configuration!$D$2,"",B849+1))</f>
        <v/>
      </c>
      <c r="C850" s="18" t="str">
        <f>IF('Market predictions'!B850="","",Configuration!$D$3+Configuration!$D$20*'Market predictions'!B850)</f>
        <v/>
      </c>
      <c r="D850" s="18" t="str">
        <f>IF(C850="","",Configuration!$D$4-Configuration!$D$20*'Market predictions'!B850)</f>
        <v/>
      </c>
      <c r="E850" s="26" t="str">
        <f>IF('Market predictions'!B850="","",Configuration!$D$4-Configuration!$D$5-Configuration!$D$20*'Market predictions'!B850)</f>
        <v/>
      </c>
    </row>
    <row r="851" spans="1:5" x14ac:dyDescent="0.25">
      <c r="A851" s="17" t="str">
        <f>IF(A850="","",IF(A850&lt;A849,IF(A850=1,IF(A850=A849,A850+1,1),A850-1),IF(A850=Configuration!$D$10,"",A850+1)))</f>
        <v/>
      </c>
      <c r="B851" s="17" t="str">
        <f>IF(B850="","",IF(B850+1&gt;Configuration!$D$2,"",B850+1))</f>
        <v/>
      </c>
      <c r="C851" s="18" t="str">
        <f>IF('Market predictions'!B851="","",Configuration!$D$3+Configuration!$D$20*'Market predictions'!B851)</f>
        <v/>
      </c>
      <c r="D851" s="18" t="str">
        <f>IF(C851="","",Configuration!$D$4-Configuration!$D$20*'Market predictions'!B851)</f>
        <v/>
      </c>
      <c r="E851" s="26" t="str">
        <f>IF('Market predictions'!B851="","",Configuration!$D$4-Configuration!$D$5-Configuration!$D$20*'Market predictions'!B851)</f>
        <v/>
      </c>
    </row>
    <row r="852" spans="1:5" x14ac:dyDescent="0.25">
      <c r="A852" s="17" t="str">
        <f>IF(A851="","",IF(A851&lt;A850,IF(A851=1,IF(A851=A850,A851+1,1),A851-1),IF(A851=Configuration!$D$10,"",A851+1)))</f>
        <v/>
      </c>
      <c r="B852" s="17" t="str">
        <f>IF(B851="","",IF(B851+1&gt;Configuration!$D$2,"",B851+1))</f>
        <v/>
      </c>
      <c r="C852" s="18" t="str">
        <f>IF('Market predictions'!B852="","",Configuration!$D$3+Configuration!$D$20*'Market predictions'!B852)</f>
        <v/>
      </c>
      <c r="D852" s="18" t="str">
        <f>IF(C852="","",Configuration!$D$4-Configuration!$D$20*'Market predictions'!B852)</f>
        <v/>
      </c>
      <c r="E852" s="26" t="str">
        <f>IF('Market predictions'!B852="","",Configuration!$D$4-Configuration!$D$5-Configuration!$D$20*'Market predictions'!B852)</f>
        <v/>
      </c>
    </row>
    <row r="853" spans="1:5" x14ac:dyDescent="0.25">
      <c r="A853" s="17" t="str">
        <f>IF(A852="","",IF(A852&lt;A851,IF(A852=1,IF(A852=A851,A852+1,1),A852-1),IF(A852=Configuration!$D$10,"",A852+1)))</f>
        <v/>
      </c>
      <c r="B853" s="17" t="str">
        <f>IF(B852="","",IF(B852+1&gt;Configuration!$D$2,"",B852+1))</f>
        <v/>
      </c>
      <c r="C853" s="18" t="str">
        <f>IF('Market predictions'!B853="","",Configuration!$D$3+Configuration!$D$20*'Market predictions'!B853)</f>
        <v/>
      </c>
      <c r="D853" s="18" t="str">
        <f>IF(C853="","",Configuration!$D$4-Configuration!$D$20*'Market predictions'!B853)</f>
        <v/>
      </c>
      <c r="E853" s="26" t="str">
        <f>IF('Market predictions'!B853="","",Configuration!$D$4-Configuration!$D$5-Configuration!$D$20*'Market predictions'!B853)</f>
        <v/>
      </c>
    </row>
    <row r="854" spans="1:5" x14ac:dyDescent="0.25">
      <c r="A854" s="17" t="str">
        <f>IF(A853="","",IF(A853&lt;A852,IF(A853=1,IF(A853=A852,A853+1,1),A853-1),IF(A853=Configuration!$D$10,"",A853+1)))</f>
        <v/>
      </c>
      <c r="B854" s="17" t="str">
        <f>IF(B853="","",IF(B853+1&gt;Configuration!$D$2,"",B853+1))</f>
        <v/>
      </c>
      <c r="C854" s="18" t="str">
        <f>IF('Market predictions'!B854="","",Configuration!$D$3+Configuration!$D$20*'Market predictions'!B854)</f>
        <v/>
      </c>
      <c r="D854" s="18" t="str">
        <f>IF(C854="","",Configuration!$D$4-Configuration!$D$20*'Market predictions'!B854)</f>
        <v/>
      </c>
      <c r="E854" s="26" t="str">
        <f>IF('Market predictions'!B854="","",Configuration!$D$4-Configuration!$D$5-Configuration!$D$20*'Market predictions'!B854)</f>
        <v/>
      </c>
    </row>
    <row r="855" spans="1:5" x14ac:dyDescent="0.25">
      <c r="A855" s="17" t="str">
        <f>IF(A854="","",IF(A854&lt;A853,IF(A854=1,IF(A854=A853,A854+1,1),A854-1),IF(A854=Configuration!$D$10,"",A854+1)))</f>
        <v/>
      </c>
      <c r="B855" s="17" t="str">
        <f>IF(B854="","",IF(B854+1&gt;Configuration!$D$2,"",B854+1))</f>
        <v/>
      </c>
      <c r="C855" s="18" t="str">
        <f>IF('Market predictions'!B855="","",Configuration!$D$3+Configuration!$D$20*'Market predictions'!B855)</f>
        <v/>
      </c>
      <c r="D855" s="18" t="str">
        <f>IF(C855="","",Configuration!$D$4-Configuration!$D$20*'Market predictions'!B855)</f>
        <v/>
      </c>
      <c r="E855" s="26" t="str">
        <f>IF('Market predictions'!B855="","",Configuration!$D$4-Configuration!$D$5-Configuration!$D$20*'Market predictions'!B855)</f>
        <v/>
      </c>
    </row>
    <row r="856" spans="1:5" x14ac:dyDescent="0.25">
      <c r="A856" s="17" t="str">
        <f>IF(A855="","",IF(A855&lt;A854,IF(A855=1,IF(A855=A854,A855+1,1),A855-1),IF(A855=Configuration!$D$10,"",A855+1)))</f>
        <v/>
      </c>
      <c r="B856" s="17" t="str">
        <f>IF(B855="","",IF(B855+1&gt;Configuration!$D$2,"",B855+1))</f>
        <v/>
      </c>
      <c r="C856" s="18" t="str">
        <f>IF('Market predictions'!B856="","",Configuration!$D$3+Configuration!$D$20*'Market predictions'!B856)</f>
        <v/>
      </c>
      <c r="D856" s="18" t="str">
        <f>IF(C856="","",Configuration!$D$4-Configuration!$D$20*'Market predictions'!B856)</f>
        <v/>
      </c>
      <c r="E856" s="26" t="str">
        <f>IF('Market predictions'!B856="","",Configuration!$D$4-Configuration!$D$5-Configuration!$D$20*'Market predictions'!B856)</f>
        <v/>
      </c>
    </row>
    <row r="857" spans="1:5" x14ac:dyDescent="0.25">
      <c r="A857" s="17" t="str">
        <f>IF(A856="","",IF(A856&lt;A855,IF(A856=1,IF(A856=A855,A856+1,1),A856-1),IF(A856=Configuration!$D$10,"",A856+1)))</f>
        <v/>
      </c>
      <c r="B857" s="17" t="str">
        <f>IF(B856="","",IF(B856+1&gt;Configuration!$D$2,"",B856+1))</f>
        <v/>
      </c>
      <c r="C857" s="18" t="str">
        <f>IF('Market predictions'!B857="","",Configuration!$D$3+Configuration!$D$20*'Market predictions'!B857)</f>
        <v/>
      </c>
      <c r="D857" s="18" t="str">
        <f>IF(C857="","",Configuration!$D$4-Configuration!$D$20*'Market predictions'!B857)</f>
        <v/>
      </c>
      <c r="E857" s="26" t="str">
        <f>IF('Market predictions'!B857="","",Configuration!$D$4-Configuration!$D$5-Configuration!$D$20*'Market predictions'!B857)</f>
        <v/>
      </c>
    </row>
    <row r="858" spans="1:5" x14ac:dyDescent="0.25">
      <c r="A858" s="17" t="str">
        <f>IF(A857="","",IF(A857&lt;A856,IF(A857=1,IF(A857=A856,A857+1,1),A857-1),IF(A857=Configuration!$D$10,"",A857+1)))</f>
        <v/>
      </c>
      <c r="B858" s="17" t="str">
        <f>IF(B857="","",IF(B857+1&gt;Configuration!$D$2,"",B857+1))</f>
        <v/>
      </c>
      <c r="C858" s="18" t="str">
        <f>IF('Market predictions'!B858="","",Configuration!$D$3+Configuration!$D$20*'Market predictions'!B858)</f>
        <v/>
      </c>
      <c r="D858" s="18" t="str">
        <f>IF(C858="","",Configuration!$D$4-Configuration!$D$20*'Market predictions'!B858)</f>
        <v/>
      </c>
      <c r="E858" s="26" t="str">
        <f>IF('Market predictions'!B858="","",Configuration!$D$4-Configuration!$D$5-Configuration!$D$20*'Market predictions'!B858)</f>
        <v/>
      </c>
    </row>
    <row r="859" spans="1:5" x14ac:dyDescent="0.25">
      <c r="A859" s="17" t="str">
        <f>IF(A858="","",IF(A858&lt;A857,IF(A858=1,IF(A858=A857,A858+1,1),A858-1),IF(A858=Configuration!$D$10,"",A858+1)))</f>
        <v/>
      </c>
      <c r="B859" s="17" t="str">
        <f>IF(B858="","",IF(B858+1&gt;Configuration!$D$2,"",B858+1))</f>
        <v/>
      </c>
      <c r="C859" s="18" t="str">
        <f>IF('Market predictions'!B859="","",Configuration!$D$3+Configuration!$D$20*'Market predictions'!B859)</f>
        <v/>
      </c>
      <c r="D859" s="18" t="str">
        <f>IF(C859="","",Configuration!$D$4-Configuration!$D$20*'Market predictions'!B859)</f>
        <v/>
      </c>
      <c r="E859" s="26" t="str">
        <f>IF('Market predictions'!B859="","",Configuration!$D$4-Configuration!$D$5-Configuration!$D$20*'Market predictions'!B859)</f>
        <v/>
      </c>
    </row>
    <row r="860" spans="1:5" x14ac:dyDescent="0.25">
      <c r="A860" s="17" t="str">
        <f>IF(A859="","",IF(A859&lt;A858,IF(A859=1,IF(A859=A858,A859+1,1),A859-1),IF(A859=Configuration!$D$10,"",A859+1)))</f>
        <v/>
      </c>
      <c r="B860" s="17" t="str">
        <f>IF(B859="","",IF(B859+1&gt;Configuration!$D$2,"",B859+1))</f>
        <v/>
      </c>
      <c r="C860" s="18" t="str">
        <f>IF('Market predictions'!B860="","",Configuration!$D$3+Configuration!$D$20*'Market predictions'!B860)</f>
        <v/>
      </c>
      <c r="D860" s="18" t="str">
        <f>IF(C860="","",Configuration!$D$4-Configuration!$D$20*'Market predictions'!B860)</f>
        <v/>
      </c>
      <c r="E860" s="26" t="str">
        <f>IF('Market predictions'!B860="","",Configuration!$D$4-Configuration!$D$5-Configuration!$D$20*'Market predictions'!B860)</f>
        <v/>
      </c>
    </row>
    <row r="861" spans="1:5" x14ac:dyDescent="0.25">
      <c r="A861" s="17" t="str">
        <f>IF(A860="","",IF(A860&lt;A859,IF(A860=1,IF(A860=A859,A860+1,1),A860-1),IF(A860=Configuration!$D$10,"",A860+1)))</f>
        <v/>
      </c>
      <c r="B861" s="17" t="str">
        <f>IF(B860="","",IF(B860+1&gt;Configuration!$D$2,"",B860+1))</f>
        <v/>
      </c>
      <c r="C861" s="18" t="str">
        <f>IF('Market predictions'!B861="","",Configuration!$D$3+Configuration!$D$20*'Market predictions'!B861)</f>
        <v/>
      </c>
      <c r="D861" s="18" t="str">
        <f>IF(C861="","",Configuration!$D$4-Configuration!$D$20*'Market predictions'!B861)</f>
        <v/>
      </c>
      <c r="E861" s="26" t="str">
        <f>IF('Market predictions'!B861="","",Configuration!$D$4-Configuration!$D$5-Configuration!$D$20*'Market predictions'!B861)</f>
        <v/>
      </c>
    </row>
    <row r="862" spans="1:5" x14ac:dyDescent="0.25">
      <c r="A862" s="17" t="str">
        <f>IF(A861="","",IF(A861&lt;A860,IF(A861=1,IF(A861=A860,A861+1,1),A861-1),IF(A861=Configuration!$D$10,"",A861+1)))</f>
        <v/>
      </c>
      <c r="B862" s="17" t="str">
        <f>IF(B861="","",IF(B861+1&gt;Configuration!$D$2,"",B861+1))</f>
        <v/>
      </c>
      <c r="C862" s="18" t="str">
        <f>IF('Market predictions'!B862="","",Configuration!$D$3+Configuration!$D$20*'Market predictions'!B862)</f>
        <v/>
      </c>
      <c r="D862" s="18" t="str">
        <f>IF(C862="","",Configuration!$D$4-Configuration!$D$20*'Market predictions'!B862)</f>
        <v/>
      </c>
      <c r="E862" s="26" t="str">
        <f>IF('Market predictions'!B862="","",Configuration!$D$4-Configuration!$D$5-Configuration!$D$20*'Market predictions'!B862)</f>
        <v/>
      </c>
    </row>
    <row r="863" spans="1:5" x14ac:dyDescent="0.25">
      <c r="A863" s="17" t="str">
        <f>IF(A862="","",IF(A862&lt;A861,IF(A862=1,IF(A862=A861,A862+1,1),A862-1),IF(A862=Configuration!$D$10,"",A862+1)))</f>
        <v/>
      </c>
      <c r="B863" s="17" t="str">
        <f>IF(B862="","",IF(B862+1&gt;Configuration!$D$2,"",B862+1))</f>
        <v/>
      </c>
      <c r="C863" s="18" t="str">
        <f>IF('Market predictions'!B863="","",Configuration!$D$3+Configuration!$D$20*'Market predictions'!B863)</f>
        <v/>
      </c>
      <c r="D863" s="18" t="str">
        <f>IF(C863="","",Configuration!$D$4-Configuration!$D$20*'Market predictions'!B863)</f>
        <v/>
      </c>
      <c r="E863" s="26" t="str">
        <f>IF('Market predictions'!B863="","",Configuration!$D$4-Configuration!$D$5-Configuration!$D$20*'Market predictions'!B863)</f>
        <v/>
      </c>
    </row>
    <row r="864" spans="1:5" x14ac:dyDescent="0.25">
      <c r="A864" s="17" t="str">
        <f>IF(A863="","",IF(A863&lt;A862,IF(A863=1,IF(A863=A862,A863+1,1),A863-1),IF(A863=Configuration!$D$10,"",A863+1)))</f>
        <v/>
      </c>
      <c r="B864" s="17" t="str">
        <f>IF(B863="","",IF(B863+1&gt;Configuration!$D$2,"",B863+1))</f>
        <v/>
      </c>
      <c r="C864" s="18" t="str">
        <f>IF('Market predictions'!B864="","",Configuration!$D$3+Configuration!$D$20*'Market predictions'!B864)</f>
        <v/>
      </c>
      <c r="D864" s="18" t="str">
        <f>IF(C864="","",Configuration!$D$4-Configuration!$D$20*'Market predictions'!B864)</f>
        <v/>
      </c>
      <c r="E864" s="26" t="str">
        <f>IF('Market predictions'!B864="","",Configuration!$D$4-Configuration!$D$5-Configuration!$D$20*'Market predictions'!B864)</f>
        <v/>
      </c>
    </row>
    <row r="865" spans="1:5" x14ac:dyDescent="0.25">
      <c r="A865" s="17" t="str">
        <f>IF(A864="","",IF(A864&lt;A863,IF(A864=1,IF(A864=A863,A864+1,1),A864-1),IF(A864=Configuration!$D$10,"",A864+1)))</f>
        <v/>
      </c>
      <c r="B865" s="17" t="str">
        <f>IF(B864="","",IF(B864+1&gt;Configuration!$D$2,"",B864+1))</f>
        <v/>
      </c>
      <c r="C865" s="18" t="str">
        <f>IF('Market predictions'!B865="","",Configuration!$D$3+Configuration!$D$20*'Market predictions'!B865)</f>
        <v/>
      </c>
      <c r="D865" s="18" t="str">
        <f>IF(C865="","",Configuration!$D$4-Configuration!$D$20*'Market predictions'!B865)</f>
        <v/>
      </c>
      <c r="E865" s="26" t="str">
        <f>IF('Market predictions'!B865="","",Configuration!$D$4-Configuration!$D$5-Configuration!$D$20*'Market predictions'!B865)</f>
        <v/>
      </c>
    </row>
    <row r="866" spans="1:5" x14ac:dyDescent="0.25">
      <c r="A866" s="17" t="str">
        <f>IF(A865="","",IF(A865&lt;A864,IF(A865=1,IF(A865=A864,A865+1,1),A865-1),IF(A865=Configuration!$D$10,"",A865+1)))</f>
        <v/>
      </c>
      <c r="B866" s="17" t="str">
        <f>IF(B865="","",IF(B865+1&gt;Configuration!$D$2,"",B865+1))</f>
        <v/>
      </c>
      <c r="C866" s="18" t="str">
        <f>IF('Market predictions'!B866="","",Configuration!$D$3+Configuration!$D$20*'Market predictions'!B866)</f>
        <v/>
      </c>
      <c r="D866" s="18" t="str">
        <f>IF(C866="","",Configuration!$D$4-Configuration!$D$20*'Market predictions'!B866)</f>
        <v/>
      </c>
      <c r="E866" s="26" t="str">
        <f>IF('Market predictions'!B866="","",Configuration!$D$4-Configuration!$D$5-Configuration!$D$20*'Market predictions'!B866)</f>
        <v/>
      </c>
    </row>
    <row r="867" spans="1:5" x14ac:dyDescent="0.25">
      <c r="A867" s="17" t="str">
        <f>IF(A866="","",IF(A866&lt;A865,IF(A866=1,IF(A866=A865,A866+1,1),A866-1),IF(A866=Configuration!$D$10,"",A866+1)))</f>
        <v/>
      </c>
      <c r="B867" s="17" t="str">
        <f>IF(B866="","",IF(B866+1&gt;Configuration!$D$2,"",B866+1))</f>
        <v/>
      </c>
      <c r="C867" s="18" t="str">
        <f>IF('Market predictions'!B867="","",Configuration!$D$3+Configuration!$D$20*'Market predictions'!B867)</f>
        <v/>
      </c>
      <c r="D867" s="18" t="str">
        <f>IF(C867="","",Configuration!$D$4-Configuration!$D$20*'Market predictions'!B867)</f>
        <v/>
      </c>
      <c r="E867" s="26" t="str">
        <f>IF('Market predictions'!B867="","",Configuration!$D$4-Configuration!$D$5-Configuration!$D$20*'Market predictions'!B867)</f>
        <v/>
      </c>
    </row>
    <row r="868" spans="1:5" x14ac:dyDescent="0.25">
      <c r="A868" s="17" t="str">
        <f>IF(A867="","",IF(A867&lt;A866,IF(A867=1,IF(A867=A866,A867+1,1),A867-1),IF(A867=Configuration!$D$10,"",A867+1)))</f>
        <v/>
      </c>
      <c r="B868" s="17" t="str">
        <f>IF(B867="","",IF(B867+1&gt;Configuration!$D$2,"",B867+1))</f>
        <v/>
      </c>
      <c r="C868" s="18" t="str">
        <f>IF('Market predictions'!B868="","",Configuration!$D$3+Configuration!$D$20*'Market predictions'!B868)</f>
        <v/>
      </c>
      <c r="D868" s="18" t="str">
        <f>IF(C868="","",Configuration!$D$4-Configuration!$D$20*'Market predictions'!B868)</f>
        <v/>
      </c>
      <c r="E868" s="26" t="str">
        <f>IF('Market predictions'!B868="","",Configuration!$D$4-Configuration!$D$5-Configuration!$D$20*'Market predictions'!B868)</f>
        <v/>
      </c>
    </row>
    <row r="869" spans="1:5" x14ac:dyDescent="0.25">
      <c r="A869" s="17" t="str">
        <f>IF(A868="","",IF(A868&lt;A867,IF(A868=1,IF(A868=A867,A868+1,1),A868-1),IF(A868=Configuration!$D$10,"",A868+1)))</f>
        <v/>
      </c>
      <c r="B869" s="17" t="str">
        <f>IF(B868="","",IF(B868+1&gt;Configuration!$D$2,"",B868+1))</f>
        <v/>
      </c>
      <c r="C869" s="18" t="str">
        <f>IF('Market predictions'!B869="","",Configuration!$D$3+Configuration!$D$20*'Market predictions'!B869)</f>
        <v/>
      </c>
      <c r="D869" s="18" t="str">
        <f>IF(C869="","",Configuration!$D$4-Configuration!$D$20*'Market predictions'!B869)</f>
        <v/>
      </c>
      <c r="E869" s="26" t="str">
        <f>IF('Market predictions'!B869="","",Configuration!$D$4-Configuration!$D$5-Configuration!$D$20*'Market predictions'!B869)</f>
        <v/>
      </c>
    </row>
    <row r="870" spans="1:5" x14ac:dyDescent="0.25">
      <c r="A870" s="17" t="str">
        <f>IF(A869="","",IF(A869&lt;A868,IF(A869=1,IF(A869=A868,A869+1,1),A869-1),IF(A869=Configuration!$D$10,"",A869+1)))</f>
        <v/>
      </c>
      <c r="B870" s="17" t="str">
        <f>IF(B869="","",IF(B869+1&gt;Configuration!$D$2,"",B869+1))</f>
        <v/>
      </c>
      <c r="C870" s="18" t="str">
        <f>IF('Market predictions'!B870="","",Configuration!$D$3+Configuration!$D$20*'Market predictions'!B870)</f>
        <v/>
      </c>
      <c r="D870" s="18" t="str">
        <f>IF(C870="","",Configuration!$D$4-Configuration!$D$20*'Market predictions'!B870)</f>
        <v/>
      </c>
      <c r="E870" s="26" t="str">
        <f>IF('Market predictions'!B870="","",Configuration!$D$4-Configuration!$D$5-Configuration!$D$20*'Market predictions'!B870)</f>
        <v/>
      </c>
    </row>
    <row r="871" spans="1:5" x14ac:dyDescent="0.25">
      <c r="A871" s="17" t="str">
        <f>IF(A870="","",IF(A870&lt;A869,IF(A870=1,IF(A870=A869,A870+1,1),A870-1),IF(A870=Configuration!$D$10,"",A870+1)))</f>
        <v/>
      </c>
      <c r="B871" s="17" t="str">
        <f>IF(B870="","",IF(B870+1&gt;Configuration!$D$2,"",B870+1))</f>
        <v/>
      </c>
      <c r="C871" s="18" t="str">
        <f>IF('Market predictions'!B871="","",Configuration!$D$3+Configuration!$D$20*'Market predictions'!B871)</f>
        <v/>
      </c>
      <c r="D871" s="18" t="str">
        <f>IF(C871="","",Configuration!$D$4-Configuration!$D$20*'Market predictions'!B871)</f>
        <v/>
      </c>
      <c r="E871" s="26" t="str">
        <f>IF('Market predictions'!B871="","",Configuration!$D$4-Configuration!$D$5-Configuration!$D$20*'Market predictions'!B871)</f>
        <v/>
      </c>
    </row>
    <row r="872" spans="1:5" x14ac:dyDescent="0.25">
      <c r="A872" s="17" t="str">
        <f>IF(A871="","",IF(A871&lt;A870,IF(A871=1,IF(A871=A870,A871+1,1),A871-1),IF(A871=Configuration!$D$10,"",A871+1)))</f>
        <v/>
      </c>
      <c r="B872" s="17" t="str">
        <f>IF(B871="","",IF(B871+1&gt;Configuration!$D$2,"",B871+1))</f>
        <v/>
      </c>
      <c r="C872" s="18" t="str">
        <f>IF('Market predictions'!B872="","",Configuration!$D$3+Configuration!$D$20*'Market predictions'!B872)</f>
        <v/>
      </c>
      <c r="D872" s="18" t="str">
        <f>IF(C872="","",Configuration!$D$4-Configuration!$D$20*'Market predictions'!B872)</f>
        <v/>
      </c>
      <c r="E872" s="26" t="str">
        <f>IF('Market predictions'!B872="","",Configuration!$D$4-Configuration!$D$5-Configuration!$D$20*'Market predictions'!B872)</f>
        <v/>
      </c>
    </row>
    <row r="873" spans="1:5" x14ac:dyDescent="0.25">
      <c r="A873" s="17" t="str">
        <f>IF(A872="","",IF(A872&lt;A871,IF(A872=1,IF(A872=A871,A872+1,1),A872-1),IF(A872=Configuration!$D$10,"",A872+1)))</f>
        <v/>
      </c>
      <c r="B873" s="17" t="str">
        <f>IF(B872="","",IF(B872+1&gt;Configuration!$D$2,"",B872+1))</f>
        <v/>
      </c>
      <c r="C873" s="18" t="str">
        <f>IF('Market predictions'!B873="","",Configuration!$D$3+Configuration!$D$20*'Market predictions'!B873)</f>
        <v/>
      </c>
      <c r="D873" s="18" t="str">
        <f>IF(C873="","",Configuration!$D$4-Configuration!$D$20*'Market predictions'!B873)</f>
        <v/>
      </c>
      <c r="E873" s="26" t="str">
        <f>IF('Market predictions'!B873="","",Configuration!$D$4-Configuration!$D$5-Configuration!$D$20*'Market predictions'!B873)</f>
        <v/>
      </c>
    </row>
    <row r="874" spans="1:5" x14ac:dyDescent="0.25">
      <c r="A874" s="17" t="str">
        <f>IF(A873="","",IF(A873&lt;A872,IF(A873=1,IF(A873=A872,A873+1,1),A873-1),IF(A873=Configuration!$D$10,"",A873+1)))</f>
        <v/>
      </c>
      <c r="B874" s="17" t="str">
        <f>IF(B873="","",IF(B873+1&gt;Configuration!$D$2,"",B873+1))</f>
        <v/>
      </c>
      <c r="C874" s="18" t="str">
        <f>IF('Market predictions'!B874="","",Configuration!$D$3+Configuration!$D$20*'Market predictions'!B874)</f>
        <v/>
      </c>
      <c r="D874" s="18" t="str">
        <f>IF(C874="","",Configuration!$D$4-Configuration!$D$20*'Market predictions'!B874)</f>
        <v/>
      </c>
      <c r="E874" s="26" t="str">
        <f>IF('Market predictions'!B874="","",Configuration!$D$4-Configuration!$D$5-Configuration!$D$20*'Market predictions'!B874)</f>
        <v/>
      </c>
    </row>
    <row r="875" spans="1:5" x14ac:dyDescent="0.25">
      <c r="A875" s="17" t="str">
        <f>IF(A874="","",IF(A874&lt;A873,IF(A874=1,IF(A874=A873,A874+1,1),A874-1),IF(A874=Configuration!$D$10,"",A874+1)))</f>
        <v/>
      </c>
      <c r="B875" s="17" t="str">
        <f>IF(B874="","",IF(B874+1&gt;Configuration!$D$2,"",B874+1))</f>
        <v/>
      </c>
      <c r="C875" s="18" t="str">
        <f>IF('Market predictions'!B875="","",Configuration!$D$3+Configuration!$D$20*'Market predictions'!B875)</f>
        <v/>
      </c>
      <c r="D875" s="18" t="str">
        <f>IF(C875="","",Configuration!$D$4-Configuration!$D$20*'Market predictions'!B875)</f>
        <v/>
      </c>
      <c r="E875" s="26" t="str">
        <f>IF('Market predictions'!B875="","",Configuration!$D$4-Configuration!$D$5-Configuration!$D$20*'Market predictions'!B875)</f>
        <v/>
      </c>
    </row>
    <row r="876" spans="1:5" x14ac:dyDescent="0.25">
      <c r="A876" s="17" t="str">
        <f>IF(A875="","",IF(A875&lt;A874,IF(A875=1,IF(A875=A874,A875+1,1),A875-1),IF(A875=Configuration!$D$10,"",A875+1)))</f>
        <v/>
      </c>
      <c r="B876" s="17" t="str">
        <f>IF(B875="","",IF(B875+1&gt;Configuration!$D$2,"",B875+1))</f>
        <v/>
      </c>
      <c r="C876" s="18" t="str">
        <f>IF('Market predictions'!B876="","",Configuration!$D$3+Configuration!$D$20*'Market predictions'!B876)</f>
        <v/>
      </c>
      <c r="D876" s="18" t="str">
        <f>IF(C876="","",Configuration!$D$4-Configuration!$D$20*'Market predictions'!B876)</f>
        <v/>
      </c>
      <c r="E876" s="26" t="str">
        <f>IF('Market predictions'!B876="","",Configuration!$D$4-Configuration!$D$5-Configuration!$D$20*'Market predictions'!B876)</f>
        <v/>
      </c>
    </row>
    <row r="877" spans="1:5" x14ac:dyDescent="0.25">
      <c r="A877" s="17" t="str">
        <f>IF(A876="","",IF(A876&lt;A875,IF(A876=1,IF(A876=A875,A876+1,1),A876-1),IF(A876=Configuration!$D$10,"",A876+1)))</f>
        <v/>
      </c>
      <c r="B877" s="17" t="str">
        <f>IF(B876="","",IF(B876+1&gt;Configuration!$D$2,"",B876+1))</f>
        <v/>
      </c>
      <c r="C877" s="18" t="str">
        <f>IF('Market predictions'!B877="","",Configuration!$D$3+Configuration!$D$20*'Market predictions'!B877)</f>
        <v/>
      </c>
      <c r="D877" s="18" t="str">
        <f>IF(C877="","",Configuration!$D$4-Configuration!$D$20*'Market predictions'!B877)</f>
        <v/>
      </c>
      <c r="E877" s="26" t="str">
        <f>IF('Market predictions'!B877="","",Configuration!$D$4-Configuration!$D$5-Configuration!$D$20*'Market predictions'!B877)</f>
        <v/>
      </c>
    </row>
    <row r="878" spans="1:5" x14ac:dyDescent="0.25">
      <c r="A878" s="17" t="str">
        <f>IF(A877="","",IF(A877&lt;A876,IF(A877=1,IF(A877=A876,A877+1,1),A877-1),IF(A877=Configuration!$D$10,"",A877+1)))</f>
        <v/>
      </c>
      <c r="B878" s="17" t="str">
        <f>IF(B877="","",IF(B877+1&gt;Configuration!$D$2,"",B877+1))</f>
        <v/>
      </c>
      <c r="C878" s="18" t="str">
        <f>IF('Market predictions'!B878="","",Configuration!$D$3+Configuration!$D$20*'Market predictions'!B878)</f>
        <v/>
      </c>
      <c r="D878" s="18" t="str">
        <f>IF(C878="","",Configuration!$D$4-Configuration!$D$20*'Market predictions'!B878)</f>
        <v/>
      </c>
      <c r="E878" s="26" t="str">
        <f>IF('Market predictions'!B878="","",Configuration!$D$4-Configuration!$D$5-Configuration!$D$20*'Market predictions'!B878)</f>
        <v/>
      </c>
    </row>
    <row r="879" spans="1:5" x14ac:dyDescent="0.25">
      <c r="A879" s="17" t="str">
        <f>IF(A878="","",IF(A878&lt;A877,IF(A878=1,IF(A878=A877,A878+1,1),A878-1),IF(A878=Configuration!$D$10,"",A878+1)))</f>
        <v/>
      </c>
      <c r="B879" s="17" t="str">
        <f>IF(B878="","",IF(B878+1&gt;Configuration!$D$2,"",B878+1))</f>
        <v/>
      </c>
      <c r="C879" s="18" t="str">
        <f>IF('Market predictions'!B879="","",Configuration!$D$3+Configuration!$D$20*'Market predictions'!B879)</f>
        <v/>
      </c>
      <c r="D879" s="18" t="str">
        <f>IF(C879="","",Configuration!$D$4-Configuration!$D$20*'Market predictions'!B879)</f>
        <v/>
      </c>
      <c r="E879" s="26" t="str">
        <f>IF('Market predictions'!B879="","",Configuration!$D$4-Configuration!$D$5-Configuration!$D$20*'Market predictions'!B879)</f>
        <v/>
      </c>
    </row>
    <row r="880" spans="1:5" x14ac:dyDescent="0.25">
      <c r="A880" s="17" t="str">
        <f>IF(A879="","",IF(A879&lt;A878,IF(A879=1,IF(A879=A878,A879+1,1),A879-1),IF(A879=Configuration!$D$10,"",A879+1)))</f>
        <v/>
      </c>
      <c r="B880" s="17" t="str">
        <f>IF(B879="","",IF(B879+1&gt;Configuration!$D$2,"",B879+1))</f>
        <v/>
      </c>
      <c r="C880" s="18" t="str">
        <f>IF('Market predictions'!B880="","",Configuration!$D$3+Configuration!$D$20*'Market predictions'!B880)</f>
        <v/>
      </c>
      <c r="D880" s="18" t="str">
        <f>IF(C880="","",Configuration!$D$4-Configuration!$D$20*'Market predictions'!B880)</f>
        <v/>
      </c>
      <c r="E880" s="26" t="str">
        <f>IF('Market predictions'!B880="","",Configuration!$D$4-Configuration!$D$5-Configuration!$D$20*'Market predictions'!B880)</f>
        <v/>
      </c>
    </row>
    <row r="881" spans="1:5" x14ac:dyDescent="0.25">
      <c r="A881" s="17" t="str">
        <f>IF(A880="","",IF(A880&lt;A879,IF(A880=1,IF(A880=A879,A880+1,1),A880-1),IF(A880=Configuration!$D$10,"",A880+1)))</f>
        <v/>
      </c>
      <c r="B881" s="17" t="str">
        <f>IF(B880="","",IF(B880+1&gt;Configuration!$D$2,"",B880+1))</f>
        <v/>
      </c>
      <c r="C881" s="18" t="str">
        <f>IF('Market predictions'!B881="","",Configuration!$D$3+Configuration!$D$20*'Market predictions'!B881)</f>
        <v/>
      </c>
      <c r="D881" s="18" t="str">
        <f>IF(C881="","",Configuration!$D$4-Configuration!$D$20*'Market predictions'!B881)</f>
        <v/>
      </c>
      <c r="E881" s="26" t="str">
        <f>IF('Market predictions'!B881="","",Configuration!$D$4-Configuration!$D$5-Configuration!$D$20*'Market predictions'!B881)</f>
        <v/>
      </c>
    </row>
    <row r="882" spans="1:5" x14ac:dyDescent="0.25">
      <c r="A882" s="17" t="str">
        <f>IF(A881="","",IF(A881&lt;A880,IF(A881=1,IF(A881=A880,A881+1,1),A881-1),IF(A881=Configuration!$D$10,"",A881+1)))</f>
        <v/>
      </c>
      <c r="B882" s="17" t="str">
        <f>IF(B881="","",IF(B881+1&gt;Configuration!$D$2,"",B881+1))</f>
        <v/>
      </c>
      <c r="C882" s="18" t="str">
        <f>IF('Market predictions'!B882="","",Configuration!$D$3+Configuration!$D$20*'Market predictions'!B882)</f>
        <v/>
      </c>
      <c r="D882" s="18" t="str">
        <f>IF(C882="","",Configuration!$D$4-Configuration!$D$20*'Market predictions'!B882)</f>
        <v/>
      </c>
      <c r="E882" s="26" t="str">
        <f>IF('Market predictions'!B882="","",Configuration!$D$4-Configuration!$D$5-Configuration!$D$20*'Market predictions'!B882)</f>
        <v/>
      </c>
    </row>
    <row r="883" spans="1:5" x14ac:dyDescent="0.25">
      <c r="A883" s="17" t="str">
        <f>IF(A882="","",IF(A882&lt;A881,IF(A882=1,IF(A882=A881,A882+1,1),A882-1),IF(A882=Configuration!$D$10,"",A882+1)))</f>
        <v/>
      </c>
      <c r="B883" s="17" t="str">
        <f>IF(B882="","",IF(B882+1&gt;Configuration!$D$2,"",B882+1))</f>
        <v/>
      </c>
      <c r="C883" s="18" t="str">
        <f>IF('Market predictions'!B883="","",Configuration!$D$3+Configuration!$D$20*'Market predictions'!B883)</f>
        <v/>
      </c>
      <c r="D883" s="18" t="str">
        <f>IF(C883="","",Configuration!$D$4-Configuration!$D$20*'Market predictions'!B883)</f>
        <v/>
      </c>
      <c r="E883" s="26" t="str">
        <f>IF('Market predictions'!B883="","",Configuration!$D$4-Configuration!$D$5-Configuration!$D$20*'Market predictions'!B883)</f>
        <v/>
      </c>
    </row>
    <row r="884" spans="1:5" x14ac:dyDescent="0.25">
      <c r="A884" s="17" t="str">
        <f>IF(A883="","",IF(A883&lt;A882,IF(A883=1,IF(A883=A882,A883+1,1),A883-1),IF(A883=Configuration!$D$10,"",A883+1)))</f>
        <v/>
      </c>
      <c r="B884" s="17" t="str">
        <f>IF(B883="","",IF(B883+1&gt;Configuration!$D$2,"",B883+1))</f>
        <v/>
      </c>
      <c r="C884" s="18" t="str">
        <f>IF('Market predictions'!B884="","",Configuration!$D$3+Configuration!$D$20*'Market predictions'!B884)</f>
        <v/>
      </c>
      <c r="D884" s="18" t="str">
        <f>IF(C884="","",Configuration!$D$4-Configuration!$D$20*'Market predictions'!B884)</f>
        <v/>
      </c>
      <c r="E884" s="26" t="str">
        <f>IF('Market predictions'!B884="","",Configuration!$D$4-Configuration!$D$5-Configuration!$D$20*'Market predictions'!B884)</f>
        <v/>
      </c>
    </row>
    <row r="885" spans="1:5" x14ac:dyDescent="0.25">
      <c r="A885" s="17" t="str">
        <f>IF(A884="","",IF(A884&lt;A883,IF(A884=1,IF(A884=A883,A884+1,1),A884-1),IF(A884=Configuration!$D$10,"",A884+1)))</f>
        <v/>
      </c>
      <c r="B885" s="17" t="str">
        <f>IF(B884="","",IF(B884+1&gt;Configuration!$D$2,"",B884+1))</f>
        <v/>
      </c>
      <c r="C885" s="18" t="str">
        <f>IF('Market predictions'!B885="","",Configuration!$D$3+Configuration!$D$20*'Market predictions'!B885)</f>
        <v/>
      </c>
      <c r="D885" s="18" t="str">
        <f>IF(C885="","",Configuration!$D$4-Configuration!$D$20*'Market predictions'!B885)</f>
        <v/>
      </c>
      <c r="E885" s="26" t="str">
        <f>IF('Market predictions'!B885="","",Configuration!$D$4-Configuration!$D$5-Configuration!$D$20*'Market predictions'!B885)</f>
        <v/>
      </c>
    </row>
    <row r="886" spans="1:5" x14ac:dyDescent="0.25">
      <c r="A886" s="17" t="str">
        <f>IF(A885="","",IF(A885&lt;A884,IF(A885=1,IF(A885=A884,A885+1,1),A885-1),IF(A885=Configuration!$D$10,"",A885+1)))</f>
        <v/>
      </c>
      <c r="B886" s="17" t="str">
        <f>IF(B885="","",IF(B885+1&gt;Configuration!$D$2,"",B885+1))</f>
        <v/>
      </c>
      <c r="C886" s="18" t="str">
        <f>IF('Market predictions'!B886="","",Configuration!$D$3+Configuration!$D$20*'Market predictions'!B886)</f>
        <v/>
      </c>
      <c r="D886" s="18" t="str">
        <f>IF(C886="","",Configuration!$D$4-Configuration!$D$20*'Market predictions'!B886)</f>
        <v/>
      </c>
      <c r="E886" s="26" t="str">
        <f>IF('Market predictions'!B886="","",Configuration!$D$4-Configuration!$D$5-Configuration!$D$20*'Market predictions'!B886)</f>
        <v/>
      </c>
    </row>
    <row r="887" spans="1:5" x14ac:dyDescent="0.25">
      <c r="A887" s="17" t="str">
        <f>IF(A886="","",IF(A886&lt;A885,IF(A886=1,IF(A886=A885,A886+1,1),A886-1),IF(A886=Configuration!$D$10,"",A886+1)))</f>
        <v/>
      </c>
      <c r="B887" s="17" t="str">
        <f>IF(B886="","",IF(B886+1&gt;Configuration!$D$2,"",B886+1))</f>
        <v/>
      </c>
      <c r="C887" s="18" t="str">
        <f>IF('Market predictions'!B887="","",Configuration!$D$3+Configuration!$D$20*'Market predictions'!B887)</f>
        <v/>
      </c>
      <c r="D887" s="18" t="str">
        <f>IF(C887="","",Configuration!$D$4-Configuration!$D$20*'Market predictions'!B887)</f>
        <v/>
      </c>
      <c r="E887" s="26" t="str">
        <f>IF('Market predictions'!B887="","",Configuration!$D$4-Configuration!$D$5-Configuration!$D$20*'Market predictions'!B887)</f>
        <v/>
      </c>
    </row>
    <row r="888" spans="1:5" x14ac:dyDescent="0.25">
      <c r="A888" s="17" t="str">
        <f>IF(A887="","",IF(A887&lt;A886,IF(A887=1,IF(A887=A886,A887+1,1),A887-1),IF(A887=Configuration!$D$10,"",A887+1)))</f>
        <v/>
      </c>
      <c r="B888" s="17" t="str">
        <f>IF(B887="","",IF(B887+1&gt;Configuration!$D$2,"",B887+1))</f>
        <v/>
      </c>
      <c r="C888" s="18" t="str">
        <f>IF('Market predictions'!B888="","",Configuration!$D$3+Configuration!$D$20*'Market predictions'!B888)</f>
        <v/>
      </c>
      <c r="D888" s="18" t="str">
        <f>IF(C888="","",Configuration!$D$4-Configuration!$D$20*'Market predictions'!B888)</f>
        <v/>
      </c>
      <c r="E888" s="26" t="str">
        <f>IF('Market predictions'!B888="","",Configuration!$D$4-Configuration!$D$5-Configuration!$D$20*'Market predictions'!B888)</f>
        <v/>
      </c>
    </row>
    <row r="889" spans="1:5" x14ac:dyDescent="0.25">
      <c r="A889" s="17" t="str">
        <f>IF(A888="","",IF(A888&lt;A887,IF(A888=1,IF(A888=A887,A888+1,1),A888-1),IF(A888=Configuration!$D$10,"",A888+1)))</f>
        <v/>
      </c>
      <c r="B889" s="17" t="str">
        <f>IF(B888="","",IF(B888+1&gt;Configuration!$D$2,"",B888+1))</f>
        <v/>
      </c>
      <c r="C889" s="18" t="str">
        <f>IF('Market predictions'!B889="","",Configuration!$D$3+Configuration!$D$20*'Market predictions'!B889)</f>
        <v/>
      </c>
      <c r="D889" s="18" t="str">
        <f>IF(C889="","",Configuration!$D$4-Configuration!$D$20*'Market predictions'!B889)</f>
        <v/>
      </c>
      <c r="E889" s="26" t="str">
        <f>IF('Market predictions'!B889="","",Configuration!$D$4-Configuration!$D$5-Configuration!$D$20*'Market predictions'!B889)</f>
        <v/>
      </c>
    </row>
    <row r="890" spans="1:5" x14ac:dyDescent="0.25">
      <c r="A890" s="17" t="str">
        <f>IF(A889="","",IF(A889&lt;A888,IF(A889=1,IF(A889=A888,A889+1,1),A889-1),IF(A889=Configuration!$D$10,"",A889+1)))</f>
        <v/>
      </c>
      <c r="B890" s="17" t="str">
        <f>IF(B889="","",IF(B889+1&gt;Configuration!$D$2,"",B889+1))</f>
        <v/>
      </c>
      <c r="C890" s="18" t="str">
        <f>IF('Market predictions'!B890="","",Configuration!$D$3+Configuration!$D$20*'Market predictions'!B890)</f>
        <v/>
      </c>
      <c r="D890" s="18" t="str">
        <f>IF(C890="","",Configuration!$D$4-Configuration!$D$20*'Market predictions'!B890)</f>
        <v/>
      </c>
      <c r="E890" s="26" t="str">
        <f>IF('Market predictions'!B890="","",Configuration!$D$4-Configuration!$D$5-Configuration!$D$20*'Market predictions'!B890)</f>
        <v/>
      </c>
    </row>
    <row r="891" spans="1:5" x14ac:dyDescent="0.25">
      <c r="A891" s="17" t="str">
        <f>IF(A890="","",IF(A890&lt;A889,IF(A890=1,IF(A890=A889,A890+1,1),A890-1),IF(A890=Configuration!$D$10,"",A890+1)))</f>
        <v/>
      </c>
      <c r="B891" s="17" t="str">
        <f>IF(B890="","",IF(B890+1&gt;Configuration!$D$2,"",B890+1))</f>
        <v/>
      </c>
      <c r="C891" s="18" t="str">
        <f>IF('Market predictions'!B891="","",Configuration!$D$3+Configuration!$D$20*'Market predictions'!B891)</f>
        <v/>
      </c>
      <c r="D891" s="18" t="str">
        <f>IF(C891="","",Configuration!$D$4-Configuration!$D$20*'Market predictions'!B891)</f>
        <v/>
      </c>
      <c r="E891" s="26" t="str">
        <f>IF('Market predictions'!B891="","",Configuration!$D$4-Configuration!$D$5-Configuration!$D$20*'Market predictions'!B891)</f>
        <v/>
      </c>
    </row>
    <row r="892" spans="1:5" x14ac:dyDescent="0.25">
      <c r="A892" s="17" t="str">
        <f>IF(A891="","",IF(A891&lt;A890,IF(A891=1,IF(A891=A890,A891+1,1),A891-1),IF(A891=Configuration!$D$10,"",A891+1)))</f>
        <v/>
      </c>
      <c r="B892" s="17" t="str">
        <f>IF(B891="","",IF(B891+1&gt;Configuration!$D$2,"",B891+1))</f>
        <v/>
      </c>
      <c r="C892" s="18" t="str">
        <f>IF('Market predictions'!B892="","",Configuration!$D$3+Configuration!$D$20*'Market predictions'!B892)</f>
        <v/>
      </c>
      <c r="D892" s="18" t="str">
        <f>IF(C892="","",Configuration!$D$4-Configuration!$D$20*'Market predictions'!B892)</f>
        <v/>
      </c>
      <c r="E892" s="26" t="str">
        <f>IF('Market predictions'!B892="","",Configuration!$D$4-Configuration!$D$5-Configuration!$D$20*'Market predictions'!B892)</f>
        <v/>
      </c>
    </row>
    <row r="893" spans="1:5" x14ac:dyDescent="0.25">
      <c r="A893" s="17" t="str">
        <f>IF(A892="","",IF(A892&lt;A891,IF(A892=1,IF(A892=A891,A892+1,1),A892-1),IF(A892=Configuration!$D$10,"",A892+1)))</f>
        <v/>
      </c>
      <c r="B893" s="17" t="str">
        <f>IF(B892="","",IF(B892+1&gt;Configuration!$D$2,"",B892+1))</f>
        <v/>
      </c>
      <c r="C893" s="18" t="str">
        <f>IF('Market predictions'!B893="","",Configuration!$D$3+Configuration!$D$20*'Market predictions'!B893)</f>
        <v/>
      </c>
      <c r="D893" s="18" t="str">
        <f>IF(C893="","",Configuration!$D$4-Configuration!$D$20*'Market predictions'!B893)</f>
        <v/>
      </c>
      <c r="E893" s="26" t="str">
        <f>IF('Market predictions'!B893="","",Configuration!$D$4-Configuration!$D$5-Configuration!$D$20*'Market predictions'!B893)</f>
        <v/>
      </c>
    </row>
    <row r="894" spans="1:5" x14ac:dyDescent="0.25">
      <c r="A894" s="17" t="str">
        <f>IF(A893="","",IF(A893&lt;A892,IF(A893=1,IF(A893=A892,A893+1,1),A893-1),IF(A893=Configuration!$D$10,"",A893+1)))</f>
        <v/>
      </c>
      <c r="B894" s="17" t="str">
        <f>IF(B893="","",IF(B893+1&gt;Configuration!$D$2,"",B893+1))</f>
        <v/>
      </c>
      <c r="C894" s="18" t="str">
        <f>IF('Market predictions'!B894="","",Configuration!$D$3+Configuration!$D$20*'Market predictions'!B894)</f>
        <v/>
      </c>
      <c r="D894" s="18" t="str">
        <f>IF(C894="","",Configuration!$D$4-Configuration!$D$20*'Market predictions'!B894)</f>
        <v/>
      </c>
      <c r="E894" s="26" t="str">
        <f>IF('Market predictions'!B894="","",Configuration!$D$4-Configuration!$D$5-Configuration!$D$20*'Market predictions'!B894)</f>
        <v/>
      </c>
    </row>
    <row r="895" spans="1:5" x14ac:dyDescent="0.25">
      <c r="A895" s="17" t="str">
        <f>IF(A894="","",IF(A894&lt;A893,IF(A894=1,IF(A894=A893,A894+1,1),A894-1),IF(A894=Configuration!$D$10,"",A894+1)))</f>
        <v/>
      </c>
      <c r="B895" s="17" t="str">
        <f>IF(B894="","",IF(B894+1&gt;Configuration!$D$2,"",B894+1))</f>
        <v/>
      </c>
      <c r="C895" s="18" t="str">
        <f>IF('Market predictions'!B895="","",Configuration!$D$3+Configuration!$D$20*'Market predictions'!B895)</f>
        <v/>
      </c>
      <c r="D895" s="18" t="str">
        <f>IF(C895="","",Configuration!$D$4-Configuration!$D$20*'Market predictions'!B895)</f>
        <v/>
      </c>
      <c r="E895" s="26" t="str">
        <f>IF('Market predictions'!B895="","",Configuration!$D$4-Configuration!$D$5-Configuration!$D$20*'Market predictions'!B895)</f>
        <v/>
      </c>
    </row>
    <row r="896" spans="1:5" x14ac:dyDescent="0.25">
      <c r="A896" s="17" t="str">
        <f>IF(A895="","",IF(A895&lt;A894,IF(A895=1,IF(A895=A894,A895+1,1),A895-1),IF(A895=Configuration!$D$10,"",A895+1)))</f>
        <v/>
      </c>
      <c r="B896" s="17" t="str">
        <f>IF(B895="","",IF(B895+1&gt;Configuration!$D$2,"",B895+1))</f>
        <v/>
      </c>
      <c r="C896" s="18" t="str">
        <f>IF('Market predictions'!B896="","",Configuration!$D$3+Configuration!$D$20*'Market predictions'!B896)</f>
        <v/>
      </c>
      <c r="D896" s="18" t="str">
        <f>IF(C896="","",Configuration!$D$4-Configuration!$D$20*'Market predictions'!B896)</f>
        <v/>
      </c>
      <c r="E896" s="26" t="str">
        <f>IF('Market predictions'!B896="","",Configuration!$D$4-Configuration!$D$5-Configuration!$D$20*'Market predictions'!B896)</f>
        <v/>
      </c>
    </row>
    <row r="897" spans="1:5" x14ac:dyDescent="0.25">
      <c r="A897" s="17" t="str">
        <f>IF(A896="","",IF(A896&lt;A895,IF(A896=1,IF(A896=A895,A896+1,1),A896-1),IF(A896=Configuration!$D$10,"",A896+1)))</f>
        <v/>
      </c>
      <c r="B897" s="17" t="str">
        <f>IF(B896="","",IF(B896+1&gt;Configuration!$D$2,"",B896+1))</f>
        <v/>
      </c>
      <c r="C897" s="18" t="str">
        <f>IF('Market predictions'!B897="","",Configuration!$D$3+Configuration!$D$20*'Market predictions'!B897)</f>
        <v/>
      </c>
      <c r="D897" s="18" t="str">
        <f>IF(C897="","",Configuration!$D$4-Configuration!$D$20*'Market predictions'!B897)</f>
        <v/>
      </c>
      <c r="E897" s="26" t="str">
        <f>IF('Market predictions'!B897="","",Configuration!$D$4-Configuration!$D$5-Configuration!$D$20*'Market predictions'!B897)</f>
        <v/>
      </c>
    </row>
    <row r="898" spans="1:5" x14ac:dyDescent="0.25">
      <c r="A898" s="17" t="str">
        <f>IF(A897="","",IF(A897&lt;A896,IF(A897=1,IF(A897=A896,A897+1,1),A897-1),IF(A897=Configuration!$D$10,"",A897+1)))</f>
        <v/>
      </c>
      <c r="B898" s="17" t="str">
        <f>IF(B897="","",IF(B897+1&gt;Configuration!$D$2,"",B897+1))</f>
        <v/>
      </c>
      <c r="C898" s="18" t="str">
        <f>IF('Market predictions'!B898="","",Configuration!$D$3+Configuration!$D$20*'Market predictions'!B898)</f>
        <v/>
      </c>
      <c r="D898" s="18" t="str">
        <f>IF(C898="","",Configuration!$D$4-Configuration!$D$20*'Market predictions'!B898)</f>
        <v/>
      </c>
      <c r="E898" s="26" t="str">
        <f>IF('Market predictions'!B898="","",Configuration!$D$4-Configuration!$D$5-Configuration!$D$20*'Market predictions'!B898)</f>
        <v/>
      </c>
    </row>
    <row r="899" spans="1:5" x14ac:dyDescent="0.25">
      <c r="A899" s="17" t="str">
        <f>IF(A898="","",IF(A898&lt;A897,IF(A898=1,IF(A898=A897,A898+1,1),A898-1),IF(A898=Configuration!$D$10,"",A898+1)))</f>
        <v/>
      </c>
      <c r="B899" s="17" t="str">
        <f>IF(B898="","",IF(B898+1&gt;Configuration!$D$2,"",B898+1))</f>
        <v/>
      </c>
      <c r="C899" s="18" t="str">
        <f>IF('Market predictions'!B899="","",Configuration!$D$3+Configuration!$D$20*'Market predictions'!B899)</f>
        <v/>
      </c>
      <c r="D899" s="18" t="str">
        <f>IF(C899="","",Configuration!$D$4-Configuration!$D$20*'Market predictions'!B899)</f>
        <v/>
      </c>
      <c r="E899" s="26" t="str">
        <f>IF('Market predictions'!B899="","",Configuration!$D$4-Configuration!$D$5-Configuration!$D$20*'Market predictions'!B899)</f>
        <v/>
      </c>
    </row>
    <row r="900" spans="1:5" x14ac:dyDescent="0.25">
      <c r="A900" s="17" t="str">
        <f>IF(A899="","",IF(A899&lt;A898,IF(A899=1,IF(A899=A898,A899+1,1),A899-1),IF(A899=Configuration!$D$10,"",A899+1)))</f>
        <v/>
      </c>
      <c r="B900" s="17" t="str">
        <f>IF(B899="","",IF(B899+1&gt;Configuration!$D$2,"",B899+1))</f>
        <v/>
      </c>
      <c r="C900" s="18" t="str">
        <f>IF('Market predictions'!B900="","",Configuration!$D$3+Configuration!$D$20*'Market predictions'!B900)</f>
        <v/>
      </c>
      <c r="D900" s="18" t="str">
        <f>IF(C900="","",Configuration!$D$4-Configuration!$D$20*'Market predictions'!B900)</f>
        <v/>
      </c>
      <c r="E900" s="26" t="str">
        <f>IF('Market predictions'!B900="","",Configuration!$D$4-Configuration!$D$5-Configuration!$D$20*'Market predictions'!B900)</f>
        <v/>
      </c>
    </row>
    <row r="901" spans="1:5" x14ac:dyDescent="0.25">
      <c r="A901" s="17" t="str">
        <f>IF(A900="","",IF(A900&lt;A899,IF(A900=1,IF(A900=A899,A900+1,1),A900-1),IF(A900=Configuration!$D$10,"",A900+1)))</f>
        <v/>
      </c>
      <c r="B901" s="17" t="str">
        <f>IF(B900="","",IF(B900+1&gt;Configuration!$D$2,"",B900+1))</f>
        <v/>
      </c>
      <c r="C901" s="18" t="str">
        <f>IF('Market predictions'!B901="","",Configuration!$D$3+Configuration!$D$20*'Market predictions'!B901)</f>
        <v/>
      </c>
      <c r="D901" s="18" t="str">
        <f>IF(C901="","",Configuration!$D$4-Configuration!$D$20*'Market predictions'!B901)</f>
        <v/>
      </c>
      <c r="E901" s="26" t="str">
        <f>IF('Market predictions'!B901="","",Configuration!$D$4-Configuration!$D$5-Configuration!$D$20*'Market predictions'!B901)</f>
        <v/>
      </c>
    </row>
    <row r="902" spans="1:5" x14ac:dyDescent="0.25">
      <c r="A902" s="17" t="str">
        <f>IF(A901="","",IF(A901&lt;A900,IF(A901=1,IF(A901=A900,A901+1,1),A901-1),IF(A901=Configuration!$D$10,"",A901+1)))</f>
        <v/>
      </c>
      <c r="B902" s="17" t="str">
        <f>IF(B901="","",IF(B901+1&gt;Configuration!$D$2,"",B901+1))</f>
        <v/>
      </c>
      <c r="C902" s="18" t="str">
        <f>IF('Market predictions'!B902="","",Configuration!$D$3+Configuration!$D$20*'Market predictions'!B902)</f>
        <v/>
      </c>
      <c r="D902" s="18" t="str">
        <f>IF(C902="","",Configuration!$D$4-Configuration!$D$20*'Market predictions'!B902)</f>
        <v/>
      </c>
      <c r="E902" s="26" t="str">
        <f>IF('Market predictions'!B902="","",Configuration!$D$4-Configuration!$D$5-Configuration!$D$20*'Market predictions'!B902)</f>
        <v/>
      </c>
    </row>
    <row r="903" spans="1:5" x14ac:dyDescent="0.25">
      <c r="A903" s="17" t="str">
        <f>IF(A902="","",IF(A902&lt;A901,IF(A902=1,IF(A902=A901,A902+1,1),A902-1),IF(A902=Configuration!$D$10,"",A902+1)))</f>
        <v/>
      </c>
      <c r="B903" s="17" t="str">
        <f>IF(B902="","",IF(B902+1&gt;Configuration!$D$2,"",B902+1))</f>
        <v/>
      </c>
      <c r="C903" s="18" t="str">
        <f>IF('Market predictions'!B903="","",Configuration!$D$3+Configuration!$D$20*'Market predictions'!B903)</f>
        <v/>
      </c>
      <c r="D903" s="18" t="str">
        <f>IF(C903="","",Configuration!$D$4-Configuration!$D$20*'Market predictions'!B903)</f>
        <v/>
      </c>
      <c r="E903" s="26" t="str">
        <f>IF('Market predictions'!B903="","",Configuration!$D$4-Configuration!$D$5-Configuration!$D$20*'Market predictions'!B903)</f>
        <v/>
      </c>
    </row>
    <row r="904" spans="1:5" x14ac:dyDescent="0.25">
      <c r="A904" s="17" t="str">
        <f>IF(A903="","",IF(A903&lt;A902,IF(A903=1,IF(A903=A902,A903+1,1),A903-1),IF(A903=Configuration!$D$10,"",A903+1)))</f>
        <v/>
      </c>
      <c r="B904" s="17" t="str">
        <f>IF(B903="","",IF(B903+1&gt;Configuration!$D$2,"",B903+1))</f>
        <v/>
      </c>
      <c r="C904" s="18" t="str">
        <f>IF('Market predictions'!B904="","",Configuration!$D$3+Configuration!$D$20*'Market predictions'!B904)</f>
        <v/>
      </c>
      <c r="D904" s="18" t="str">
        <f>IF(C904="","",Configuration!$D$4-Configuration!$D$20*'Market predictions'!B904)</f>
        <v/>
      </c>
      <c r="E904" s="26" t="str">
        <f>IF('Market predictions'!B904="","",Configuration!$D$4-Configuration!$D$5-Configuration!$D$20*'Market predictions'!B904)</f>
        <v/>
      </c>
    </row>
    <row r="905" spans="1:5" x14ac:dyDescent="0.25">
      <c r="A905" s="17" t="str">
        <f>IF(A904="","",IF(A904&lt;A903,IF(A904=1,IF(A904=A903,A904+1,1),A904-1),IF(A904=Configuration!$D$10,"",A904+1)))</f>
        <v/>
      </c>
      <c r="B905" s="17" t="str">
        <f>IF(B904="","",IF(B904+1&gt;Configuration!$D$2,"",B904+1))</f>
        <v/>
      </c>
      <c r="C905" s="18" t="str">
        <f>IF('Market predictions'!B905="","",Configuration!$D$3+Configuration!$D$20*'Market predictions'!B905)</f>
        <v/>
      </c>
      <c r="D905" s="18" t="str">
        <f>IF(C905="","",Configuration!$D$4-Configuration!$D$20*'Market predictions'!B905)</f>
        <v/>
      </c>
      <c r="E905" s="26" t="str">
        <f>IF('Market predictions'!B905="","",Configuration!$D$4-Configuration!$D$5-Configuration!$D$20*'Market predictions'!B905)</f>
        <v/>
      </c>
    </row>
    <row r="906" spans="1:5" x14ac:dyDescent="0.25">
      <c r="A906" s="17" t="str">
        <f>IF(A905="","",IF(A905&lt;A904,IF(A905=1,IF(A905=A904,A905+1,1),A905-1),IF(A905=Configuration!$D$10,"",A905+1)))</f>
        <v/>
      </c>
      <c r="B906" s="17" t="str">
        <f>IF(B905="","",IF(B905+1&gt;Configuration!$D$2,"",B905+1))</f>
        <v/>
      </c>
      <c r="C906" s="18" t="str">
        <f>IF('Market predictions'!B906="","",Configuration!$D$3+Configuration!$D$20*'Market predictions'!B906)</f>
        <v/>
      </c>
      <c r="D906" s="18" t="str">
        <f>IF(C906="","",Configuration!$D$4-Configuration!$D$20*'Market predictions'!B906)</f>
        <v/>
      </c>
      <c r="E906" s="26" t="str">
        <f>IF('Market predictions'!B906="","",Configuration!$D$4-Configuration!$D$5-Configuration!$D$20*'Market predictions'!B906)</f>
        <v/>
      </c>
    </row>
    <row r="907" spans="1:5" x14ac:dyDescent="0.25">
      <c r="A907" s="17" t="str">
        <f>IF(A906="","",IF(A906&lt;A905,IF(A906=1,IF(A906=A905,A906+1,1),A906-1),IF(A906=Configuration!$D$10,"",A906+1)))</f>
        <v/>
      </c>
      <c r="B907" s="17" t="str">
        <f>IF(B906="","",IF(B906+1&gt;Configuration!$D$2,"",B906+1))</f>
        <v/>
      </c>
      <c r="C907" s="18" t="str">
        <f>IF('Market predictions'!B907="","",Configuration!$D$3+Configuration!$D$20*'Market predictions'!B907)</f>
        <v/>
      </c>
      <c r="D907" s="18" t="str">
        <f>IF(C907="","",Configuration!$D$4-Configuration!$D$20*'Market predictions'!B907)</f>
        <v/>
      </c>
      <c r="E907" s="26" t="str">
        <f>IF('Market predictions'!B907="","",Configuration!$D$4-Configuration!$D$5-Configuration!$D$20*'Market predictions'!B907)</f>
        <v/>
      </c>
    </row>
    <row r="908" spans="1:5" x14ac:dyDescent="0.25">
      <c r="A908" s="17" t="str">
        <f>IF(A907="","",IF(A907&lt;A906,IF(A907=1,IF(A907=A906,A907+1,1),A907-1),IF(A907=Configuration!$D$10,"",A907+1)))</f>
        <v/>
      </c>
      <c r="B908" s="17" t="str">
        <f>IF(B907="","",IF(B907+1&gt;Configuration!$D$2,"",B907+1))</f>
        <v/>
      </c>
      <c r="C908" s="18" t="str">
        <f>IF('Market predictions'!B908="","",Configuration!$D$3+Configuration!$D$20*'Market predictions'!B908)</f>
        <v/>
      </c>
      <c r="D908" s="18" t="str">
        <f>IF(C908="","",Configuration!$D$4-Configuration!$D$20*'Market predictions'!B908)</f>
        <v/>
      </c>
      <c r="E908" s="26" t="str">
        <f>IF('Market predictions'!B908="","",Configuration!$D$4-Configuration!$D$5-Configuration!$D$20*'Market predictions'!B908)</f>
        <v/>
      </c>
    </row>
    <row r="909" spans="1:5" x14ac:dyDescent="0.25">
      <c r="A909" s="17" t="str">
        <f>IF(A908="","",IF(A908&lt;A907,IF(A908=1,IF(A908=A907,A908+1,1),A908-1),IF(A908=Configuration!$D$10,"",A908+1)))</f>
        <v/>
      </c>
      <c r="B909" s="17" t="str">
        <f>IF(B908="","",IF(B908+1&gt;Configuration!$D$2,"",B908+1))</f>
        <v/>
      </c>
      <c r="C909" s="18" t="str">
        <f>IF('Market predictions'!B909="","",Configuration!$D$3+Configuration!$D$20*'Market predictions'!B909)</f>
        <v/>
      </c>
      <c r="D909" s="18" t="str">
        <f>IF(C909="","",Configuration!$D$4-Configuration!$D$20*'Market predictions'!B909)</f>
        <v/>
      </c>
      <c r="E909" s="26" t="str">
        <f>IF('Market predictions'!B909="","",Configuration!$D$4-Configuration!$D$5-Configuration!$D$20*'Market predictions'!B909)</f>
        <v/>
      </c>
    </row>
    <row r="910" spans="1:5" x14ac:dyDescent="0.25">
      <c r="A910" s="17" t="str">
        <f>IF(A909="","",IF(A909&lt;A908,IF(A909=1,IF(A909=A908,A909+1,1),A909-1),IF(A909=Configuration!$D$10,"",A909+1)))</f>
        <v/>
      </c>
      <c r="B910" s="17" t="str">
        <f>IF(B909="","",IF(B909+1&gt;Configuration!$D$2,"",B909+1))</f>
        <v/>
      </c>
      <c r="C910" s="18" t="str">
        <f>IF('Market predictions'!B910="","",Configuration!$D$3+Configuration!$D$20*'Market predictions'!B910)</f>
        <v/>
      </c>
      <c r="D910" s="18" t="str">
        <f>IF(C910="","",Configuration!$D$4-Configuration!$D$20*'Market predictions'!B910)</f>
        <v/>
      </c>
      <c r="E910" s="26" t="str">
        <f>IF('Market predictions'!B910="","",Configuration!$D$4-Configuration!$D$5-Configuration!$D$20*'Market predictions'!B910)</f>
        <v/>
      </c>
    </row>
    <row r="911" spans="1:5" x14ac:dyDescent="0.25">
      <c r="A911" s="17" t="str">
        <f>IF(A910="","",IF(A910&lt;A909,IF(A910=1,IF(A910=A909,A910+1,1),A910-1),IF(A910=Configuration!$D$10,"",A910+1)))</f>
        <v/>
      </c>
      <c r="B911" s="17" t="str">
        <f>IF(B910="","",IF(B910+1&gt;Configuration!$D$2,"",B910+1))</f>
        <v/>
      </c>
      <c r="C911" s="18" t="str">
        <f>IF('Market predictions'!B911="","",Configuration!$D$3+Configuration!$D$20*'Market predictions'!B911)</f>
        <v/>
      </c>
      <c r="D911" s="18" t="str">
        <f>IF(C911="","",Configuration!$D$4-Configuration!$D$20*'Market predictions'!B911)</f>
        <v/>
      </c>
      <c r="E911" s="26" t="str">
        <f>IF('Market predictions'!B911="","",Configuration!$D$4-Configuration!$D$5-Configuration!$D$20*'Market predictions'!B911)</f>
        <v/>
      </c>
    </row>
    <row r="912" spans="1:5" x14ac:dyDescent="0.25">
      <c r="A912" s="17" t="str">
        <f>IF(A911="","",IF(A911&lt;A910,IF(A911=1,IF(A911=A910,A911+1,1),A911-1),IF(A911=Configuration!$D$10,"",A911+1)))</f>
        <v/>
      </c>
      <c r="B912" s="17" t="str">
        <f>IF(B911="","",IF(B911+1&gt;Configuration!$D$2,"",B911+1))</f>
        <v/>
      </c>
      <c r="C912" s="18" t="str">
        <f>IF('Market predictions'!B912="","",Configuration!$D$3+Configuration!$D$20*'Market predictions'!B912)</f>
        <v/>
      </c>
      <c r="D912" s="18" t="str">
        <f>IF(C912="","",Configuration!$D$4-Configuration!$D$20*'Market predictions'!B912)</f>
        <v/>
      </c>
      <c r="E912" s="26" t="str">
        <f>IF('Market predictions'!B912="","",Configuration!$D$4-Configuration!$D$5-Configuration!$D$20*'Market predictions'!B912)</f>
        <v/>
      </c>
    </row>
    <row r="913" spans="1:5" x14ac:dyDescent="0.25">
      <c r="A913" s="17" t="str">
        <f>IF(A912="","",IF(A912&lt;A911,IF(A912=1,IF(A912=A911,A912+1,1),A912-1),IF(A912=Configuration!$D$10,"",A912+1)))</f>
        <v/>
      </c>
      <c r="B913" s="17" t="str">
        <f>IF(B912="","",IF(B912+1&gt;Configuration!$D$2,"",B912+1))</f>
        <v/>
      </c>
      <c r="C913" s="18" t="str">
        <f>IF('Market predictions'!B913="","",Configuration!$D$3+Configuration!$D$20*'Market predictions'!B913)</f>
        <v/>
      </c>
      <c r="D913" s="18" t="str">
        <f>IF(C913="","",Configuration!$D$4-Configuration!$D$20*'Market predictions'!B913)</f>
        <v/>
      </c>
      <c r="E913" s="26" t="str">
        <f>IF('Market predictions'!B913="","",Configuration!$D$4-Configuration!$D$5-Configuration!$D$20*'Market predictions'!B913)</f>
        <v/>
      </c>
    </row>
    <row r="914" spans="1:5" x14ac:dyDescent="0.25">
      <c r="A914" s="17" t="str">
        <f>IF(A913="","",IF(A913&lt;A912,IF(A913=1,IF(A913=A912,A913+1,1),A913-1),IF(A913=Configuration!$D$10,"",A913+1)))</f>
        <v/>
      </c>
      <c r="B914" s="17" t="str">
        <f>IF(B913="","",IF(B913+1&gt;Configuration!$D$2,"",B913+1))</f>
        <v/>
      </c>
      <c r="C914" s="18" t="str">
        <f>IF('Market predictions'!B914="","",Configuration!$D$3+Configuration!$D$20*'Market predictions'!B914)</f>
        <v/>
      </c>
      <c r="D914" s="18" t="str">
        <f>IF(C914="","",Configuration!$D$4-Configuration!$D$20*'Market predictions'!B914)</f>
        <v/>
      </c>
      <c r="E914" s="26" t="str">
        <f>IF('Market predictions'!B914="","",Configuration!$D$4-Configuration!$D$5-Configuration!$D$20*'Market predictions'!B914)</f>
        <v/>
      </c>
    </row>
    <row r="915" spans="1:5" x14ac:dyDescent="0.25">
      <c r="A915" s="17" t="str">
        <f>IF(A914="","",IF(A914&lt;A913,IF(A914=1,IF(A914=A913,A914+1,1),A914-1),IF(A914=Configuration!$D$10,"",A914+1)))</f>
        <v/>
      </c>
      <c r="B915" s="17" t="str">
        <f>IF(B914="","",IF(B914+1&gt;Configuration!$D$2,"",B914+1))</f>
        <v/>
      </c>
      <c r="C915" s="18" t="str">
        <f>IF('Market predictions'!B915="","",Configuration!$D$3+Configuration!$D$20*'Market predictions'!B915)</f>
        <v/>
      </c>
      <c r="D915" s="18" t="str">
        <f>IF(C915="","",Configuration!$D$4-Configuration!$D$20*'Market predictions'!B915)</f>
        <v/>
      </c>
      <c r="E915" s="26" t="str">
        <f>IF('Market predictions'!B915="","",Configuration!$D$4-Configuration!$D$5-Configuration!$D$20*'Market predictions'!B915)</f>
        <v/>
      </c>
    </row>
    <row r="916" spans="1:5" x14ac:dyDescent="0.25">
      <c r="A916" s="17" t="str">
        <f>IF(A915="","",IF(A915&lt;A914,IF(A915=1,IF(A915=A914,A915+1,1),A915-1),IF(A915=Configuration!$D$10,"",A915+1)))</f>
        <v/>
      </c>
      <c r="B916" s="17" t="str">
        <f>IF(B915="","",IF(B915+1&gt;Configuration!$D$2,"",B915+1))</f>
        <v/>
      </c>
      <c r="C916" s="18" t="str">
        <f>IF('Market predictions'!B916="","",Configuration!$D$3+Configuration!$D$20*'Market predictions'!B916)</f>
        <v/>
      </c>
      <c r="D916" s="18" t="str">
        <f>IF(C916="","",Configuration!$D$4-Configuration!$D$20*'Market predictions'!B916)</f>
        <v/>
      </c>
      <c r="E916" s="26" t="str">
        <f>IF('Market predictions'!B916="","",Configuration!$D$4-Configuration!$D$5-Configuration!$D$20*'Market predictions'!B916)</f>
        <v/>
      </c>
    </row>
    <row r="917" spans="1:5" x14ac:dyDescent="0.25">
      <c r="A917" s="17" t="str">
        <f>IF(A916="","",IF(A916&lt;A915,IF(A916=1,IF(A916=A915,A916+1,1),A916-1),IF(A916=Configuration!$D$10,"",A916+1)))</f>
        <v/>
      </c>
      <c r="B917" s="17" t="str">
        <f>IF(B916="","",IF(B916+1&gt;Configuration!$D$2,"",B916+1))</f>
        <v/>
      </c>
      <c r="C917" s="18" t="str">
        <f>IF('Market predictions'!B917="","",Configuration!$D$3+Configuration!$D$20*'Market predictions'!B917)</f>
        <v/>
      </c>
      <c r="D917" s="18" t="str">
        <f>IF(C917="","",Configuration!$D$4-Configuration!$D$20*'Market predictions'!B917)</f>
        <v/>
      </c>
      <c r="E917" s="26" t="str">
        <f>IF('Market predictions'!B917="","",Configuration!$D$4-Configuration!$D$5-Configuration!$D$20*'Market predictions'!B917)</f>
        <v/>
      </c>
    </row>
    <row r="918" spans="1:5" x14ac:dyDescent="0.25">
      <c r="A918" s="17" t="str">
        <f>IF(A917="","",IF(A917&lt;A916,IF(A917=1,IF(A917=A916,A917+1,1),A917-1),IF(A917=Configuration!$D$10,"",A917+1)))</f>
        <v/>
      </c>
      <c r="B918" s="17" t="str">
        <f>IF(B917="","",IF(B917+1&gt;Configuration!$D$2,"",B917+1))</f>
        <v/>
      </c>
      <c r="C918" s="18" t="str">
        <f>IF('Market predictions'!B918="","",Configuration!$D$3+Configuration!$D$20*'Market predictions'!B918)</f>
        <v/>
      </c>
      <c r="D918" s="18" t="str">
        <f>IF(C918="","",Configuration!$D$4-Configuration!$D$20*'Market predictions'!B918)</f>
        <v/>
      </c>
      <c r="E918" s="26" t="str">
        <f>IF('Market predictions'!B918="","",Configuration!$D$4-Configuration!$D$5-Configuration!$D$20*'Market predictions'!B918)</f>
        <v/>
      </c>
    </row>
    <row r="919" spans="1:5" x14ac:dyDescent="0.25">
      <c r="A919" s="17" t="str">
        <f>IF(A918="","",IF(A918&lt;A917,IF(A918=1,IF(A918=A917,A918+1,1),A918-1),IF(A918=Configuration!$D$10,"",A918+1)))</f>
        <v/>
      </c>
      <c r="B919" s="17" t="str">
        <f>IF(B918="","",IF(B918+1&gt;Configuration!$D$2,"",B918+1))</f>
        <v/>
      </c>
      <c r="C919" s="18" t="str">
        <f>IF('Market predictions'!B919="","",Configuration!$D$3+Configuration!$D$20*'Market predictions'!B919)</f>
        <v/>
      </c>
      <c r="D919" s="18" t="str">
        <f>IF(C919="","",Configuration!$D$4-Configuration!$D$20*'Market predictions'!B919)</f>
        <v/>
      </c>
      <c r="E919" s="26" t="str">
        <f>IF('Market predictions'!B919="","",Configuration!$D$4-Configuration!$D$5-Configuration!$D$20*'Market predictions'!B919)</f>
        <v/>
      </c>
    </row>
    <row r="920" spans="1:5" x14ac:dyDescent="0.25">
      <c r="A920" s="17" t="str">
        <f>IF(A919="","",IF(A919&lt;A918,IF(A919=1,IF(A919=A918,A919+1,1),A919-1),IF(A919=Configuration!$D$10,"",A919+1)))</f>
        <v/>
      </c>
      <c r="B920" s="17" t="str">
        <f>IF(B919="","",IF(B919+1&gt;Configuration!$D$2,"",B919+1))</f>
        <v/>
      </c>
      <c r="C920" s="18" t="str">
        <f>IF('Market predictions'!B920="","",Configuration!$D$3+Configuration!$D$20*'Market predictions'!B920)</f>
        <v/>
      </c>
      <c r="D920" s="18" t="str">
        <f>IF(C920="","",Configuration!$D$4-Configuration!$D$20*'Market predictions'!B920)</f>
        <v/>
      </c>
      <c r="E920" s="26" t="str">
        <f>IF('Market predictions'!B920="","",Configuration!$D$4-Configuration!$D$5-Configuration!$D$20*'Market predictions'!B920)</f>
        <v/>
      </c>
    </row>
    <row r="921" spans="1:5" x14ac:dyDescent="0.25">
      <c r="A921" s="17" t="str">
        <f>IF(A920="","",IF(A920&lt;A919,IF(A920=1,IF(A920=A919,A920+1,1),A920-1),IF(A920=Configuration!$D$10,"",A920+1)))</f>
        <v/>
      </c>
      <c r="B921" s="17" t="str">
        <f>IF(B920="","",IF(B920+1&gt;Configuration!$D$2,"",B920+1))</f>
        <v/>
      </c>
      <c r="C921" s="18" t="str">
        <f>IF('Market predictions'!B921="","",Configuration!$D$3+Configuration!$D$20*'Market predictions'!B921)</f>
        <v/>
      </c>
      <c r="D921" s="18" t="str">
        <f>IF(C921="","",Configuration!$D$4-Configuration!$D$20*'Market predictions'!B921)</f>
        <v/>
      </c>
      <c r="E921" s="26" t="str">
        <f>IF('Market predictions'!B921="","",Configuration!$D$4-Configuration!$D$5-Configuration!$D$20*'Market predictions'!B921)</f>
        <v/>
      </c>
    </row>
    <row r="922" spans="1:5" x14ac:dyDescent="0.25">
      <c r="A922" s="17" t="str">
        <f>IF(A921="","",IF(A921&lt;A920,IF(A921=1,IF(A921=A920,A921+1,1),A921-1),IF(A921=Configuration!$D$10,"",A921+1)))</f>
        <v/>
      </c>
      <c r="B922" s="17" t="str">
        <f>IF(B921="","",IF(B921+1&gt;Configuration!$D$2,"",B921+1))</f>
        <v/>
      </c>
      <c r="C922" s="18" t="str">
        <f>IF('Market predictions'!B922="","",Configuration!$D$3+Configuration!$D$20*'Market predictions'!B922)</f>
        <v/>
      </c>
      <c r="D922" s="18" t="str">
        <f>IF(C922="","",Configuration!$D$4-Configuration!$D$20*'Market predictions'!B922)</f>
        <v/>
      </c>
      <c r="E922" s="26" t="str">
        <f>IF('Market predictions'!B922="","",Configuration!$D$4-Configuration!$D$5-Configuration!$D$20*'Market predictions'!B922)</f>
        <v/>
      </c>
    </row>
    <row r="923" spans="1:5" x14ac:dyDescent="0.25">
      <c r="A923" s="17" t="str">
        <f>IF(A922="","",IF(A922&lt;A921,IF(A922=1,IF(A922=A921,A922+1,1),A922-1),IF(A922=Configuration!$D$10,"",A922+1)))</f>
        <v/>
      </c>
      <c r="B923" s="17" t="str">
        <f>IF(B922="","",IF(B922+1&gt;Configuration!$D$2,"",B922+1))</f>
        <v/>
      </c>
      <c r="C923" s="18" t="str">
        <f>IF('Market predictions'!B923="","",Configuration!$D$3+Configuration!$D$20*'Market predictions'!B923)</f>
        <v/>
      </c>
      <c r="D923" s="18" t="str">
        <f>IF(C923="","",Configuration!$D$4-Configuration!$D$20*'Market predictions'!B923)</f>
        <v/>
      </c>
      <c r="E923" s="26" t="str">
        <f>IF('Market predictions'!B923="","",Configuration!$D$4-Configuration!$D$5-Configuration!$D$20*'Market predictions'!B923)</f>
        <v/>
      </c>
    </row>
    <row r="924" spans="1:5" x14ac:dyDescent="0.25">
      <c r="A924" s="17" t="str">
        <f>IF(A923="","",IF(A923&lt;A922,IF(A923=1,IF(A923=A922,A923+1,1),A923-1),IF(A923=Configuration!$D$10,"",A923+1)))</f>
        <v/>
      </c>
      <c r="B924" s="17" t="str">
        <f>IF(B923="","",IF(B923+1&gt;Configuration!$D$2,"",B923+1))</f>
        <v/>
      </c>
      <c r="C924" s="18" t="str">
        <f>IF('Market predictions'!B924="","",Configuration!$D$3+Configuration!$D$20*'Market predictions'!B924)</f>
        <v/>
      </c>
      <c r="D924" s="18" t="str">
        <f>IF(C924="","",Configuration!$D$4-Configuration!$D$20*'Market predictions'!B924)</f>
        <v/>
      </c>
      <c r="E924" s="26" t="str">
        <f>IF('Market predictions'!B924="","",Configuration!$D$4-Configuration!$D$5-Configuration!$D$20*'Market predictions'!B924)</f>
        <v/>
      </c>
    </row>
    <row r="925" spans="1:5" x14ac:dyDescent="0.25">
      <c r="A925" s="17" t="str">
        <f>IF(A924="","",IF(A924&lt;A923,IF(A924=1,IF(A924=A923,A924+1,1),A924-1),IF(A924=Configuration!$D$10,"",A924+1)))</f>
        <v/>
      </c>
      <c r="B925" s="17" t="str">
        <f>IF(B924="","",IF(B924+1&gt;Configuration!$D$2,"",B924+1))</f>
        <v/>
      </c>
      <c r="C925" s="18" t="str">
        <f>IF('Market predictions'!B925="","",Configuration!$D$3+Configuration!$D$20*'Market predictions'!B925)</f>
        <v/>
      </c>
      <c r="D925" s="18" t="str">
        <f>IF(C925="","",Configuration!$D$4-Configuration!$D$20*'Market predictions'!B925)</f>
        <v/>
      </c>
      <c r="E925" s="26" t="str">
        <f>IF('Market predictions'!B925="","",Configuration!$D$4-Configuration!$D$5-Configuration!$D$20*'Market predictions'!B925)</f>
        <v/>
      </c>
    </row>
    <row r="926" spans="1:5" x14ac:dyDescent="0.25">
      <c r="A926" s="17" t="str">
        <f>IF(A925="","",IF(A925&lt;A924,IF(A925=1,IF(A925=A924,A925+1,1),A925-1),IF(A925=Configuration!$D$10,"",A925+1)))</f>
        <v/>
      </c>
      <c r="B926" s="17" t="str">
        <f>IF(B925="","",IF(B925+1&gt;Configuration!$D$2,"",B925+1))</f>
        <v/>
      </c>
      <c r="C926" s="18" t="str">
        <f>IF('Market predictions'!B926="","",Configuration!$D$3+Configuration!$D$20*'Market predictions'!B926)</f>
        <v/>
      </c>
      <c r="D926" s="18" t="str">
        <f>IF(C926="","",Configuration!$D$4-Configuration!$D$20*'Market predictions'!B926)</f>
        <v/>
      </c>
      <c r="E926" s="26" t="str">
        <f>IF('Market predictions'!B926="","",Configuration!$D$4-Configuration!$D$5-Configuration!$D$20*'Market predictions'!B926)</f>
        <v/>
      </c>
    </row>
    <row r="927" spans="1:5" x14ac:dyDescent="0.25">
      <c r="A927" s="17" t="str">
        <f>IF(A926="","",IF(A926&lt;A925,IF(A926=1,IF(A926=A925,A926+1,1),A926-1),IF(A926=Configuration!$D$10,"",A926+1)))</f>
        <v/>
      </c>
      <c r="B927" s="17" t="str">
        <f>IF(B926="","",IF(B926+1&gt;Configuration!$D$2,"",B926+1))</f>
        <v/>
      </c>
      <c r="C927" s="18" t="str">
        <f>IF('Market predictions'!B927="","",Configuration!$D$3+Configuration!$D$20*'Market predictions'!B927)</f>
        <v/>
      </c>
      <c r="D927" s="18" t="str">
        <f>IF(C927="","",Configuration!$D$4-Configuration!$D$20*'Market predictions'!B927)</f>
        <v/>
      </c>
      <c r="E927" s="26" t="str">
        <f>IF('Market predictions'!B927="","",Configuration!$D$4-Configuration!$D$5-Configuration!$D$20*'Market predictions'!B927)</f>
        <v/>
      </c>
    </row>
    <row r="928" spans="1:5" x14ac:dyDescent="0.25">
      <c r="A928" s="17" t="str">
        <f>IF(A927="","",IF(A927&lt;A926,IF(A927=1,IF(A927=A926,A927+1,1),A927-1),IF(A927=Configuration!$D$10,"",A927+1)))</f>
        <v/>
      </c>
      <c r="B928" s="17" t="str">
        <f>IF(B927="","",IF(B927+1&gt;Configuration!$D$2,"",B927+1))</f>
        <v/>
      </c>
      <c r="C928" s="18" t="str">
        <f>IF('Market predictions'!B928="","",Configuration!$D$3+Configuration!$D$20*'Market predictions'!B928)</f>
        <v/>
      </c>
      <c r="D928" s="18" t="str">
        <f>IF(C928="","",Configuration!$D$4-Configuration!$D$20*'Market predictions'!B928)</f>
        <v/>
      </c>
      <c r="E928" s="26" t="str">
        <f>IF('Market predictions'!B928="","",Configuration!$D$4-Configuration!$D$5-Configuration!$D$20*'Market predictions'!B928)</f>
        <v/>
      </c>
    </row>
    <row r="929" spans="1:5" x14ac:dyDescent="0.25">
      <c r="A929" s="17" t="str">
        <f>IF(A928="","",IF(A928&lt;A927,IF(A928=1,IF(A928=A927,A928+1,1),A928-1),IF(A928=Configuration!$D$10,"",A928+1)))</f>
        <v/>
      </c>
      <c r="B929" s="17" t="str">
        <f>IF(B928="","",IF(B928+1&gt;Configuration!$D$2,"",B928+1))</f>
        <v/>
      </c>
      <c r="C929" s="18" t="str">
        <f>IF('Market predictions'!B929="","",Configuration!$D$3+Configuration!$D$20*'Market predictions'!B929)</f>
        <v/>
      </c>
      <c r="D929" s="18" t="str">
        <f>IF(C929="","",Configuration!$D$4-Configuration!$D$20*'Market predictions'!B929)</f>
        <v/>
      </c>
      <c r="E929" s="26" t="str">
        <f>IF('Market predictions'!B929="","",Configuration!$D$4-Configuration!$D$5-Configuration!$D$20*'Market predictions'!B929)</f>
        <v/>
      </c>
    </row>
    <row r="930" spans="1:5" x14ac:dyDescent="0.25">
      <c r="A930" s="17" t="str">
        <f>IF(A929="","",IF(A929&lt;A928,IF(A929=1,IF(A929=A928,A929+1,1),A929-1),IF(A929=Configuration!$D$10,"",A929+1)))</f>
        <v/>
      </c>
      <c r="B930" s="17" t="str">
        <f>IF(B929="","",IF(B929+1&gt;Configuration!$D$2,"",B929+1))</f>
        <v/>
      </c>
      <c r="C930" s="18" t="str">
        <f>IF('Market predictions'!B930="","",Configuration!$D$3+Configuration!$D$20*'Market predictions'!B930)</f>
        <v/>
      </c>
      <c r="D930" s="18" t="str">
        <f>IF(C930="","",Configuration!$D$4-Configuration!$D$20*'Market predictions'!B930)</f>
        <v/>
      </c>
      <c r="E930" s="26" t="str">
        <f>IF('Market predictions'!B930="","",Configuration!$D$4-Configuration!$D$5-Configuration!$D$20*'Market predictions'!B930)</f>
        <v/>
      </c>
    </row>
    <row r="931" spans="1:5" x14ac:dyDescent="0.25">
      <c r="A931" s="17" t="str">
        <f>IF(A930="","",IF(A930&lt;A929,IF(A930=1,IF(A930=A929,A930+1,1),A930-1),IF(A930=Configuration!$D$10,"",A930+1)))</f>
        <v/>
      </c>
      <c r="B931" s="17" t="str">
        <f>IF(B930="","",IF(B930+1&gt;Configuration!$D$2,"",B930+1))</f>
        <v/>
      </c>
      <c r="C931" s="18" t="str">
        <f>IF('Market predictions'!B931="","",Configuration!$D$3+Configuration!$D$20*'Market predictions'!B931)</f>
        <v/>
      </c>
      <c r="D931" s="18" t="str">
        <f>IF(C931="","",Configuration!$D$4-Configuration!$D$20*'Market predictions'!B931)</f>
        <v/>
      </c>
      <c r="E931" s="26" t="str">
        <f>IF('Market predictions'!B931="","",Configuration!$D$4-Configuration!$D$5-Configuration!$D$20*'Market predictions'!B931)</f>
        <v/>
      </c>
    </row>
    <row r="932" spans="1:5" x14ac:dyDescent="0.25">
      <c r="A932" s="17" t="str">
        <f>IF(A931="","",IF(A931&lt;A930,IF(A931=1,IF(A931=A930,A931+1,1),A931-1),IF(A931=Configuration!$D$10,"",A931+1)))</f>
        <v/>
      </c>
      <c r="B932" s="17" t="str">
        <f>IF(B931="","",IF(B931+1&gt;Configuration!$D$2,"",B931+1))</f>
        <v/>
      </c>
      <c r="C932" s="18" t="str">
        <f>IF('Market predictions'!B932="","",Configuration!$D$3+Configuration!$D$20*'Market predictions'!B932)</f>
        <v/>
      </c>
      <c r="D932" s="18" t="str">
        <f>IF(C932="","",Configuration!$D$4-Configuration!$D$20*'Market predictions'!B932)</f>
        <v/>
      </c>
      <c r="E932" s="26" t="str">
        <f>IF('Market predictions'!B932="","",Configuration!$D$4-Configuration!$D$5-Configuration!$D$20*'Market predictions'!B932)</f>
        <v/>
      </c>
    </row>
    <row r="933" spans="1:5" x14ac:dyDescent="0.25">
      <c r="A933" s="17" t="str">
        <f>IF(A932="","",IF(A932&lt;A931,IF(A932=1,IF(A932=A931,A932+1,1),A932-1),IF(A932=Configuration!$D$10,"",A932+1)))</f>
        <v/>
      </c>
      <c r="B933" s="17" t="str">
        <f>IF(B932="","",IF(B932+1&gt;Configuration!$D$2,"",B932+1))</f>
        <v/>
      </c>
      <c r="C933" s="18" t="str">
        <f>IF('Market predictions'!B933="","",Configuration!$D$3+Configuration!$D$20*'Market predictions'!B933)</f>
        <v/>
      </c>
      <c r="D933" s="18" t="str">
        <f>IF(C933="","",Configuration!$D$4-Configuration!$D$20*'Market predictions'!B933)</f>
        <v/>
      </c>
      <c r="E933" s="26" t="str">
        <f>IF('Market predictions'!B933="","",Configuration!$D$4-Configuration!$D$5-Configuration!$D$20*'Market predictions'!B933)</f>
        <v/>
      </c>
    </row>
    <row r="934" spans="1:5" x14ac:dyDescent="0.25">
      <c r="A934" s="17" t="str">
        <f>IF(A933="","",IF(A933&lt;A932,IF(A933=1,IF(A933=A932,A933+1,1),A933-1),IF(A933=Configuration!$D$10,"",A933+1)))</f>
        <v/>
      </c>
      <c r="B934" s="17" t="str">
        <f>IF(B933="","",IF(B933+1&gt;Configuration!$D$2,"",B933+1))</f>
        <v/>
      </c>
      <c r="C934" s="18" t="str">
        <f>IF('Market predictions'!B934="","",Configuration!$D$3+Configuration!$D$20*'Market predictions'!B934)</f>
        <v/>
      </c>
      <c r="D934" s="18" t="str">
        <f>IF(C934="","",Configuration!$D$4-Configuration!$D$20*'Market predictions'!B934)</f>
        <v/>
      </c>
      <c r="E934" s="26" t="str">
        <f>IF('Market predictions'!B934="","",Configuration!$D$4-Configuration!$D$5-Configuration!$D$20*'Market predictions'!B934)</f>
        <v/>
      </c>
    </row>
    <row r="935" spans="1:5" x14ac:dyDescent="0.25">
      <c r="A935" s="17" t="str">
        <f>IF(A934="","",IF(A934&lt;A933,IF(A934=1,IF(A934=A933,A934+1,1),A934-1),IF(A934=Configuration!$D$10,"",A934+1)))</f>
        <v/>
      </c>
      <c r="B935" s="17" t="str">
        <f>IF(B934="","",IF(B934+1&gt;Configuration!$D$2,"",B934+1))</f>
        <v/>
      </c>
      <c r="C935" s="18" t="str">
        <f>IF('Market predictions'!B935="","",Configuration!$D$3+Configuration!$D$20*'Market predictions'!B935)</f>
        <v/>
      </c>
      <c r="D935" s="18" t="str">
        <f>IF(C935="","",Configuration!$D$4-Configuration!$D$20*'Market predictions'!B935)</f>
        <v/>
      </c>
      <c r="E935" s="26" t="str">
        <f>IF('Market predictions'!B935="","",Configuration!$D$4-Configuration!$D$5-Configuration!$D$20*'Market predictions'!B935)</f>
        <v/>
      </c>
    </row>
    <row r="936" spans="1:5" x14ac:dyDescent="0.25">
      <c r="A936" s="17" t="str">
        <f>IF(A935="","",IF(A935&lt;A934,IF(A935=1,IF(A935=A934,A935+1,1),A935-1),IF(A935=Configuration!$D$10,"",A935+1)))</f>
        <v/>
      </c>
      <c r="B936" s="17" t="str">
        <f>IF(B935="","",IF(B935+1&gt;Configuration!$D$2,"",B935+1))</f>
        <v/>
      </c>
      <c r="C936" s="18" t="str">
        <f>IF('Market predictions'!B936="","",Configuration!$D$3+Configuration!$D$20*'Market predictions'!B936)</f>
        <v/>
      </c>
      <c r="D936" s="18" t="str">
        <f>IF(C936="","",Configuration!$D$4-Configuration!$D$20*'Market predictions'!B936)</f>
        <v/>
      </c>
      <c r="E936" s="26" t="str">
        <f>IF('Market predictions'!B936="","",Configuration!$D$4-Configuration!$D$5-Configuration!$D$20*'Market predictions'!B936)</f>
        <v/>
      </c>
    </row>
    <row r="937" spans="1:5" x14ac:dyDescent="0.25">
      <c r="A937" s="17" t="str">
        <f>IF(A936="","",IF(A936&lt;A935,IF(A936=1,IF(A936=A935,A936+1,1),A936-1),IF(A936=Configuration!$D$10,"",A936+1)))</f>
        <v/>
      </c>
      <c r="B937" s="17" t="str">
        <f>IF(B936="","",IF(B936+1&gt;Configuration!$D$2,"",B936+1))</f>
        <v/>
      </c>
      <c r="C937" s="18" t="str">
        <f>IF('Market predictions'!B937="","",Configuration!$D$3+Configuration!$D$20*'Market predictions'!B937)</f>
        <v/>
      </c>
      <c r="D937" s="18" t="str">
        <f>IF(C937="","",Configuration!$D$4-Configuration!$D$20*'Market predictions'!B937)</f>
        <v/>
      </c>
      <c r="E937" s="26" t="str">
        <f>IF('Market predictions'!B937="","",Configuration!$D$4-Configuration!$D$5-Configuration!$D$20*'Market predictions'!B937)</f>
        <v/>
      </c>
    </row>
    <row r="938" spans="1:5" x14ac:dyDescent="0.25">
      <c r="A938" s="17" t="str">
        <f>IF(A937="","",IF(A937&lt;A936,IF(A937=1,IF(A937=A936,A937+1,1),A937-1),IF(A937=Configuration!$D$10,"",A937+1)))</f>
        <v/>
      </c>
      <c r="B938" s="17" t="str">
        <f>IF(B937="","",IF(B937+1&gt;Configuration!$D$2,"",B937+1))</f>
        <v/>
      </c>
      <c r="C938" s="18" t="str">
        <f>IF('Market predictions'!B938="","",Configuration!$D$3+Configuration!$D$20*'Market predictions'!B938)</f>
        <v/>
      </c>
      <c r="D938" s="18" t="str">
        <f>IF(C938="","",Configuration!$D$4-Configuration!$D$20*'Market predictions'!B938)</f>
        <v/>
      </c>
      <c r="E938" s="26" t="str">
        <f>IF('Market predictions'!B938="","",Configuration!$D$4-Configuration!$D$5-Configuration!$D$20*'Market predictions'!B938)</f>
        <v/>
      </c>
    </row>
    <row r="939" spans="1:5" x14ac:dyDescent="0.25">
      <c r="A939" s="17" t="str">
        <f>IF(A938="","",IF(A938&lt;A937,IF(A938=1,IF(A938=A937,A938+1,1),A938-1),IF(A938=Configuration!$D$10,"",A938+1)))</f>
        <v/>
      </c>
      <c r="B939" s="17" t="str">
        <f>IF(B938="","",IF(B938+1&gt;Configuration!$D$2,"",B938+1))</f>
        <v/>
      </c>
      <c r="C939" s="18" t="str">
        <f>IF('Market predictions'!B939="","",Configuration!$D$3+Configuration!$D$20*'Market predictions'!B939)</f>
        <v/>
      </c>
      <c r="D939" s="18" t="str">
        <f>IF(C939="","",Configuration!$D$4-Configuration!$D$20*'Market predictions'!B939)</f>
        <v/>
      </c>
      <c r="E939" s="26" t="str">
        <f>IF('Market predictions'!B939="","",Configuration!$D$4-Configuration!$D$5-Configuration!$D$20*'Market predictions'!B939)</f>
        <v/>
      </c>
    </row>
    <row r="940" spans="1:5" x14ac:dyDescent="0.25">
      <c r="A940" s="17" t="str">
        <f>IF(A939="","",IF(A939&lt;A938,IF(A939=1,IF(A939=A938,A939+1,1),A939-1),IF(A939=Configuration!$D$10,"",A939+1)))</f>
        <v/>
      </c>
      <c r="B940" s="17" t="str">
        <f>IF(B939="","",IF(B939+1&gt;Configuration!$D$2,"",B939+1))</f>
        <v/>
      </c>
      <c r="C940" s="18" t="str">
        <f>IF('Market predictions'!B940="","",Configuration!$D$3+Configuration!$D$20*'Market predictions'!B940)</f>
        <v/>
      </c>
      <c r="D940" s="18" t="str">
        <f>IF(C940="","",Configuration!$D$4-Configuration!$D$20*'Market predictions'!B940)</f>
        <v/>
      </c>
      <c r="E940" s="26" t="str">
        <f>IF('Market predictions'!B940="","",Configuration!$D$4-Configuration!$D$5-Configuration!$D$20*'Market predictions'!B940)</f>
        <v/>
      </c>
    </row>
    <row r="941" spans="1:5" x14ac:dyDescent="0.25">
      <c r="A941" s="17" t="str">
        <f>IF(A940="","",IF(A940&lt;A939,IF(A940=1,IF(A940=A939,A940+1,1),A940-1),IF(A940=Configuration!$D$10,"",A940+1)))</f>
        <v/>
      </c>
      <c r="B941" s="17" t="str">
        <f>IF(B940="","",IF(B940+1&gt;Configuration!$D$2,"",B940+1))</f>
        <v/>
      </c>
      <c r="C941" s="18" t="str">
        <f>IF('Market predictions'!B941="","",Configuration!$D$3+Configuration!$D$20*'Market predictions'!B941)</f>
        <v/>
      </c>
      <c r="D941" s="18" t="str">
        <f>IF(C941="","",Configuration!$D$4-Configuration!$D$20*'Market predictions'!B941)</f>
        <v/>
      </c>
      <c r="E941" s="26" t="str">
        <f>IF('Market predictions'!B941="","",Configuration!$D$4-Configuration!$D$5-Configuration!$D$20*'Market predictions'!B941)</f>
        <v/>
      </c>
    </row>
    <row r="942" spans="1:5" x14ac:dyDescent="0.25">
      <c r="A942" s="17" t="str">
        <f>IF(A941="","",IF(A941&lt;A940,IF(A941=1,IF(A941=A940,A941+1,1),A941-1),IF(A941=Configuration!$D$10,"",A941+1)))</f>
        <v/>
      </c>
      <c r="B942" s="17" t="str">
        <f>IF(B941="","",IF(B941+1&gt;Configuration!$D$2,"",B941+1))</f>
        <v/>
      </c>
      <c r="C942" s="18" t="str">
        <f>IF('Market predictions'!B942="","",Configuration!$D$3+Configuration!$D$20*'Market predictions'!B942)</f>
        <v/>
      </c>
      <c r="D942" s="18" t="str">
        <f>IF(C942="","",Configuration!$D$4-Configuration!$D$20*'Market predictions'!B942)</f>
        <v/>
      </c>
      <c r="E942" s="26" t="str">
        <f>IF('Market predictions'!B942="","",Configuration!$D$4-Configuration!$D$5-Configuration!$D$20*'Market predictions'!B942)</f>
        <v/>
      </c>
    </row>
    <row r="943" spans="1:5" x14ac:dyDescent="0.25">
      <c r="A943" s="17" t="str">
        <f>IF(A942="","",IF(A942&lt;A941,IF(A942=1,IF(A942=A941,A942+1,1),A942-1),IF(A942=Configuration!$D$10,"",A942+1)))</f>
        <v/>
      </c>
      <c r="B943" s="17" t="str">
        <f>IF(B942="","",IF(B942+1&gt;Configuration!$D$2,"",B942+1))</f>
        <v/>
      </c>
      <c r="C943" s="18" t="str">
        <f>IF('Market predictions'!B943="","",Configuration!$D$3+Configuration!$D$20*'Market predictions'!B943)</f>
        <v/>
      </c>
      <c r="D943" s="18" t="str">
        <f>IF(C943="","",Configuration!$D$4-Configuration!$D$20*'Market predictions'!B943)</f>
        <v/>
      </c>
      <c r="E943" s="26" t="str">
        <f>IF('Market predictions'!B943="","",Configuration!$D$4-Configuration!$D$5-Configuration!$D$20*'Market predictions'!B943)</f>
        <v/>
      </c>
    </row>
    <row r="944" spans="1:5" x14ac:dyDescent="0.25">
      <c r="A944" s="17" t="str">
        <f>IF(A943="","",IF(A943&lt;A942,IF(A943=1,IF(A943=A942,A943+1,1),A943-1),IF(A943=Configuration!$D$10,"",A943+1)))</f>
        <v/>
      </c>
      <c r="B944" s="17" t="str">
        <f>IF(B943="","",IF(B943+1&gt;Configuration!$D$2,"",B943+1))</f>
        <v/>
      </c>
      <c r="C944" s="18" t="str">
        <f>IF('Market predictions'!B944="","",Configuration!$D$3+Configuration!$D$20*'Market predictions'!B944)</f>
        <v/>
      </c>
      <c r="D944" s="18" t="str">
        <f>IF(C944="","",Configuration!$D$4-Configuration!$D$20*'Market predictions'!B944)</f>
        <v/>
      </c>
      <c r="E944" s="26" t="str">
        <f>IF('Market predictions'!B944="","",Configuration!$D$4-Configuration!$D$5-Configuration!$D$20*'Market predictions'!B944)</f>
        <v/>
      </c>
    </row>
    <row r="945" spans="1:5" x14ac:dyDescent="0.25">
      <c r="A945" s="17" t="str">
        <f>IF(A944="","",IF(A944&lt;A943,IF(A944=1,IF(A944=A943,A944+1,1),A944-1),IF(A944=Configuration!$D$10,"",A944+1)))</f>
        <v/>
      </c>
      <c r="B945" s="17" t="str">
        <f>IF(B944="","",IF(B944+1&gt;Configuration!$D$2,"",B944+1))</f>
        <v/>
      </c>
      <c r="C945" s="18" t="str">
        <f>IF('Market predictions'!B945="","",Configuration!$D$3+Configuration!$D$20*'Market predictions'!B945)</f>
        <v/>
      </c>
      <c r="D945" s="18" t="str">
        <f>IF(C945="","",Configuration!$D$4-Configuration!$D$20*'Market predictions'!B945)</f>
        <v/>
      </c>
      <c r="E945" s="26" t="str">
        <f>IF('Market predictions'!B945="","",Configuration!$D$4-Configuration!$D$5-Configuration!$D$20*'Market predictions'!B945)</f>
        <v/>
      </c>
    </row>
    <row r="946" spans="1:5" x14ac:dyDescent="0.25">
      <c r="A946" s="17" t="str">
        <f>IF(A945="","",IF(A945&lt;A944,IF(A945=1,IF(A945=A944,A945+1,1),A945-1),IF(A945=Configuration!$D$10,"",A945+1)))</f>
        <v/>
      </c>
      <c r="B946" s="17" t="str">
        <f>IF(B945="","",IF(B945+1&gt;Configuration!$D$2,"",B945+1))</f>
        <v/>
      </c>
      <c r="C946" s="18" t="str">
        <f>IF('Market predictions'!B946="","",Configuration!$D$3+Configuration!$D$20*'Market predictions'!B946)</f>
        <v/>
      </c>
      <c r="D946" s="18" t="str">
        <f>IF(C946="","",Configuration!$D$4-Configuration!$D$20*'Market predictions'!B946)</f>
        <v/>
      </c>
      <c r="E946" s="26" t="str">
        <f>IF('Market predictions'!B946="","",Configuration!$D$4-Configuration!$D$5-Configuration!$D$20*'Market predictions'!B946)</f>
        <v/>
      </c>
    </row>
    <row r="947" spans="1:5" x14ac:dyDescent="0.25">
      <c r="A947" s="17" t="str">
        <f>IF(A946="","",IF(A946&lt;A945,IF(A946=1,IF(A946=A945,A946+1,1),A946-1),IF(A946=Configuration!$D$10,"",A946+1)))</f>
        <v/>
      </c>
      <c r="B947" s="17" t="str">
        <f>IF(B946="","",IF(B946+1&gt;Configuration!$D$2,"",B946+1))</f>
        <v/>
      </c>
      <c r="C947" s="18" t="str">
        <f>IF('Market predictions'!B947="","",Configuration!$D$3+Configuration!$D$20*'Market predictions'!B947)</f>
        <v/>
      </c>
      <c r="D947" s="18" t="str">
        <f>IF(C947="","",Configuration!$D$4-Configuration!$D$20*'Market predictions'!B947)</f>
        <v/>
      </c>
      <c r="E947" s="26" t="str">
        <f>IF('Market predictions'!B947="","",Configuration!$D$4-Configuration!$D$5-Configuration!$D$20*'Market predictions'!B947)</f>
        <v/>
      </c>
    </row>
    <row r="948" spans="1:5" x14ac:dyDescent="0.25">
      <c r="A948" s="17" t="str">
        <f>IF(A947="","",IF(A947&lt;A946,IF(A947=1,IF(A947=A946,A947+1,1),A947-1),IF(A947=Configuration!$D$10,"",A947+1)))</f>
        <v/>
      </c>
      <c r="B948" s="17" t="str">
        <f>IF(B947="","",IF(B947+1&gt;Configuration!$D$2,"",B947+1))</f>
        <v/>
      </c>
      <c r="C948" s="18" t="str">
        <f>IF('Market predictions'!B948="","",Configuration!$D$3+Configuration!$D$20*'Market predictions'!B948)</f>
        <v/>
      </c>
      <c r="D948" s="18" t="str">
        <f>IF(C948="","",Configuration!$D$4-Configuration!$D$20*'Market predictions'!B948)</f>
        <v/>
      </c>
      <c r="E948" s="26" t="str">
        <f>IF('Market predictions'!B948="","",Configuration!$D$4-Configuration!$D$5-Configuration!$D$20*'Market predictions'!B948)</f>
        <v/>
      </c>
    </row>
    <row r="949" spans="1:5" x14ac:dyDescent="0.25">
      <c r="A949" s="17" t="str">
        <f>IF(A948="","",IF(A948&lt;A947,IF(A948=1,IF(A948=A947,A948+1,1),A948-1),IF(A948=Configuration!$D$10,"",A948+1)))</f>
        <v/>
      </c>
      <c r="B949" s="17" t="str">
        <f>IF(B948="","",IF(B948+1&gt;Configuration!$D$2,"",B948+1))</f>
        <v/>
      </c>
      <c r="C949" s="18" t="str">
        <f>IF('Market predictions'!B949="","",Configuration!$D$3+Configuration!$D$20*'Market predictions'!B949)</f>
        <v/>
      </c>
      <c r="D949" s="18" t="str">
        <f>IF(C949="","",Configuration!$D$4-Configuration!$D$20*'Market predictions'!B949)</f>
        <v/>
      </c>
      <c r="E949" s="26" t="str">
        <f>IF('Market predictions'!B949="","",Configuration!$D$4-Configuration!$D$5-Configuration!$D$20*'Market predictions'!B949)</f>
        <v/>
      </c>
    </row>
    <row r="950" spans="1:5" x14ac:dyDescent="0.25">
      <c r="A950" s="17" t="str">
        <f>IF(A949="","",IF(A949&lt;A948,IF(A949=1,IF(A949=A948,A949+1,1),A949-1),IF(A949=Configuration!$D$10,"",A949+1)))</f>
        <v/>
      </c>
      <c r="B950" s="17" t="str">
        <f>IF(B949="","",IF(B949+1&gt;Configuration!$D$2,"",B949+1))</f>
        <v/>
      </c>
      <c r="C950" s="18" t="str">
        <f>IF('Market predictions'!B950="","",Configuration!$D$3+Configuration!$D$20*'Market predictions'!B950)</f>
        <v/>
      </c>
      <c r="D950" s="18" t="str">
        <f>IF(C950="","",Configuration!$D$4-Configuration!$D$20*'Market predictions'!B950)</f>
        <v/>
      </c>
      <c r="E950" s="26" t="str">
        <f>IF('Market predictions'!B950="","",Configuration!$D$4-Configuration!$D$5-Configuration!$D$20*'Market predictions'!B950)</f>
        <v/>
      </c>
    </row>
    <row r="951" spans="1:5" x14ac:dyDescent="0.25">
      <c r="A951" s="17" t="str">
        <f>IF(A950="","",IF(A950&lt;A949,IF(A950=1,IF(A950=A949,A950+1,1),A950-1),IF(A950=Configuration!$D$10,"",A950+1)))</f>
        <v/>
      </c>
      <c r="B951" s="17" t="str">
        <f>IF(B950="","",IF(B950+1&gt;Configuration!$D$2,"",B950+1))</f>
        <v/>
      </c>
      <c r="C951" s="18" t="str">
        <f>IF('Market predictions'!B951="","",Configuration!$D$3+Configuration!$D$20*'Market predictions'!B951)</f>
        <v/>
      </c>
      <c r="D951" s="18" t="str">
        <f>IF(C951="","",Configuration!$D$4-Configuration!$D$20*'Market predictions'!B951)</f>
        <v/>
      </c>
      <c r="E951" s="26" t="str">
        <f>IF('Market predictions'!B951="","",Configuration!$D$4-Configuration!$D$5-Configuration!$D$20*'Market predictions'!B951)</f>
        <v/>
      </c>
    </row>
    <row r="952" spans="1:5" x14ac:dyDescent="0.25">
      <c r="A952" s="17" t="str">
        <f>IF(A951="","",IF(A951&lt;A950,IF(A951=1,IF(A951=A950,A951+1,1),A951-1),IF(A951=Configuration!$D$10,"",A951+1)))</f>
        <v/>
      </c>
      <c r="B952" s="17" t="str">
        <f>IF(B951="","",IF(B951+1&gt;Configuration!$D$2,"",B951+1))</f>
        <v/>
      </c>
      <c r="C952" s="18" t="str">
        <f>IF('Market predictions'!B952="","",Configuration!$D$3+Configuration!$D$20*'Market predictions'!B952)</f>
        <v/>
      </c>
      <c r="D952" s="18" t="str">
        <f>IF(C952="","",Configuration!$D$4-Configuration!$D$20*'Market predictions'!B952)</f>
        <v/>
      </c>
      <c r="E952" s="26" t="str">
        <f>IF('Market predictions'!B952="","",Configuration!$D$4-Configuration!$D$5-Configuration!$D$20*'Market predictions'!B952)</f>
        <v/>
      </c>
    </row>
    <row r="953" spans="1:5" x14ac:dyDescent="0.25">
      <c r="A953" s="17" t="str">
        <f>IF(A952="","",IF(A952&lt;A951,IF(A952=1,IF(A952=A951,A952+1,1),A952-1),IF(A952=Configuration!$D$10,"",A952+1)))</f>
        <v/>
      </c>
      <c r="B953" s="17" t="str">
        <f>IF(B952="","",IF(B952+1&gt;Configuration!$D$2,"",B952+1))</f>
        <v/>
      </c>
      <c r="C953" s="18" t="str">
        <f>IF('Market predictions'!B953="","",Configuration!$D$3+Configuration!$D$20*'Market predictions'!B953)</f>
        <v/>
      </c>
      <c r="D953" s="18" t="str">
        <f>IF(C953="","",Configuration!$D$4-Configuration!$D$20*'Market predictions'!B953)</f>
        <v/>
      </c>
      <c r="E953" s="26" t="str">
        <f>IF('Market predictions'!B953="","",Configuration!$D$4-Configuration!$D$5-Configuration!$D$20*'Market predictions'!B953)</f>
        <v/>
      </c>
    </row>
    <row r="954" spans="1:5" x14ac:dyDescent="0.25">
      <c r="A954" s="17" t="str">
        <f>IF(A953="","",IF(A953&lt;A952,IF(A953=1,IF(A953=A952,A953+1,1),A953-1),IF(A953=Configuration!$D$10,"",A953+1)))</f>
        <v/>
      </c>
      <c r="B954" s="17" t="str">
        <f>IF(B953="","",IF(B953+1&gt;Configuration!$D$2,"",B953+1))</f>
        <v/>
      </c>
      <c r="C954" s="18" t="str">
        <f>IF('Market predictions'!B954="","",Configuration!$D$3+Configuration!$D$20*'Market predictions'!B954)</f>
        <v/>
      </c>
      <c r="D954" s="18" t="str">
        <f>IF(C954="","",Configuration!$D$4-Configuration!$D$20*'Market predictions'!B954)</f>
        <v/>
      </c>
      <c r="E954" s="26" t="str">
        <f>IF('Market predictions'!B954="","",Configuration!$D$4-Configuration!$D$5-Configuration!$D$20*'Market predictions'!B954)</f>
        <v/>
      </c>
    </row>
    <row r="955" spans="1:5" x14ac:dyDescent="0.25">
      <c r="A955" s="17" t="str">
        <f>IF(A954="","",IF(A954&lt;A953,IF(A954=1,IF(A954=A953,A954+1,1),A954-1),IF(A954=Configuration!$D$10,"",A954+1)))</f>
        <v/>
      </c>
      <c r="B955" s="17" t="str">
        <f>IF(B954="","",IF(B954+1&gt;Configuration!$D$2,"",B954+1))</f>
        <v/>
      </c>
      <c r="C955" s="18" t="str">
        <f>IF('Market predictions'!B955="","",Configuration!$D$3+Configuration!$D$20*'Market predictions'!B955)</f>
        <v/>
      </c>
      <c r="D955" s="18" t="str">
        <f>IF(C955="","",Configuration!$D$4-Configuration!$D$20*'Market predictions'!B955)</f>
        <v/>
      </c>
      <c r="E955" s="26" t="str">
        <f>IF('Market predictions'!B955="","",Configuration!$D$4-Configuration!$D$5-Configuration!$D$20*'Market predictions'!B955)</f>
        <v/>
      </c>
    </row>
    <row r="956" spans="1:5" x14ac:dyDescent="0.25">
      <c r="A956" s="17" t="str">
        <f>IF(A955="","",IF(A955&lt;A954,IF(A955=1,IF(A955=A954,A955+1,1),A955-1),IF(A955=Configuration!$D$10,"",A955+1)))</f>
        <v/>
      </c>
      <c r="B956" s="17" t="str">
        <f>IF(B955="","",IF(B955+1&gt;Configuration!$D$2,"",B955+1))</f>
        <v/>
      </c>
      <c r="C956" s="18" t="str">
        <f>IF('Market predictions'!B956="","",Configuration!$D$3+Configuration!$D$20*'Market predictions'!B956)</f>
        <v/>
      </c>
      <c r="D956" s="18" t="str">
        <f>IF(C956="","",Configuration!$D$4-Configuration!$D$20*'Market predictions'!B956)</f>
        <v/>
      </c>
      <c r="E956" s="26" t="str">
        <f>IF('Market predictions'!B956="","",Configuration!$D$4-Configuration!$D$5-Configuration!$D$20*'Market predictions'!B956)</f>
        <v/>
      </c>
    </row>
    <row r="957" spans="1:5" x14ac:dyDescent="0.25">
      <c r="A957" s="17" t="str">
        <f>IF(A956="","",IF(A956&lt;A955,IF(A956=1,IF(A956=A955,A956+1,1),A956-1),IF(A956=Configuration!$D$10,"",A956+1)))</f>
        <v/>
      </c>
      <c r="B957" s="17" t="str">
        <f>IF(B956="","",IF(B956+1&gt;Configuration!$D$2,"",B956+1))</f>
        <v/>
      </c>
      <c r="C957" s="18" t="str">
        <f>IF('Market predictions'!B957="","",Configuration!$D$3+Configuration!$D$20*'Market predictions'!B957)</f>
        <v/>
      </c>
      <c r="D957" s="18" t="str">
        <f>IF(C957="","",Configuration!$D$4-Configuration!$D$20*'Market predictions'!B957)</f>
        <v/>
      </c>
      <c r="E957" s="26" t="str">
        <f>IF('Market predictions'!B957="","",Configuration!$D$4-Configuration!$D$5-Configuration!$D$20*'Market predictions'!B957)</f>
        <v/>
      </c>
    </row>
    <row r="958" spans="1:5" x14ac:dyDescent="0.25">
      <c r="A958" s="17" t="str">
        <f>IF(A957="","",IF(A957&lt;A956,IF(A957=1,IF(A957=A956,A957+1,1),A957-1),IF(A957=Configuration!$D$10,"",A957+1)))</f>
        <v/>
      </c>
      <c r="B958" s="17" t="str">
        <f>IF(B957="","",IF(B957+1&gt;Configuration!$D$2,"",B957+1))</f>
        <v/>
      </c>
      <c r="C958" s="18" t="str">
        <f>IF('Market predictions'!B958="","",Configuration!$D$3+Configuration!$D$20*'Market predictions'!B958)</f>
        <v/>
      </c>
      <c r="D958" s="18" t="str">
        <f>IF(C958="","",Configuration!$D$4-Configuration!$D$20*'Market predictions'!B958)</f>
        <v/>
      </c>
      <c r="E958" s="26" t="str">
        <f>IF('Market predictions'!B958="","",Configuration!$D$4-Configuration!$D$5-Configuration!$D$20*'Market predictions'!B958)</f>
        <v/>
      </c>
    </row>
    <row r="959" spans="1:5" x14ac:dyDescent="0.25">
      <c r="A959" s="17" t="str">
        <f>IF(A958="","",IF(A958&lt;A957,IF(A958=1,IF(A958=A957,A958+1,1),A958-1),IF(A958=Configuration!$D$10,"",A958+1)))</f>
        <v/>
      </c>
      <c r="B959" s="17" t="str">
        <f>IF(B958="","",IF(B958+1&gt;Configuration!$D$2,"",B958+1))</f>
        <v/>
      </c>
      <c r="C959" s="18" t="str">
        <f>IF('Market predictions'!B959="","",Configuration!$D$3+Configuration!$D$20*'Market predictions'!B959)</f>
        <v/>
      </c>
      <c r="D959" s="18" t="str">
        <f>IF(C959="","",Configuration!$D$4-Configuration!$D$20*'Market predictions'!B959)</f>
        <v/>
      </c>
      <c r="E959" s="26" t="str">
        <f>IF('Market predictions'!B959="","",Configuration!$D$4-Configuration!$D$5-Configuration!$D$20*'Market predictions'!B959)</f>
        <v/>
      </c>
    </row>
    <row r="960" spans="1:5" x14ac:dyDescent="0.25">
      <c r="A960" s="17" t="str">
        <f>IF(A959="","",IF(A959&lt;A958,IF(A959=1,IF(A959=A958,A959+1,1),A959-1),IF(A959=Configuration!$D$10,"",A959+1)))</f>
        <v/>
      </c>
      <c r="B960" s="17" t="str">
        <f>IF(B959="","",IF(B959+1&gt;Configuration!$D$2,"",B959+1))</f>
        <v/>
      </c>
      <c r="C960" s="18" t="str">
        <f>IF('Market predictions'!B960="","",Configuration!$D$3+Configuration!$D$20*'Market predictions'!B960)</f>
        <v/>
      </c>
      <c r="D960" s="18" t="str">
        <f>IF(C960="","",Configuration!$D$4-Configuration!$D$20*'Market predictions'!B960)</f>
        <v/>
      </c>
      <c r="E960" s="26" t="str">
        <f>IF('Market predictions'!B960="","",Configuration!$D$4-Configuration!$D$5-Configuration!$D$20*'Market predictions'!B960)</f>
        <v/>
      </c>
    </row>
    <row r="961" spans="1:5" x14ac:dyDescent="0.25">
      <c r="A961" s="17" t="str">
        <f>IF(A960="","",IF(A960&lt;A959,IF(A960=1,IF(A960=A959,A960+1,1),A960-1),IF(A960=Configuration!$D$10,"",A960+1)))</f>
        <v/>
      </c>
      <c r="B961" s="17" t="str">
        <f>IF(B960="","",IF(B960+1&gt;Configuration!$D$2,"",B960+1))</f>
        <v/>
      </c>
      <c r="C961" s="18" t="str">
        <f>IF('Market predictions'!B961="","",Configuration!$D$3+Configuration!$D$20*'Market predictions'!B961)</f>
        <v/>
      </c>
      <c r="D961" s="18" t="str">
        <f>IF(C961="","",Configuration!$D$4-Configuration!$D$20*'Market predictions'!B961)</f>
        <v/>
      </c>
      <c r="E961" s="26" t="str">
        <f>IF('Market predictions'!B961="","",Configuration!$D$4-Configuration!$D$5-Configuration!$D$20*'Market predictions'!B961)</f>
        <v/>
      </c>
    </row>
    <row r="962" spans="1:5" x14ac:dyDescent="0.25">
      <c r="A962" s="17" t="str">
        <f>IF(A961="","",IF(A961&lt;A960,IF(A961=1,IF(A961=A960,A961+1,1),A961-1),IF(A961=Configuration!$D$10,"",A961+1)))</f>
        <v/>
      </c>
      <c r="B962" s="17" t="str">
        <f>IF(B961="","",IF(B961+1&gt;Configuration!$D$2,"",B961+1))</f>
        <v/>
      </c>
      <c r="C962" s="18" t="str">
        <f>IF('Market predictions'!B962="","",Configuration!$D$3+Configuration!$D$20*'Market predictions'!B962)</f>
        <v/>
      </c>
      <c r="D962" s="18" t="str">
        <f>IF(C962="","",Configuration!$D$4-Configuration!$D$20*'Market predictions'!B962)</f>
        <v/>
      </c>
      <c r="E962" s="26" t="str">
        <f>IF('Market predictions'!B962="","",Configuration!$D$4-Configuration!$D$5-Configuration!$D$20*'Market predictions'!B962)</f>
        <v/>
      </c>
    </row>
    <row r="963" spans="1:5" x14ac:dyDescent="0.25">
      <c r="A963" s="17" t="str">
        <f>IF(A962="","",IF(A962&lt;A961,IF(A962=1,IF(A962=A961,A962+1,1),A962-1),IF(A962=Configuration!$D$10,"",A962+1)))</f>
        <v/>
      </c>
      <c r="B963" s="17" t="str">
        <f>IF(B962="","",IF(B962+1&gt;Configuration!$D$2,"",B962+1))</f>
        <v/>
      </c>
      <c r="C963" s="18" t="str">
        <f>IF('Market predictions'!B963="","",Configuration!$D$3+Configuration!$D$20*'Market predictions'!B963)</f>
        <v/>
      </c>
      <c r="D963" s="18" t="str">
        <f>IF(C963="","",Configuration!$D$4-Configuration!$D$20*'Market predictions'!B963)</f>
        <v/>
      </c>
      <c r="E963" s="26" t="str">
        <f>IF('Market predictions'!B963="","",Configuration!$D$4-Configuration!$D$5-Configuration!$D$20*'Market predictions'!B963)</f>
        <v/>
      </c>
    </row>
    <row r="964" spans="1:5" x14ac:dyDescent="0.25">
      <c r="A964" s="17" t="str">
        <f>IF(A963="","",IF(A963&lt;A962,IF(A963=1,IF(A963=A962,A963+1,1),A963-1),IF(A963=Configuration!$D$10,"",A963+1)))</f>
        <v/>
      </c>
      <c r="B964" s="17" t="str">
        <f>IF(B963="","",IF(B963+1&gt;Configuration!$D$2,"",B963+1))</f>
        <v/>
      </c>
      <c r="C964" s="18" t="str">
        <f>IF('Market predictions'!B964="","",Configuration!$D$3+Configuration!$D$20*'Market predictions'!B964)</f>
        <v/>
      </c>
      <c r="D964" s="18" t="str">
        <f>IF(C964="","",Configuration!$D$4-Configuration!$D$20*'Market predictions'!B964)</f>
        <v/>
      </c>
      <c r="E964" s="26" t="str">
        <f>IF('Market predictions'!B964="","",Configuration!$D$4-Configuration!$D$5-Configuration!$D$20*'Market predictions'!B964)</f>
        <v/>
      </c>
    </row>
    <row r="965" spans="1:5" x14ac:dyDescent="0.25">
      <c r="A965" s="17" t="str">
        <f>IF(A964="","",IF(A964&lt;A963,IF(A964=1,IF(A964=A963,A964+1,1),A964-1),IF(A964=Configuration!$D$10,"",A964+1)))</f>
        <v/>
      </c>
      <c r="B965" s="17" t="str">
        <f>IF(B964="","",IF(B964+1&gt;Configuration!$D$2,"",B964+1))</f>
        <v/>
      </c>
      <c r="C965" s="18" t="str">
        <f>IF('Market predictions'!B965="","",Configuration!$D$3+Configuration!$D$20*'Market predictions'!B965)</f>
        <v/>
      </c>
      <c r="D965" s="18" t="str">
        <f>IF(C965="","",Configuration!$D$4-Configuration!$D$20*'Market predictions'!B965)</f>
        <v/>
      </c>
      <c r="E965" s="26" t="str">
        <f>IF('Market predictions'!B965="","",Configuration!$D$4-Configuration!$D$5-Configuration!$D$20*'Market predictions'!B965)</f>
        <v/>
      </c>
    </row>
    <row r="966" spans="1:5" x14ac:dyDescent="0.25">
      <c r="A966" s="17" t="str">
        <f>IF(A965="","",IF(A965&lt;A964,IF(A965=1,IF(A965=A964,A965+1,1),A965-1),IF(A965=Configuration!$D$10,"",A965+1)))</f>
        <v/>
      </c>
      <c r="B966" s="17" t="str">
        <f>IF(B965="","",IF(B965+1&gt;Configuration!$D$2,"",B965+1))</f>
        <v/>
      </c>
      <c r="C966" s="18" t="str">
        <f>IF('Market predictions'!B966="","",Configuration!$D$3+Configuration!$D$20*'Market predictions'!B966)</f>
        <v/>
      </c>
      <c r="D966" s="18" t="str">
        <f>IF(C966="","",Configuration!$D$4-Configuration!$D$20*'Market predictions'!B966)</f>
        <v/>
      </c>
      <c r="E966" s="26" t="str">
        <f>IF('Market predictions'!B966="","",Configuration!$D$4-Configuration!$D$5-Configuration!$D$20*'Market predictions'!B966)</f>
        <v/>
      </c>
    </row>
    <row r="967" spans="1:5" x14ac:dyDescent="0.25">
      <c r="A967" s="17" t="str">
        <f>IF(A966="","",IF(A966&lt;A965,IF(A966=1,IF(A966=A965,A966+1,1),A966-1),IF(A966=Configuration!$D$10,"",A966+1)))</f>
        <v/>
      </c>
      <c r="B967" s="17" t="str">
        <f>IF(B966="","",IF(B966+1&gt;Configuration!$D$2,"",B966+1))</f>
        <v/>
      </c>
      <c r="C967" s="18" t="str">
        <f>IF('Market predictions'!B967="","",Configuration!$D$3+Configuration!$D$20*'Market predictions'!B967)</f>
        <v/>
      </c>
      <c r="D967" s="18" t="str">
        <f>IF(C967="","",Configuration!$D$4-Configuration!$D$20*'Market predictions'!B967)</f>
        <v/>
      </c>
      <c r="E967" s="26" t="str">
        <f>IF('Market predictions'!B967="","",Configuration!$D$4-Configuration!$D$5-Configuration!$D$20*'Market predictions'!B967)</f>
        <v/>
      </c>
    </row>
    <row r="968" spans="1:5" x14ac:dyDescent="0.25">
      <c r="A968" s="17" t="str">
        <f>IF(A967="","",IF(A967&lt;A966,IF(A967=1,IF(A967=A966,A967+1,1),A967-1),IF(A967=Configuration!$D$10,"",A967+1)))</f>
        <v/>
      </c>
      <c r="B968" s="17" t="str">
        <f>IF(B967="","",IF(B967+1&gt;Configuration!$D$2,"",B967+1))</f>
        <v/>
      </c>
      <c r="C968" s="18" t="str">
        <f>IF('Market predictions'!B968="","",Configuration!$D$3+Configuration!$D$20*'Market predictions'!B968)</f>
        <v/>
      </c>
      <c r="D968" s="18" t="str">
        <f>IF(C968="","",Configuration!$D$4-Configuration!$D$20*'Market predictions'!B968)</f>
        <v/>
      </c>
      <c r="E968" s="26" t="str">
        <f>IF('Market predictions'!B968="","",Configuration!$D$4-Configuration!$D$5-Configuration!$D$20*'Market predictions'!B968)</f>
        <v/>
      </c>
    </row>
    <row r="969" spans="1:5" x14ac:dyDescent="0.25">
      <c r="A969" s="17" t="str">
        <f>IF(A968="","",IF(A968&lt;A967,IF(A968=1,IF(A968=A967,A968+1,1),A968-1),IF(A968=Configuration!$D$10,"",A968+1)))</f>
        <v/>
      </c>
      <c r="B969" s="17" t="str">
        <f>IF(B968="","",IF(B968+1&gt;Configuration!$D$2,"",B968+1))</f>
        <v/>
      </c>
      <c r="C969" s="18" t="str">
        <f>IF('Market predictions'!B969="","",Configuration!$D$3+Configuration!$D$20*'Market predictions'!B969)</f>
        <v/>
      </c>
      <c r="D969" s="18" t="str">
        <f>IF(C969="","",Configuration!$D$4-Configuration!$D$20*'Market predictions'!B969)</f>
        <v/>
      </c>
      <c r="E969" s="26" t="str">
        <f>IF('Market predictions'!B969="","",Configuration!$D$4-Configuration!$D$5-Configuration!$D$20*'Market predictions'!B969)</f>
        <v/>
      </c>
    </row>
    <row r="970" spans="1:5" x14ac:dyDescent="0.25">
      <c r="A970" s="17" t="str">
        <f>IF(A969="","",IF(A969&lt;A968,IF(A969=1,IF(A969=A968,A969+1,1),A969-1),IF(A969=Configuration!$D$10,"",A969+1)))</f>
        <v/>
      </c>
      <c r="B970" s="17" t="str">
        <f>IF(B969="","",IF(B969+1&gt;Configuration!$D$2,"",B969+1))</f>
        <v/>
      </c>
      <c r="C970" s="18" t="str">
        <f>IF('Market predictions'!B970="","",Configuration!$D$3+Configuration!$D$20*'Market predictions'!B970)</f>
        <v/>
      </c>
      <c r="D970" s="18" t="str">
        <f>IF(C970="","",Configuration!$D$4-Configuration!$D$20*'Market predictions'!B970)</f>
        <v/>
      </c>
      <c r="E970" s="26" t="str">
        <f>IF('Market predictions'!B970="","",Configuration!$D$4-Configuration!$D$5-Configuration!$D$20*'Market predictions'!B970)</f>
        <v/>
      </c>
    </row>
    <row r="971" spans="1:5" x14ac:dyDescent="0.25">
      <c r="A971" s="17" t="str">
        <f>IF(A970="","",IF(A970&lt;A969,IF(A970=1,IF(A970=A969,A970+1,1),A970-1),IF(A970=Configuration!$D$10,"",A970+1)))</f>
        <v/>
      </c>
      <c r="B971" s="17" t="str">
        <f>IF(B970="","",IF(B970+1&gt;Configuration!$D$2,"",B970+1))</f>
        <v/>
      </c>
      <c r="C971" s="18" t="str">
        <f>IF('Market predictions'!B971="","",Configuration!$D$3+Configuration!$D$20*'Market predictions'!B971)</f>
        <v/>
      </c>
      <c r="D971" s="18" t="str">
        <f>IF(C971="","",Configuration!$D$4-Configuration!$D$20*'Market predictions'!B971)</f>
        <v/>
      </c>
      <c r="E971" s="26" t="str">
        <f>IF('Market predictions'!B971="","",Configuration!$D$4-Configuration!$D$5-Configuration!$D$20*'Market predictions'!B971)</f>
        <v/>
      </c>
    </row>
    <row r="972" spans="1:5" x14ac:dyDescent="0.25">
      <c r="A972" s="17" t="str">
        <f>IF(A971="","",IF(A971&lt;A970,IF(A971=1,IF(A971=A970,A971+1,1),A971-1),IF(A971=Configuration!$D$10,"",A971+1)))</f>
        <v/>
      </c>
      <c r="B972" s="17" t="str">
        <f>IF(B971="","",IF(B971+1&gt;Configuration!$D$2,"",B971+1))</f>
        <v/>
      </c>
      <c r="C972" s="18" t="str">
        <f>IF('Market predictions'!B972="","",Configuration!$D$3+Configuration!$D$20*'Market predictions'!B972)</f>
        <v/>
      </c>
      <c r="D972" s="18" t="str">
        <f>IF(C972="","",Configuration!$D$4-Configuration!$D$20*'Market predictions'!B972)</f>
        <v/>
      </c>
      <c r="E972" s="26" t="str">
        <f>IF('Market predictions'!B972="","",Configuration!$D$4-Configuration!$D$5-Configuration!$D$20*'Market predictions'!B972)</f>
        <v/>
      </c>
    </row>
    <row r="973" spans="1:5" x14ac:dyDescent="0.25">
      <c r="A973" s="17" t="str">
        <f>IF(A972="","",IF(A972&lt;A971,IF(A972=1,IF(A972=A971,A972+1,1),A972-1),IF(A972=Configuration!$D$10,"",A972+1)))</f>
        <v/>
      </c>
      <c r="B973" s="17" t="str">
        <f>IF(B972="","",IF(B972+1&gt;Configuration!$D$2,"",B972+1))</f>
        <v/>
      </c>
      <c r="C973" s="18" t="str">
        <f>IF('Market predictions'!B973="","",Configuration!$D$3+Configuration!$D$20*'Market predictions'!B973)</f>
        <v/>
      </c>
      <c r="D973" s="18" t="str">
        <f>IF(C973="","",Configuration!$D$4-Configuration!$D$20*'Market predictions'!B973)</f>
        <v/>
      </c>
      <c r="E973" s="26" t="str">
        <f>IF('Market predictions'!B973="","",Configuration!$D$4-Configuration!$D$5-Configuration!$D$20*'Market predictions'!B973)</f>
        <v/>
      </c>
    </row>
    <row r="974" spans="1:5" x14ac:dyDescent="0.25">
      <c r="A974" s="17" t="str">
        <f>IF(A973="","",IF(A973&lt;A972,IF(A973=1,IF(A973=A972,A973+1,1),A973-1),IF(A973=Configuration!$D$10,"",A973+1)))</f>
        <v/>
      </c>
      <c r="B974" s="17" t="str">
        <f>IF(B973="","",IF(B973+1&gt;Configuration!$D$2,"",B973+1))</f>
        <v/>
      </c>
      <c r="C974" s="18" t="str">
        <f>IF('Market predictions'!B974="","",Configuration!$D$3+Configuration!$D$20*'Market predictions'!B974)</f>
        <v/>
      </c>
      <c r="D974" s="18" t="str">
        <f>IF(C974="","",Configuration!$D$4-Configuration!$D$20*'Market predictions'!B974)</f>
        <v/>
      </c>
      <c r="E974" s="26" t="str">
        <f>IF('Market predictions'!B974="","",Configuration!$D$4-Configuration!$D$5-Configuration!$D$20*'Market predictions'!B974)</f>
        <v/>
      </c>
    </row>
    <row r="975" spans="1:5" x14ac:dyDescent="0.25">
      <c r="A975" s="17" t="str">
        <f>IF(A974="","",IF(A974&lt;A973,IF(A974=1,IF(A974=A973,A974+1,1),A974-1),IF(A974=Configuration!$D$10,"",A974+1)))</f>
        <v/>
      </c>
      <c r="B975" s="17" t="str">
        <f>IF(B974="","",IF(B974+1&gt;Configuration!$D$2,"",B974+1))</f>
        <v/>
      </c>
      <c r="C975" s="18" t="str">
        <f>IF('Market predictions'!B975="","",Configuration!$D$3+Configuration!$D$20*'Market predictions'!B975)</f>
        <v/>
      </c>
      <c r="D975" s="18" t="str">
        <f>IF(C975="","",Configuration!$D$4-Configuration!$D$20*'Market predictions'!B975)</f>
        <v/>
      </c>
      <c r="E975" s="26" t="str">
        <f>IF('Market predictions'!B975="","",Configuration!$D$4-Configuration!$D$5-Configuration!$D$20*'Market predictions'!B975)</f>
        <v/>
      </c>
    </row>
    <row r="976" spans="1:5" x14ac:dyDescent="0.25">
      <c r="A976" s="17" t="str">
        <f>IF(A975="","",IF(A975&lt;A974,IF(A975=1,IF(A975=A974,A975+1,1),A975-1),IF(A975=Configuration!$D$10,"",A975+1)))</f>
        <v/>
      </c>
      <c r="B976" s="17" t="str">
        <f>IF(B975="","",IF(B975+1&gt;Configuration!$D$2,"",B975+1))</f>
        <v/>
      </c>
      <c r="C976" s="18" t="str">
        <f>IF('Market predictions'!B976="","",Configuration!$D$3+Configuration!$D$20*'Market predictions'!B976)</f>
        <v/>
      </c>
      <c r="D976" s="18" t="str">
        <f>IF(C976="","",Configuration!$D$4-Configuration!$D$20*'Market predictions'!B976)</f>
        <v/>
      </c>
      <c r="E976" s="26" t="str">
        <f>IF('Market predictions'!B976="","",Configuration!$D$4-Configuration!$D$5-Configuration!$D$20*'Market predictions'!B976)</f>
        <v/>
      </c>
    </row>
    <row r="977" spans="1:5" x14ac:dyDescent="0.25">
      <c r="A977" s="17" t="str">
        <f>IF(A976="","",IF(A976&lt;A975,IF(A976=1,IF(A976=A975,A976+1,1),A976-1),IF(A976=Configuration!$D$10,"",A976+1)))</f>
        <v/>
      </c>
      <c r="B977" s="17" t="str">
        <f>IF(B976="","",IF(B976+1&gt;Configuration!$D$2,"",B976+1))</f>
        <v/>
      </c>
      <c r="C977" s="18" t="str">
        <f>IF('Market predictions'!B977="","",Configuration!$D$3+Configuration!$D$20*'Market predictions'!B977)</f>
        <v/>
      </c>
      <c r="D977" s="18" t="str">
        <f>IF(C977="","",Configuration!$D$4-Configuration!$D$20*'Market predictions'!B977)</f>
        <v/>
      </c>
      <c r="E977" s="26" t="str">
        <f>IF('Market predictions'!B977="","",Configuration!$D$4-Configuration!$D$5-Configuration!$D$20*'Market predictions'!B977)</f>
        <v/>
      </c>
    </row>
    <row r="978" spans="1:5" x14ac:dyDescent="0.25">
      <c r="A978" s="17" t="str">
        <f>IF(A977="","",IF(A977&lt;A976,IF(A977=1,IF(A977=A976,A977+1,1),A977-1),IF(A977=Configuration!$D$10,"",A977+1)))</f>
        <v/>
      </c>
      <c r="B978" s="17" t="str">
        <f>IF(B977="","",IF(B977+1&gt;Configuration!$D$2,"",B977+1))</f>
        <v/>
      </c>
      <c r="C978" s="18" t="str">
        <f>IF('Market predictions'!B978="","",Configuration!$D$3+Configuration!$D$20*'Market predictions'!B978)</f>
        <v/>
      </c>
      <c r="D978" s="18" t="str">
        <f>IF(C978="","",Configuration!$D$4-Configuration!$D$20*'Market predictions'!B978)</f>
        <v/>
      </c>
      <c r="E978" s="26" t="str">
        <f>IF('Market predictions'!B978="","",Configuration!$D$4-Configuration!$D$5-Configuration!$D$20*'Market predictions'!B978)</f>
        <v/>
      </c>
    </row>
    <row r="979" spans="1:5" x14ac:dyDescent="0.25">
      <c r="A979" s="17" t="str">
        <f>IF(A978="","",IF(A978&lt;A977,IF(A978=1,IF(A978=A977,A978+1,1),A978-1),IF(A978=Configuration!$D$10,"",A978+1)))</f>
        <v/>
      </c>
      <c r="B979" s="17" t="str">
        <f>IF(B978="","",IF(B978+1&gt;Configuration!$D$2,"",B978+1))</f>
        <v/>
      </c>
      <c r="C979" s="18" t="str">
        <f>IF('Market predictions'!B979="","",Configuration!$D$3+Configuration!$D$20*'Market predictions'!B979)</f>
        <v/>
      </c>
      <c r="D979" s="18" t="str">
        <f>IF(C979="","",Configuration!$D$4-Configuration!$D$20*'Market predictions'!B979)</f>
        <v/>
      </c>
      <c r="E979" s="26" t="str">
        <f>IF('Market predictions'!B979="","",Configuration!$D$4-Configuration!$D$5-Configuration!$D$20*'Market predictions'!B979)</f>
        <v/>
      </c>
    </row>
    <row r="980" spans="1:5" x14ac:dyDescent="0.25">
      <c r="A980" s="17" t="str">
        <f>IF(A979="","",IF(A979&lt;A978,IF(A979=1,IF(A979=A978,A979+1,1),A979-1),IF(A979=Configuration!$D$10,"",A979+1)))</f>
        <v/>
      </c>
      <c r="B980" s="17" t="str">
        <f>IF(B979="","",IF(B979+1&gt;Configuration!$D$2,"",B979+1))</f>
        <v/>
      </c>
      <c r="C980" s="18" t="str">
        <f>IF('Market predictions'!B980="","",Configuration!$D$3+Configuration!$D$20*'Market predictions'!B980)</f>
        <v/>
      </c>
      <c r="D980" s="18" t="str">
        <f>IF(C980="","",Configuration!$D$4-Configuration!$D$20*'Market predictions'!B980)</f>
        <v/>
      </c>
      <c r="E980" s="26" t="str">
        <f>IF('Market predictions'!B980="","",Configuration!$D$4-Configuration!$D$5-Configuration!$D$20*'Market predictions'!B980)</f>
        <v/>
      </c>
    </row>
    <row r="981" spans="1:5" x14ac:dyDescent="0.25">
      <c r="A981" s="17" t="str">
        <f>IF(A980="","",IF(A980&lt;A979,IF(A980=1,IF(A980=A979,A980+1,1),A980-1),IF(A980=Configuration!$D$10,"",A980+1)))</f>
        <v/>
      </c>
      <c r="B981" s="17" t="str">
        <f>IF(B980="","",IF(B980+1&gt;Configuration!$D$2,"",B980+1))</f>
        <v/>
      </c>
      <c r="C981" s="18" t="str">
        <f>IF('Market predictions'!B981="","",Configuration!$D$3+Configuration!$D$20*'Market predictions'!B981)</f>
        <v/>
      </c>
      <c r="D981" s="18" t="str">
        <f>IF(C981="","",Configuration!$D$4-Configuration!$D$20*'Market predictions'!B981)</f>
        <v/>
      </c>
      <c r="E981" s="26" t="str">
        <f>IF('Market predictions'!B981="","",Configuration!$D$4-Configuration!$D$5-Configuration!$D$20*'Market predictions'!B981)</f>
        <v/>
      </c>
    </row>
    <row r="982" spans="1:5" x14ac:dyDescent="0.25">
      <c r="A982" s="17" t="str">
        <f>IF(A981="","",IF(A981&lt;A980,IF(A981=1,IF(A981=A980,A981+1,1),A981-1),IF(A981=Configuration!$D$10,"",A981+1)))</f>
        <v/>
      </c>
      <c r="B982" s="17" t="str">
        <f>IF(B981="","",IF(B981+1&gt;Configuration!$D$2,"",B981+1))</f>
        <v/>
      </c>
      <c r="C982" s="18" t="str">
        <f>IF('Market predictions'!B982="","",Configuration!$D$3+Configuration!$D$20*'Market predictions'!B982)</f>
        <v/>
      </c>
      <c r="D982" s="18" t="str">
        <f>IF(C982="","",Configuration!$D$4-Configuration!$D$20*'Market predictions'!B982)</f>
        <v/>
      </c>
      <c r="E982" s="26" t="str">
        <f>IF('Market predictions'!B982="","",Configuration!$D$4-Configuration!$D$5-Configuration!$D$20*'Market predictions'!B982)</f>
        <v/>
      </c>
    </row>
    <row r="983" spans="1:5" x14ac:dyDescent="0.25">
      <c r="A983" s="17" t="str">
        <f>IF(A982="","",IF(A982&lt;A981,IF(A982=1,IF(A982=A981,A982+1,1),A982-1),IF(A982=Configuration!$D$10,"",A982+1)))</f>
        <v/>
      </c>
      <c r="B983" s="17" t="str">
        <f>IF(B982="","",IF(B982+1&gt;Configuration!$D$2,"",B982+1))</f>
        <v/>
      </c>
      <c r="C983" s="18" t="str">
        <f>IF('Market predictions'!B983="","",Configuration!$D$3+Configuration!$D$20*'Market predictions'!B983)</f>
        <v/>
      </c>
      <c r="D983" s="18" t="str">
        <f>IF(C983="","",Configuration!$D$4-Configuration!$D$20*'Market predictions'!B983)</f>
        <v/>
      </c>
      <c r="E983" s="26" t="str">
        <f>IF('Market predictions'!B983="","",Configuration!$D$4-Configuration!$D$5-Configuration!$D$20*'Market predictions'!B983)</f>
        <v/>
      </c>
    </row>
    <row r="984" spans="1:5" x14ac:dyDescent="0.25">
      <c r="A984" s="17" t="str">
        <f>IF(A983="","",IF(A983&lt;A982,IF(A983=1,IF(A983=A982,A983+1,1),A983-1),IF(A983=Configuration!$D$10,"",A983+1)))</f>
        <v/>
      </c>
      <c r="B984" s="17" t="str">
        <f>IF(B983="","",IF(B983+1&gt;Configuration!$D$2,"",B983+1))</f>
        <v/>
      </c>
      <c r="C984" s="18" t="str">
        <f>IF('Market predictions'!B984="","",Configuration!$D$3+Configuration!$D$20*'Market predictions'!B984)</f>
        <v/>
      </c>
      <c r="D984" s="18" t="str">
        <f>IF(C984="","",Configuration!$D$4-Configuration!$D$20*'Market predictions'!B984)</f>
        <v/>
      </c>
      <c r="E984" s="26" t="str">
        <f>IF('Market predictions'!B984="","",Configuration!$D$4-Configuration!$D$5-Configuration!$D$20*'Market predictions'!B984)</f>
        <v/>
      </c>
    </row>
    <row r="985" spans="1:5" x14ac:dyDescent="0.25">
      <c r="A985" s="17" t="str">
        <f>IF(A984="","",IF(A984&lt;A983,IF(A984=1,IF(A984=A983,A984+1,1),A984-1),IF(A984=Configuration!$D$10,"",A984+1)))</f>
        <v/>
      </c>
      <c r="B985" s="17" t="str">
        <f>IF(B984="","",IF(B984+1&gt;Configuration!$D$2,"",B984+1))</f>
        <v/>
      </c>
      <c r="C985" s="18" t="str">
        <f>IF('Market predictions'!B985="","",Configuration!$D$3+Configuration!$D$20*'Market predictions'!B985)</f>
        <v/>
      </c>
      <c r="D985" s="18" t="str">
        <f>IF(C985="","",Configuration!$D$4-Configuration!$D$20*'Market predictions'!B985)</f>
        <v/>
      </c>
      <c r="E985" s="26" t="str">
        <f>IF('Market predictions'!B985="","",Configuration!$D$4-Configuration!$D$5-Configuration!$D$20*'Market predictions'!B985)</f>
        <v/>
      </c>
    </row>
    <row r="986" spans="1:5" x14ac:dyDescent="0.25">
      <c r="A986" s="17" t="str">
        <f>IF(A985="","",IF(A985&lt;A984,IF(A985=1,IF(A985=A984,A985+1,1),A985-1),IF(A985=Configuration!$D$10,"",A985+1)))</f>
        <v/>
      </c>
      <c r="B986" s="17" t="str">
        <f>IF(B985="","",IF(B985+1&gt;Configuration!$D$2,"",B985+1))</f>
        <v/>
      </c>
      <c r="C986" s="18" t="str">
        <f>IF('Market predictions'!B986="","",Configuration!$D$3+Configuration!$D$20*'Market predictions'!B986)</f>
        <v/>
      </c>
      <c r="D986" s="18" t="str">
        <f>IF(C986="","",Configuration!$D$4-Configuration!$D$20*'Market predictions'!B986)</f>
        <v/>
      </c>
      <c r="E986" s="26" t="str">
        <f>IF('Market predictions'!B986="","",Configuration!$D$4-Configuration!$D$5-Configuration!$D$20*'Market predictions'!B986)</f>
        <v/>
      </c>
    </row>
    <row r="987" spans="1:5" x14ac:dyDescent="0.25">
      <c r="A987" s="17" t="str">
        <f>IF(A986="","",IF(A986&lt;A985,IF(A986=1,IF(A986=A985,A986+1,1),A986-1),IF(A986=Configuration!$D$10,"",A986+1)))</f>
        <v/>
      </c>
      <c r="B987" s="17" t="str">
        <f>IF(B986="","",IF(B986+1&gt;Configuration!$D$2,"",B986+1))</f>
        <v/>
      </c>
      <c r="C987" s="18" t="str">
        <f>IF('Market predictions'!B987="","",Configuration!$D$3+Configuration!$D$20*'Market predictions'!B987)</f>
        <v/>
      </c>
      <c r="D987" s="18" t="str">
        <f>IF(C987="","",Configuration!$D$4-Configuration!$D$20*'Market predictions'!B987)</f>
        <v/>
      </c>
      <c r="E987" s="26" t="str">
        <f>IF('Market predictions'!B987="","",Configuration!$D$4-Configuration!$D$5-Configuration!$D$20*'Market predictions'!B987)</f>
        <v/>
      </c>
    </row>
    <row r="988" spans="1:5" x14ac:dyDescent="0.25">
      <c r="A988" s="17" t="str">
        <f>IF(A987="","",IF(A987&lt;A986,IF(A987=1,IF(A987=A986,A987+1,1),A987-1),IF(A987=Configuration!$D$10,"",A987+1)))</f>
        <v/>
      </c>
      <c r="B988" s="17" t="str">
        <f>IF(B987="","",IF(B987+1&gt;Configuration!$D$2,"",B987+1))</f>
        <v/>
      </c>
      <c r="C988" s="18" t="str">
        <f>IF('Market predictions'!B988="","",Configuration!$D$3+Configuration!$D$20*'Market predictions'!B988)</f>
        <v/>
      </c>
      <c r="D988" s="18" t="str">
        <f>IF(C988="","",Configuration!$D$4-Configuration!$D$20*'Market predictions'!B988)</f>
        <v/>
      </c>
      <c r="E988" s="26" t="str">
        <f>IF('Market predictions'!B988="","",Configuration!$D$4-Configuration!$D$5-Configuration!$D$20*'Market predictions'!B988)</f>
        <v/>
      </c>
    </row>
    <row r="989" spans="1:5" x14ac:dyDescent="0.25">
      <c r="A989" s="17" t="str">
        <f>IF(A988="","",IF(A988&lt;A987,IF(A988=1,IF(A988=A987,A988+1,1),A988-1),IF(A988=Configuration!$D$10,"",A988+1)))</f>
        <v/>
      </c>
      <c r="B989" s="17" t="str">
        <f>IF(B988="","",IF(B988+1&gt;Configuration!$D$2,"",B988+1))</f>
        <v/>
      </c>
      <c r="C989" s="18" t="str">
        <f>IF('Market predictions'!B989="","",Configuration!$D$3+Configuration!$D$20*'Market predictions'!B989)</f>
        <v/>
      </c>
      <c r="D989" s="18" t="str">
        <f>IF(C989="","",Configuration!$D$4-Configuration!$D$20*'Market predictions'!B989)</f>
        <v/>
      </c>
      <c r="E989" s="26" t="str">
        <f>IF('Market predictions'!B989="","",Configuration!$D$4-Configuration!$D$5-Configuration!$D$20*'Market predictions'!B989)</f>
        <v/>
      </c>
    </row>
    <row r="990" spans="1:5" x14ac:dyDescent="0.25">
      <c r="A990" s="17" t="str">
        <f>IF(A989="","",IF(A989&lt;A988,IF(A989=1,IF(A989=A988,A989+1,1),A989-1),IF(A989=Configuration!$D$10,"",A989+1)))</f>
        <v/>
      </c>
      <c r="B990" s="17" t="str">
        <f>IF(B989="","",IF(B989+1&gt;Configuration!$D$2,"",B989+1))</f>
        <v/>
      </c>
      <c r="C990" s="18" t="str">
        <f>IF('Market predictions'!B990="","",Configuration!$D$3+Configuration!$D$20*'Market predictions'!B990)</f>
        <v/>
      </c>
      <c r="D990" s="18" t="str">
        <f>IF(C990="","",Configuration!$D$4-Configuration!$D$20*'Market predictions'!B990)</f>
        <v/>
      </c>
      <c r="E990" s="26" t="str">
        <f>IF('Market predictions'!B990="","",Configuration!$D$4-Configuration!$D$5-Configuration!$D$20*'Market predictions'!B990)</f>
        <v/>
      </c>
    </row>
    <row r="991" spans="1:5" x14ac:dyDescent="0.25">
      <c r="A991" s="17" t="str">
        <f>IF(A990="","",IF(A990&lt;A989,IF(A990=1,IF(A990=A989,A990+1,1),A990-1),IF(A990=Configuration!$D$10,"",A990+1)))</f>
        <v/>
      </c>
      <c r="B991" s="17" t="str">
        <f>IF(B990="","",IF(B990+1&gt;Configuration!$D$2,"",B990+1))</f>
        <v/>
      </c>
      <c r="C991" s="18" t="str">
        <f>IF('Market predictions'!B991="","",Configuration!$D$3+Configuration!$D$20*'Market predictions'!B991)</f>
        <v/>
      </c>
      <c r="D991" s="18" t="str">
        <f>IF(C991="","",Configuration!$D$4-Configuration!$D$20*'Market predictions'!B991)</f>
        <v/>
      </c>
      <c r="E991" s="26" t="str">
        <f>IF('Market predictions'!B991="","",Configuration!$D$4-Configuration!$D$5-Configuration!$D$20*'Market predictions'!B991)</f>
        <v/>
      </c>
    </row>
    <row r="992" spans="1:5" x14ac:dyDescent="0.25">
      <c r="A992" s="17" t="str">
        <f>IF(A991="","",IF(A991&lt;A990,IF(A991=1,IF(A991=A990,A991+1,1),A991-1),IF(A991=Configuration!$D$10,"",A991+1)))</f>
        <v/>
      </c>
      <c r="B992" s="17" t="str">
        <f>IF(B991="","",IF(B991+1&gt;Configuration!$D$2,"",B991+1))</f>
        <v/>
      </c>
      <c r="C992" s="18" t="str">
        <f>IF('Market predictions'!B992="","",Configuration!$D$3+Configuration!$D$20*'Market predictions'!B992)</f>
        <v/>
      </c>
      <c r="D992" s="18" t="str">
        <f>IF(C992="","",Configuration!$D$4-Configuration!$D$20*'Market predictions'!B992)</f>
        <v/>
      </c>
      <c r="E992" s="26" t="str">
        <f>IF('Market predictions'!B992="","",Configuration!$D$4-Configuration!$D$5-Configuration!$D$20*'Market predictions'!B992)</f>
        <v/>
      </c>
    </row>
    <row r="993" spans="1:5" x14ac:dyDescent="0.25">
      <c r="A993" s="17" t="str">
        <f>IF(A992="","",IF(A992&lt;A991,IF(A992=1,IF(A992=A991,A992+1,1),A992-1),IF(A992=Configuration!$D$10,"",A992+1)))</f>
        <v/>
      </c>
      <c r="B993" s="17" t="str">
        <f>IF(B992="","",IF(B992+1&gt;Configuration!$D$2,"",B992+1))</f>
        <v/>
      </c>
      <c r="C993" s="18" t="str">
        <f>IF('Market predictions'!B993="","",Configuration!$D$3+Configuration!$D$20*'Market predictions'!B993)</f>
        <v/>
      </c>
      <c r="D993" s="18" t="str">
        <f>IF(C993="","",Configuration!$D$4-Configuration!$D$20*'Market predictions'!B993)</f>
        <v/>
      </c>
      <c r="E993" s="26" t="str">
        <f>IF('Market predictions'!B993="","",Configuration!$D$4-Configuration!$D$5-Configuration!$D$20*'Market predictions'!B993)</f>
        <v/>
      </c>
    </row>
    <row r="994" spans="1:5" x14ac:dyDescent="0.25">
      <c r="A994" s="17" t="str">
        <f>IF(A993="","",IF(A993&lt;A992,IF(A993=1,IF(A993=A992,A993+1,1),A993-1),IF(A993=Configuration!$D$10,"",A993+1)))</f>
        <v/>
      </c>
      <c r="B994" s="17" t="str">
        <f>IF(B993="","",IF(B993+1&gt;Configuration!$D$2,"",B993+1))</f>
        <v/>
      </c>
      <c r="C994" s="18" t="str">
        <f>IF('Market predictions'!B994="","",Configuration!$D$3+Configuration!$D$20*'Market predictions'!B994)</f>
        <v/>
      </c>
      <c r="D994" s="18" t="str">
        <f>IF(C994="","",Configuration!$D$4-Configuration!$D$20*'Market predictions'!B994)</f>
        <v/>
      </c>
      <c r="E994" s="26" t="str">
        <f>IF('Market predictions'!B994="","",Configuration!$D$4-Configuration!$D$5-Configuration!$D$20*'Market predictions'!B994)</f>
        <v/>
      </c>
    </row>
    <row r="995" spans="1:5" x14ac:dyDescent="0.25">
      <c r="A995" s="17" t="str">
        <f>IF(A994="","",IF(A994&lt;A993,IF(A994=1,IF(A994=A993,A994+1,1),A994-1),IF(A994=Configuration!$D$10,"",A994+1)))</f>
        <v/>
      </c>
      <c r="B995" s="17" t="str">
        <f>IF(B994="","",IF(B994+1&gt;Configuration!$D$2,"",B994+1))</f>
        <v/>
      </c>
      <c r="C995" s="18" t="str">
        <f>IF('Market predictions'!B995="","",Configuration!$D$3+Configuration!$D$20*'Market predictions'!B995)</f>
        <v/>
      </c>
      <c r="D995" s="18" t="str">
        <f>IF(C995="","",Configuration!$D$4-Configuration!$D$20*'Market predictions'!B995)</f>
        <v/>
      </c>
      <c r="E995" s="26" t="str">
        <f>IF('Market predictions'!B995="","",Configuration!$D$4-Configuration!$D$5-Configuration!$D$20*'Market predictions'!B995)</f>
        <v/>
      </c>
    </row>
    <row r="996" spans="1:5" x14ac:dyDescent="0.25">
      <c r="A996" s="17" t="str">
        <f>IF(A995="","",IF(A995&lt;A994,IF(A995=1,IF(A995=A994,A995+1,1),A995-1),IF(A995=Configuration!$D$10,"",A995+1)))</f>
        <v/>
      </c>
      <c r="B996" s="17" t="str">
        <f>IF(B995="","",IF(B995+1&gt;Configuration!$D$2,"",B995+1))</f>
        <v/>
      </c>
      <c r="C996" s="18" t="str">
        <f>IF('Market predictions'!B996="","",Configuration!$D$3+Configuration!$D$20*'Market predictions'!B996)</f>
        <v/>
      </c>
      <c r="D996" s="18" t="str">
        <f>IF(C996="","",Configuration!$D$4-Configuration!$D$20*'Market predictions'!B996)</f>
        <v/>
      </c>
      <c r="E996" s="26" t="str">
        <f>IF('Market predictions'!B996="","",Configuration!$D$4-Configuration!$D$5-Configuration!$D$20*'Market predictions'!B996)</f>
        <v/>
      </c>
    </row>
    <row r="997" spans="1:5" x14ac:dyDescent="0.25">
      <c r="A997" s="17" t="str">
        <f>IF(A996="","",IF(A996&lt;A995,IF(A996=1,IF(A996=A995,A996+1,1),A996-1),IF(A996=Configuration!$D$10,"",A996+1)))</f>
        <v/>
      </c>
      <c r="B997" s="17" t="str">
        <f>IF(B996="","",IF(B996+1&gt;Configuration!$D$2,"",B996+1))</f>
        <v/>
      </c>
      <c r="C997" s="18" t="str">
        <f>IF('Market predictions'!B997="","",Configuration!$D$3+Configuration!$D$20*'Market predictions'!B997)</f>
        <v/>
      </c>
      <c r="D997" s="18" t="str">
        <f>IF(C997="","",Configuration!$D$4-Configuration!$D$20*'Market predictions'!B997)</f>
        <v/>
      </c>
      <c r="E997" s="26" t="str">
        <f>IF('Market predictions'!B997="","",Configuration!$D$4-Configuration!$D$5-Configuration!$D$20*'Market predictions'!B997)</f>
        <v/>
      </c>
    </row>
    <row r="998" spans="1:5" x14ac:dyDescent="0.25">
      <c r="A998" s="17" t="str">
        <f>IF(A997="","",IF(A997&lt;A996,IF(A997=1,IF(A997=A996,A997+1,1),A997-1),IF(A997=Configuration!$D$10,"",A997+1)))</f>
        <v/>
      </c>
      <c r="B998" s="17" t="str">
        <f>IF(B997="","",IF(B997+1&gt;Configuration!$D$2,"",B997+1))</f>
        <v/>
      </c>
      <c r="C998" s="18" t="str">
        <f>IF('Market predictions'!B998="","",Configuration!$D$3+Configuration!$D$20*'Market predictions'!B998)</f>
        <v/>
      </c>
      <c r="D998" s="18" t="str">
        <f>IF(C998="","",Configuration!$D$4-Configuration!$D$20*'Market predictions'!B998)</f>
        <v/>
      </c>
      <c r="E998" s="26" t="str">
        <f>IF('Market predictions'!B998="","",Configuration!$D$4-Configuration!$D$5-Configuration!$D$20*'Market predictions'!B998)</f>
        <v/>
      </c>
    </row>
    <row r="999" spans="1:5" x14ac:dyDescent="0.25">
      <c r="A999" s="17" t="str">
        <f>IF(A998="","",IF(A998&lt;A997,IF(A998=1,IF(A998=A997,A998+1,1),A998-1),IF(A998=Configuration!$D$10,"",A998+1)))</f>
        <v/>
      </c>
      <c r="B999" s="17" t="str">
        <f>IF(B998="","",IF(B998+1&gt;Configuration!$D$2,"",B998+1))</f>
        <v/>
      </c>
      <c r="C999" s="18" t="str">
        <f>IF('Market predictions'!B999="","",Configuration!$D$3+Configuration!$D$20*'Market predictions'!B999)</f>
        <v/>
      </c>
      <c r="D999" s="18" t="str">
        <f>IF(C999="","",Configuration!$D$4-Configuration!$D$20*'Market predictions'!B999)</f>
        <v/>
      </c>
      <c r="E999" s="26" t="str">
        <f>IF('Market predictions'!B999="","",Configuration!$D$4-Configuration!$D$5-Configuration!$D$20*'Market predictions'!B999)</f>
        <v/>
      </c>
    </row>
    <row r="1000" spans="1:5" x14ac:dyDescent="0.25">
      <c r="A1000" s="17" t="str">
        <f>IF(A999="","",IF(A999&lt;A998,IF(A999=1,IF(A999=A998,A999+1,1),A999-1),IF(A999=Configuration!$D$10,"",A999+1)))</f>
        <v/>
      </c>
      <c r="B1000" s="17" t="str">
        <f>IF(B999="","",IF(B999+1&gt;Configuration!$D$2,"",B999+1))</f>
        <v/>
      </c>
      <c r="C1000" s="18" t="str">
        <f>IF('Market predictions'!B1000="","",Configuration!$D$3+Configuration!$D$20*'Market predictions'!B1000)</f>
        <v/>
      </c>
      <c r="D1000" s="18" t="str">
        <f>IF(C1000="","",Configuration!$D$4-Configuration!$D$20*'Market predictions'!B1000)</f>
        <v/>
      </c>
      <c r="E1000" s="26" t="str">
        <f>IF('Market predictions'!B1000="","",Configuration!$D$4-Configuration!$D$5-Configuration!$D$20*'Market predictions'!B1000)</f>
        <v/>
      </c>
    </row>
    <row r="1001" spans="1:5" x14ac:dyDescent="0.25">
      <c r="A1001" s="17" t="str">
        <f>IF(A1000="","",IF(A1000&lt;A999,IF(A1000=1,IF(A1000=A999,A1000+1,1),A1000-1),IF(A1000=Configuration!$D$10,"",A1000+1)))</f>
        <v/>
      </c>
      <c r="B1001" s="17" t="str">
        <f>IF(B1000="","",IF(B1000+1&gt;Configuration!$D$2,"",B1000+1))</f>
        <v/>
      </c>
      <c r="C1001" s="18" t="str">
        <f>IF('Market predictions'!B1001="","",Configuration!$D$3+Configuration!$D$20*'Market predictions'!B1001)</f>
        <v/>
      </c>
      <c r="D1001" s="18" t="str">
        <f>IF(C1001="","",Configuration!$D$4-Configuration!$D$20*'Market predictions'!B1001)</f>
        <v/>
      </c>
      <c r="E1001" s="26" t="str">
        <f>IF('Market predictions'!B1001="","",Configuration!$D$4-Configuration!$D$5-Configuration!$D$20*'Market predictions'!B1001)</f>
        <v/>
      </c>
    </row>
    <row r="1002" spans="1:5" x14ac:dyDescent="0.25">
      <c r="A1002" s="17" t="str">
        <f>IF(A1001="","",IF(A1001&lt;A1000,IF(A1001=1,IF(A1001=A1000,A1001+1,1),A1001-1),IF(A1001=Configuration!$D$10,"",A1001+1)))</f>
        <v/>
      </c>
      <c r="B1002" s="17" t="str">
        <f>IF(B1001="","",IF(B1001+1&gt;Configuration!$D$2,"",B1001+1))</f>
        <v/>
      </c>
      <c r="C1002" s="18" t="str">
        <f>IF('Market predictions'!B1002="","",Configuration!$D$3+Configuration!$D$20*'Market predictions'!B1002)</f>
        <v/>
      </c>
      <c r="D1002" s="18" t="str">
        <f>IF(C1002="","",Configuration!$D$4-Configuration!$D$20*'Market predictions'!B1002)</f>
        <v/>
      </c>
      <c r="E1002" s="26" t="str">
        <f>IF('Market predictions'!B1002="","",Configuration!$D$4-Configuration!$D$5-Configuration!$D$20*'Market predictions'!B1002)</f>
        <v/>
      </c>
    </row>
    <row r="1003" spans="1:5" x14ac:dyDescent="0.25">
      <c r="A1003" s="17" t="str">
        <f>IF(A1002="","",IF(A1002&lt;A1001,IF(A1002=1,IF(A1002=A1001,A1002+1,1),A1002-1),IF(A1002=Configuration!$D$10,"",A1002+1)))</f>
        <v/>
      </c>
      <c r="B1003" s="17" t="str">
        <f>IF(B1002="","",IF(B1002+1&gt;Configuration!$D$2,"",B1002+1))</f>
        <v/>
      </c>
      <c r="C1003" s="18" t="str">
        <f>IF('Market predictions'!B1003="","",Configuration!$D$3+Configuration!$D$20*'Market predictions'!B1003)</f>
        <v/>
      </c>
      <c r="D1003" s="18" t="str">
        <f>IF(C1003="","",Configuration!$D$4-Configuration!$D$20*'Market predictions'!B1003)</f>
        <v/>
      </c>
      <c r="E1003" s="26" t="str">
        <f>IF('Market predictions'!B1003="","",Configuration!$D$4-Configuration!$D$5-Configuration!$D$20*'Market predictions'!B1003)</f>
        <v/>
      </c>
    </row>
    <row r="1004" spans="1:5" x14ac:dyDescent="0.25">
      <c r="A1004" s="17" t="str">
        <f>IF(A1003="","",IF(A1003&lt;A1002,IF(A1003=1,IF(A1003=A1002,A1003+1,1),A1003-1),IF(A1003=Configuration!$D$10,"",A1003+1)))</f>
        <v/>
      </c>
      <c r="B1004" s="17" t="str">
        <f>IF(B1003="","",IF(B1003+1&gt;Configuration!$D$2,"",B1003+1))</f>
        <v/>
      </c>
      <c r="C1004" s="18" t="str">
        <f>IF('Market predictions'!B1004="","",Configuration!$D$3+Configuration!$D$20*'Market predictions'!B1004)</f>
        <v/>
      </c>
      <c r="D1004" s="18" t="str">
        <f>IF(C1004="","",Configuration!$D$4-Configuration!$D$20*'Market predictions'!B1004)</f>
        <v/>
      </c>
      <c r="E1004" s="26" t="str">
        <f>IF('Market predictions'!B1004="","",Configuration!$D$4-Configuration!$D$5-Configuration!$D$20*'Market predictions'!B1004)</f>
        <v/>
      </c>
    </row>
    <row r="1005" spans="1:5" x14ac:dyDescent="0.25">
      <c r="A1005" s="17" t="str">
        <f>IF(A1004="","",IF(A1004&lt;A1003,IF(A1004=1,IF(A1004=A1003,A1004+1,1),A1004-1),IF(A1004=Configuration!$D$10,"",A1004+1)))</f>
        <v/>
      </c>
      <c r="B1005" s="17" t="str">
        <f>IF(B1004="","",IF(B1004+1&gt;Configuration!$D$2,"",B1004+1))</f>
        <v/>
      </c>
      <c r="C1005" s="18" t="str">
        <f>IF('Market predictions'!B1005="","",Configuration!$D$3+Configuration!$D$20*'Market predictions'!B1005)</f>
        <v/>
      </c>
      <c r="D1005" s="18" t="str">
        <f>IF(C1005="","",Configuration!$D$4-Configuration!$D$20*'Market predictions'!B1005)</f>
        <v/>
      </c>
      <c r="E1005" s="26" t="str">
        <f>IF('Market predictions'!B1005="","",Configuration!$D$4-Configuration!$D$5-Configuration!$D$20*'Market predictions'!B1005)</f>
        <v/>
      </c>
    </row>
    <row r="1006" spans="1:5" x14ac:dyDescent="0.25">
      <c r="A1006" s="17" t="str">
        <f>IF(A1005="","",IF(A1005&lt;A1004,IF(A1005=1,IF(A1005=A1004,A1005+1,1),A1005-1),IF(A1005=Configuration!$D$10,"",A1005+1)))</f>
        <v/>
      </c>
      <c r="B1006" s="17" t="str">
        <f>IF(B1005="","",IF(B1005+1&gt;Configuration!$D$2,"",B1005+1))</f>
        <v/>
      </c>
      <c r="C1006" s="18" t="str">
        <f>IF('Market predictions'!B1006="","",Configuration!$D$3+Configuration!$D$20*'Market predictions'!B1006)</f>
        <v/>
      </c>
      <c r="D1006" s="18" t="str">
        <f>IF(C1006="","",Configuration!$D$4-Configuration!$D$20*'Market predictions'!B1006)</f>
        <v/>
      </c>
      <c r="E1006" s="26" t="str">
        <f>IF('Market predictions'!B1006="","",Configuration!$D$4-Configuration!$D$5-Configuration!$D$20*'Market predictions'!B1006)</f>
        <v/>
      </c>
    </row>
    <row r="1007" spans="1:5" x14ac:dyDescent="0.25">
      <c r="A1007" s="17" t="str">
        <f>IF(A1006="","",IF(A1006&lt;A1005,IF(A1006=1,IF(A1006=A1005,A1006+1,1),A1006-1),IF(A1006=Configuration!$D$10,"",A1006+1)))</f>
        <v/>
      </c>
      <c r="B1007" s="17" t="str">
        <f>IF(B1006="","",IF(B1006+1&gt;Configuration!$D$2,"",B1006+1))</f>
        <v/>
      </c>
      <c r="C1007" s="18" t="str">
        <f>IF('Market predictions'!B1007="","",Configuration!$D$3+Configuration!$D$20*'Market predictions'!B1007)</f>
        <v/>
      </c>
      <c r="D1007" s="18" t="str">
        <f>IF(C1007="","",Configuration!$D$4-Configuration!$D$20*'Market predictions'!B1007)</f>
        <v/>
      </c>
      <c r="E1007" s="26" t="str">
        <f>IF('Market predictions'!B1007="","",Configuration!$D$4-Configuration!$D$5-Configuration!$D$20*'Market predictions'!B1007)</f>
        <v/>
      </c>
    </row>
    <row r="1008" spans="1:5" x14ac:dyDescent="0.25">
      <c r="A1008" s="17" t="str">
        <f>IF(A1007="","",IF(A1007&lt;A1006,IF(A1007=1,IF(A1007=A1006,A1007+1,1),A1007-1),IF(A1007=Configuration!$D$10,"",A1007+1)))</f>
        <v/>
      </c>
      <c r="B1008" s="17" t="str">
        <f>IF(B1007="","",IF(B1007+1&gt;Configuration!$D$2,"",B1007+1))</f>
        <v/>
      </c>
      <c r="C1008" s="18" t="str">
        <f>IF('Market predictions'!B1008="","",Configuration!$D$3+Configuration!$D$20*'Market predictions'!B1008)</f>
        <v/>
      </c>
      <c r="D1008" s="18" t="str">
        <f>IF(C1008="","",Configuration!$D$4-Configuration!$D$20*'Market predictions'!B1008)</f>
        <v/>
      </c>
      <c r="E1008" s="26" t="str">
        <f>IF('Market predictions'!B1008="","",Configuration!$D$4-Configuration!$D$5-Configuration!$D$20*'Market predictions'!B1008)</f>
        <v/>
      </c>
    </row>
    <row r="1009" spans="1:5" x14ac:dyDescent="0.25">
      <c r="A1009" s="17" t="str">
        <f>IF(A1008="","",IF(A1008&lt;A1007,IF(A1008=1,IF(A1008=A1007,A1008+1,1),A1008-1),IF(A1008=Configuration!$D$10,"",A1008+1)))</f>
        <v/>
      </c>
      <c r="B1009" s="17" t="str">
        <f>IF(B1008="","",IF(B1008+1&gt;Configuration!$D$2,"",B1008+1))</f>
        <v/>
      </c>
      <c r="C1009" s="18" t="str">
        <f>IF('Market predictions'!B1009="","",Configuration!$D$3+Configuration!$D$20*'Market predictions'!B1009)</f>
        <v/>
      </c>
      <c r="D1009" s="18" t="str">
        <f>IF(C1009="","",Configuration!$D$4-Configuration!$D$20*'Market predictions'!B1009)</f>
        <v/>
      </c>
      <c r="E1009" s="26" t="str">
        <f>IF('Market predictions'!B1009="","",Configuration!$D$4-Configuration!$D$5-Configuration!$D$20*'Market predictions'!B1009)</f>
        <v/>
      </c>
    </row>
    <row r="1010" spans="1:5" x14ac:dyDescent="0.25">
      <c r="A1010" s="17" t="str">
        <f>IF(A1009="","",IF(A1009&lt;A1008,IF(A1009=1,IF(A1009=A1008,A1009+1,1),A1009-1),IF(A1009=Configuration!$D$10,"",A1009+1)))</f>
        <v/>
      </c>
      <c r="B1010" s="17" t="str">
        <f>IF(B1009="","",IF(B1009+1&gt;Configuration!$D$2,"",B1009+1))</f>
        <v/>
      </c>
      <c r="C1010" s="18" t="str">
        <f>IF('Market predictions'!B1010="","",Configuration!$D$3+Configuration!$D$20*'Market predictions'!B1010)</f>
        <v/>
      </c>
      <c r="D1010" s="18" t="str">
        <f>IF(C1010="","",Configuration!$D$4-Configuration!$D$20*'Market predictions'!B1010)</f>
        <v/>
      </c>
      <c r="E1010" s="26" t="str">
        <f>IF('Market predictions'!B1010="","",Configuration!$D$4-Configuration!$D$5-Configuration!$D$20*'Market predictions'!B1010)</f>
        <v/>
      </c>
    </row>
    <row r="1011" spans="1:5" x14ac:dyDescent="0.25">
      <c r="A1011" s="17" t="str">
        <f>IF(A1010="","",IF(A1010&lt;A1009,IF(A1010=1,IF(A1010=A1009,A1010+1,1),A1010-1),IF(A1010=Configuration!$D$10,"",A1010+1)))</f>
        <v/>
      </c>
      <c r="B1011" s="17" t="str">
        <f>IF(B1010="","",IF(B1010+1&gt;Configuration!$D$2,"",B1010+1))</f>
        <v/>
      </c>
      <c r="C1011" s="18" t="str">
        <f>IF('Market predictions'!B1011="","",Configuration!$D$3+Configuration!$D$20*'Market predictions'!B1011)</f>
        <v/>
      </c>
      <c r="D1011" s="18" t="str">
        <f>IF(C1011="","",Configuration!$D$4-Configuration!$D$20*'Market predictions'!B1011)</f>
        <v/>
      </c>
      <c r="E1011" s="26" t="str">
        <f>IF('Market predictions'!B1011="","",Configuration!$D$4-Configuration!$D$5-Configuration!$D$20*'Market predictions'!B1011)</f>
        <v/>
      </c>
    </row>
    <row r="1012" spans="1:5" x14ac:dyDescent="0.25">
      <c r="A1012" s="17" t="str">
        <f>IF(A1011="","",IF(A1011&lt;A1010,IF(A1011=1,IF(A1011=A1010,A1011+1,1),A1011-1),IF(A1011=Configuration!$D$10,"",A1011+1)))</f>
        <v/>
      </c>
      <c r="B1012" s="17" t="str">
        <f>IF(B1011="","",IF(B1011+1&gt;Configuration!$D$2,"",B1011+1))</f>
        <v/>
      </c>
      <c r="C1012" s="18" t="str">
        <f>IF('Market predictions'!B1012="","",Configuration!$D$3+Configuration!$D$20*'Market predictions'!B1012)</f>
        <v/>
      </c>
      <c r="D1012" s="18" t="str">
        <f>IF(C1012="","",Configuration!$D$4-Configuration!$D$20*'Market predictions'!B1012)</f>
        <v/>
      </c>
      <c r="E1012" s="26" t="str">
        <f>IF('Market predictions'!B1012="","",Configuration!$D$4-Configuration!$D$5-Configuration!$D$20*'Market predictions'!B1012)</f>
        <v/>
      </c>
    </row>
    <row r="1013" spans="1:5" x14ac:dyDescent="0.25">
      <c r="A1013" s="17" t="str">
        <f>IF(A1012="","",IF(A1012&lt;A1011,IF(A1012=1,IF(A1012=A1011,A1012+1,1),A1012-1),IF(A1012=Configuration!$D$10,"",A1012+1)))</f>
        <v/>
      </c>
      <c r="B1013" s="17" t="str">
        <f>IF(B1012="","",IF(B1012+1&gt;Configuration!$D$2,"",B1012+1))</f>
        <v/>
      </c>
      <c r="C1013" s="18" t="str">
        <f>IF('Market predictions'!B1013="","",Configuration!$D$3+Configuration!$D$20*'Market predictions'!B1013)</f>
        <v/>
      </c>
      <c r="D1013" s="18" t="str">
        <f>IF(C1013="","",Configuration!$D$4-Configuration!$D$20*'Market predictions'!B1013)</f>
        <v/>
      </c>
      <c r="E1013" s="26" t="str">
        <f>IF('Market predictions'!B1013="","",Configuration!$D$4-Configuration!$D$5-Configuration!$D$20*'Market predictions'!B1013)</f>
        <v/>
      </c>
    </row>
    <row r="1014" spans="1:5" x14ac:dyDescent="0.25">
      <c r="A1014" s="17" t="str">
        <f>IF(A1013="","",IF(A1013&lt;A1012,IF(A1013=1,IF(A1013=A1012,A1013+1,1),A1013-1),IF(A1013=Configuration!$D$10,"",A1013+1)))</f>
        <v/>
      </c>
      <c r="B1014" s="17" t="str">
        <f>IF(B1013="","",IF(B1013+1&gt;Configuration!$D$2,"",B1013+1))</f>
        <v/>
      </c>
      <c r="C1014" s="18" t="str">
        <f>IF('Market predictions'!B1014="","",Configuration!$D$3+Configuration!$D$20*'Market predictions'!B1014)</f>
        <v/>
      </c>
      <c r="D1014" s="18" t="str">
        <f>IF(C1014="","",Configuration!$D$4-Configuration!$D$20*'Market predictions'!B1014)</f>
        <v/>
      </c>
      <c r="E1014" s="26" t="str">
        <f>IF('Market predictions'!B1014="","",Configuration!$D$4-Configuration!$D$5-Configuration!$D$20*'Market predictions'!B1014)</f>
        <v/>
      </c>
    </row>
    <row r="1015" spans="1:5" x14ac:dyDescent="0.25">
      <c r="A1015" s="17" t="str">
        <f>IF(A1014="","",IF(A1014&lt;A1013,IF(A1014=1,IF(A1014=A1013,A1014+1,1),A1014-1),IF(A1014=Configuration!$D$10,"",A1014+1)))</f>
        <v/>
      </c>
      <c r="B1015" s="17" t="str">
        <f>IF(B1014="","",IF(B1014+1&gt;Configuration!$D$2,"",B1014+1))</f>
        <v/>
      </c>
      <c r="C1015" s="18" t="str">
        <f>IF('Market predictions'!B1015="","",Configuration!$D$3+Configuration!$D$20*'Market predictions'!B1015)</f>
        <v/>
      </c>
      <c r="D1015" s="18" t="str">
        <f>IF(C1015="","",Configuration!$D$4-Configuration!$D$20*'Market predictions'!B1015)</f>
        <v/>
      </c>
      <c r="E1015" s="26" t="str">
        <f>IF('Market predictions'!B1015="","",Configuration!$D$4-Configuration!$D$5-Configuration!$D$20*'Market predictions'!B1015)</f>
        <v/>
      </c>
    </row>
    <row r="1016" spans="1:5" x14ac:dyDescent="0.25">
      <c r="A1016" s="17" t="str">
        <f>IF(A1015="","",IF(A1015&lt;A1014,IF(A1015=1,IF(A1015=A1014,A1015+1,1),A1015-1),IF(A1015=Configuration!$D$10,"",A1015+1)))</f>
        <v/>
      </c>
      <c r="B1016" s="17" t="str">
        <f>IF(B1015="","",IF(B1015+1&gt;Configuration!$D$2,"",B1015+1))</f>
        <v/>
      </c>
      <c r="C1016" s="18" t="str">
        <f>IF('Market predictions'!B1016="","",Configuration!$D$3+Configuration!$D$20*'Market predictions'!B1016)</f>
        <v/>
      </c>
      <c r="D1016" s="18" t="str">
        <f>IF(C1016="","",Configuration!$D$4-Configuration!$D$20*'Market predictions'!B1016)</f>
        <v/>
      </c>
      <c r="E1016" s="26" t="str">
        <f>IF('Market predictions'!B1016="","",Configuration!$D$4-Configuration!$D$5-Configuration!$D$20*'Market predictions'!B1016)</f>
        <v/>
      </c>
    </row>
    <row r="1017" spans="1:5" x14ac:dyDescent="0.25">
      <c r="A1017" s="17" t="str">
        <f>IF(A1016="","",IF(A1016&lt;A1015,IF(A1016=1,IF(A1016=A1015,A1016+1,1),A1016-1),IF(A1016=Configuration!$D$10,"",A1016+1)))</f>
        <v/>
      </c>
      <c r="B1017" s="17" t="str">
        <f>IF(B1016="","",IF(B1016+1&gt;Configuration!$D$2,"",B1016+1))</f>
        <v/>
      </c>
      <c r="C1017" s="18" t="str">
        <f>IF('Market predictions'!B1017="","",Configuration!$D$3+Configuration!$D$20*'Market predictions'!B1017)</f>
        <v/>
      </c>
      <c r="D1017" s="18" t="str">
        <f>IF(C1017="","",Configuration!$D$4-Configuration!$D$20*'Market predictions'!B1017)</f>
        <v/>
      </c>
      <c r="E1017" s="26" t="str">
        <f>IF('Market predictions'!B1017="","",Configuration!$D$4-Configuration!$D$5-Configuration!$D$20*'Market predictions'!B1017)</f>
        <v/>
      </c>
    </row>
    <row r="1018" spans="1:5" x14ac:dyDescent="0.25">
      <c r="A1018" s="17" t="str">
        <f>IF(A1017="","",IF(A1017&lt;A1016,IF(A1017=1,IF(A1017=A1016,A1017+1,1),A1017-1),IF(A1017=Configuration!$D$10,"",A1017+1)))</f>
        <v/>
      </c>
      <c r="B1018" s="17" t="str">
        <f>IF(B1017="","",IF(B1017+1&gt;Configuration!$D$2,"",B1017+1))</f>
        <v/>
      </c>
      <c r="C1018" s="18" t="str">
        <f>IF('Market predictions'!B1018="","",Configuration!$D$3+Configuration!$D$20*'Market predictions'!B1018)</f>
        <v/>
      </c>
      <c r="D1018" s="18" t="str">
        <f>IF(C1018="","",Configuration!$D$4-Configuration!$D$20*'Market predictions'!B1018)</f>
        <v/>
      </c>
      <c r="E1018" s="26" t="str">
        <f>IF('Market predictions'!B1018="","",Configuration!$D$4-Configuration!$D$5-Configuration!$D$20*'Market predictions'!B1018)</f>
        <v/>
      </c>
    </row>
    <row r="1019" spans="1:5" x14ac:dyDescent="0.25">
      <c r="A1019" s="17" t="str">
        <f>IF(A1018="","",IF(A1018&lt;A1017,IF(A1018=1,IF(A1018=A1017,A1018+1,1),A1018-1),IF(A1018=Configuration!$D$10,"",A1018+1)))</f>
        <v/>
      </c>
      <c r="B1019" s="17" t="str">
        <f>IF(B1018="","",IF(B1018+1&gt;Configuration!$D$2,"",B1018+1))</f>
        <v/>
      </c>
      <c r="C1019" s="18" t="str">
        <f>IF('Market predictions'!B1019="","",Configuration!$D$3+Configuration!$D$20*'Market predictions'!B1019)</f>
        <v/>
      </c>
      <c r="D1019" s="18" t="str">
        <f>IF(C1019="","",Configuration!$D$4-Configuration!$D$20*'Market predictions'!B1019)</f>
        <v/>
      </c>
      <c r="E1019" s="26" t="str">
        <f>IF('Market predictions'!B1019="","",Configuration!$D$4-Configuration!$D$5-Configuration!$D$20*'Market predictions'!B1019)</f>
        <v/>
      </c>
    </row>
    <row r="1020" spans="1:5" x14ac:dyDescent="0.25">
      <c r="A1020" s="17" t="str">
        <f>IF(A1019="","",IF(A1019&lt;A1018,IF(A1019=1,IF(A1019=A1018,A1019+1,1),A1019-1),IF(A1019=Configuration!$D$10,"",A1019+1)))</f>
        <v/>
      </c>
      <c r="B1020" s="17" t="str">
        <f>IF(B1019="","",IF(B1019+1&gt;Configuration!$D$2,"",B1019+1))</f>
        <v/>
      </c>
      <c r="C1020" s="18" t="str">
        <f>IF('Market predictions'!B1020="","",Configuration!$D$3+Configuration!$D$20*'Market predictions'!B1020)</f>
        <v/>
      </c>
      <c r="D1020" s="18" t="str">
        <f>IF(C1020="","",Configuration!$D$4-Configuration!$D$20*'Market predictions'!B1020)</f>
        <v/>
      </c>
      <c r="E1020" s="26" t="str">
        <f>IF('Market predictions'!B1020="","",Configuration!$D$4-Configuration!$D$5-Configuration!$D$20*'Market predictions'!B1020)</f>
        <v/>
      </c>
    </row>
    <row r="1021" spans="1:5" x14ac:dyDescent="0.25">
      <c r="A1021" s="17" t="str">
        <f>IF(A1020="","",IF(A1020&lt;A1019,IF(A1020=1,IF(A1020=A1019,A1020+1,1),A1020-1),IF(A1020=Configuration!$D$10,"",A1020+1)))</f>
        <v/>
      </c>
      <c r="B1021" s="17" t="str">
        <f>IF(B1020="","",IF(B1020+1&gt;Configuration!$D$2,"",B1020+1))</f>
        <v/>
      </c>
      <c r="C1021" s="18" t="str">
        <f>IF('Market predictions'!B1021="","",Configuration!$D$3+Configuration!$D$20*'Market predictions'!B1021)</f>
        <v/>
      </c>
      <c r="D1021" s="18" t="str">
        <f>IF(C1021="","",Configuration!$D$4-Configuration!$D$20*'Market predictions'!B1021)</f>
        <v/>
      </c>
      <c r="E1021" s="26" t="str">
        <f>IF('Market predictions'!B1021="","",Configuration!$D$4-Configuration!$D$5-Configuration!$D$20*'Market predictions'!B1021)</f>
        <v/>
      </c>
    </row>
    <row r="1022" spans="1:5" x14ac:dyDescent="0.25">
      <c r="A1022" s="17" t="str">
        <f>IF(A1021="","",IF(A1021&lt;A1020,IF(A1021=1,IF(A1021=A1020,A1021+1,1),A1021-1),IF(A1021=Configuration!$D$10,"",A1021+1)))</f>
        <v/>
      </c>
      <c r="B1022" s="17" t="str">
        <f>IF(B1021="","",IF(B1021+1&gt;Configuration!$D$2,"",B1021+1))</f>
        <v/>
      </c>
      <c r="C1022" s="18" t="str">
        <f>IF('Market predictions'!B1022="","",Configuration!$D$3+Configuration!$D$20*'Market predictions'!B1022)</f>
        <v/>
      </c>
      <c r="D1022" s="18" t="str">
        <f>IF(C1022="","",Configuration!$D$4-Configuration!$D$20*'Market predictions'!B1022)</f>
        <v/>
      </c>
      <c r="E1022" s="26" t="str">
        <f>IF('Market predictions'!B1022="","",Configuration!$D$4-Configuration!$D$5-Configuration!$D$20*'Market predictions'!B1022)</f>
        <v/>
      </c>
    </row>
    <row r="1023" spans="1:5" x14ac:dyDescent="0.25">
      <c r="A1023" s="17" t="str">
        <f>IF(A1022="","",IF(A1022&lt;A1021,IF(A1022=1,IF(A1022=A1021,A1022+1,1),A1022-1),IF(A1022=Configuration!$D$10,"",A1022+1)))</f>
        <v/>
      </c>
      <c r="B1023" s="17" t="str">
        <f>IF(B1022="","",IF(B1022+1&gt;Configuration!$D$2,"",B1022+1))</f>
        <v/>
      </c>
      <c r="C1023" s="18" t="str">
        <f>IF('Market predictions'!B1023="","",Configuration!$D$3+Configuration!$D$20*'Market predictions'!B1023)</f>
        <v/>
      </c>
      <c r="D1023" s="18" t="str">
        <f>IF(C1023="","",Configuration!$D$4-Configuration!$D$20*'Market predictions'!B1023)</f>
        <v/>
      </c>
      <c r="E1023" s="26" t="str">
        <f>IF('Market predictions'!B1023="","",Configuration!$D$4-Configuration!$D$5-Configuration!$D$20*'Market predictions'!B1023)</f>
        <v/>
      </c>
    </row>
    <row r="1024" spans="1:5" x14ac:dyDescent="0.25">
      <c r="A1024" s="17" t="str">
        <f>IF(A1023="","",IF(A1023&lt;A1022,IF(A1023=1,IF(A1023=A1022,A1023+1,1),A1023-1),IF(A1023=Configuration!$D$10,"",A1023+1)))</f>
        <v/>
      </c>
      <c r="B1024" s="17" t="str">
        <f>IF(B1023="","",IF(B1023+1&gt;Configuration!$D$2,"",B1023+1))</f>
        <v/>
      </c>
      <c r="C1024" s="18" t="str">
        <f>IF('Market predictions'!B1024="","",Configuration!$D$3+Configuration!$D$20*'Market predictions'!B1024)</f>
        <v/>
      </c>
      <c r="D1024" s="18" t="str">
        <f>IF(C1024="","",Configuration!$D$4-Configuration!$D$20*'Market predictions'!B1024)</f>
        <v/>
      </c>
      <c r="E1024" s="26" t="str">
        <f>IF('Market predictions'!B1024="","",Configuration!$D$4-Configuration!$D$5-Configuration!$D$20*'Market predictions'!B1024)</f>
        <v/>
      </c>
    </row>
    <row r="1025" spans="1:5" x14ac:dyDescent="0.25">
      <c r="A1025" s="17" t="str">
        <f>IF(A1024="","",IF(A1024&lt;A1023,IF(A1024=1,IF(A1024=A1023,A1024+1,1),A1024-1),IF(A1024=Configuration!$D$10,"",A1024+1)))</f>
        <v/>
      </c>
      <c r="B1025" s="17" t="str">
        <f>IF(B1024="","",IF(B1024+1&gt;Configuration!$D$2,"",B1024+1))</f>
        <v/>
      </c>
      <c r="C1025" s="18" t="str">
        <f>IF('Market predictions'!B1025="","",Configuration!$D$3+Configuration!$D$20*'Market predictions'!B1025)</f>
        <v/>
      </c>
      <c r="D1025" s="18" t="str">
        <f>IF(C1025="","",Configuration!$D$4-Configuration!$D$20*'Market predictions'!B1025)</f>
        <v/>
      </c>
      <c r="E1025" s="26" t="str">
        <f>IF('Market predictions'!B1025="","",Configuration!$D$4-Configuration!$D$5-Configuration!$D$20*'Market predictions'!B1025)</f>
        <v/>
      </c>
    </row>
    <row r="1026" spans="1:5" x14ac:dyDescent="0.25">
      <c r="A1026" s="17" t="str">
        <f>IF(A1025="","",IF(A1025&lt;A1024,IF(A1025=1,IF(A1025=A1024,A1025+1,1),A1025-1),IF(A1025=Configuration!$D$10,"",A1025+1)))</f>
        <v/>
      </c>
      <c r="B1026" s="17" t="str">
        <f>IF(B1025="","",IF(B1025+1&gt;Configuration!$D$2,"",B1025+1))</f>
        <v/>
      </c>
      <c r="C1026" s="18" t="str">
        <f>IF('Market predictions'!B1026="","",Configuration!$D$3+Configuration!$D$20*'Market predictions'!B1026)</f>
        <v/>
      </c>
      <c r="D1026" s="18" t="str">
        <f>IF(C1026="","",Configuration!$D$4-Configuration!$D$20*'Market predictions'!B1026)</f>
        <v/>
      </c>
      <c r="E1026" s="26" t="str">
        <f>IF('Market predictions'!B1026="","",Configuration!$D$4-Configuration!$D$5-Configuration!$D$20*'Market predictions'!B1026)</f>
        <v/>
      </c>
    </row>
    <row r="1027" spans="1:5" x14ac:dyDescent="0.25">
      <c r="A1027" s="17" t="str">
        <f>IF(A1026="","",IF(A1026&lt;A1025,IF(A1026=1,IF(A1026=A1025,A1026+1,1),A1026-1),IF(A1026=Configuration!$D$10,"",A1026+1)))</f>
        <v/>
      </c>
      <c r="B1027" s="17" t="str">
        <f>IF(B1026="","",IF(B1026+1&gt;Configuration!$D$2,"",B1026+1))</f>
        <v/>
      </c>
      <c r="C1027" s="18" t="str">
        <f>IF('Market predictions'!B1027="","",Configuration!$D$3+Configuration!$D$20*'Market predictions'!B1027)</f>
        <v/>
      </c>
      <c r="D1027" s="18" t="str">
        <f>IF(C1027="","",Configuration!$D$4-Configuration!$D$20*'Market predictions'!B1027)</f>
        <v/>
      </c>
      <c r="E1027" s="26" t="str">
        <f>IF('Market predictions'!B1027="","",Configuration!$D$4-Configuration!$D$5-Configuration!$D$20*'Market predictions'!B1027)</f>
        <v/>
      </c>
    </row>
    <row r="1028" spans="1:5" x14ac:dyDescent="0.25">
      <c r="A1028" s="17" t="str">
        <f>IF(A1027="","",IF(A1027&lt;A1026,IF(A1027=1,IF(A1027=A1026,A1027+1,1),A1027-1),IF(A1027=Configuration!$D$10,"",A1027+1)))</f>
        <v/>
      </c>
      <c r="B1028" s="17" t="str">
        <f>IF(B1027="","",IF(B1027+1&gt;Configuration!$D$2,"",B1027+1))</f>
        <v/>
      </c>
      <c r="C1028" s="18" t="str">
        <f>IF('Market predictions'!B1028="","",Configuration!$D$3+Configuration!$D$20*'Market predictions'!B1028)</f>
        <v/>
      </c>
      <c r="D1028" s="18" t="str">
        <f>IF(C1028="","",Configuration!$D$4-Configuration!$D$20*'Market predictions'!B1028)</f>
        <v/>
      </c>
      <c r="E1028" s="26" t="str">
        <f>IF('Market predictions'!B1028="","",Configuration!$D$4-Configuration!$D$5-Configuration!$D$20*'Market predictions'!B1028)</f>
        <v/>
      </c>
    </row>
    <row r="1029" spans="1:5" x14ac:dyDescent="0.25">
      <c r="A1029" s="17" t="str">
        <f>IF(A1028="","",IF(A1028&lt;A1027,IF(A1028=1,IF(A1028=A1027,A1028+1,1),A1028-1),IF(A1028=Configuration!$D$10,"",A1028+1)))</f>
        <v/>
      </c>
      <c r="B1029" s="17" t="str">
        <f>IF(B1028="","",IF(B1028+1&gt;Configuration!$D$2,"",B1028+1))</f>
        <v/>
      </c>
      <c r="C1029" s="18" t="str">
        <f>IF('Market predictions'!B1029="","",Configuration!$D$3+Configuration!$D$20*'Market predictions'!B1029)</f>
        <v/>
      </c>
      <c r="D1029" s="18" t="str">
        <f>IF(C1029="","",Configuration!$D$4-Configuration!$D$20*'Market predictions'!B1029)</f>
        <v/>
      </c>
      <c r="E1029" s="26" t="str">
        <f>IF('Market predictions'!B1029="","",Configuration!$D$4-Configuration!$D$5-Configuration!$D$20*'Market predictions'!B1029)</f>
        <v/>
      </c>
    </row>
    <row r="1030" spans="1:5" x14ac:dyDescent="0.25">
      <c r="A1030" s="17" t="str">
        <f>IF(A1029="","",IF(A1029&lt;A1028,IF(A1029=1,IF(A1029=A1028,A1029+1,1),A1029-1),IF(A1029=Configuration!$D$10,"",A1029+1)))</f>
        <v/>
      </c>
      <c r="B1030" s="17" t="str">
        <f>IF(B1029="","",IF(B1029+1&gt;Configuration!$D$2,"",B1029+1))</f>
        <v/>
      </c>
      <c r="C1030" s="18" t="str">
        <f>IF('Market predictions'!B1030="","",Configuration!$D$3+Configuration!$D$20*'Market predictions'!B1030)</f>
        <v/>
      </c>
      <c r="D1030" s="18" t="str">
        <f>IF(C1030="","",Configuration!$D$4-Configuration!$D$20*'Market predictions'!B1030)</f>
        <v/>
      </c>
      <c r="E1030" s="26" t="str">
        <f>IF('Market predictions'!B1030="","",Configuration!$D$4-Configuration!$D$5-Configuration!$D$20*'Market predictions'!B1030)</f>
        <v/>
      </c>
    </row>
    <row r="1031" spans="1:5" x14ac:dyDescent="0.25">
      <c r="A1031" s="17" t="str">
        <f>IF(A1030="","",IF(A1030&lt;A1029,IF(A1030=1,IF(A1030=A1029,A1030+1,1),A1030-1),IF(A1030=Configuration!$D$10,"",A1030+1)))</f>
        <v/>
      </c>
      <c r="B1031" s="17" t="str">
        <f>IF(B1030="","",IF(B1030+1&gt;Configuration!$D$2,"",B1030+1))</f>
        <v/>
      </c>
      <c r="C1031" s="18" t="str">
        <f>IF('Market predictions'!B1031="","",Configuration!$D$3+Configuration!$D$20*'Market predictions'!B1031)</f>
        <v/>
      </c>
      <c r="D1031" s="18" t="str">
        <f>IF(C1031="","",Configuration!$D$4-Configuration!$D$20*'Market predictions'!B1031)</f>
        <v/>
      </c>
      <c r="E1031" s="26" t="str">
        <f>IF('Market predictions'!B1031="","",Configuration!$D$4-Configuration!$D$5-Configuration!$D$20*'Market predictions'!B1031)</f>
        <v/>
      </c>
    </row>
    <row r="1032" spans="1:5" x14ac:dyDescent="0.25">
      <c r="A1032" s="17" t="str">
        <f>IF(A1031="","",IF(A1031&lt;A1030,IF(A1031=1,IF(A1031=A1030,A1031+1,1),A1031-1),IF(A1031=Configuration!$D$10,"",A1031+1)))</f>
        <v/>
      </c>
      <c r="B1032" s="17" t="str">
        <f>IF(B1031="","",IF(B1031+1&gt;Configuration!$D$2,"",B1031+1))</f>
        <v/>
      </c>
      <c r="C1032" s="18" t="str">
        <f>IF('Market predictions'!B1032="","",Configuration!$D$3+Configuration!$D$20*'Market predictions'!B1032)</f>
        <v/>
      </c>
      <c r="D1032" s="18" t="str">
        <f>IF(C1032="","",Configuration!$D$4-Configuration!$D$20*'Market predictions'!B1032)</f>
        <v/>
      </c>
      <c r="E1032" s="26" t="str">
        <f>IF('Market predictions'!B1032="","",Configuration!$D$4-Configuration!$D$5-Configuration!$D$20*'Market predictions'!B1032)</f>
        <v/>
      </c>
    </row>
    <row r="1033" spans="1:5" x14ac:dyDescent="0.25">
      <c r="A1033" s="17" t="str">
        <f>IF(A1032="","",IF(A1032&lt;A1031,IF(A1032=1,IF(A1032=A1031,A1032+1,1),A1032-1),IF(A1032=Configuration!$D$10,"",A1032+1)))</f>
        <v/>
      </c>
      <c r="B1033" s="17" t="str">
        <f>IF(B1032="","",IF(B1032+1&gt;Configuration!$D$2,"",B1032+1))</f>
        <v/>
      </c>
      <c r="C1033" s="18" t="str">
        <f>IF('Market predictions'!B1033="","",Configuration!$D$3+Configuration!$D$20*'Market predictions'!B1033)</f>
        <v/>
      </c>
      <c r="D1033" s="18" t="str">
        <f>IF(C1033="","",Configuration!$D$4-Configuration!$D$20*'Market predictions'!B1033)</f>
        <v/>
      </c>
      <c r="E1033" s="26" t="str">
        <f>IF('Market predictions'!B1033="","",Configuration!$D$4-Configuration!$D$5-Configuration!$D$20*'Market predictions'!B1033)</f>
        <v/>
      </c>
    </row>
    <row r="1034" spans="1:5" x14ac:dyDescent="0.25">
      <c r="A1034" s="17" t="str">
        <f>IF(A1033="","",IF(A1033&lt;A1032,IF(A1033=1,IF(A1033=A1032,A1033+1,1),A1033-1),IF(A1033=Configuration!$D$10,"",A1033+1)))</f>
        <v/>
      </c>
      <c r="B1034" s="17" t="str">
        <f>IF(B1033="","",IF(B1033+1&gt;Configuration!$D$2,"",B1033+1))</f>
        <v/>
      </c>
      <c r="C1034" s="18" t="str">
        <f>IF('Market predictions'!B1034="","",Configuration!$D$3+Configuration!$D$20*'Market predictions'!B1034)</f>
        <v/>
      </c>
      <c r="D1034" s="18" t="str">
        <f>IF(C1034="","",Configuration!$D$4-Configuration!$D$20*'Market predictions'!B1034)</f>
        <v/>
      </c>
      <c r="E1034" s="26" t="str">
        <f>IF('Market predictions'!B1034="","",Configuration!$D$4-Configuration!$D$5-Configuration!$D$20*'Market predictions'!B1034)</f>
        <v/>
      </c>
    </row>
    <row r="1035" spans="1:5" x14ac:dyDescent="0.25">
      <c r="A1035" s="17" t="str">
        <f>IF(A1034="","",IF(A1034&lt;A1033,IF(A1034=1,IF(A1034=A1033,A1034+1,1),A1034-1),IF(A1034=Configuration!$D$10,"",A1034+1)))</f>
        <v/>
      </c>
      <c r="B1035" s="17" t="str">
        <f>IF(B1034="","",IF(B1034+1&gt;Configuration!$D$2,"",B1034+1))</f>
        <v/>
      </c>
      <c r="C1035" s="18" t="str">
        <f>IF('Market predictions'!B1035="","",Configuration!$D$3+Configuration!$D$20*'Market predictions'!B1035)</f>
        <v/>
      </c>
      <c r="D1035" s="18" t="str">
        <f>IF(C1035="","",Configuration!$D$4-Configuration!$D$20*'Market predictions'!B1035)</f>
        <v/>
      </c>
      <c r="E1035" s="26" t="str">
        <f>IF('Market predictions'!B1035="","",Configuration!$D$4-Configuration!$D$5-Configuration!$D$20*'Market predictions'!B1035)</f>
        <v/>
      </c>
    </row>
    <row r="1036" spans="1:5" x14ac:dyDescent="0.25">
      <c r="A1036" s="17" t="str">
        <f>IF(A1035="","",IF(A1035&lt;A1034,IF(A1035=1,IF(A1035=A1034,A1035+1,1),A1035-1),IF(A1035=Configuration!$D$10,"",A1035+1)))</f>
        <v/>
      </c>
      <c r="B1036" s="17" t="str">
        <f>IF(B1035="","",IF(B1035+1&gt;Configuration!$D$2,"",B1035+1))</f>
        <v/>
      </c>
      <c r="C1036" s="18" t="str">
        <f>IF('Market predictions'!B1036="","",Configuration!$D$3+Configuration!$D$20*'Market predictions'!B1036)</f>
        <v/>
      </c>
      <c r="D1036" s="18" t="str">
        <f>IF(C1036="","",Configuration!$D$4-Configuration!$D$20*'Market predictions'!B1036)</f>
        <v/>
      </c>
      <c r="E1036" s="26" t="str">
        <f>IF('Market predictions'!B1036="","",Configuration!$D$4-Configuration!$D$5-Configuration!$D$20*'Market predictions'!B1036)</f>
        <v/>
      </c>
    </row>
    <row r="1037" spans="1:5" x14ac:dyDescent="0.25">
      <c r="A1037" s="17" t="str">
        <f>IF(A1036="","",IF(A1036&lt;A1035,IF(A1036=1,IF(A1036=A1035,A1036+1,1),A1036-1),IF(A1036=Configuration!$D$10,"",A1036+1)))</f>
        <v/>
      </c>
      <c r="B1037" s="17" t="str">
        <f>IF(B1036="","",IF(B1036+1&gt;Configuration!$D$2,"",B1036+1))</f>
        <v/>
      </c>
      <c r="C1037" s="18" t="str">
        <f>IF('Market predictions'!B1037="","",Configuration!$D$3+Configuration!$D$20*'Market predictions'!B1037)</f>
        <v/>
      </c>
      <c r="D1037" s="18" t="str">
        <f>IF(C1037="","",Configuration!$D$4-Configuration!$D$20*'Market predictions'!B1037)</f>
        <v/>
      </c>
      <c r="E1037" s="26" t="str">
        <f>IF('Market predictions'!B1037="","",Configuration!$D$4-Configuration!$D$5-Configuration!$D$20*'Market predictions'!B1037)</f>
        <v/>
      </c>
    </row>
    <row r="1038" spans="1:5" x14ac:dyDescent="0.25">
      <c r="A1038" s="17" t="str">
        <f>IF(A1037="","",IF(A1037&lt;A1036,IF(A1037=1,IF(A1037=A1036,A1037+1,1),A1037-1),IF(A1037=Configuration!$D$10,"",A1037+1)))</f>
        <v/>
      </c>
      <c r="B1038" s="17" t="str">
        <f>IF(B1037="","",IF(B1037+1&gt;Configuration!$D$2,"",B1037+1))</f>
        <v/>
      </c>
      <c r="C1038" s="18" t="str">
        <f>IF('Market predictions'!B1038="","",Configuration!$D$3+Configuration!$D$20*'Market predictions'!B1038)</f>
        <v/>
      </c>
      <c r="D1038" s="18" t="str">
        <f>IF(C1038="","",Configuration!$D$4-Configuration!$D$20*'Market predictions'!B1038)</f>
        <v/>
      </c>
      <c r="E1038" s="26" t="str">
        <f>IF('Market predictions'!B1038="","",Configuration!$D$4-Configuration!$D$5-Configuration!$D$20*'Market predictions'!B1038)</f>
        <v/>
      </c>
    </row>
    <row r="1039" spans="1:5" x14ac:dyDescent="0.25">
      <c r="A1039" s="17" t="str">
        <f>IF(A1038="","",IF(A1038&lt;A1037,IF(A1038=1,IF(A1038=A1037,A1038+1,1),A1038-1),IF(A1038=Configuration!$D$10,"",A1038+1)))</f>
        <v/>
      </c>
      <c r="B1039" s="17" t="str">
        <f>IF(B1038="","",IF(B1038+1&gt;Configuration!$D$2,"",B1038+1))</f>
        <v/>
      </c>
      <c r="C1039" s="18" t="str">
        <f>IF('Market predictions'!B1039="","",Configuration!$D$3+Configuration!$D$20*'Market predictions'!B1039)</f>
        <v/>
      </c>
      <c r="D1039" s="18" t="str">
        <f>IF(C1039="","",Configuration!$D$4-Configuration!$D$20*'Market predictions'!B1039)</f>
        <v/>
      </c>
      <c r="E1039" s="26" t="str">
        <f>IF('Market predictions'!B1039="","",Configuration!$D$4-Configuration!$D$5-Configuration!$D$20*'Market predictions'!B1039)</f>
        <v/>
      </c>
    </row>
    <row r="1040" spans="1:5" x14ac:dyDescent="0.25">
      <c r="A1040" s="17" t="str">
        <f>IF(A1039="","",IF(A1039&lt;A1038,IF(A1039=1,IF(A1039=A1038,A1039+1,1),A1039-1),IF(A1039=Configuration!$D$10,"",A1039+1)))</f>
        <v/>
      </c>
      <c r="B1040" s="17" t="str">
        <f>IF(B1039="","",IF(B1039+1&gt;Configuration!$D$2,"",B1039+1))</f>
        <v/>
      </c>
      <c r="C1040" s="18" t="str">
        <f>IF('Market predictions'!B1040="","",Configuration!$D$3+Configuration!$D$20*'Market predictions'!B1040)</f>
        <v/>
      </c>
      <c r="D1040" s="18" t="str">
        <f>IF(C1040="","",Configuration!$D$4-Configuration!$D$20*'Market predictions'!B1040)</f>
        <v/>
      </c>
      <c r="E1040" s="26" t="str">
        <f>IF('Market predictions'!B1040="","",Configuration!$D$4-Configuration!$D$5-Configuration!$D$20*'Market predictions'!B1040)</f>
        <v/>
      </c>
    </row>
    <row r="1041" spans="1:5" x14ac:dyDescent="0.25">
      <c r="A1041" s="17" t="str">
        <f>IF(A1040="","",IF(A1040&lt;A1039,IF(A1040=1,IF(A1040=A1039,A1040+1,1),A1040-1),IF(A1040=Configuration!$D$10,"",A1040+1)))</f>
        <v/>
      </c>
      <c r="B1041" s="17" t="str">
        <f>IF(B1040="","",IF(B1040+1&gt;Configuration!$D$2,"",B1040+1))</f>
        <v/>
      </c>
      <c r="C1041" s="18" t="str">
        <f>IF('Market predictions'!B1041="","",Configuration!$D$3+Configuration!$D$20*'Market predictions'!B1041)</f>
        <v/>
      </c>
      <c r="D1041" s="18" t="str">
        <f>IF(C1041="","",Configuration!$D$4-Configuration!$D$20*'Market predictions'!B1041)</f>
        <v/>
      </c>
      <c r="E1041" s="26" t="str">
        <f>IF('Market predictions'!B1041="","",Configuration!$D$4-Configuration!$D$5-Configuration!$D$20*'Market predictions'!B1041)</f>
        <v/>
      </c>
    </row>
    <row r="1042" spans="1:5" x14ac:dyDescent="0.25">
      <c r="A1042" s="17" t="str">
        <f>IF(A1041="","",IF(A1041&lt;A1040,IF(A1041=1,IF(A1041=A1040,A1041+1,1),A1041-1),IF(A1041=Configuration!$D$10,"",A1041+1)))</f>
        <v/>
      </c>
      <c r="B1042" s="17" t="str">
        <f>IF(B1041="","",IF(B1041+1&gt;Configuration!$D$2,"",B1041+1))</f>
        <v/>
      </c>
      <c r="C1042" s="18" t="str">
        <f>IF('Market predictions'!B1042="","",Configuration!$D$3+Configuration!$D$20*'Market predictions'!B1042)</f>
        <v/>
      </c>
      <c r="D1042" s="18" t="str">
        <f>IF(C1042="","",Configuration!$D$4-Configuration!$D$20*'Market predictions'!B1042)</f>
        <v/>
      </c>
      <c r="E1042" s="26" t="str">
        <f>IF('Market predictions'!B1042="","",Configuration!$D$4-Configuration!$D$5-Configuration!$D$20*'Market predictions'!B1042)</f>
        <v/>
      </c>
    </row>
    <row r="1043" spans="1:5" x14ac:dyDescent="0.25">
      <c r="A1043" s="17" t="str">
        <f>IF(A1042="","",IF(A1042&lt;A1041,IF(A1042=1,IF(A1042=A1041,A1042+1,1),A1042-1),IF(A1042=Configuration!$D$10,"",A1042+1)))</f>
        <v/>
      </c>
      <c r="B1043" s="17" t="str">
        <f>IF(B1042="","",IF(B1042+1&gt;Configuration!$D$2,"",B1042+1))</f>
        <v/>
      </c>
      <c r="C1043" s="18" t="str">
        <f>IF('Market predictions'!B1043="","",Configuration!$D$3+Configuration!$D$20*'Market predictions'!B1043)</f>
        <v/>
      </c>
      <c r="D1043" s="18" t="str">
        <f>IF(C1043="","",Configuration!$D$4-Configuration!$D$20*'Market predictions'!B1043)</f>
        <v/>
      </c>
      <c r="E1043" s="26" t="str">
        <f>IF('Market predictions'!B1043="","",Configuration!$D$4-Configuration!$D$5-Configuration!$D$20*'Market predictions'!B1043)</f>
        <v/>
      </c>
    </row>
    <row r="1044" spans="1:5" x14ac:dyDescent="0.25">
      <c r="A1044" s="17" t="str">
        <f>IF(A1043="","",IF(A1043&lt;A1042,IF(A1043=1,IF(A1043=A1042,A1043+1,1),A1043-1),IF(A1043=Configuration!$D$10,"",A1043+1)))</f>
        <v/>
      </c>
      <c r="B1044" s="17" t="str">
        <f>IF(B1043="","",IF(B1043+1&gt;Configuration!$D$2,"",B1043+1))</f>
        <v/>
      </c>
      <c r="C1044" s="18" t="str">
        <f>IF('Market predictions'!B1044="","",Configuration!$D$3+Configuration!$D$20*'Market predictions'!B1044)</f>
        <v/>
      </c>
      <c r="D1044" s="18" t="str">
        <f>IF(C1044="","",Configuration!$D$4-Configuration!$D$20*'Market predictions'!B1044)</f>
        <v/>
      </c>
      <c r="E1044" s="26" t="str">
        <f>IF('Market predictions'!B1044="","",Configuration!$D$4-Configuration!$D$5-Configuration!$D$20*'Market predictions'!B1044)</f>
        <v/>
      </c>
    </row>
    <row r="1045" spans="1:5" x14ac:dyDescent="0.25">
      <c r="A1045" s="17" t="str">
        <f>IF(A1044="","",IF(A1044&lt;A1043,IF(A1044=1,IF(A1044=A1043,A1044+1,1),A1044-1),IF(A1044=Configuration!$D$10,"",A1044+1)))</f>
        <v/>
      </c>
      <c r="B1045" s="17" t="str">
        <f>IF(B1044="","",IF(B1044+1&gt;Configuration!$D$2,"",B1044+1))</f>
        <v/>
      </c>
      <c r="C1045" s="18" t="str">
        <f>IF('Market predictions'!B1045="","",Configuration!$D$3+Configuration!$D$20*'Market predictions'!B1045)</f>
        <v/>
      </c>
      <c r="D1045" s="18" t="str">
        <f>IF(C1045="","",Configuration!$D$4-Configuration!$D$20*'Market predictions'!B1045)</f>
        <v/>
      </c>
      <c r="E1045" s="26" t="str">
        <f>IF('Market predictions'!B1045="","",Configuration!$D$4-Configuration!$D$5-Configuration!$D$20*'Market predictions'!B1045)</f>
        <v/>
      </c>
    </row>
    <row r="1046" spans="1:5" x14ac:dyDescent="0.25">
      <c r="A1046" s="17" t="str">
        <f>IF(A1045="","",IF(A1045&lt;A1044,IF(A1045=1,IF(A1045=A1044,A1045+1,1),A1045-1),IF(A1045=Configuration!$D$10,"",A1045+1)))</f>
        <v/>
      </c>
      <c r="B1046" s="17" t="str">
        <f>IF(B1045="","",IF(B1045+1&gt;Configuration!$D$2,"",B1045+1))</f>
        <v/>
      </c>
      <c r="C1046" s="18" t="str">
        <f>IF('Market predictions'!B1046="","",Configuration!$D$3+Configuration!$D$20*'Market predictions'!B1046)</f>
        <v/>
      </c>
      <c r="D1046" s="18" t="str">
        <f>IF(C1046="","",Configuration!$D$4-Configuration!$D$20*'Market predictions'!B1046)</f>
        <v/>
      </c>
      <c r="E1046" s="26" t="str">
        <f>IF('Market predictions'!B1046="","",Configuration!$D$4-Configuration!$D$5-Configuration!$D$20*'Market predictions'!B1046)</f>
        <v/>
      </c>
    </row>
    <row r="1047" spans="1:5" x14ac:dyDescent="0.25">
      <c r="A1047" s="17" t="str">
        <f>IF(A1046="","",IF(A1046&lt;A1045,IF(A1046=1,IF(A1046=A1045,A1046+1,1),A1046-1),IF(A1046=Configuration!$D$10,"",A1046+1)))</f>
        <v/>
      </c>
      <c r="B1047" s="17" t="str">
        <f>IF(B1046="","",IF(B1046+1&gt;Configuration!$D$2,"",B1046+1))</f>
        <v/>
      </c>
      <c r="C1047" s="18" t="str">
        <f>IF('Market predictions'!B1047="","",Configuration!$D$3+Configuration!$D$20*'Market predictions'!B1047)</f>
        <v/>
      </c>
      <c r="D1047" s="18" t="str">
        <f>IF(C1047="","",Configuration!$D$4-Configuration!$D$20*'Market predictions'!B1047)</f>
        <v/>
      </c>
      <c r="E1047" s="26" t="str">
        <f>IF('Market predictions'!B1047="","",Configuration!$D$4-Configuration!$D$5-Configuration!$D$20*'Market predictions'!B1047)</f>
        <v/>
      </c>
    </row>
    <row r="1048" spans="1:5" x14ac:dyDescent="0.25">
      <c r="A1048" s="17" t="str">
        <f>IF(A1047="","",IF(A1047&lt;A1046,IF(A1047=1,IF(A1047=A1046,A1047+1,1),A1047-1),IF(A1047=Configuration!$D$10,"",A1047+1)))</f>
        <v/>
      </c>
      <c r="B1048" s="17" t="str">
        <f>IF(B1047="","",IF(B1047+1&gt;Configuration!$D$2,"",B1047+1))</f>
        <v/>
      </c>
      <c r="C1048" s="18" t="str">
        <f>IF('Market predictions'!B1048="","",Configuration!$D$3+Configuration!$D$20*'Market predictions'!B1048)</f>
        <v/>
      </c>
      <c r="D1048" s="18" t="str">
        <f>IF(C1048="","",Configuration!$D$4-Configuration!$D$20*'Market predictions'!B1048)</f>
        <v/>
      </c>
      <c r="E1048" s="26" t="str">
        <f>IF('Market predictions'!B1048="","",Configuration!$D$4-Configuration!$D$5-Configuration!$D$20*'Market predictions'!B1048)</f>
        <v/>
      </c>
    </row>
    <row r="1049" spans="1:5" x14ac:dyDescent="0.25">
      <c r="A1049" s="17" t="str">
        <f>IF(A1048="","",IF(A1048&lt;A1047,IF(A1048=1,IF(A1048=A1047,A1048+1,1),A1048-1),IF(A1048=Configuration!$D$10,"",A1048+1)))</f>
        <v/>
      </c>
      <c r="B1049" s="17" t="str">
        <f>IF(B1048="","",IF(B1048+1&gt;Configuration!$D$2,"",B1048+1))</f>
        <v/>
      </c>
      <c r="C1049" s="18" t="str">
        <f>IF('Market predictions'!B1049="","",Configuration!$D$3+Configuration!$D$20*'Market predictions'!B1049)</f>
        <v/>
      </c>
      <c r="D1049" s="18" t="str">
        <f>IF(C1049="","",Configuration!$D$4-Configuration!$D$20*'Market predictions'!B1049)</f>
        <v/>
      </c>
      <c r="E1049" s="26" t="str">
        <f>IF('Market predictions'!B1049="","",Configuration!$D$4-Configuration!$D$5-Configuration!$D$20*'Market predictions'!B1049)</f>
        <v/>
      </c>
    </row>
    <row r="1050" spans="1:5" x14ac:dyDescent="0.25">
      <c r="A1050" s="17" t="str">
        <f>IF(A1049="","",IF(A1049&lt;A1048,IF(A1049=1,IF(A1049=A1048,A1049+1,1),A1049-1),IF(A1049=Configuration!$D$10,"",A1049+1)))</f>
        <v/>
      </c>
      <c r="B1050" s="17" t="str">
        <f>IF(B1049="","",IF(B1049+1&gt;Configuration!$D$2,"",B1049+1))</f>
        <v/>
      </c>
      <c r="C1050" s="18" t="str">
        <f>IF('Market predictions'!B1050="","",Configuration!$D$3+Configuration!$D$20*'Market predictions'!B1050)</f>
        <v/>
      </c>
      <c r="D1050" s="18" t="str">
        <f>IF(C1050="","",Configuration!$D$4-Configuration!$D$20*'Market predictions'!B1050)</f>
        <v/>
      </c>
      <c r="E1050" s="26" t="str">
        <f>IF('Market predictions'!B1050="","",Configuration!$D$4-Configuration!$D$5-Configuration!$D$20*'Market predictions'!B1050)</f>
        <v/>
      </c>
    </row>
    <row r="1051" spans="1:5" x14ac:dyDescent="0.25">
      <c r="A1051" s="17" t="str">
        <f>IF(A1050="","",IF(A1050&lt;A1049,IF(A1050=1,IF(A1050=A1049,A1050+1,1),A1050-1),IF(A1050=Configuration!$D$10,"",A1050+1)))</f>
        <v/>
      </c>
      <c r="B1051" s="17" t="str">
        <f>IF(B1050="","",IF(B1050+1&gt;Configuration!$D$2,"",B1050+1))</f>
        <v/>
      </c>
      <c r="C1051" s="18" t="str">
        <f>IF('Market predictions'!B1051="","",Configuration!$D$3+Configuration!$D$20*'Market predictions'!B1051)</f>
        <v/>
      </c>
      <c r="D1051" s="18" t="str">
        <f>IF(C1051="","",Configuration!$D$4-Configuration!$D$20*'Market predictions'!B1051)</f>
        <v/>
      </c>
      <c r="E1051" s="26" t="str">
        <f>IF('Market predictions'!B1051="","",Configuration!$D$4-Configuration!$D$5-Configuration!$D$20*'Market predictions'!B1051)</f>
        <v/>
      </c>
    </row>
    <row r="1052" spans="1:5" x14ac:dyDescent="0.25">
      <c r="A1052" s="17" t="str">
        <f>IF(A1051="","",IF(A1051&lt;A1050,IF(A1051=1,IF(A1051=A1050,A1051+1,1),A1051-1),IF(A1051=Configuration!$D$10,"",A1051+1)))</f>
        <v/>
      </c>
      <c r="B1052" s="17" t="str">
        <f>IF(B1051="","",IF(B1051+1&gt;Configuration!$D$2,"",B1051+1))</f>
        <v/>
      </c>
      <c r="C1052" s="18" t="str">
        <f>IF('Market predictions'!B1052="","",Configuration!$D$3+Configuration!$D$20*'Market predictions'!B1052)</f>
        <v/>
      </c>
      <c r="D1052" s="18" t="str">
        <f>IF(C1052="","",Configuration!$D$4-Configuration!$D$20*'Market predictions'!B1052)</f>
        <v/>
      </c>
      <c r="E1052" s="26" t="str">
        <f>IF('Market predictions'!B1052="","",Configuration!$D$4-Configuration!$D$5-Configuration!$D$20*'Market predictions'!B1052)</f>
        <v/>
      </c>
    </row>
    <row r="1053" spans="1:5" x14ac:dyDescent="0.25">
      <c r="A1053" s="17" t="str">
        <f>IF(A1052="","",IF(A1052&lt;A1051,IF(A1052=1,IF(A1052=A1051,A1052+1,1),A1052-1),IF(A1052=Configuration!$D$10,"",A1052+1)))</f>
        <v/>
      </c>
      <c r="B1053" s="17" t="str">
        <f>IF(B1052="","",IF(B1052+1&gt;Configuration!$D$2,"",B1052+1))</f>
        <v/>
      </c>
      <c r="C1053" s="18" t="str">
        <f>IF('Market predictions'!B1053="","",Configuration!$D$3+Configuration!$D$20*'Market predictions'!B1053)</f>
        <v/>
      </c>
      <c r="D1053" s="18" t="str">
        <f>IF(C1053="","",Configuration!$D$4-Configuration!$D$20*'Market predictions'!B1053)</f>
        <v/>
      </c>
      <c r="E1053" s="26" t="str">
        <f>IF('Market predictions'!B1053="","",Configuration!$D$4-Configuration!$D$5-Configuration!$D$20*'Market predictions'!B1053)</f>
        <v/>
      </c>
    </row>
    <row r="1054" spans="1:5" x14ac:dyDescent="0.25">
      <c r="A1054" s="17" t="str">
        <f>IF(A1053="","",IF(A1053&lt;A1052,IF(A1053=1,IF(A1053=A1052,A1053+1,1),A1053-1),IF(A1053=Configuration!$D$10,"",A1053+1)))</f>
        <v/>
      </c>
      <c r="B1054" s="17" t="str">
        <f>IF(B1053="","",IF(B1053+1&gt;Configuration!$D$2,"",B1053+1))</f>
        <v/>
      </c>
      <c r="C1054" s="18" t="str">
        <f>IF('Market predictions'!B1054="","",Configuration!$D$3+Configuration!$D$20*'Market predictions'!B1054)</f>
        <v/>
      </c>
      <c r="D1054" s="18" t="str">
        <f>IF(C1054="","",Configuration!$D$4-Configuration!$D$20*'Market predictions'!B1054)</f>
        <v/>
      </c>
      <c r="E1054" s="26" t="str">
        <f>IF('Market predictions'!B1054="","",Configuration!$D$4-Configuration!$D$5-Configuration!$D$20*'Market predictions'!B1054)</f>
        <v/>
      </c>
    </row>
    <row r="1055" spans="1:5" x14ac:dyDescent="0.25">
      <c r="A1055" s="17" t="str">
        <f>IF(A1054="","",IF(A1054&lt;A1053,IF(A1054=1,IF(A1054=A1053,A1054+1,1),A1054-1),IF(A1054=Configuration!$D$10,"",A1054+1)))</f>
        <v/>
      </c>
      <c r="B1055" s="17" t="str">
        <f>IF(B1054="","",IF(B1054+1&gt;Configuration!$D$2,"",B1054+1))</f>
        <v/>
      </c>
      <c r="C1055" s="18" t="str">
        <f>IF('Market predictions'!B1055="","",Configuration!$D$3+Configuration!$D$20*'Market predictions'!B1055)</f>
        <v/>
      </c>
      <c r="D1055" s="18" t="str">
        <f>IF(C1055="","",Configuration!$D$4-Configuration!$D$20*'Market predictions'!B1055)</f>
        <v/>
      </c>
      <c r="E1055" s="26" t="str">
        <f>IF('Market predictions'!B1055="","",Configuration!$D$4-Configuration!$D$5-Configuration!$D$20*'Market predictions'!B1055)</f>
        <v/>
      </c>
    </row>
    <row r="1056" spans="1:5" x14ac:dyDescent="0.25">
      <c r="A1056" s="17" t="str">
        <f>IF(A1055="","",IF(A1055&lt;A1054,IF(A1055=1,IF(A1055=A1054,A1055+1,1),A1055-1),IF(A1055=Configuration!$D$10,"",A1055+1)))</f>
        <v/>
      </c>
      <c r="B1056" s="17" t="str">
        <f>IF(B1055="","",IF(B1055+1&gt;Configuration!$D$2,"",B1055+1))</f>
        <v/>
      </c>
      <c r="C1056" s="18" t="str">
        <f>IF('Market predictions'!B1056="","",Configuration!$D$3+Configuration!$D$20*'Market predictions'!B1056)</f>
        <v/>
      </c>
      <c r="D1056" s="18" t="str">
        <f>IF(C1056="","",Configuration!$D$4-Configuration!$D$20*'Market predictions'!B1056)</f>
        <v/>
      </c>
      <c r="E1056" s="26" t="str">
        <f>IF('Market predictions'!B1056="","",Configuration!$D$4-Configuration!$D$5-Configuration!$D$20*'Market predictions'!B1056)</f>
        <v/>
      </c>
    </row>
    <row r="1057" spans="1:5" x14ac:dyDescent="0.25">
      <c r="A1057" s="17" t="str">
        <f>IF(A1056="","",IF(A1056&lt;A1055,IF(A1056=1,IF(A1056=A1055,A1056+1,1),A1056-1),IF(A1056=Configuration!$D$10,"",A1056+1)))</f>
        <v/>
      </c>
      <c r="B1057" s="17" t="str">
        <f>IF(B1056="","",IF(B1056+1&gt;Configuration!$D$2,"",B1056+1))</f>
        <v/>
      </c>
      <c r="C1057" s="18" t="str">
        <f>IF('Market predictions'!B1057="","",Configuration!$D$3+Configuration!$D$20*'Market predictions'!B1057)</f>
        <v/>
      </c>
      <c r="D1057" s="18" t="str">
        <f>IF(C1057="","",Configuration!$D$4-Configuration!$D$20*'Market predictions'!B1057)</f>
        <v/>
      </c>
      <c r="E1057" s="26" t="str">
        <f>IF('Market predictions'!B1057="","",Configuration!$D$4-Configuration!$D$5-Configuration!$D$20*'Market predictions'!B1057)</f>
        <v/>
      </c>
    </row>
    <row r="1058" spans="1:5" x14ac:dyDescent="0.25">
      <c r="A1058" s="17" t="str">
        <f>IF(A1057="","",IF(A1057&lt;A1056,IF(A1057=1,IF(A1057=A1056,A1057+1,1),A1057-1),IF(A1057=Configuration!$D$10,"",A1057+1)))</f>
        <v/>
      </c>
      <c r="B1058" s="17" t="str">
        <f>IF(B1057="","",IF(B1057+1&gt;Configuration!$D$2,"",B1057+1))</f>
        <v/>
      </c>
      <c r="C1058" s="18" t="str">
        <f>IF('Market predictions'!B1058="","",Configuration!$D$3+Configuration!$D$20*'Market predictions'!B1058)</f>
        <v/>
      </c>
      <c r="D1058" s="18" t="str">
        <f>IF(C1058="","",Configuration!$D$4-Configuration!$D$20*'Market predictions'!B1058)</f>
        <v/>
      </c>
      <c r="E1058" s="26" t="str">
        <f>IF('Market predictions'!B1058="","",Configuration!$D$4-Configuration!$D$5-Configuration!$D$20*'Market predictions'!B1058)</f>
        <v/>
      </c>
    </row>
    <row r="1059" spans="1:5" x14ac:dyDescent="0.25">
      <c r="A1059" s="17" t="str">
        <f>IF(A1058="","",IF(A1058&lt;A1057,IF(A1058=1,IF(A1058=A1057,A1058+1,1),A1058-1),IF(A1058=Configuration!$D$10,"",A1058+1)))</f>
        <v/>
      </c>
      <c r="B1059" s="17" t="str">
        <f>IF(B1058="","",IF(B1058+1&gt;Configuration!$D$2,"",B1058+1))</f>
        <v/>
      </c>
      <c r="C1059" s="18" t="str">
        <f>IF('Market predictions'!B1059="","",Configuration!$D$3+Configuration!$D$20*'Market predictions'!B1059)</f>
        <v/>
      </c>
      <c r="D1059" s="18" t="str">
        <f>IF(C1059="","",Configuration!$D$4-Configuration!$D$20*'Market predictions'!B1059)</f>
        <v/>
      </c>
      <c r="E1059" s="26" t="str">
        <f>IF('Market predictions'!B1059="","",Configuration!$D$4-Configuration!$D$5-Configuration!$D$20*'Market predictions'!B1059)</f>
        <v/>
      </c>
    </row>
    <row r="1060" spans="1:5" x14ac:dyDescent="0.25">
      <c r="A1060" s="17" t="str">
        <f>IF(A1059="","",IF(A1059&lt;A1058,IF(A1059=1,IF(A1059=A1058,A1059+1,1),A1059-1),IF(A1059=Configuration!$D$10,"",A1059+1)))</f>
        <v/>
      </c>
      <c r="B1060" s="17" t="str">
        <f>IF(B1059="","",IF(B1059+1&gt;Configuration!$D$2,"",B1059+1))</f>
        <v/>
      </c>
      <c r="C1060" s="18" t="str">
        <f>IF('Market predictions'!B1060="","",Configuration!$D$3+Configuration!$D$20*'Market predictions'!B1060)</f>
        <v/>
      </c>
      <c r="D1060" s="18" t="str">
        <f>IF(C1060="","",Configuration!$D$4-Configuration!$D$20*'Market predictions'!B1060)</f>
        <v/>
      </c>
      <c r="E1060" s="26" t="str">
        <f>IF('Market predictions'!B1060="","",Configuration!$D$4-Configuration!$D$5-Configuration!$D$20*'Market predictions'!B1060)</f>
        <v/>
      </c>
    </row>
    <row r="1061" spans="1:5" x14ac:dyDescent="0.25">
      <c r="A1061" s="17" t="str">
        <f>IF(A1060="","",IF(A1060&lt;A1059,IF(A1060=1,IF(A1060=A1059,A1060+1,1),A1060-1),IF(A1060=Configuration!$D$10,"",A1060+1)))</f>
        <v/>
      </c>
      <c r="B1061" s="17" t="str">
        <f>IF(B1060="","",IF(B1060+1&gt;Configuration!$D$2,"",B1060+1))</f>
        <v/>
      </c>
      <c r="C1061" s="18" t="str">
        <f>IF('Market predictions'!B1061="","",Configuration!$D$3+Configuration!$D$20*'Market predictions'!B1061)</f>
        <v/>
      </c>
      <c r="D1061" s="18" t="str">
        <f>IF(C1061="","",Configuration!$D$4-Configuration!$D$20*'Market predictions'!B1061)</f>
        <v/>
      </c>
      <c r="E1061" s="26" t="str">
        <f>IF('Market predictions'!B1061="","",Configuration!$D$4-Configuration!$D$5-Configuration!$D$20*'Market predictions'!B1061)</f>
        <v/>
      </c>
    </row>
    <row r="1062" spans="1:5" x14ac:dyDescent="0.25">
      <c r="A1062" s="17" t="str">
        <f>IF(A1061="","",IF(A1061&lt;A1060,IF(A1061=1,IF(A1061=A1060,A1061+1,1),A1061-1),IF(A1061=Configuration!$D$10,"",A1061+1)))</f>
        <v/>
      </c>
      <c r="B1062" s="17" t="str">
        <f>IF(B1061="","",IF(B1061+1&gt;Configuration!$D$2,"",B1061+1))</f>
        <v/>
      </c>
      <c r="C1062" s="18" t="str">
        <f>IF('Market predictions'!B1062="","",Configuration!$D$3+Configuration!$D$20*'Market predictions'!B1062)</f>
        <v/>
      </c>
      <c r="D1062" s="18" t="str">
        <f>IF(C1062="","",Configuration!$D$4-Configuration!$D$20*'Market predictions'!B1062)</f>
        <v/>
      </c>
      <c r="E1062" s="26" t="str">
        <f>IF('Market predictions'!B1062="","",Configuration!$D$4-Configuration!$D$5-Configuration!$D$20*'Market predictions'!B1062)</f>
        <v/>
      </c>
    </row>
    <row r="1063" spans="1:5" x14ac:dyDescent="0.25">
      <c r="A1063" s="17" t="str">
        <f>IF(A1062="","",IF(A1062&lt;A1061,IF(A1062=1,IF(A1062=A1061,A1062+1,1),A1062-1),IF(A1062=Configuration!$D$10,"",A1062+1)))</f>
        <v/>
      </c>
      <c r="B1063" s="17" t="str">
        <f>IF(B1062="","",IF(B1062+1&gt;Configuration!$D$2,"",B1062+1))</f>
        <v/>
      </c>
      <c r="C1063" s="18" t="str">
        <f>IF('Market predictions'!B1063="","",Configuration!$D$3+Configuration!$D$20*'Market predictions'!B1063)</f>
        <v/>
      </c>
      <c r="D1063" s="18" t="str">
        <f>IF(C1063="","",Configuration!$D$4-Configuration!$D$20*'Market predictions'!B1063)</f>
        <v/>
      </c>
      <c r="E1063" s="26" t="str">
        <f>IF('Market predictions'!B1063="","",Configuration!$D$4-Configuration!$D$5-Configuration!$D$20*'Market predictions'!B1063)</f>
        <v/>
      </c>
    </row>
    <row r="1064" spans="1:5" x14ac:dyDescent="0.25">
      <c r="A1064" s="17" t="str">
        <f>IF(A1063="","",IF(A1063&lt;A1062,IF(A1063=1,IF(A1063=A1062,A1063+1,1),A1063-1),IF(A1063=Configuration!$D$10,"",A1063+1)))</f>
        <v/>
      </c>
      <c r="B1064" s="17" t="str">
        <f>IF(B1063="","",IF(B1063+1&gt;Configuration!$D$2,"",B1063+1))</f>
        <v/>
      </c>
      <c r="C1064" s="18" t="str">
        <f>IF('Market predictions'!B1064="","",Configuration!$D$3+Configuration!$D$20*'Market predictions'!B1064)</f>
        <v/>
      </c>
      <c r="D1064" s="18" t="str">
        <f>IF(C1064="","",Configuration!$D$4-Configuration!$D$20*'Market predictions'!B1064)</f>
        <v/>
      </c>
      <c r="E1064" s="26" t="str">
        <f>IF('Market predictions'!B1064="","",Configuration!$D$4-Configuration!$D$5-Configuration!$D$20*'Market predictions'!B1064)</f>
        <v/>
      </c>
    </row>
    <row r="1065" spans="1:5" x14ac:dyDescent="0.25">
      <c r="A1065" s="17" t="str">
        <f>IF(A1064="","",IF(A1064&lt;A1063,IF(A1064=1,IF(A1064=A1063,A1064+1,1),A1064-1),IF(A1064=Configuration!$D$10,"",A1064+1)))</f>
        <v/>
      </c>
      <c r="B1065" s="17" t="str">
        <f>IF(B1064="","",IF(B1064+1&gt;Configuration!$D$2,"",B1064+1))</f>
        <v/>
      </c>
      <c r="C1065" s="18" t="str">
        <f>IF('Market predictions'!B1065="","",Configuration!$D$3+Configuration!$D$20*'Market predictions'!B1065)</f>
        <v/>
      </c>
      <c r="D1065" s="18" t="str">
        <f>IF(C1065="","",Configuration!$D$4-Configuration!$D$20*'Market predictions'!B1065)</f>
        <v/>
      </c>
      <c r="E1065" s="26" t="str">
        <f>IF('Market predictions'!B1065="","",Configuration!$D$4-Configuration!$D$5-Configuration!$D$20*'Market predictions'!B1065)</f>
        <v/>
      </c>
    </row>
    <row r="1066" spans="1:5" x14ac:dyDescent="0.25">
      <c r="A1066" s="17" t="str">
        <f>IF(A1065="","",IF(A1065&lt;A1064,IF(A1065=1,IF(A1065=A1064,A1065+1,1),A1065-1),IF(A1065=Configuration!$D$10,"",A1065+1)))</f>
        <v/>
      </c>
      <c r="B1066" s="17" t="str">
        <f>IF(B1065="","",IF(B1065+1&gt;Configuration!$D$2,"",B1065+1))</f>
        <v/>
      </c>
      <c r="C1066" s="18" t="str">
        <f>IF('Market predictions'!B1066="","",Configuration!$D$3+Configuration!$D$20*'Market predictions'!B1066)</f>
        <v/>
      </c>
      <c r="D1066" s="18" t="str">
        <f>IF(C1066="","",Configuration!$D$4-Configuration!$D$20*'Market predictions'!B1066)</f>
        <v/>
      </c>
      <c r="E1066" s="26" t="str">
        <f>IF('Market predictions'!B1066="","",Configuration!$D$4-Configuration!$D$5-Configuration!$D$20*'Market predictions'!B1066)</f>
        <v/>
      </c>
    </row>
    <row r="1067" spans="1:5" x14ac:dyDescent="0.25">
      <c r="A1067" s="17" t="str">
        <f>IF(A1066="","",IF(A1066&lt;A1065,IF(A1066=1,IF(A1066=A1065,A1066+1,1),A1066-1),IF(A1066=Configuration!$D$10,"",A1066+1)))</f>
        <v/>
      </c>
      <c r="B1067" s="17" t="str">
        <f>IF(B1066="","",IF(B1066+1&gt;Configuration!$D$2,"",B1066+1))</f>
        <v/>
      </c>
      <c r="C1067" s="18" t="str">
        <f>IF('Market predictions'!B1067="","",Configuration!$D$3+Configuration!$D$20*'Market predictions'!B1067)</f>
        <v/>
      </c>
      <c r="D1067" s="18" t="str">
        <f>IF(C1067="","",Configuration!$D$4-Configuration!$D$20*'Market predictions'!B1067)</f>
        <v/>
      </c>
      <c r="E1067" s="26" t="str">
        <f>IF('Market predictions'!B1067="","",Configuration!$D$4-Configuration!$D$5-Configuration!$D$20*'Market predictions'!B1067)</f>
        <v/>
      </c>
    </row>
    <row r="1068" spans="1:5" x14ac:dyDescent="0.25">
      <c r="A1068" s="17" t="str">
        <f>IF(A1067="","",IF(A1067&lt;A1066,IF(A1067=1,IF(A1067=A1066,A1067+1,1),A1067-1),IF(A1067=Configuration!$D$10,"",A1067+1)))</f>
        <v/>
      </c>
      <c r="B1068" s="17" t="str">
        <f>IF(B1067="","",IF(B1067+1&gt;Configuration!$D$2,"",B1067+1))</f>
        <v/>
      </c>
      <c r="C1068" s="18" t="str">
        <f>IF('Market predictions'!B1068="","",Configuration!$D$3+Configuration!$D$20*'Market predictions'!B1068)</f>
        <v/>
      </c>
      <c r="D1068" s="18" t="str">
        <f>IF(C1068="","",Configuration!$D$4-Configuration!$D$20*'Market predictions'!B1068)</f>
        <v/>
      </c>
      <c r="E1068" s="26" t="str">
        <f>IF('Market predictions'!B1068="","",Configuration!$D$4-Configuration!$D$5-Configuration!$D$20*'Market predictions'!B1068)</f>
        <v/>
      </c>
    </row>
    <row r="1069" spans="1:5" x14ac:dyDescent="0.25">
      <c r="A1069" s="17" t="str">
        <f>IF(A1068="","",IF(A1068&lt;A1067,IF(A1068=1,IF(A1068=A1067,A1068+1,1),A1068-1),IF(A1068=Configuration!$D$10,"",A1068+1)))</f>
        <v/>
      </c>
      <c r="B1069" s="17" t="str">
        <f>IF(B1068="","",IF(B1068+1&gt;Configuration!$D$2,"",B1068+1))</f>
        <v/>
      </c>
      <c r="C1069" s="18" t="str">
        <f>IF('Market predictions'!B1069="","",Configuration!$D$3+Configuration!$D$20*'Market predictions'!B1069)</f>
        <v/>
      </c>
      <c r="D1069" s="18" t="str">
        <f>IF(C1069="","",Configuration!$D$4-Configuration!$D$20*'Market predictions'!B1069)</f>
        <v/>
      </c>
      <c r="E1069" s="26" t="str">
        <f>IF('Market predictions'!B1069="","",Configuration!$D$4-Configuration!$D$5-Configuration!$D$20*'Market predictions'!B1069)</f>
        <v/>
      </c>
    </row>
    <row r="1070" spans="1:5" x14ac:dyDescent="0.25">
      <c r="A1070" s="17" t="str">
        <f>IF(A1069="","",IF(A1069&lt;A1068,IF(A1069=1,IF(A1069=A1068,A1069+1,1),A1069-1),IF(A1069=Configuration!$D$10,"",A1069+1)))</f>
        <v/>
      </c>
      <c r="B1070" s="17" t="str">
        <f>IF(B1069="","",IF(B1069+1&gt;Configuration!$D$2,"",B1069+1))</f>
        <v/>
      </c>
      <c r="C1070" s="18" t="str">
        <f>IF('Market predictions'!B1070="","",Configuration!$D$3+Configuration!$D$20*'Market predictions'!B1070)</f>
        <v/>
      </c>
      <c r="D1070" s="18" t="str">
        <f>IF(C1070="","",Configuration!$D$4-Configuration!$D$20*'Market predictions'!B1070)</f>
        <v/>
      </c>
      <c r="E1070" s="26" t="str">
        <f>IF('Market predictions'!B1070="","",Configuration!$D$4-Configuration!$D$5-Configuration!$D$20*'Market predictions'!B1070)</f>
        <v/>
      </c>
    </row>
    <row r="1071" spans="1:5" x14ac:dyDescent="0.25">
      <c r="A1071" s="17" t="str">
        <f>IF(A1070="","",IF(A1070&lt;A1069,IF(A1070=1,IF(A1070=A1069,A1070+1,1),A1070-1),IF(A1070=Configuration!$D$10,"",A1070+1)))</f>
        <v/>
      </c>
      <c r="B1071" s="17" t="str">
        <f>IF(B1070="","",IF(B1070+1&gt;Configuration!$D$2,"",B1070+1))</f>
        <v/>
      </c>
      <c r="C1071" s="18" t="str">
        <f>IF('Market predictions'!B1071="","",Configuration!$D$3+Configuration!$D$20*'Market predictions'!B1071)</f>
        <v/>
      </c>
      <c r="D1071" s="18" t="str">
        <f>IF(C1071="","",Configuration!$D$4-Configuration!$D$20*'Market predictions'!B1071)</f>
        <v/>
      </c>
      <c r="E1071" s="26" t="str">
        <f>IF('Market predictions'!B1071="","",Configuration!$D$4-Configuration!$D$5-Configuration!$D$20*'Market predictions'!B1071)</f>
        <v/>
      </c>
    </row>
    <row r="1072" spans="1:5" x14ac:dyDescent="0.25">
      <c r="A1072" s="17" t="str">
        <f>IF(A1071="","",IF(A1071&lt;A1070,IF(A1071=1,IF(A1071=A1070,A1071+1,1),A1071-1),IF(A1071=Configuration!$D$10,"",A1071+1)))</f>
        <v/>
      </c>
      <c r="B1072" s="17" t="str">
        <f>IF(B1071="","",IF(B1071+1&gt;Configuration!$D$2,"",B1071+1))</f>
        <v/>
      </c>
      <c r="C1072" s="18" t="str">
        <f>IF('Market predictions'!B1072="","",Configuration!$D$3+Configuration!$D$20*'Market predictions'!B1072)</f>
        <v/>
      </c>
      <c r="D1072" s="18" t="str">
        <f>IF(C1072="","",Configuration!$D$4-Configuration!$D$20*'Market predictions'!B1072)</f>
        <v/>
      </c>
      <c r="E1072" s="26" t="str">
        <f>IF('Market predictions'!B1072="","",Configuration!$D$4-Configuration!$D$5-Configuration!$D$20*'Market predictions'!B1072)</f>
        <v/>
      </c>
    </row>
    <row r="1073" spans="1:5" x14ac:dyDescent="0.25">
      <c r="A1073" s="17" t="str">
        <f>IF(A1072="","",IF(A1072&lt;A1071,IF(A1072=1,IF(A1072=A1071,A1072+1,1),A1072-1),IF(A1072=Configuration!$D$10,"",A1072+1)))</f>
        <v/>
      </c>
      <c r="B1073" s="17" t="str">
        <f>IF(B1072="","",IF(B1072+1&gt;Configuration!$D$2,"",B1072+1))</f>
        <v/>
      </c>
      <c r="C1073" s="18" t="str">
        <f>IF('Market predictions'!B1073="","",Configuration!$D$3+Configuration!$D$20*'Market predictions'!B1073)</f>
        <v/>
      </c>
      <c r="D1073" s="18" t="str">
        <f>IF(C1073="","",Configuration!$D$4-Configuration!$D$20*'Market predictions'!B1073)</f>
        <v/>
      </c>
      <c r="E1073" s="26" t="str">
        <f>IF('Market predictions'!B1073="","",Configuration!$D$4-Configuration!$D$5-Configuration!$D$20*'Market predictions'!B1073)</f>
        <v/>
      </c>
    </row>
    <row r="1074" spans="1:5" x14ac:dyDescent="0.25">
      <c r="A1074" s="17" t="str">
        <f>IF(A1073="","",IF(A1073&lt;A1072,IF(A1073=1,IF(A1073=A1072,A1073+1,1),A1073-1),IF(A1073=Configuration!$D$10,"",A1073+1)))</f>
        <v/>
      </c>
      <c r="B1074" s="17" t="str">
        <f>IF(B1073="","",IF(B1073+1&gt;Configuration!$D$2,"",B1073+1))</f>
        <v/>
      </c>
      <c r="C1074" s="18" t="str">
        <f>IF('Market predictions'!B1074="","",Configuration!$D$3+Configuration!$D$20*'Market predictions'!B1074)</f>
        <v/>
      </c>
      <c r="D1074" s="18" t="str">
        <f>IF(C1074="","",Configuration!$D$4-Configuration!$D$20*'Market predictions'!B1074)</f>
        <v/>
      </c>
      <c r="E1074" s="26" t="str">
        <f>IF('Market predictions'!B1074="","",Configuration!$D$4-Configuration!$D$5-Configuration!$D$20*'Market predictions'!B1074)</f>
        <v/>
      </c>
    </row>
    <row r="1075" spans="1:5" x14ac:dyDescent="0.25">
      <c r="A1075" s="17" t="str">
        <f>IF(A1074="","",IF(A1074&lt;A1073,IF(A1074=1,IF(A1074=A1073,A1074+1,1),A1074-1),IF(A1074=Configuration!$D$10,"",A1074+1)))</f>
        <v/>
      </c>
      <c r="B1075" s="17" t="str">
        <f>IF(B1074="","",IF(B1074+1&gt;Configuration!$D$2,"",B1074+1))</f>
        <v/>
      </c>
      <c r="C1075" s="18" t="str">
        <f>IF('Market predictions'!B1075="","",Configuration!$D$3+Configuration!$D$20*'Market predictions'!B1075)</f>
        <v/>
      </c>
      <c r="D1075" s="18" t="str">
        <f>IF(C1075="","",Configuration!$D$4-Configuration!$D$20*'Market predictions'!B1075)</f>
        <v/>
      </c>
      <c r="E1075" s="26" t="str">
        <f>IF('Market predictions'!B1075="","",Configuration!$D$4-Configuration!$D$5-Configuration!$D$20*'Market predictions'!B1075)</f>
        <v/>
      </c>
    </row>
    <row r="1076" spans="1:5" x14ac:dyDescent="0.25">
      <c r="A1076" s="17" t="str">
        <f>IF(A1075="","",IF(A1075&lt;A1074,IF(A1075=1,IF(A1075=A1074,A1075+1,1),A1075-1),IF(A1075=Configuration!$D$10,"",A1075+1)))</f>
        <v/>
      </c>
      <c r="B1076" s="17" t="str">
        <f>IF(B1075="","",IF(B1075+1&gt;Configuration!$D$2,"",B1075+1))</f>
        <v/>
      </c>
      <c r="C1076" s="18" t="str">
        <f>IF('Market predictions'!B1076="","",Configuration!$D$3+Configuration!$D$20*'Market predictions'!B1076)</f>
        <v/>
      </c>
      <c r="D1076" s="18" t="str">
        <f>IF(C1076="","",Configuration!$D$4-Configuration!$D$20*'Market predictions'!B1076)</f>
        <v/>
      </c>
      <c r="E1076" s="26" t="str">
        <f>IF('Market predictions'!B1076="","",Configuration!$D$4-Configuration!$D$5-Configuration!$D$20*'Market predictions'!B1076)</f>
        <v/>
      </c>
    </row>
    <row r="1077" spans="1:5" x14ac:dyDescent="0.25">
      <c r="A1077" s="17" t="str">
        <f>IF(A1076="","",IF(A1076&lt;A1075,IF(A1076=1,IF(A1076=A1075,A1076+1,1),A1076-1),IF(A1076=Configuration!$D$10,"",A1076+1)))</f>
        <v/>
      </c>
      <c r="B1077" s="17" t="str">
        <f>IF(B1076="","",IF(B1076+1&gt;Configuration!$D$2,"",B1076+1))</f>
        <v/>
      </c>
      <c r="C1077" s="18" t="str">
        <f>IF('Market predictions'!B1077="","",Configuration!$D$3+Configuration!$D$20*'Market predictions'!B1077)</f>
        <v/>
      </c>
      <c r="D1077" s="18" t="str">
        <f>IF(C1077="","",Configuration!$D$4-Configuration!$D$20*'Market predictions'!B1077)</f>
        <v/>
      </c>
      <c r="E1077" s="26" t="str">
        <f>IF('Market predictions'!B1077="","",Configuration!$D$4-Configuration!$D$5-Configuration!$D$20*'Market predictions'!B1077)</f>
        <v/>
      </c>
    </row>
    <row r="1078" spans="1:5" x14ac:dyDescent="0.25">
      <c r="A1078" s="17" t="str">
        <f>IF(A1077="","",IF(A1077&lt;A1076,IF(A1077=1,IF(A1077=A1076,A1077+1,1),A1077-1),IF(A1077=Configuration!$D$10,"",A1077+1)))</f>
        <v/>
      </c>
      <c r="B1078" s="17" t="str">
        <f>IF(B1077="","",IF(B1077+1&gt;Configuration!$D$2,"",B1077+1))</f>
        <v/>
      </c>
      <c r="C1078" s="18" t="str">
        <f>IF('Market predictions'!B1078="","",Configuration!$D$3+Configuration!$D$20*'Market predictions'!B1078)</f>
        <v/>
      </c>
      <c r="D1078" s="18" t="str">
        <f>IF(C1078="","",Configuration!$D$4-Configuration!$D$20*'Market predictions'!B1078)</f>
        <v/>
      </c>
      <c r="E1078" s="26" t="str">
        <f>IF('Market predictions'!B1078="","",Configuration!$D$4-Configuration!$D$5-Configuration!$D$20*'Market predictions'!B1078)</f>
        <v/>
      </c>
    </row>
    <row r="1079" spans="1:5" x14ac:dyDescent="0.25">
      <c r="A1079" s="17" t="str">
        <f>IF(A1078="","",IF(A1078&lt;A1077,IF(A1078=1,IF(A1078=A1077,A1078+1,1),A1078-1),IF(A1078=Configuration!$D$10,"",A1078+1)))</f>
        <v/>
      </c>
      <c r="B1079" s="17" t="str">
        <f>IF(B1078="","",IF(B1078+1&gt;Configuration!$D$2,"",B1078+1))</f>
        <v/>
      </c>
      <c r="C1079" s="18" t="str">
        <f>IF('Market predictions'!B1079="","",Configuration!$D$3+Configuration!$D$20*'Market predictions'!B1079)</f>
        <v/>
      </c>
      <c r="D1079" s="18" t="str">
        <f>IF(C1079="","",Configuration!$D$4-Configuration!$D$20*'Market predictions'!B1079)</f>
        <v/>
      </c>
      <c r="E1079" s="26" t="str">
        <f>IF('Market predictions'!B1079="","",Configuration!$D$4-Configuration!$D$5-Configuration!$D$20*'Market predictions'!B1079)</f>
        <v/>
      </c>
    </row>
    <row r="1080" spans="1:5" x14ac:dyDescent="0.25">
      <c r="A1080" s="17" t="str">
        <f>IF(A1079="","",IF(A1079&lt;A1078,IF(A1079=1,IF(A1079=A1078,A1079+1,1),A1079-1),IF(A1079=Configuration!$D$10,"",A1079+1)))</f>
        <v/>
      </c>
      <c r="B1080" s="17" t="str">
        <f>IF(B1079="","",IF(B1079+1&gt;Configuration!$D$2,"",B1079+1))</f>
        <v/>
      </c>
      <c r="C1080" s="18" t="str">
        <f>IF('Market predictions'!B1080="","",Configuration!$D$3+Configuration!$D$20*'Market predictions'!B1080)</f>
        <v/>
      </c>
      <c r="D1080" s="18" t="str">
        <f>IF(C1080="","",Configuration!$D$4-Configuration!$D$20*'Market predictions'!B1080)</f>
        <v/>
      </c>
      <c r="E1080" s="26" t="str">
        <f>IF('Market predictions'!B1080="","",Configuration!$D$4-Configuration!$D$5-Configuration!$D$20*'Market predictions'!B1080)</f>
        <v/>
      </c>
    </row>
    <row r="1081" spans="1:5" x14ac:dyDescent="0.25">
      <c r="A1081" s="17" t="str">
        <f>IF(A1080="","",IF(A1080&lt;A1079,IF(A1080=1,IF(A1080=A1079,A1080+1,1),A1080-1),IF(A1080=Configuration!$D$10,"",A1080+1)))</f>
        <v/>
      </c>
      <c r="B1081" s="17" t="str">
        <f>IF(B1080="","",IF(B1080+1&gt;Configuration!$D$2,"",B1080+1))</f>
        <v/>
      </c>
      <c r="C1081" s="18" t="str">
        <f>IF('Market predictions'!B1081="","",Configuration!$D$3+Configuration!$D$20*'Market predictions'!B1081)</f>
        <v/>
      </c>
      <c r="D1081" s="18" t="str">
        <f>IF(C1081="","",Configuration!$D$4-Configuration!$D$20*'Market predictions'!B1081)</f>
        <v/>
      </c>
      <c r="E1081" s="26" t="str">
        <f>IF('Market predictions'!B1081="","",Configuration!$D$4-Configuration!$D$5-Configuration!$D$20*'Market predictions'!B1081)</f>
        <v/>
      </c>
    </row>
    <row r="1082" spans="1:5" x14ac:dyDescent="0.25">
      <c r="A1082" s="17" t="str">
        <f>IF(A1081="","",IF(A1081&lt;A1080,IF(A1081=1,IF(A1081=A1080,A1081+1,1),A1081-1),IF(A1081=Configuration!$D$10,"",A1081+1)))</f>
        <v/>
      </c>
      <c r="B1082" s="17" t="str">
        <f>IF(B1081="","",IF(B1081+1&gt;Configuration!$D$2,"",B1081+1))</f>
        <v/>
      </c>
      <c r="C1082" s="18" t="str">
        <f>IF('Market predictions'!B1082="","",Configuration!$D$3+Configuration!$D$20*'Market predictions'!B1082)</f>
        <v/>
      </c>
      <c r="D1082" s="18" t="str">
        <f>IF(C1082="","",Configuration!$D$4-Configuration!$D$20*'Market predictions'!B1082)</f>
        <v/>
      </c>
      <c r="E1082" s="26" t="str">
        <f>IF('Market predictions'!B1082="","",Configuration!$D$4-Configuration!$D$5-Configuration!$D$20*'Market predictions'!B1082)</f>
        <v/>
      </c>
    </row>
    <row r="1083" spans="1:5" x14ac:dyDescent="0.25">
      <c r="A1083" s="17" t="str">
        <f>IF(A1082="","",IF(A1082&lt;A1081,IF(A1082=1,IF(A1082=A1081,A1082+1,1),A1082-1),IF(A1082=Configuration!$D$10,"",A1082+1)))</f>
        <v/>
      </c>
      <c r="B1083" s="17" t="str">
        <f>IF(B1082="","",IF(B1082+1&gt;Configuration!$D$2,"",B1082+1))</f>
        <v/>
      </c>
      <c r="C1083" s="18" t="str">
        <f>IF('Market predictions'!B1083="","",Configuration!$D$3+Configuration!$D$20*'Market predictions'!B1083)</f>
        <v/>
      </c>
      <c r="D1083" s="18" t="str">
        <f>IF(C1083="","",Configuration!$D$4-Configuration!$D$20*'Market predictions'!B1083)</f>
        <v/>
      </c>
      <c r="E1083" s="26" t="str">
        <f>IF('Market predictions'!B1083="","",Configuration!$D$4-Configuration!$D$5-Configuration!$D$20*'Market predictions'!B1083)</f>
        <v/>
      </c>
    </row>
    <row r="1084" spans="1:5" x14ac:dyDescent="0.25">
      <c r="A1084" s="17" t="str">
        <f>IF(A1083="","",IF(A1083&lt;A1082,IF(A1083=1,IF(A1083=A1082,A1083+1,1),A1083-1),IF(A1083=Configuration!$D$10,"",A1083+1)))</f>
        <v/>
      </c>
      <c r="B1084" s="17" t="str">
        <f>IF(B1083="","",IF(B1083+1&gt;Configuration!$D$2,"",B1083+1))</f>
        <v/>
      </c>
      <c r="C1084" s="18" t="str">
        <f>IF('Market predictions'!B1084="","",Configuration!$D$3+Configuration!$D$20*'Market predictions'!B1084)</f>
        <v/>
      </c>
      <c r="D1084" s="18" t="str">
        <f>IF(C1084="","",Configuration!$D$4-Configuration!$D$20*'Market predictions'!B1084)</f>
        <v/>
      </c>
      <c r="E1084" s="26" t="str">
        <f>IF('Market predictions'!B1084="","",Configuration!$D$4-Configuration!$D$5-Configuration!$D$20*'Market predictions'!B1084)</f>
        <v/>
      </c>
    </row>
    <row r="1085" spans="1:5" x14ac:dyDescent="0.25">
      <c r="A1085" s="17" t="str">
        <f>IF(A1084="","",IF(A1084&lt;A1083,IF(A1084=1,IF(A1084=A1083,A1084+1,1),A1084-1),IF(A1084=Configuration!$D$10,"",A1084+1)))</f>
        <v/>
      </c>
      <c r="B1085" s="17" t="str">
        <f>IF(B1084="","",IF(B1084+1&gt;Configuration!$D$2,"",B1084+1))</f>
        <v/>
      </c>
      <c r="C1085" s="18" t="str">
        <f>IF('Market predictions'!B1085="","",Configuration!$D$3+Configuration!$D$20*'Market predictions'!B1085)</f>
        <v/>
      </c>
      <c r="D1085" s="18" t="str">
        <f>IF(C1085="","",Configuration!$D$4-Configuration!$D$20*'Market predictions'!B1085)</f>
        <v/>
      </c>
      <c r="E1085" s="26" t="str">
        <f>IF('Market predictions'!B1085="","",Configuration!$D$4-Configuration!$D$5-Configuration!$D$20*'Market predictions'!B1085)</f>
        <v/>
      </c>
    </row>
    <row r="1086" spans="1:5" x14ac:dyDescent="0.25">
      <c r="A1086" s="17" t="str">
        <f>IF(A1085="","",IF(A1085&lt;A1084,IF(A1085=1,IF(A1085=A1084,A1085+1,1),A1085-1),IF(A1085=Configuration!$D$10,"",A1085+1)))</f>
        <v/>
      </c>
      <c r="B1086" s="17" t="str">
        <f>IF(B1085="","",IF(B1085+1&gt;Configuration!$D$2,"",B1085+1))</f>
        <v/>
      </c>
      <c r="C1086" s="18" t="str">
        <f>IF('Market predictions'!B1086="","",Configuration!$D$3+Configuration!$D$20*'Market predictions'!B1086)</f>
        <v/>
      </c>
      <c r="D1086" s="18" t="str">
        <f>IF(C1086="","",Configuration!$D$4-Configuration!$D$20*'Market predictions'!B1086)</f>
        <v/>
      </c>
      <c r="E1086" s="26" t="str">
        <f>IF('Market predictions'!B1086="","",Configuration!$D$4-Configuration!$D$5-Configuration!$D$20*'Market predictions'!B1086)</f>
        <v/>
      </c>
    </row>
    <row r="1087" spans="1:5" x14ac:dyDescent="0.25">
      <c r="A1087" s="17" t="str">
        <f>IF(A1086="","",IF(A1086&lt;A1085,IF(A1086=1,IF(A1086=A1085,A1086+1,1),A1086-1),IF(A1086=Configuration!$D$10,"",A1086+1)))</f>
        <v/>
      </c>
      <c r="B1087" s="17" t="str">
        <f>IF(B1086="","",IF(B1086+1&gt;Configuration!$D$2,"",B1086+1))</f>
        <v/>
      </c>
      <c r="C1087" s="18" t="str">
        <f>IF('Market predictions'!B1087="","",Configuration!$D$3+Configuration!$D$20*'Market predictions'!B1087)</f>
        <v/>
      </c>
      <c r="D1087" s="18" t="str">
        <f>IF(C1087="","",Configuration!$D$4-Configuration!$D$20*'Market predictions'!B1087)</f>
        <v/>
      </c>
      <c r="E1087" s="26" t="str">
        <f>IF('Market predictions'!B1087="","",Configuration!$D$4-Configuration!$D$5-Configuration!$D$20*'Market predictions'!B1087)</f>
        <v/>
      </c>
    </row>
    <row r="1088" spans="1:5" x14ac:dyDescent="0.25">
      <c r="A1088" s="17" t="str">
        <f>IF(A1087="","",IF(A1087&lt;A1086,IF(A1087=1,IF(A1087=A1086,A1087+1,1),A1087-1),IF(A1087=Configuration!$D$10,"",A1087+1)))</f>
        <v/>
      </c>
      <c r="B1088" s="17" t="str">
        <f>IF(B1087="","",IF(B1087+1&gt;Configuration!$D$2,"",B1087+1))</f>
        <v/>
      </c>
      <c r="C1088" s="18" t="str">
        <f>IF('Market predictions'!B1088="","",Configuration!$D$3+Configuration!$D$20*'Market predictions'!B1088)</f>
        <v/>
      </c>
      <c r="D1088" s="18" t="str">
        <f>IF(C1088="","",Configuration!$D$4-Configuration!$D$20*'Market predictions'!B1088)</f>
        <v/>
      </c>
      <c r="E1088" s="26" t="str">
        <f>IF('Market predictions'!B1088="","",Configuration!$D$4-Configuration!$D$5-Configuration!$D$20*'Market predictions'!B1088)</f>
        <v/>
      </c>
    </row>
    <row r="1089" spans="1:5" x14ac:dyDescent="0.25">
      <c r="A1089" s="17" t="str">
        <f>IF(A1088="","",IF(A1088&lt;A1087,IF(A1088=1,IF(A1088=A1087,A1088+1,1),A1088-1),IF(A1088=Configuration!$D$10,"",A1088+1)))</f>
        <v/>
      </c>
      <c r="B1089" s="17" t="str">
        <f>IF(B1088="","",IF(B1088+1&gt;Configuration!$D$2,"",B1088+1))</f>
        <v/>
      </c>
      <c r="C1089" s="18" t="str">
        <f>IF('Market predictions'!B1089="","",Configuration!$D$3+Configuration!$D$20*'Market predictions'!B1089)</f>
        <v/>
      </c>
      <c r="D1089" s="18" t="str">
        <f>IF(C1089="","",Configuration!$D$4-Configuration!$D$20*'Market predictions'!B1089)</f>
        <v/>
      </c>
      <c r="E1089" s="26" t="str">
        <f>IF('Market predictions'!B1089="","",Configuration!$D$4-Configuration!$D$5-Configuration!$D$20*'Market predictions'!B1089)</f>
        <v/>
      </c>
    </row>
    <row r="1090" spans="1:5" x14ac:dyDescent="0.25">
      <c r="A1090" s="17" t="str">
        <f>IF(A1089="","",IF(A1089&lt;A1088,IF(A1089=1,IF(A1089=A1088,A1089+1,1),A1089-1),IF(A1089=Configuration!$D$10,"",A1089+1)))</f>
        <v/>
      </c>
      <c r="B1090" s="17" t="str">
        <f>IF(B1089="","",IF(B1089+1&gt;Configuration!$D$2,"",B1089+1))</f>
        <v/>
      </c>
      <c r="C1090" s="18" t="str">
        <f>IF('Market predictions'!B1090="","",Configuration!$D$3+Configuration!$D$20*'Market predictions'!B1090)</f>
        <v/>
      </c>
      <c r="D1090" s="18" t="str">
        <f>IF(C1090="","",Configuration!$D$4-Configuration!$D$20*'Market predictions'!B1090)</f>
        <v/>
      </c>
      <c r="E1090" s="26" t="str">
        <f>IF('Market predictions'!B1090="","",Configuration!$D$4-Configuration!$D$5-Configuration!$D$20*'Market predictions'!B1090)</f>
        <v/>
      </c>
    </row>
    <row r="1091" spans="1:5" x14ac:dyDescent="0.25">
      <c r="A1091" s="17" t="str">
        <f>IF(A1090="","",IF(A1090&lt;A1089,IF(A1090=1,IF(A1090=A1089,A1090+1,1),A1090-1),IF(A1090=Configuration!$D$10,"",A1090+1)))</f>
        <v/>
      </c>
      <c r="B1091" s="17" t="str">
        <f>IF(B1090="","",IF(B1090+1&gt;Configuration!$D$2,"",B1090+1))</f>
        <v/>
      </c>
      <c r="C1091" s="18" t="str">
        <f>IF('Market predictions'!B1091="","",Configuration!$D$3+Configuration!$D$20*'Market predictions'!B1091)</f>
        <v/>
      </c>
      <c r="D1091" s="18" t="str">
        <f>IF(C1091="","",Configuration!$D$4-Configuration!$D$20*'Market predictions'!B1091)</f>
        <v/>
      </c>
      <c r="E1091" s="26" t="str">
        <f>IF('Market predictions'!B1091="","",Configuration!$D$4-Configuration!$D$5-Configuration!$D$20*'Market predictions'!B1091)</f>
        <v/>
      </c>
    </row>
    <row r="1092" spans="1:5" x14ac:dyDescent="0.25">
      <c r="A1092" s="17" t="str">
        <f>IF(A1091="","",IF(A1091&lt;A1090,IF(A1091=1,IF(A1091=A1090,A1091+1,1),A1091-1),IF(A1091=Configuration!$D$10,"",A1091+1)))</f>
        <v/>
      </c>
      <c r="B1092" s="17" t="str">
        <f>IF(B1091="","",IF(B1091+1&gt;Configuration!$D$2,"",B1091+1))</f>
        <v/>
      </c>
      <c r="C1092" s="18" t="str">
        <f>IF('Market predictions'!B1092="","",Configuration!$D$3+Configuration!$D$20*'Market predictions'!B1092)</f>
        <v/>
      </c>
      <c r="D1092" s="18" t="str">
        <f>IF(C1092="","",Configuration!$D$4-Configuration!$D$20*'Market predictions'!B1092)</f>
        <v/>
      </c>
      <c r="E1092" s="26" t="str">
        <f>IF('Market predictions'!B1092="","",Configuration!$D$4-Configuration!$D$5-Configuration!$D$20*'Market predictions'!B1092)</f>
        <v/>
      </c>
    </row>
    <row r="1093" spans="1:5" x14ac:dyDescent="0.25">
      <c r="A1093" s="17" t="str">
        <f>IF(A1092="","",IF(A1092&lt;A1091,IF(A1092=1,IF(A1092=A1091,A1092+1,1),A1092-1),IF(A1092=Configuration!$D$10,"",A1092+1)))</f>
        <v/>
      </c>
      <c r="B1093" s="17" t="str">
        <f>IF(B1092="","",IF(B1092+1&gt;Configuration!$D$2,"",B1092+1))</f>
        <v/>
      </c>
      <c r="C1093" s="18" t="str">
        <f>IF('Market predictions'!B1093="","",Configuration!$D$3+Configuration!$D$20*'Market predictions'!B1093)</f>
        <v/>
      </c>
      <c r="D1093" s="18" t="str">
        <f>IF(C1093="","",Configuration!$D$4-Configuration!$D$20*'Market predictions'!B1093)</f>
        <v/>
      </c>
      <c r="E1093" s="26" t="str">
        <f>IF('Market predictions'!B1093="","",Configuration!$D$4-Configuration!$D$5-Configuration!$D$20*'Market predictions'!B1093)</f>
        <v/>
      </c>
    </row>
    <row r="1094" spans="1:5" x14ac:dyDescent="0.25">
      <c r="A1094" s="17" t="str">
        <f>IF(A1093="","",IF(A1093&lt;A1092,IF(A1093=1,IF(A1093=A1092,A1093+1,1),A1093-1),IF(A1093=Configuration!$D$10,"",A1093+1)))</f>
        <v/>
      </c>
      <c r="B1094" s="17" t="str">
        <f>IF(B1093="","",IF(B1093+1&gt;Configuration!$D$2,"",B1093+1))</f>
        <v/>
      </c>
      <c r="C1094" s="18" t="str">
        <f>IF('Market predictions'!B1094="","",Configuration!$D$3+Configuration!$D$20*'Market predictions'!B1094)</f>
        <v/>
      </c>
      <c r="D1094" s="18" t="str">
        <f>IF(C1094="","",Configuration!$D$4-Configuration!$D$20*'Market predictions'!B1094)</f>
        <v/>
      </c>
      <c r="E1094" s="26" t="str">
        <f>IF('Market predictions'!B1094="","",Configuration!$D$4-Configuration!$D$5-Configuration!$D$20*'Market predictions'!B1094)</f>
        <v/>
      </c>
    </row>
    <row r="1095" spans="1:5" x14ac:dyDescent="0.25">
      <c r="A1095" s="17" t="str">
        <f>IF(A1094="","",IF(A1094&lt;A1093,IF(A1094=1,IF(A1094=A1093,A1094+1,1),A1094-1),IF(A1094=Configuration!$D$10,"",A1094+1)))</f>
        <v/>
      </c>
      <c r="B1095" s="17" t="str">
        <f>IF(B1094="","",IF(B1094+1&gt;Configuration!$D$2,"",B1094+1))</f>
        <v/>
      </c>
      <c r="C1095" s="18" t="str">
        <f>IF('Market predictions'!B1095="","",Configuration!$D$3+Configuration!$D$20*'Market predictions'!B1095)</f>
        <v/>
      </c>
      <c r="D1095" s="18" t="str">
        <f>IF(C1095="","",Configuration!$D$4-Configuration!$D$20*'Market predictions'!B1095)</f>
        <v/>
      </c>
      <c r="E1095" s="26" t="str">
        <f>IF('Market predictions'!B1095="","",Configuration!$D$4-Configuration!$D$5-Configuration!$D$20*'Market predictions'!B1095)</f>
        <v/>
      </c>
    </row>
    <row r="1096" spans="1:5" x14ac:dyDescent="0.25">
      <c r="A1096" s="17" t="str">
        <f>IF(A1095="","",IF(A1095&lt;A1094,IF(A1095=1,IF(A1095=A1094,A1095+1,1),A1095-1),IF(A1095=Configuration!$D$10,"",A1095+1)))</f>
        <v/>
      </c>
      <c r="B1096" s="17" t="str">
        <f>IF(B1095="","",IF(B1095+1&gt;Configuration!$D$2,"",B1095+1))</f>
        <v/>
      </c>
      <c r="C1096" s="18" t="str">
        <f>IF('Market predictions'!B1096="","",Configuration!$D$3+Configuration!$D$20*'Market predictions'!B1096)</f>
        <v/>
      </c>
      <c r="D1096" s="18" t="str">
        <f>IF(C1096="","",Configuration!$D$4-Configuration!$D$20*'Market predictions'!B1096)</f>
        <v/>
      </c>
      <c r="E1096" s="26" t="str">
        <f>IF('Market predictions'!B1096="","",Configuration!$D$4-Configuration!$D$5-Configuration!$D$20*'Market predictions'!B1096)</f>
        <v/>
      </c>
    </row>
    <row r="1097" spans="1:5" x14ac:dyDescent="0.25">
      <c r="A1097" s="17" t="str">
        <f>IF(A1096="","",IF(A1096&lt;A1095,IF(A1096=1,IF(A1096=A1095,A1096+1,1),A1096-1),IF(A1096=Configuration!$D$10,"",A1096+1)))</f>
        <v/>
      </c>
      <c r="B1097" s="17" t="str">
        <f>IF(B1096="","",IF(B1096+1&gt;Configuration!$D$2,"",B1096+1))</f>
        <v/>
      </c>
      <c r="C1097" s="18" t="str">
        <f>IF('Market predictions'!B1097="","",Configuration!$D$3+Configuration!$D$20*'Market predictions'!B1097)</f>
        <v/>
      </c>
      <c r="D1097" s="18" t="str">
        <f>IF(C1097="","",Configuration!$D$4-Configuration!$D$20*'Market predictions'!B1097)</f>
        <v/>
      </c>
      <c r="E1097" s="26" t="str">
        <f>IF('Market predictions'!B1097="","",Configuration!$D$4-Configuration!$D$5-Configuration!$D$20*'Market predictions'!B1097)</f>
        <v/>
      </c>
    </row>
    <row r="1098" spans="1:5" x14ac:dyDescent="0.25">
      <c r="A1098" s="17" t="str">
        <f>IF(A1097="","",IF(A1097&lt;A1096,IF(A1097=1,IF(A1097=A1096,A1097+1,1),A1097-1),IF(A1097=Configuration!$D$10,"",A1097+1)))</f>
        <v/>
      </c>
      <c r="B1098" s="17" t="str">
        <f>IF(B1097="","",IF(B1097+1&gt;Configuration!$D$2,"",B1097+1))</f>
        <v/>
      </c>
      <c r="C1098" s="18" t="str">
        <f>IF('Market predictions'!B1098="","",Configuration!$D$3+Configuration!$D$20*'Market predictions'!B1098)</f>
        <v/>
      </c>
      <c r="D1098" s="18" t="str">
        <f>IF(C1098="","",Configuration!$D$4-Configuration!$D$20*'Market predictions'!B1098)</f>
        <v/>
      </c>
      <c r="E1098" s="26" t="str">
        <f>IF('Market predictions'!B1098="","",Configuration!$D$4-Configuration!$D$5-Configuration!$D$20*'Market predictions'!B1098)</f>
        <v/>
      </c>
    </row>
    <row r="1099" spans="1:5" x14ac:dyDescent="0.25">
      <c r="A1099" s="17" t="str">
        <f>IF(A1098="","",IF(A1098&lt;A1097,IF(A1098=1,IF(A1098=A1097,A1098+1,1),A1098-1),IF(A1098=Configuration!$D$10,"",A1098+1)))</f>
        <v/>
      </c>
      <c r="B1099" s="17" t="str">
        <f>IF(B1098="","",IF(B1098+1&gt;Configuration!$D$2,"",B1098+1))</f>
        <v/>
      </c>
      <c r="C1099" s="18" t="str">
        <f>IF('Market predictions'!B1099="","",Configuration!$D$3+Configuration!$D$20*'Market predictions'!B1099)</f>
        <v/>
      </c>
      <c r="D1099" s="18" t="str">
        <f>IF(C1099="","",Configuration!$D$4-Configuration!$D$20*'Market predictions'!B1099)</f>
        <v/>
      </c>
      <c r="E1099" s="26" t="str">
        <f>IF('Market predictions'!B1099="","",Configuration!$D$4-Configuration!$D$5-Configuration!$D$20*'Market predictions'!B1099)</f>
        <v/>
      </c>
    </row>
    <row r="1100" spans="1:5" x14ac:dyDescent="0.25">
      <c r="A1100" s="17" t="str">
        <f>IF(A1099="","",IF(A1099&lt;A1098,IF(A1099=1,IF(A1099=A1098,A1099+1,1),A1099-1),IF(A1099=Configuration!$D$10,"",A1099+1)))</f>
        <v/>
      </c>
      <c r="B1100" s="17" t="str">
        <f>IF(B1099="","",IF(B1099+1&gt;Configuration!$D$2,"",B1099+1))</f>
        <v/>
      </c>
      <c r="C1100" s="18" t="str">
        <f>IF('Market predictions'!B1100="","",Configuration!$D$3+Configuration!$D$20*'Market predictions'!B1100)</f>
        <v/>
      </c>
      <c r="D1100" s="18" t="str">
        <f>IF(C1100="","",Configuration!$D$4-Configuration!$D$20*'Market predictions'!B1100)</f>
        <v/>
      </c>
      <c r="E1100" s="26" t="str">
        <f>IF('Market predictions'!B1100="","",Configuration!$D$4-Configuration!$D$5-Configuration!$D$20*'Market predictions'!B1100)</f>
        <v/>
      </c>
    </row>
    <row r="1101" spans="1:5" x14ac:dyDescent="0.25">
      <c r="A1101" s="17" t="str">
        <f>IF(A1100="","",IF(A1100&lt;A1099,IF(A1100=1,IF(A1100=A1099,A1100+1,1),A1100-1),IF(A1100=Configuration!$D$10,"",A1100+1)))</f>
        <v/>
      </c>
      <c r="B1101" s="17" t="str">
        <f>IF(B1100="","",IF(B1100+1&gt;Configuration!$D$2,"",B1100+1))</f>
        <v/>
      </c>
      <c r="C1101" s="18" t="str">
        <f>IF('Market predictions'!B1101="","",Configuration!$D$3+Configuration!$D$20*'Market predictions'!B1101)</f>
        <v/>
      </c>
      <c r="D1101" s="18" t="str">
        <f>IF(C1101="","",Configuration!$D$4-Configuration!$D$20*'Market predictions'!B1101)</f>
        <v/>
      </c>
      <c r="E1101" s="26" t="str">
        <f>IF('Market predictions'!B1101="","",Configuration!$D$4-Configuration!$D$5-Configuration!$D$20*'Market predictions'!B1101)</f>
        <v/>
      </c>
    </row>
    <row r="1102" spans="1:5" x14ac:dyDescent="0.25">
      <c r="A1102" s="17" t="str">
        <f>IF(A1101="","",IF(A1101&lt;A1100,IF(A1101=1,IF(A1101=A1100,A1101+1,1),A1101-1),IF(A1101=Configuration!$D$10,"",A1101+1)))</f>
        <v/>
      </c>
      <c r="B1102" s="17" t="str">
        <f>IF(B1101="","",IF(B1101+1&gt;Configuration!$D$2,"",B1101+1))</f>
        <v/>
      </c>
      <c r="C1102" s="18" t="str">
        <f>IF('Market predictions'!B1102="","",Configuration!$D$3+Configuration!$D$20*'Market predictions'!B1102)</f>
        <v/>
      </c>
      <c r="D1102" s="18" t="str">
        <f>IF(C1102="","",Configuration!$D$4-Configuration!$D$20*'Market predictions'!B1102)</f>
        <v/>
      </c>
      <c r="E1102" s="26" t="str">
        <f>IF('Market predictions'!B1102="","",Configuration!$D$4-Configuration!$D$5-Configuration!$D$20*'Market predictions'!B1102)</f>
        <v/>
      </c>
    </row>
    <row r="1103" spans="1:5" x14ac:dyDescent="0.25">
      <c r="A1103" s="17" t="str">
        <f>IF(A1102="","",IF(A1102&lt;A1101,IF(A1102=1,IF(A1102=A1101,A1102+1,1),A1102-1),IF(A1102=Configuration!$D$10,"",A1102+1)))</f>
        <v/>
      </c>
      <c r="B1103" s="17" t="str">
        <f>IF(B1102="","",IF(B1102+1&gt;Configuration!$D$2,"",B1102+1))</f>
        <v/>
      </c>
      <c r="C1103" s="18" t="str">
        <f>IF('Market predictions'!B1103="","",Configuration!$D$3+Configuration!$D$20*'Market predictions'!B1103)</f>
        <v/>
      </c>
      <c r="D1103" s="18" t="str">
        <f>IF(C1103="","",Configuration!$D$4-Configuration!$D$20*'Market predictions'!B1103)</f>
        <v/>
      </c>
      <c r="E1103" s="26" t="str">
        <f>IF('Market predictions'!B1103="","",Configuration!$D$4-Configuration!$D$5-Configuration!$D$20*'Market predictions'!B1103)</f>
        <v/>
      </c>
    </row>
    <row r="1104" spans="1:5" x14ac:dyDescent="0.25">
      <c r="A1104" s="17" t="str">
        <f>IF(A1103="","",IF(A1103&lt;A1102,IF(A1103=1,IF(A1103=A1102,A1103+1,1),A1103-1),IF(A1103=Configuration!$D$10,"",A1103+1)))</f>
        <v/>
      </c>
      <c r="B1104" s="17" t="str">
        <f>IF(B1103="","",IF(B1103+1&gt;Configuration!$D$2,"",B1103+1))</f>
        <v/>
      </c>
      <c r="C1104" s="18" t="str">
        <f>IF('Market predictions'!B1104="","",Configuration!$D$3+Configuration!$D$20*'Market predictions'!B1104)</f>
        <v/>
      </c>
      <c r="D1104" s="18" t="str">
        <f>IF(C1104="","",Configuration!$D$4-Configuration!$D$20*'Market predictions'!B1104)</f>
        <v/>
      </c>
      <c r="E1104" s="26" t="str">
        <f>IF('Market predictions'!B1104="","",Configuration!$D$4-Configuration!$D$5-Configuration!$D$20*'Market predictions'!B1104)</f>
        <v/>
      </c>
    </row>
    <row r="1105" spans="1:5" x14ac:dyDescent="0.25">
      <c r="A1105" s="17" t="str">
        <f>IF(A1104="","",IF(A1104&lt;A1103,IF(A1104=1,IF(A1104=A1103,A1104+1,1),A1104-1),IF(A1104=Configuration!$D$10,"",A1104+1)))</f>
        <v/>
      </c>
      <c r="B1105" s="17" t="str">
        <f>IF(B1104="","",IF(B1104+1&gt;Configuration!$D$2,"",B1104+1))</f>
        <v/>
      </c>
      <c r="C1105" s="18" t="str">
        <f>IF('Market predictions'!B1105="","",Configuration!$D$3+Configuration!$D$20*'Market predictions'!B1105)</f>
        <v/>
      </c>
      <c r="D1105" s="18" t="str">
        <f>IF(C1105="","",Configuration!$D$4-Configuration!$D$20*'Market predictions'!B1105)</f>
        <v/>
      </c>
      <c r="E1105" s="26" t="str">
        <f>IF('Market predictions'!B1105="","",Configuration!$D$4-Configuration!$D$5-Configuration!$D$20*'Market predictions'!B1105)</f>
        <v/>
      </c>
    </row>
    <row r="1106" spans="1:5" x14ac:dyDescent="0.25">
      <c r="A1106" s="17" t="str">
        <f>IF(A1105="","",IF(A1105&lt;A1104,IF(A1105=1,IF(A1105=A1104,A1105+1,1),A1105-1),IF(A1105=Configuration!$D$10,"",A1105+1)))</f>
        <v/>
      </c>
      <c r="B1106" s="17" t="str">
        <f>IF(B1105="","",IF(B1105+1&gt;Configuration!$D$2,"",B1105+1))</f>
        <v/>
      </c>
      <c r="C1106" s="18" t="str">
        <f>IF('Market predictions'!B1106="","",Configuration!$D$3+Configuration!$D$20*'Market predictions'!B1106)</f>
        <v/>
      </c>
      <c r="D1106" s="18" t="str">
        <f>IF(C1106="","",Configuration!$D$4-Configuration!$D$20*'Market predictions'!B1106)</f>
        <v/>
      </c>
      <c r="E1106" s="26" t="str">
        <f>IF('Market predictions'!B1106="","",Configuration!$D$4-Configuration!$D$5-Configuration!$D$20*'Market predictions'!B1106)</f>
        <v/>
      </c>
    </row>
    <row r="1107" spans="1:5" x14ac:dyDescent="0.25">
      <c r="A1107" s="17" t="str">
        <f>IF(A1106="","",IF(A1106&lt;A1105,IF(A1106=1,IF(A1106=A1105,A1106+1,1),A1106-1),IF(A1106=Configuration!$D$10,"",A1106+1)))</f>
        <v/>
      </c>
      <c r="B1107" s="17" t="str">
        <f>IF(B1106="","",IF(B1106+1&gt;Configuration!$D$2,"",B1106+1))</f>
        <v/>
      </c>
      <c r="C1107" s="18" t="str">
        <f>IF('Market predictions'!B1107="","",Configuration!$D$3+Configuration!$D$20*'Market predictions'!B1107)</f>
        <v/>
      </c>
      <c r="D1107" s="18" t="str">
        <f>IF(C1107="","",Configuration!$D$4-Configuration!$D$20*'Market predictions'!B1107)</f>
        <v/>
      </c>
      <c r="E1107" s="26" t="str">
        <f>IF('Market predictions'!B1107="","",Configuration!$D$4-Configuration!$D$5-Configuration!$D$20*'Market predictions'!B1107)</f>
        <v/>
      </c>
    </row>
    <row r="1108" spans="1:5" x14ac:dyDescent="0.25">
      <c r="A1108" s="17" t="str">
        <f>IF(A1107="","",IF(A1107&lt;A1106,IF(A1107=1,IF(A1107=A1106,A1107+1,1),A1107-1),IF(A1107=Configuration!$D$10,"",A1107+1)))</f>
        <v/>
      </c>
      <c r="B1108" s="17" t="str">
        <f>IF(B1107="","",IF(B1107+1&gt;Configuration!$D$2,"",B1107+1))</f>
        <v/>
      </c>
      <c r="C1108" s="18" t="str">
        <f>IF('Market predictions'!B1108="","",Configuration!$D$3+Configuration!$D$20*'Market predictions'!B1108)</f>
        <v/>
      </c>
      <c r="D1108" s="18" t="str">
        <f>IF(C1108="","",Configuration!$D$4-Configuration!$D$20*'Market predictions'!B1108)</f>
        <v/>
      </c>
      <c r="E1108" s="26" t="str">
        <f>IF('Market predictions'!B1108="","",Configuration!$D$4-Configuration!$D$5-Configuration!$D$20*'Market predictions'!B1108)</f>
        <v/>
      </c>
    </row>
    <row r="1109" spans="1:5" x14ac:dyDescent="0.25">
      <c r="A1109" s="17" t="str">
        <f>IF(A1108="","",IF(A1108&lt;A1107,IF(A1108=1,IF(A1108=A1107,A1108+1,1),A1108-1),IF(A1108=Configuration!$D$10,"",A1108+1)))</f>
        <v/>
      </c>
      <c r="B1109" s="17" t="str">
        <f>IF(B1108="","",IF(B1108+1&gt;Configuration!$D$2,"",B1108+1))</f>
        <v/>
      </c>
      <c r="C1109" s="18" t="str">
        <f>IF('Market predictions'!B1109="","",Configuration!$D$3+Configuration!$D$20*'Market predictions'!B1109)</f>
        <v/>
      </c>
      <c r="D1109" s="18" t="str">
        <f>IF(C1109="","",Configuration!$D$4-Configuration!$D$20*'Market predictions'!B1109)</f>
        <v/>
      </c>
      <c r="E1109" s="26" t="str">
        <f>IF('Market predictions'!B1109="","",Configuration!$D$4-Configuration!$D$5-Configuration!$D$20*'Market predictions'!B1109)</f>
        <v/>
      </c>
    </row>
    <row r="1110" spans="1:5" x14ac:dyDescent="0.25">
      <c r="A1110" s="17" t="str">
        <f>IF(A1109="","",IF(A1109&lt;A1108,IF(A1109=1,IF(A1109=A1108,A1109+1,1),A1109-1),IF(A1109=Configuration!$D$10,"",A1109+1)))</f>
        <v/>
      </c>
      <c r="B1110" s="17" t="str">
        <f>IF(B1109="","",IF(B1109+1&gt;Configuration!$D$2,"",B1109+1))</f>
        <v/>
      </c>
      <c r="C1110" s="18" t="str">
        <f>IF('Market predictions'!B1110="","",Configuration!$D$3+Configuration!$D$20*'Market predictions'!B1110)</f>
        <v/>
      </c>
      <c r="D1110" s="18" t="str">
        <f>IF(C1110="","",Configuration!$D$4-Configuration!$D$20*'Market predictions'!B1110)</f>
        <v/>
      </c>
      <c r="E1110" s="26" t="str">
        <f>IF('Market predictions'!B1110="","",Configuration!$D$4-Configuration!$D$5-Configuration!$D$20*'Market predictions'!B1110)</f>
        <v/>
      </c>
    </row>
    <row r="1111" spans="1:5" x14ac:dyDescent="0.25">
      <c r="A1111" s="17" t="str">
        <f>IF(A1110="","",IF(A1110&lt;A1109,IF(A1110=1,IF(A1110=A1109,A1110+1,1),A1110-1),IF(A1110=Configuration!$D$10,"",A1110+1)))</f>
        <v/>
      </c>
      <c r="B1111" s="17" t="str">
        <f>IF(B1110="","",IF(B1110+1&gt;Configuration!$D$2,"",B1110+1))</f>
        <v/>
      </c>
      <c r="C1111" s="18" t="str">
        <f>IF('Market predictions'!B1111="","",Configuration!$D$3+Configuration!$D$20*'Market predictions'!B1111)</f>
        <v/>
      </c>
      <c r="D1111" s="18" t="str">
        <f>IF(C1111="","",Configuration!$D$4-Configuration!$D$20*'Market predictions'!B1111)</f>
        <v/>
      </c>
      <c r="E1111" s="26" t="str">
        <f>IF('Market predictions'!B1111="","",Configuration!$D$4-Configuration!$D$5-Configuration!$D$20*'Market predictions'!B1111)</f>
        <v/>
      </c>
    </row>
    <row r="1112" spans="1:5" x14ac:dyDescent="0.25">
      <c r="A1112" s="17" t="str">
        <f>IF(A1111="","",IF(A1111&lt;A1110,IF(A1111=1,IF(A1111=A1110,A1111+1,1),A1111-1),IF(A1111=Configuration!$D$10,"",A1111+1)))</f>
        <v/>
      </c>
      <c r="B1112" s="17" t="str">
        <f>IF(B1111="","",IF(B1111+1&gt;Configuration!$D$2,"",B1111+1))</f>
        <v/>
      </c>
      <c r="C1112" s="18" t="str">
        <f>IF('Market predictions'!B1112="","",Configuration!$D$3+Configuration!$D$20*'Market predictions'!B1112)</f>
        <v/>
      </c>
      <c r="D1112" s="18" t="str">
        <f>IF(C1112="","",Configuration!$D$4-Configuration!$D$20*'Market predictions'!B1112)</f>
        <v/>
      </c>
      <c r="E1112" s="26" t="str">
        <f>IF('Market predictions'!B1112="","",Configuration!$D$4-Configuration!$D$5-Configuration!$D$20*'Market predictions'!B1112)</f>
        <v/>
      </c>
    </row>
    <row r="1113" spans="1:5" x14ac:dyDescent="0.25">
      <c r="A1113" s="17" t="str">
        <f>IF(A1112="","",IF(A1112&lt;A1111,IF(A1112=1,IF(A1112=A1111,A1112+1,1),A1112-1),IF(A1112=Configuration!$D$10,"",A1112+1)))</f>
        <v/>
      </c>
      <c r="B1113" s="17" t="str">
        <f>IF(B1112="","",IF(B1112+1&gt;Configuration!$D$2,"",B1112+1))</f>
        <v/>
      </c>
      <c r="C1113" s="18" t="str">
        <f>IF('Market predictions'!B1113="","",Configuration!$D$3+Configuration!$D$20*'Market predictions'!B1113)</f>
        <v/>
      </c>
      <c r="D1113" s="18" t="str">
        <f>IF(C1113="","",Configuration!$D$4-Configuration!$D$20*'Market predictions'!B1113)</f>
        <v/>
      </c>
      <c r="E1113" s="26" t="str">
        <f>IF('Market predictions'!B1113="","",Configuration!$D$4-Configuration!$D$5-Configuration!$D$20*'Market predictions'!B1113)</f>
        <v/>
      </c>
    </row>
    <row r="1114" spans="1:5" x14ac:dyDescent="0.25">
      <c r="A1114" s="17" t="str">
        <f>IF(A1113="","",IF(A1113&lt;A1112,IF(A1113=1,IF(A1113=A1112,A1113+1,1),A1113-1),IF(A1113=Configuration!$D$10,"",A1113+1)))</f>
        <v/>
      </c>
      <c r="B1114" s="17" t="str">
        <f>IF(B1113="","",IF(B1113+1&gt;Configuration!$D$2,"",B1113+1))</f>
        <v/>
      </c>
      <c r="C1114" s="18" t="str">
        <f>IF('Market predictions'!B1114="","",Configuration!$D$3+Configuration!$D$20*'Market predictions'!B1114)</f>
        <v/>
      </c>
      <c r="D1114" s="18" t="str">
        <f>IF(C1114="","",Configuration!$D$4-Configuration!$D$20*'Market predictions'!B1114)</f>
        <v/>
      </c>
      <c r="E1114" s="26" t="str">
        <f>IF('Market predictions'!B1114="","",Configuration!$D$4-Configuration!$D$5-Configuration!$D$20*'Market predictions'!B1114)</f>
        <v/>
      </c>
    </row>
    <row r="1115" spans="1:5" x14ac:dyDescent="0.25">
      <c r="A1115" s="17" t="str">
        <f>IF(A1114="","",IF(A1114&lt;A1113,IF(A1114=1,IF(A1114=A1113,A1114+1,1),A1114-1),IF(A1114=Configuration!$D$10,"",A1114+1)))</f>
        <v/>
      </c>
      <c r="B1115" s="17" t="str">
        <f>IF(B1114="","",IF(B1114+1&gt;Configuration!$D$2,"",B1114+1))</f>
        <v/>
      </c>
      <c r="C1115" s="18" t="str">
        <f>IF('Market predictions'!B1115="","",Configuration!$D$3+Configuration!$D$20*'Market predictions'!B1115)</f>
        <v/>
      </c>
      <c r="D1115" s="18" t="str">
        <f>IF(C1115="","",Configuration!$D$4-Configuration!$D$20*'Market predictions'!B1115)</f>
        <v/>
      </c>
      <c r="E1115" s="26" t="str">
        <f>IF('Market predictions'!B1115="","",Configuration!$D$4-Configuration!$D$5-Configuration!$D$20*'Market predictions'!B1115)</f>
        <v/>
      </c>
    </row>
    <row r="1116" spans="1:5" x14ac:dyDescent="0.25">
      <c r="A1116" s="17" t="str">
        <f>IF(A1115="","",IF(A1115&lt;A1114,IF(A1115=1,IF(A1115=A1114,A1115+1,1),A1115-1),IF(A1115=Configuration!$D$10,"",A1115+1)))</f>
        <v/>
      </c>
      <c r="B1116" s="17" t="str">
        <f>IF(B1115="","",IF(B1115+1&gt;Configuration!$D$2,"",B1115+1))</f>
        <v/>
      </c>
      <c r="C1116" s="18" t="str">
        <f>IF('Market predictions'!B1116="","",Configuration!$D$3+Configuration!$D$20*'Market predictions'!B1116)</f>
        <v/>
      </c>
      <c r="D1116" s="18" t="str">
        <f>IF(C1116="","",Configuration!$D$4-Configuration!$D$20*'Market predictions'!B1116)</f>
        <v/>
      </c>
      <c r="E1116" s="26" t="str">
        <f>IF('Market predictions'!B1116="","",Configuration!$D$4-Configuration!$D$5-Configuration!$D$20*'Market predictions'!B1116)</f>
        <v/>
      </c>
    </row>
    <row r="1117" spans="1:5" x14ac:dyDescent="0.25">
      <c r="A1117" s="17" t="str">
        <f>IF(A1116="","",IF(A1116&lt;A1115,IF(A1116=1,IF(A1116=A1115,A1116+1,1),A1116-1),IF(A1116=Configuration!$D$10,"",A1116+1)))</f>
        <v/>
      </c>
      <c r="B1117" s="17" t="str">
        <f>IF(B1116="","",IF(B1116+1&gt;Configuration!$D$2,"",B1116+1))</f>
        <v/>
      </c>
      <c r="C1117" s="18" t="str">
        <f>IF('Market predictions'!B1117="","",Configuration!$D$3+Configuration!$D$20*'Market predictions'!B1117)</f>
        <v/>
      </c>
      <c r="D1117" s="18" t="str">
        <f>IF(C1117="","",Configuration!$D$4-Configuration!$D$20*'Market predictions'!B1117)</f>
        <v/>
      </c>
      <c r="E1117" s="26" t="str">
        <f>IF('Market predictions'!B1117="","",Configuration!$D$4-Configuration!$D$5-Configuration!$D$20*'Market predictions'!B1117)</f>
        <v/>
      </c>
    </row>
    <row r="1118" spans="1:5" x14ac:dyDescent="0.25">
      <c r="A1118" s="17" t="str">
        <f>IF(A1117="","",IF(A1117&lt;A1116,IF(A1117=1,IF(A1117=A1116,A1117+1,1),A1117-1),IF(A1117=Configuration!$D$10,"",A1117+1)))</f>
        <v/>
      </c>
      <c r="B1118" s="17" t="str">
        <f>IF(B1117="","",IF(B1117+1&gt;Configuration!$D$2,"",B1117+1))</f>
        <v/>
      </c>
      <c r="C1118" s="18" t="str">
        <f>IF('Market predictions'!B1118="","",Configuration!$D$3+Configuration!$D$20*'Market predictions'!B1118)</f>
        <v/>
      </c>
      <c r="D1118" s="18" t="str">
        <f>IF(C1118="","",Configuration!$D$4-Configuration!$D$20*'Market predictions'!B1118)</f>
        <v/>
      </c>
      <c r="E1118" s="26" t="str">
        <f>IF('Market predictions'!B1118="","",Configuration!$D$4-Configuration!$D$5-Configuration!$D$20*'Market predictions'!B1118)</f>
        <v/>
      </c>
    </row>
    <row r="1119" spans="1:5" x14ac:dyDescent="0.25">
      <c r="A1119" s="17" t="str">
        <f>IF(A1118="","",IF(A1118&lt;A1117,IF(A1118=1,IF(A1118=A1117,A1118+1,1),A1118-1),IF(A1118=Configuration!$D$10,"",A1118+1)))</f>
        <v/>
      </c>
      <c r="B1119" s="17" t="str">
        <f>IF(B1118="","",IF(B1118+1&gt;Configuration!$D$2,"",B1118+1))</f>
        <v/>
      </c>
      <c r="C1119" s="18" t="str">
        <f>IF('Market predictions'!B1119="","",Configuration!$D$3+Configuration!$D$20*'Market predictions'!B1119)</f>
        <v/>
      </c>
      <c r="D1119" s="18" t="str">
        <f>IF(C1119="","",Configuration!$D$4-Configuration!$D$20*'Market predictions'!B1119)</f>
        <v/>
      </c>
      <c r="E1119" s="26" t="str">
        <f>IF('Market predictions'!B1119="","",Configuration!$D$4-Configuration!$D$5-Configuration!$D$20*'Market predictions'!B1119)</f>
        <v/>
      </c>
    </row>
    <row r="1120" spans="1:5" x14ac:dyDescent="0.25">
      <c r="A1120" s="17" t="str">
        <f>IF(A1119="","",IF(A1119&lt;A1118,IF(A1119=1,IF(A1119=A1118,A1119+1,1),A1119-1),IF(A1119=Configuration!$D$10,"",A1119+1)))</f>
        <v/>
      </c>
      <c r="B1120" s="17" t="str">
        <f>IF(B1119="","",IF(B1119+1&gt;Configuration!$D$2,"",B1119+1))</f>
        <v/>
      </c>
      <c r="C1120" s="18" t="str">
        <f>IF('Market predictions'!B1120="","",Configuration!$D$3+Configuration!$D$20*'Market predictions'!B1120)</f>
        <v/>
      </c>
      <c r="D1120" s="18" t="str">
        <f>IF(C1120="","",Configuration!$D$4-Configuration!$D$20*'Market predictions'!B1120)</f>
        <v/>
      </c>
      <c r="E1120" s="26" t="str">
        <f>IF('Market predictions'!B1120="","",Configuration!$D$4-Configuration!$D$5-Configuration!$D$20*'Market predictions'!B1120)</f>
        <v/>
      </c>
    </row>
    <row r="1121" spans="1:5" x14ac:dyDescent="0.25">
      <c r="A1121" s="17" t="str">
        <f>IF(A1120="","",IF(A1120&lt;A1119,IF(A1120=1,IF(A1120=A1119,A1120+1,1),A1120-1),IF(A1120=Configuration!$D$10,"",A1120+1)))</f>
        <v/>
      </c>
      <c r="B1121" s="17" t="str">
        <f>IF(B1120="","",IF(B1120+1&gt;Configuration!$D$2,"",B1120+1))</f>
        <v/>
      </c>
      <c r="C1121" s="18" t="str">
        <f>IF('Market predictions'!B1121="","",Configuration!$D$3+Configuration!$D$20*'Market predictions'!B1121)</f>
        <v/>
      </c>
      <c r="D1121" s="18" t="str">
        <f>IF(C1121="","",Configuration!$D$4-Configuration!$D$20*'Market predictions'!B1121)</f>
        <v/>
      </c>
      <c r="E1121" s="26" t="str">
        <f>IF('Market predictions'!B1121="","",Configuration!$D$4-Configuration!$D$5-Configuration!$D$20*'Market predictions'!B1121)</f>
        <v/>
      </c>
    </row>
    <row r="1122" spans="1:5" x14ac:dyDescent="0.25">
      <c r="A1122" s="17" t="str">
        <f>IF(A1121="","",IF(A1121&lt;A1120,IF(A1121=1,IF(A1121=A1120,A1121+1,1),A1121-1),IF(A1121=Configuration!$D$10,"",A1121+1)))</f>
        <v/>
      </c>
      <c r="B1122" s="17" t="str">
        <f>IF(B1121="","",IF(B1121+1&gt;Configuration!$D$2,"",B1121+1))</f>
        <v/>
      </c>
      <c r="C1122" s="18" t="str">
        <f>IF('Market predictions'!B1122="","",Configuration!$D$3+Configuration!$D$20*'Market predictions'!B1122)</f>
        <v/>
      </c>
      <c r="D1122" s="18" t="str">
        <f>IF(C1122="","",Configuration!$D$4-Configuration!$D$20*'Market predictions'!B1122)</f>
        <v/>
      </c>
      <c r="E1122" s="26" t="str">
        <f>IF('Market predictions'!B1122="","",Configuration!$D$4-Configuration!$D$5-Configuration!$D$20*'Market predictions'!B1122)</f>
        <v/>
      </c>
    </row>
    <row r="1123" spans="1:5" x14ac:dyDescent="0.25">
      <c r="A1123" s="17" t="str">
        <f>IF(A1122="","",IF(A1122&lt;A1121,IF(A1122=1,IF(A1122=A1121,A1122+1,1),A1122-1),IF(A1122=Configuration!$D$10,"",A1122+1)))</f>
        <v/>
      </c>
      <c r="B1123" s="17" t="str">
        <f>IF(B1122="","",IF(B1122+1&gt;Configuration!$D$2,"",B1122+1))</f>
        <v/>
      </c>
      <c r="C1123" s="18" t="str">
        <f>IF('Market predictions'!B1123="","",Configuration!$D$3+Configuration!$D$20*'Market predictions'!B1123)</f>
        <v/>
      </c>
      <c r="D1123" s="18" t="str">
        <f>IF(C1123="","",Configuration!$D$4-Configuration!$D$20*'Market predictions'!B1123)</f>
        <v/>
      </c>
      <c r="E1123" s="26" t="str">
        <f>IF('Market predictions'!B1123="","",Configuration!$D$4-Configuration!$D$5-Configuration!$D$20*'Market predictions'!B1123)</f>
        <v/>
      </c>
    </row>
    <row r="1124" spans="1:5" x14ac:dyDescent="0.25">
      <c r="A1124" s="17" t="str">
        <f>IF(A1123="","",IF(A1123&lt;A1122,IF(A1123=1,IF(A1123=A1122,A1123+1,1),A1123-1),IF(A1123=Configuration!$D$10,"",A1123+1)))</f>
        <v/>
      </c>
      <c r="B1124" s="17" t="str">
        <f>IF(B1123="","",IF(B1123+1&gt;Configuration!$D$2,"",B1123+1))</f>
        <v/>
      </c>
      <c r="C1124" s="18" t="str">
        <f>IF('Market predictions'!B1124="","",Configuration!$D$3+Configuration!$D$20*'Market predictions'!B1124)</f>
        <v/>
      </c>
      <c r="D1124" s="18" t="str">
        <f>IF(C1124="","",Configuration!$D$4-Configuration!$D$20*'Market predictions'!B1124)</f>
        <v/>
      </c>
      <c r="E1124" s="26" t="str">
        <f>IF('Market predictions'!B1124="","",Configuration!$D$4-Configuration!$D$5-Configuration!$D$20*'Market predictions'!B1124)</f>
        <v/>
      </c>
    </row>
    <row r="1125" spans="1:5" x14ac:dyDescent="0.25">
      <c r="A1125" s="17" t="str">
        <f>IF(A1124="","",IF(A1124&lt;A1123,IF(A1124=1,IF(A1124=A1123,A1124+1,1),A1124-1),IF(A1124=Configuration!$D$10,"",A1124+1)))</f>
        <v/>
      </c>
      <c r="B1125" s="17" t="str">
        <f>IF(B1124="","",IF(B1124+1&gt;Configuration!$D$2,"",B1124+1))</f>
        <v/>
      </c>
      <c r="C1125" s="18" t="str">
        <f>IF('Market predictions'!B1125="","",Configuration!$D$3+Configuration!$D$20*'Market predictions'!B1125)</f>
        <v/>
      </c>
      <c r="D1125" s="18" t="str">
        <f>IF(C1125="","",Configuration!$D$4-Configuration!$D$20*'Market predictions'!B1125)</f>
        <v/>
      </c>
      <c r="E1125" s="26" t="str">
        <f>IF('Market predictions'!B1125="","",Configuration!$D$4-Configuration!$D$5-Configuration!$D$20*'Market predictions'!B1125)</f>
        <v/>
      </c>
    </row>
    <row r="1126" spans="1:5" x14ac:dyDescent="0.25">
      <c r="A1126" s="17" t="str">
        <f>IF(A1125="","",IF(A1125&lt;A1124,IF(A1125=1,IF(A1125=A1124,A1125+1,1),A1125-1),IF(A1125=Configuration!$D$10,"",A1125+1)))</f>
        <v/>
      </c>
      <c r="B1126" s="17" t="str">
        <f>IF(B1125="","",IF(B1125+1&gt;Configuration!$D$2,"",B1125+1))</f>
        <v/>
      </c>
      <c r="C1126" s="18" t="str">
        <f>IF('Market predictions'!B1126="","",Configuration!$D$3+Configuration!$D$20*'Market predictions'!B1126)</f>
        <v/>
      </c>
      <c r="D1126" s="18" t="str">
        <f>IF(C1126="","",Configuration!$D$4-Configuration!$D$20*'Market predictions'!B1126)</f>
        <v/>
      </c>
      <c r="E1126" s="26" t="str">
        <f>IF('Market predictions'!B1126="","",Configuration!$D$4-Configuration!$D$5-Configuration!$D$20*'Market predictions'!B1126)</f>
        <v/>
      </c>
    </row>
    <row r="1127" spans="1:5" x14ac:dyDescent="0.25">
      <c r="A1127" s="17" t="str">
        <f>IF(A1126="","",IF(A1126&lt;A1125,IF(A1126=1,IF(A1126=A1125,A1126+1,1),A1126-1),IF(A1126=Configuration!$D$10,"",A1126+1)))</f>
        <v/>
      </c>
      <c r="B1127" s="17" t="str">
        <f>IF(B1126="","",IF(B1126+1&gt;Configuration!$D$2,"",B1126+1))</f>
        <v/>
      </c>
      <c r="C1127" s="18" t="str">
        <f>IF('Market predictions'!B1127="","",Configuration!$D$3+Configuration!$D$20*'Market predictions'!B1127)</f>
        <v/>
      </c>
      <c r="D1127" s="18" t="str">
        <f>IF(C1127="","",Configuration!$D$4-Configuration!$D$20*'Market predictions'!B1127)</f>
        <v/>
      </c>
      <c r="E1127" s="26" t="str">
        <f>IF('Market predictions'!B1127="","",Configuration!$D$4-Configuration!$D$5-Configuration!$D$20*'Market predictions'!B1127)</f>
        <v/>
      </c>
    </row>
    <row r="1128" spans="1:5" x14ac:dyDescent="0.25">
      <c r="A1128" s="17" t="str">
        <f>IF(A1127="","",IF(A1127&lt;A1126,IF(A1127=1,IF(A1127=A1126,A1127+1,1),A1127-1),IF(A1127=Configuration!$D$10,"",A1127+1)))</f>
        <v/>
      </c>
      <c r="B1128" s="17" t="str">
        <f>IF(B1127="","",IF(B1127+1&gt;Configuration!$D$2,"",B1127+1))</f>
        <v/>
      </c>
      <c r="C1128" s="18" t="str">
        <f>IF('Market predictions'!B1128="","",Configuration!$D$3+Configuration!$D$20*'Market predictions'!B1128)</f>
        <v/>
      </c>
      <c r="D1128" s="18" t="str">
        <f>IF(C1128="","",Configuration!$D$4-Configuration!$D$20*'Market predictions'!B1128)</f>
        <v/>
      </c>
      <c r="E1128" s="26" t="str">
        <f>IF('Market predictions'!B1128="","",Configuration!$D$4-Configuration!$D$5-Configuration!$D$20*'Market predictions'!B1128)</f>
        <v/>
      </c>
    </row>
    <row r="1129" spans="1:5" x14ac:dyDescent="0.25">
      <c r="A1129" s="17" t="str">
        <f>IF(A1128="","",IF(A1128&lt;A1127,IF(A1128=1,IF(A1128=A1127,A1128+1,1),A1128-1),IF(A1128=Configuration!$D$10,"",A1128+1)))</f>
        <v/>
      </c>
      <c r="B1129" s="17" t="str">
        <f>IF(B1128="","",IF(B1128+1&gt;Configuration!$D$2,"",B1128+1))</f>
        <v/>
      </c>
      <c r="C1129" s="18" t="str">
        <f>IF('Market predictions'!B1129="","",Configuration!$D$3+Configuration!$D$20*'Market predictions'!B1129)</f>
        <v/>
      </c>
      <c r="D1129" s="18" t="str">
        <f>IF(C1129="","",Configuration!$D$4-Configuration!$D$20*'Market predictions'!B1129)</f>
        <v/>
      </c>
      <c r="E1129" s="26" t="str">
        <f>IF('Market predictions'!B1129="","",Configuration!$D$4-Configuration!$D$5-Configuration!$D$20*'Market predictions'!B1129)</f>
        <v/>
      </c>
    </row>
    <row r="1130" spans="1:5" x14ac:dyDescent="0.25">
      <c r="A1130" s="17" t="str">
        <f>IF(A1129="","",IF(A1129&lt;A1128,IF(A1129=1,IF(A1129=A1128,A1129+1,1),A1129-1),IF(A1129=Configuration!$D$10,"",A1129+1)))</f>
        <v/>
      </c>
      <c r="B1130" s="17" t="str">
        <f>IF(B1129="","",IF(B1129+1&gt;Configuration!$D$2,"",B1129+1))</f>
        <v/>
      </c>
      <c r="C1130" s="18" t="str">
        <f>IF('Market predictions'!B1130="","",Configuration!$D$3+Configuration!$D$20*'Market predictions'!B1130)</f>
        <v/>
      </c>
      <c r="D1130" s="18" t="str">
        <f>IF(C1130="","",Configuration!$D$4-Configuration!$D$20*'Market predictions'!B1130)</f>
        <v/>
      </c>
      <c r="E1130" s="26" t="str">
        <f>IF('Market predictions'!B1130="","",Configuration!$D$4-Configuration!$D$5-Configuration!$D$20*'Market predictions'!B1130)</f>
        <v/>
      </c>
    </row>
    <row r="1131" spans="1:5" x14ac:dyDescent="0.25">
      <c r="A1131" s="17" t="str">
        <f>IF(A1130="","",IF(A1130&lt;A1129,IF(A1130=1,IF(A1130=A1129,A1130+1,1),A1130-1),IF(A1130=Configuration!$D$10,"",A1130+1)))</f>
        <v/>
      </c>
      <c r="B1131" s="17" t="str">
        <f>IF(B1130="","",IF(B1130+1&gt;Configuration!$D$2,"",B1130+1))</f>
        <v/>
      </c>
      <c r="C1131" s="18" t="str">
        <f>IF('Market predictions'!B1131="","",Configuration!$D$3+Configuration!$D$20*'Market predictions'!B1131)</f>
        <v/>
      </c>
      <c r="D1131" s="18" t="str">
        <f>IF(C1131="","",Configuration!$D$4-Configuration!$D$20*'Market predictions'!B1131)</f>
        <v/>
      </c>
      <c r="E1131" s="26" t="str">
        <f>IF('Market predictions'!B1131="","",Configuration!$D$4-Configuration!$D$5-Configuration!$D$20*'Market predictions'!B1131)</f>
        <v/>
      </c>
    </row>
    <row r="1132" spans="1:5" x14ac:dyDescent="0.25">
      <c r="A1132" s="17" t="str">
        <f>IF(A1131="","",IF(A1131&lt;A1130,IF(A1131=1,IF(A1131=A1130,A1131+1,1),A1131-1),IF(A1131=Configuration!$D$10,"",A1131+1)))</f>
        <v/>
      </c>
      <c r="B1132" s="17" t="str">
        <f>IF(B1131="","",IF(B1131+1&gt;Configuration!$D$2,"",B1131+1))</f>
        <v/>
      </c>
      <c r="C1132" s="18" t="str">
        <f>IF('Market predictions'!B1132="","",Configuration!$D$3+Configuration!$D$20*'Market predictions'!B1132)</f>
        <v/>
      </c>
      <c r="D1132" s="18" t="str">
        <f>IF(C1132="","",Configuration!$D$4-Configuration!$D$20*'Market predictions'!B1132)</f>
        <v/>
      </c>
      <c r="E1132" s="26" t="str">
        <f>IF('Market predictions'!B1132="","",Configuration!$D$4-Configuration!$D$5-Configuration!$D$20*'Market predictions'!B1132)</f>
        <v/>
      </c>
    </row>
    <row r="1133" spans="1:5" x14ac:dyDescent="0.25">
      <c r="A1133" s="17" t="str">
        <f>IF(A1132="","",IF(A1132&lt;A1131,IF(A1132=1,IF(A1132=A1131,A1132+1,1),A1132-1),IF(A1132=Configuration!$D$10,"",A1132+1)))</f>
        <v/>
      </c>
      <c r="B1133" s="17" t="str">
        <f>IF(B1132="","",IF(B1132+1&gt;Configuration!$D$2,"",B1132+1))</f>
        <v/>
      </c>
      <c r="C1133" s="18" t="str">
        <f>IF('Market predictions'!B1133="","",Configuration!$D$3+Configuration!$D$20*'Market predictions'!B1133)</f>
        <v/>
      </c>
      <c r="D1133" s="18" t="str">
        <f>IF(C1133="","",Configuration!$D$4-Configuration!$D$20*'Market predictions'!B1133)</f>
        <v/>
      </c>
      <c r="E1133" s="26" t="str">
        <f>IF('Market predictions'!B1133="","",Configuration!$D$4-Configuration!$D$5-Configuration!$D$20*'Market predictions'!B1133)</f>
        <v/>
      </c>
    </row>
    <row r="1134" spans="1:5" x14ac:dyDescent="0.25">
      <c r="A1134" s="17" t="str">
        <f>IF(A1133="","",IF(A1133&lt;A1132,IF(A1133=1,IF(A1133=A1132,A1133+1,1),A1133-1),IF(A1133=Configuration!$D$10,"",A1133+1)))</f>
        <v/>
      </c>
      <c r="B1134" s="17" t="str">
        <f>IF(B1133="","",IF(B1133+1&gt;Configuration!$D$2,"",B1133+1))</f>
        <v/>
      </c>
      <c r="C1134" s="18" t="str">
        <f>IF('Market predictions'!B1134="","",Configuration!$D$3+Configuration!$D$20*'Market predictions'!B1134)</f>
        <v/>
      </c>
      <c r="D1134" s="18" t="str">
        <f>IF(C1134="","",Configuration!$D$4-Configuration!$D$20*'Market predictions'!B1134)</f>
        <v/>
      </c>
      <c r="E1134" s="26" t="str">
        <f>IF('Market predictions'!B1134="","",Configuration!$D$4-Configuration!$D$5-Configuration!$D$20*'Market predictions'!B1134)</f>
        <v/>
      </c>
    </row>
    <row r="1135" spans="1:5" x14ac:dyDescent="0.25">
      <c r="A1135" s="17" t="str">
        <f>IF(A1134="","",IF(A1134&lt;A1133,IF(A1134=1,IF(A1134=A1133,A1134+1,1),A1134-1),IF(A1134=Configuration!$D$10,"",A1134+1)))</f>
        <v/>
      </c>
      <c r="B1135" s="17" t="str">
        <f>IF(B1134="","",IF(B1134+1&gt;Configuration!$D$2,"",B1134+1))</f>
        <v/>
      </c>
      <c r="C1135" s="18" t="str">
        <f>IF('Market predictions'!B1135="","",Configuration!$D$3+Configuration!$D$20*'Market predictions'!B1135)</f>
        <v/>
      </c>
      <c r="D1135" s="18" t="str">
        <f>IF(C1135="","",Configuration!$D$4-Configuration!$D$20*'Market predictions'!B1135)</f>
        <v/>
      </c>
      <c r="E1135" s="26" t="str">
        <f>IF('Market predictions'!B1135="","",Configuration!$D$4-Configuration!$D$5-Configuration!$D$20*'Market predictions'!B1135)</f>
        <v/>
      </c>
    </row>
    <row r="1136" spans="1:5" x14ac:dyDescent="0.25">
      <c r="A1136" s="17" t="str">
        <f>IF(A1135="","",IF(A1135&lt;A1134,IF(A1135=1,IF(A1135=A1134,A1135+1,1),A1135-1),IF(A1135=Configuration!$D$10,"",A1135+1)))</f>
        <v/>
      </c>
      <c r="B1136" s="17" t="str">
        <f>IF(B1135="","",IF(B1135+1&gt;Configuration!$D$2,"",B1135+1))</f>
        <v/>
      </c>
      <c r="C1136" s="18" t="str">
        <f>IF('Market predictions'!B1136="","",Configuration!$D$3+Configuration!$D$20*'Market predictions'!B1136)</f>
        <v/>
      </c>
      <c r="D1136" s="18" t="str">
        <f>IF(C1136="","",Configuration!$D$4-Configuration!$D$20*'Market predictions'!B1136)</f>
        <v/>
      </c>
      <c r="E1136" s="26" t="str">
        <f>IF('Market predictions'!B1136="","",Configuration!$D$4-Configuration!$D$5-Configuration!$D$20*'Market predictions'!B1136)</f>
        <v/>
      </c>
    </row>
    <row r="1137" spans="1:5" x14ac:dyDescent="0.25">
      <c r="A1137" s="17" t="str">
        <f>IF(A1136="","",IF(A1136&lt;A1135,IF(A1136=1,IF(A1136=A1135,A1136+1,1),A1136-1),IF(A1136=Configuration!$D$10,"",A1136+1)))</f>
        <v/>
      </c>
      <c r="B1137" s="17" t="str">
        <f>IF(B1136="","",IF(B1136+1&gt;Configuration!$D$2,"",B1136+1))</f>
        <v/>
      </c>
      <c r="C1137" s="18" t="str">
        <f>IF('Market predictions'!B1137="","",Configuration!$D$3+Configuration!$D$20*'Market predictions'!B1137)</f>
        <v/>
      </c>
      <c r="D1137" s="18" t="str">
        <f>IF(C1137="","",Configuration!$D$4-Configuration!$D$20*'Market predictions'!B1137)</f>
        <v/>
      </c>
      <c r="E1137" s="26" t="str">
        <f>IF('Market predictions'!B1137="","",Configuration!$D$4-Configuration!$D$5-Configuration!$D$20*'Market predictions'!B1137)</f>
        <v/>
      </c>
    </row>
    <row r="1138" spans="1:5" x14ac:dyDescent="0.25">
      <c r="A1138" s="17" t="str">
        <f>IF(A1137="","",IF(A1137&lt;A1136,IF(A1137=1,IF(A1137=A1136,A1137+1,1),A1137-1),IF(A1137=Configuration!$D$10,"",A1137+1)))</f>
        <v/>
      </c>
      <c r="B1138" s="17" t="str">
        <f>IF(B1137="","",IF(B1137+1&gt;Configuration!$D$2,"",B1137+1))</f>
        <v/>
      </c>
      <c r="C1138" s="18" t="str">
        <f>IF('Market predictions'!B1138="","",Configuration!$D$3+Configuration!$D$20*'Market predictions'!B1138)</f>
        <v/>
      </c>
      <c r="D1138" s="18" t="str">
        <f>IF(C1138="","",Configuration!$D$4-Configuration!$D$20*'Market predictions'!B1138)</f>
        <v/>
      </c>
      <c r="E1138" s="26" t="str">
        <f>IF('Market predictions'!B1138="","",Configuration!$D$4-Configuration!$D$5-Configuration!$D$20*'Market predictions'!B1138)</f>
        <v/>
      </c>
    </row>
    <row r="1139" spans="1:5" x14ac:dyDescent="0.25">
      <c r="A1139" s="17" t="str">
        <f>IF(A1138="","",IF(A1138&lt;A1137,IF(A1138=1,IF(A1138=A1137,A1138+1,1),A1138-1),IF(A1138=Configuration!$D$10,"",A1138+1)))</f>
        <v/>
      </c>
      <c r="B1139" s="17" t="str">
        <f>IF(B1138="","",IF(B1138+1&gt;Configuration!$D$2,"",B1138+1))</f>
        <v/>
      </c>
      <c r="C1139" s="18" t="str">
        <f>IF('Market predictions'!B1139="","",Configuration!$D$3+Configuration!$D$20*'Market predictions'!B1139)</f>
        <v/>
      </c>
      <c r="D1139" s="18" t="str">
        <f>IF(C1139="","",Configuration!$D$4-Configuration!$D$20*'Market predictions'!B1139)</f>
        <v/>
      </c>
      <c r="E1139" s="26" t="str">
        <f>IF('Market predictions'!B1139="","",Configuration!$D$4-Configuration!$D$5-Configuration!$D$20*'Market predictions'!B1139)</f>
        <v/>
      </c>
    </row>
    <row r="1140" spans="1:5" x14ac:dyDescent="0.25">
      <c r="A1140" s="17" t="str">
        <f>IF(A1139="","",IF(A1139&lt;A1138,IF(A1139=1,IF(A1139=A1138,A1139+1,1),A1139-1),IF(A1139=Configuration!$D$10,"",A1139+1)))</f>
        <v/>
      </c>
      <c r="B1140" s="17" t="str">
        <f>IF(B1139="","",IF(B1139+1&gt;Configuration!$D$2,"",B1139+1))</f>
        <v/>
      </c>
      <c r="C1140" s="18" t="str">
        <f>IF('Market predictions'!B1140="","",Configuration!$D$3+Configuration!$D$20*'Market predictions'!B1140)</f>
        <v/>
      </c>
      <c r="D1140" s="18" t="str">
        <f>IF(C1140="","",Configuration!$D$4-Configuration!$D$20*'Market predictions'!B1140)</f>
        <v/>
      </c>
      <c r="E1140" s="26" t="str">
        <f>IF('Market predictions'!B1140="","",Configuration!$D$4-Configuration!$D$5-Configuration!$D$20*'Market predictions'!B1140)</f>
        <v/>
      </c>
    </row>
    <row r="1141" spans="1:5" x14ac:dyDescent="0.25">
      <c r="A1141" s="17" t="str">
        <f>IF(A1140="","",IF(A1140&lt;A1139,IF(A1140=1,IF(A1140=A1139,A1140+1,1),A1140-1),IF(A1140=Configuration!$D$10,"",A1140+1)))</f>
        <v/>
      </c>
      <c r="B1141" s="17" t="str">
        <f>IF(B1140="","",IF(B1140+1&gt;Configuration!$D$2,"",B1140+1))</f>
        <v/>
      </c>
      <c r="C1141" s="18" t="str">
        <f>IF('Market predictions'!B1141="","",Configuration!$D$3+Configuration!$D$20*'Market predictions'!B1141)</f>
        <v/>
      </c>
      <c r="D1141" s="18" t="str">
        <f>IF(C1141="","",Configuration!$D$4-Configuration!$D$20*'Market predictions'!B1141)</f>
        <v/>
      </c>
      <c r="E1141" s="26" t="str">
        <f>IF('Market predictions'!B1141="","",Configuration!$D$4-Configuration!$D$5-Configuration!$D$20*'Market predictions'!B1141)</f>
        <v/>
      </c>
    </row>
    <row r="1142" spans="1:5" x14ac:dyDescent="0.25">
      <c r="A1142" s="17" t="str">
        <f>IF(A1141="","",IF(A1141&lt;A1140,IF(A1141=1,IF(A1141=A1140,A1141+1,1),A1141-1),IF(A1141=Configuration!$D$10,"",A1141+1)))</f>
        <v/>
      </c>
      <c r="B1142" s="17" t="str">
        <f>IF(B1141="","",IF(B1141+1&gt;Configuration!$D$2,"",B1141+1))</f>
        <v/>
      </c>
      <c r="C1142" s="18" t="str">
        <f>IF('Market predictions'!B1142="","",Configuration!$D$3+Configuration!$D$20*'Market predictions'!B1142)</f>
        <v/>
      </c>
      <c r="D1142" s="18" t="str">
        <f>IF(C1142="","",Configuration!$D$4-Configuration!$D$20*'Market predictions'!B1142)</f>
        <v/>
      </c>
      <c r="E1142" s="26" t="str">
        <f>IF('Market predictions'!B1142="","",Configuration!$D$4-Configuration!$D$5-Configuration!$D$20*'Market predictions'!B1142)</f>
        <v/>
      </c>
    </row>
    <row r="1143" spans="1:5" x14ac:dyDescent="0.25">
      <c r="A1143" s="17" t="str">
        <f>IF(A1142="","",IF(A1142&lt;A1141,IF(A1142=1,IF(A1142=A1141,A1142+1,1),A1142-1),IF(A1142=Configuration!$D$10,"",A1142+1)))</f>
        <v/>
      </c>
      <c r="B1143" s="17" t="str">
        <f>IF(B1142="","",IF(B1142+1&gt;Configuration!$D$2,"",B1142+1))</f>
        <v/>
      </c>
      <c r="C1143" s="18" t="str">
        <f>IF('Market predictions'!B1143="","",Configuration!$D$3+Configuration!$D$20*'Market predictions'!B1143)</f>
        <v/>
      </c>
      <c r="D1143" s="18" t="str">
        <f>IF(C1143="","",Configuration!$D$4-Configuration!$D$20*'Market predictions'!B1143)</f>
        <v/>
      </c>
      <c r="E1143" s="26" t="str">
        <f>IF('Market predictions'!B1143="","",Configuration!$D$4-Configuration!$D$5-Configuration!$D$20*'Market predictions'!B1143)</f>
        <v/>
      </c>
    </row>
    <row r="1144" spans="1:5" x14ac:dyDescent="0.25">
      <c r="A1144" s="17" t="str">
        <f>IF(A1143="","",IF(A1143&lt;A1142,IF(A1143=1,IF(A1143=A1142,A1143+1,1),A1143-1),IF(A1143=Configuration!$D$10,"",A1143+1)))</f>
        <v/>
      </c>
      <c r="B1144" s="17" t="str">
        <f>IF(B1143="","",IF(B1143+1&gt;Configuration!$D$2,"",B1143+1))</f>
        <v/>
      </c>
      <c r="C1144" s="18" t="str">
        <f>IF('Market predictions'!B1144="","",Configuration!$D$3+Configuration!$D$20*'Market predictions'!B1144)</f>
        <v/>
      </c>
      <c r="D1144" s="18" t="str">
        <f>IF(C1144="","",Configuration!$D$4-Configuration!$D$20*'Market predictions'!B1144)</f>
        <v/>
      </c>
      <c r="E1144" s="26" t="str">
        <f>IF('Market predictions'!B1144="","",Configuration!$D$4-Configuration!$D$5-Configuration!$D$20*'Market predictions'!B1144)</f>
        <v/>
      </c>
    </row>
    <row r="1145" spans="1:5" x14ac:dyDescent="0.25">
      <c r="A1145" s="17" t="str">
        <f>IF(A1144="","",IF(A1144&lt;A1143,IF(A1144=1,IF(A1144=A1143,A1144+1,1),A1144-1),IF(A1144=Configuration!$D$10,"",A1144+1)))</f>
        <v/>
      </c>
      <c r="B1145" s="17" t="str">
        <f>IF(B1144="","",IF(B1144+1&gt;Configuration!$D$2,"",B1144+1))</f>
        <v/>
      </c>
      <c r="C1145" s="18" t="str">
        <f>IF('Market predictions'!B1145="","",Configuration!$D$3+Configuration!$D$20*'Market predictions'!B1145)</f>
        <v/>
      </c>
      <c r="D1145" s="18" t="str">
        <f>IF(C1145="","",Configuration!$D$4-Configuration!$D$20*'Market predictions'!B1145)</f>
        <v/>
      </c>
      <c r="E1145" s="26" t="str">
        <f>IF('Market predictions'!B1145="","",Configuration!$D$4-Configuration!$D$5-Configuration!$D$20*'Market predictions'!B1145)</f>
        <v/>
      </c>
    </row>
    <row r="1146" spans="1:5" x14ac:dyDescent="0.25">
      <c r="A1146" s="17" t="str">
        <f>IF(A1145="","",IF(A1145&lt;A1144,IF(A1145=1,IF(A1145=A1144,A1145+1,1),A1145-1),IF(A1145=Configuration!$D$10,"",A1145+1)))</f>
        <v/>
      </c>
      <c r="B1146" s="17" t="str">
        <f>IF(B1145="","",IF(B1145+1&gt;Configuration!$D$2,"",B1145+1))</f>
        <v/>
      </c>
      <c r="C1146" s="18" t="str">
        <f>IF('Market predictions'!B1146="","",Configuration!$D$3+Configuration!$D$20*'Market predictions'!B1146)</f>
        <v/>
      </c>
      <c r="D1146" s="18" t="str">
        <f>IF(C1146="","",Configuration!$D$4-Configuration!$D$20*'Market predictions'!B1146)</f>
        <v/>
      </c>
      <c r="E1146" s="26" t="str">
        <f>IF('Market predictions'!B1146="","",Configuration!$D$4-Configuration!$D$5-Configuration!$D$20*'Market predictions'!B1146)</f>
        <v/>
      </c>
    </row>
    <row r="1147" spans="1:5" x14ac:dyDescent="0.25">
      <c r="A1147" s="17" t="str">
        <f>IF(A1146="","",IF(A1146&lt;A1145,IF(A1146=1,IF(A1146=A1145,A1146+1,1),A1146-1),IF(A1146=Configuration!$D$10,"",A1146+1)))</f>
        <v/>
      </c>
      <c r="B1147" s="17" t="str">
        <f>IF(B1146="","",IF(B1146+1&gt;Configuration!$D$2,"",B1146+1))</f>
        <v/>
      </c>
      <c r="C1147" s="18" t="str">
        <f>IF('Market predictions'!B1147="","",Configuration!$D$3+Configuration!$D$20*'Market predictions'!B1147)</f>
        <v/>
      </c>
      <c r="D1147" s="18" t="str">
        <f>IF(C1147="","",Configuration!$D$4-Configuration!$D$20*'Market predictions'!B1147)</f>
        <v/>
      </c>
      <c r="E1147" s="26" t="str">
        <f>IF('Market predictions'!B1147="","",Configuration!$D$4-Configuration!$D$5-Configuration!$D$20*'Market predictions'!B1147)</f>
        <v/>
      </c>
    </row>
    <row r="1148" spans="1:5" x14ac:dyDescent="0.25">
      <c r="A1148" s="17" t="str">
        <f>IF(A1147="","",IF(A1147&lt;A1146,IF(A1147=1,IF(A1147=A1146,A1147+1,1),A1147-1),IF(A1147=Configuration!$D$10,"",A1147+1)))</f>
        <v/>
      </c>
      <c r="B1148" s="17" t="str">
        <f>IF(B1147="","",IF(B1147+1&gt;Configuration!$D$2,"",B1147+1))</f>
        <v/>
      </c>
      <c r="C1148" s="18" t="str">
        <f>IF('Market predictions'!B1148="","",Configuration!$D$3+Configuration!$D$20*'Market predictions'!B1148)</f>
        <v/>
      </c>
      <c r="D1148" s="18" t="str">
        <f>IF(C1148="","",Configuration!$D$4-Configuration!$D$20*'Market predictions'!B1148)</f>
        <v/>
      </c>
      <c r="E1148" s="26" t="str">
        <f>IF('Market predictions'!B1148="","",Configuration!$D$4-Configuration!$D$5-Configuration!$D$20*'Market predictions'!B1148)</f>
        <v/>
      </c>
    </row>
    <row r="1149" spans="1:5" x14ac:dyDescent="0.25">
      <c r="A1149" s="17" t="str">
        <f>IF(A1148="","",IF(A1148&lt;A1147,IF(A1148=1,IF(A1148=A1147,A1148+1,1),A1148-1),IF(A1148=Configuration!$D$10,"",A1148+1)))</f>
        <v/>
      </c>
      <c r="B1149" s="17" t="str">
        <f>IF(B1148="","",IF(B1148+1&gt;Configuration!$D$2,"",B1148+1))</f>
        <v/>
      </c>
      <c r="C1149" s="18" t="str">
        <f>IF('Market predictions'!B1149="","",Configuration!$D$3+Configuration!$D$20*'Market predictions'!B1149)</f>
        <v/>
      </c>
      <c r="D1149" s="18" t="str">
        <f>IF(C1149="","",Configuration!$D$4-Configuration!$D$20*'Market predictions'!B1149)</f>
        <v/>
      </c>
      <c r="E1149" s="26" t="str">
        <f>IF('Market predictions'!B1149="","",Configuration!$D$4-Configuration!$D$5-Configuration!$D$20*'Market predictions'!B1149)</f>
        <v/>
      </c>
    </row>
    <row r="1150" spans="1:5" x14ac:dyDescent="0.25">
      <c r="A1150" s="17" t="str">
        <f>IF(A1149="","",IF(A1149&lt;A1148,IF(A1149=1,IF(A1149=A1148,A1149+1,1),A1149-1),IF(A1149=Configuration!$D$10,"",A1149+1)))</f>
        <v/>
      </c>
      <c r="B1150" s="17" t="str">
        <f>IF(B1149="","",IF(B1149+1&gt;Configuration!$D$2,"",B1149+1))</f>
        <v/>
      </c>
      <c r="C1150" s="18" t="str">
        <f>IF('Market predictions'!B1150="","",Configuration!$D$3+Configuration!$D$20*'Market predictions'!B1150)</f>
        <v/>
      </c>
      <c r="D1150" s="18" t="str">
        <f>IF(C1150="","",Configuration!$D$4-Configuration!$D$20*'Market predictions'!B1150)</f>
        <v/>
      </c>
      <c r="E1150" s="26" t="str">
        <f>IF('Market predictions'!B1150="","",Configuration!$D$4-Configuration!$D$5-Configuration!$D$20*'Market predictions'!B1150)</f>
        <v/>
      </c>
    </row>
    <row r="1151" spans="1:5" x14ac:dyDescent="0.25">
      <c r="A1151" s="17" t="str">
        <f>IF(A1150="","",IF(A1150&lt;A1149,IF(A1150=1,IF(A1150=A1149,A1150+1,1),A1150-1),IF(A1150=Configuration!$D$10,"",A1150+1)))</f>
        <v/>
      </c>
      <c r="B1151" s="17" t="str">
        <f>IF(B1150="","",IF(B1150+1&gt;Configuration!$D$2,"",B1150+1))</f>
        <v/>
      </c>
      <c r="C1151" s="18" t="str">
        <f>IF('Market predictions'!B1151="","",Configuration!$D$3+Configuration!$D$20*'Market predictions'!B1151)</f>
        <v/>
      </c>
      <c r="D1151" s="18" t="str">
        <f>IF(C1151="","",Configuration!$D$4-Configuration!$D$20*'Market predictions'!B1151)</f>
        <v/>
      </c>
      <c r="E1151" s="26" t="str">
        <f>IF('Market predictions'!B1151="","",Configuration!$D$4-Configuration!$D$5-Configuration!$D$20*'Market predictions'!B1151)</f>
        <v/>
      </c>
    </row>
    <row r="1152" spans="1:5" x14ac:dyDescent="0.25">
      <c r="A1152" s="17" t="str">
        <f>IF(A1151="","",IF(A1151&lt;A1150,IF(A1151=1,IF(A1151=A1150,A1151+1,1),A1151-1),IF(A1151=Configuration!$D$10,"",A1151+1)))</f>
        <v/>
      </c>
      <c r="B1152" s="17" t="str">
        <f>IF(B1151="","",IF(B1151+1&gt;Configuration!$D$2,"",B1151+1))</f>
        <v/>
      </c>
      <c r="C1152" s="18" t="str">
        <f>IF('Market predictions'!B1152="","",Configuration!$D$3+Configuration!$D$20*'Market predictions'!B1152)</f>
        <v/>
      </c>
      <c r="D1152" s="18" t="str">
        <f>IF(C1152="","",Configuration!$D$4-Configuration!$D$20*'Market predictions'!B1152)</f>
        <v/>
      </c>
      <c r="E1152" s="26" t="str">
        <f>IF('Market predictions'!B1152="","",Configuration!$D$4-Configuration!$D$5-Configuration!$D$20*'Market predictions'!B1152)</f>
        <v/>
      </c>
    </row>
    <row r="1153" spans="1:5" x14ac:dyDescent="0.25">
      <c r="A1153" s="17" t="str">
        <f>IF(A1152="","",IF(A1152&lt;A1151,IF(A1152=1,IF(A1152=A1151,A1152+1,1),A1152-1),IF(A1152=Configuration!$D$10,"",A1152+1)))</f>
        <v/>
      </c>
      <c r="B1153" s="17" t="str">
        <f>IF(B1152="","",IF(B1152+1&gt;Configuration!$D$2,"",B1152+1))</f>
        <v/>
      </c>
      <c r="C1153" s="18" t="str">
        <f>IF('Market predictions'!B1153="","",Configuration!$D$3+Configuration!$D$20*'Market predictions'!B1153)</f>
        <v/>
      </c>
      <c r="D1153" s="18" t="str">
        <f>IF(C1153="","",Configuration!$D$4-Configuration!$D$20*'Market predictions'!B1153)</f>
        <v/>
      </c>
      <c r="E1153" s="26" t="str">
        <f>IF('Market predictions'!B1153="","",Configuration!$D$4-Configuration!$D$5-Configuration!$D$20*'Market predictions'!B1153)</f>
        <v/>
      </c>
    </row>
    <row r="1154" spans="1:5" x14ac:dyDescent="0.25">
      <c r="A1154" s="17" t="str">
        <f>IF(A1153="","",IF(A1153&lt;A1152,IF(A1153=1,IF(A1153=A1152,A1153+1,1),A1153-1),IF(A1153=Configuration!$D$10,"",A1153+1)))</f>
        <v/>
      </c>
      <c r="B1154" s="17" t="str">
        <f>IF(B1153="","",IF(B1153+1&gt;Configuration!$D$2,"",B1153+1))</f>
        <v/>
      </c>
      <c r="C1154" s="18" t="str">
        <f>IF('Market predictions'!B1154="","",Configuration!$D$3+Configuration!$D$20*'Market predictions'!B1154)</f>
        <v/>
      </c>
      <c r="D1154" s="18" t="str">
        <f>IF(C1154="","",Configuration!$D$4-Configuration!$D$20*'Market predictions'!B1154)</f>
        <v/>
      </c>
      <c r="E1154" s="26" t="str">
        <f>IF('Market predictions'!B1154="","",Configuration!$D$4-Configuration!$D$5-Configuration!$D$20*'Market predictions'!B1154)</f>
        <v/>
      </c>
    </row>
    <row r="1155" spans="1:5" x14ac:dyDescent="0.25">
      <c r="A1155" s="17" t="str">
        <f>IF(A1154="","",IF(A1154&lt;A1153,IF(A1154=1,IF(A1154=A1153,A1154+1,1),A1154-1),IF(A1154=Configuration!$D$10,"",A1154+1)))</f>
        <v/>
      </c>
      <c r="B1155" s="17" t="str">
        <f>IF(B1154="","",IF(B1154+1&gt;Configuration!$D$2,"",B1154+1))</f>
        <v/>
      </c>
      <c r="C1155" s="18" t="str">
        <f>IF('Market predictions'!B1155="","",Configuration!$D$3+Configuration!$D$20*'Market predictions'!B1155)</f>
        <v/>
      </c>
      <c r="D1155" s="18" t="str">
        <f>IF(C1155="","",Configuration!$D$4-Configuration!$D$20*'Market predictions'!B1155)</f>
        <v/>
      </c>
      <c r="E1155" s="26" t="str">
        <f>IF('Market predictions'!B1155="","",Configuration!$D$4-Configuration!$D$5-Configuration!$D$20*'Market predictions'!B1155)</f>
        <v/>
      </c>
    </row>
    <row r="1156" spans="1:5" x14ac:dyDescent="0.25">
      <c r="A1156" s="17" t="str">
        <f>IF(A1155="","",IF(A1155&lt;A1154,IF(A1155=1,IF(A1155=A1154,A1155+1,1),A1155-1),IF(A1155=Configuration!$D$10,"",A1155+1)))</f>
        <v/>
      </c>
      <c r="B1156" s="17" t="str">
        <f>IF(B1155="","",IF(B1155+1&gt;Configuration!$D$2,"",B1155+1))</f>
        <v/>
      </c>
      <c r="C1156" s="18" t="str">
        <f>IF('Market predictions'!B1156="","",Configuration!$D$3+Configuration!$D$20*'Market predictions'!B1156)</f>
        <v/>
      </c>
      <c r="D1156" s="18" t="str">
        <f>IF(C1156="","",Configuration!$D$4-Configuration!$D$20*'Market predictions'!B1156)</f>
        <v/>
      </c>
      <c r="E1156" s="26" t="str">
        <f>IF('Market predictions'!B1156="","",Configuration!$D$4-Configuration!$D$5-Configuration!$D$20*'Market predictions'!B1156)</f>
        <v/>
      </c>
    </row>
    <row r="1157" spans="1:5" x14ac:dyDescent="0.25">
      <c r="A1157" s="17" t="str">
        <f>IF(A1156="","",IF(A1156&lt;A1155,IF(A1156=1,IF(A1156=A1155,A1156+1,1),A1156-1),IF(A1156=Configuration!$D$10,"",A1156+1)))</f>
        <v/>
      </c>
      <c r="B1157" s="17" t="str">
        <f>IF(B1156="","",IF(B1156+1&gt;Configuration!$D$2,"",B1156+1))</f>
        <v/>
      </c>
      <c r="C1157" s="18" t="str">
        <f>IF('Market predictions'!B1157="","",Configuration!$D$3+Configuration!$D$20*'Market predictions'!B1157)</f>
        <v/>
      </c>
      <c r="D1157" s="18" t="str">
        <f>IF(C1157="","",Configuration!$D$4-Configuration!$D$20*'Market predictions'!B1157)</f>
        <v/>
      </c>
      <c r="E1157" s="26" t="str">
        <f>IF('Market predictions'!B1157="","",Configuration!$D$4-Configuration!$D$5-Configuration!$D$20*'Market predictions'!B1157)</f>
        <v/>
      </c>
    </row>
    <row r="1158" spans="1:5" x14ac:dyDescent="0.25">
      <c r="A1158" s="17" t="str">
        <f>IF(A1157="","",IF(A1157&lt;A1156,IF(A1157=1,IF(A1157=A1156,A1157+1,1),A1157-1),IF(A1157=Configuration!$D$10,"",A1157+1)))</f>
        <v/>
      </c>
      <c r="B1158" s="17" t="str">
        <f>IF(B1157="","",IF(B1157+1&gt;Configuration!$D$2,"",B1157+1))</f>
        <v/>
      </c>
      <c r="C1158" s="18" t="str">
        <f>IF('Market predictions'!B1158="","",Configuration!$D$3+Configuration!$D$20*'Market predictions'!B1158)</f>
        <v/>
      </c>
      <c r="D1158" s="18" t="str">
        <f>IF(C1158="","",Configuration!$D$4-Configuration!$D$20*'Market predictions'!B1158)</f>
        <v/>
      </c>
      <c r="E1158" s="26" t="str">
        <f>IF('Market predictions'!B1158="","",Configuration!$D$4-Configuration!$D$5-Configuration!$D$20*'Market predictions'!B1158)</f>
        <v/>
      </c>
    </row>
    <row r="1159" spans="1:5" x14ac:dyDescent="0.25">
      <c r="A1159" s="17" t="str">
        <f>IF(A1158="","",IF(A1158&lt;A1157,IF(A1158=1,IF(A1158=A1157,A1158+1,1),A1158-1),IF(A1158=Configuration!$D$10,"",A1158+1)))</f>
        <v/>
      </c>
      <c r="B1159" s="17" t="str">
        <f>IF(B1158="","",IF(B1158+1&gt;Configuration!$D$2,"",B1158+1))</f>
        <v/>
      </c>
      <c r="C1159" s="18" t="str">
        <f>IF('Market predictions'!B1159="","",Configuration!$D$3+Configuration!$D$20*'Market predictions'!B1159)</f>
        <v/>
      </c>
      <c r="D1159" s="18" t="str">
        <f>IF(C1159="","",Configuration!$D$4-Configuration!$D$20*'Market predictions'!B1159)</f>
        <v/>
      </c>
      <c r="E1159" s="26" t="str">
        <f>IF('Market predictions'!B1159="","",Configuration!$D$4-Configuration!$D$5-Configuration!$D$20*'Market predictions'!B1159)</f>
        <v/>
      </c>
    </row>
    <row r="1160" spans="1:5" x14ac:dyDescent="0.25">
      <c r="A1160" s="17" t="str">
        <f>IF(A1159="","",IF(A1159&lt;A1158,IF(A1159=1,IF(A1159=A1158,A1159+1,1),A1159-1),IF(A1159=Configuration!$D$10,"",A1159+1)))</f>
        <v/>
      </c>
      <c r="B1160" s="17" t="str">
        <f>IF(B1159="","",IF(B1159+1&gt;Configuration!$D$2,"",B1159+1))</f>
        <v/>
      </c>
      <c r="C1160" s="18" t="str">
        <f>IF('Market predictions'!B1160="","",Configuration!$D$3+Configuration!$D$20*'Market predictions'!B1160)</f>
        <v/>
      </c>
      <c r="D1160" s="18" t="str">
        <f>IF(C1160="","",Configuration!$D$4-Configuration!$D$20*'Market predictions'!B1160)</f>
        <v/>
      </c>
      <c r="E1160" s="26" t="str">
        <f>IF('Market predictions'!B1160="","",Configuration!$D$4-Configuration!$D$5-Configuration!$D$20*'Market predictions'!B1160)</f>
        <v/>
      </c>
    </row>
    <row r="1161" spans="1:5" x14ac:dyDescent="0.25">
      <c r="A1161" s="17" t="str">
        <f>IF(A1160="","",IF(A1160&lt;A1159,IF(A1160=1,IF(A1160=A1159,A1160+1,1),A1160-1),IF(A1160=Configuration!$D$10,"",A1160+1)))</f>
        <v/>
      </c>
      <c r="B1161" s="17" t="str">
        <f>IF(B1160="","",IF(B1160+1&gt;Configuration!$D$2,"",B1160+1))</f>
        <v/>
      </c>
      <c r="C1161" s="18" t="str">
        <f>IF('Market predictions'!B1161="","",Configuration!$D$3+Configuration!$D$20*'Market predictions'!B1161)</f>
        <v/>
      </c>
      <c r="D1161" s="18" t="str">
        <f>IF(C1161="","",Configuration!$D$4-Configuration!$D$20*'Market predictions'!B1161)</f>
        <v/>
      </c>
      <c r="E1161" s="26" t="str">
        <f>IF('Market predictions'!B1161="","",Configuration!$D$4-Configuration!$D$5-Configuration!$D$20*'Market predictions'!B1161)</f>
        <v/>
      </c>
    </row>
    <row r="1162" spans="1:5" x14ac:dyDescent="0.25">
      <c r="A1162" s="17" t="str">
        <f>IF(A1161="","",IF(A1161&lt;A1160,IF(A1161=1,IF(A1161=A1160,A1161+1,1),A1161-1),IF(A1161=Configuration!$D$10,"",A1161+1)))</f>
        <v/>
      </c>
      <c r="B1162" s="17" t="str">
        <f>IF(B1161="","",IF(B1161+1&gt;Configuration!$D$2,"",B1161+1))</f>
        <v/>
      </c>
      <c r="C1162" s="18" t="str">
        <f>IF('Market predictions'!B1162="","",Configuration!$D$3+Configuration!$D$20*'Market predictions'!B1162)</f>
        <v/>
      </c>
      <c r="D1162" s="18" t="str">
        <f>IF(C1162="","",Configuration!$D$4-Configuration!$D$20*'Market predictions'!B1162)</f>
        <v/>
      </c>
      <c r="E1162" s="26" t="str">
        <f>IF('Market predictions'!B1162="","",Configuration!$D$4-Configuration!$D$5-Configuration!$D$20*'Market predictions'!B1162)</f>
        <v/>
      </c>
    </row>
    <row r="1163" spans="1:5" x14ac:dyDescent="0.25">
      <c r="A1163" s="17" t="str">
        <f>IF(A1162="","",IF(A1162&lt;A1161,IF(A1162=1,IF(A1162=A1161,A1162+1,1),A1162-1),IF(A1162=Configuration!$D$10,"",A1162+1)))</f>
        <v/>
      </c>
      <c r="B1163" s="17" t="str">
        <f>IF(B1162="","",IF(B1162+1&gt;Configuration!$D$2,"",B1162+1))</f>
        <v/>
      </c>
      <c r="C1163" s="18" t="str">
        <f>IF('Market predictions'!B1163="","",Configuration!$D$3+Configuration!$D$20*'Market predictions'!B1163)</f>
        <v/>
      </c>
      <c r="D1163" s="18" t="str">
        <f>IF(C1163="","",Configuration!$D$4-Configuration!$D$20*'Market predictions'!B1163)</f>
        <v/>
      </c>
      <c r="E1163" s="26" t="str">
        <f>IF('Market predictions'!B1163="","",Configuration!$D$4-Configuration!$D$5-Configuration!$D$20*'Market predictions'!B1163)</f>
        <v/>
      </c>
    </row>
    <row r="1164" spans="1:5" x14ac:dyDescent="0.25">
      <c r="A1164" s="17" t="str">
        <f>IF(A1163="","",IF(A1163&lt;A1162,IF(A1163=1,IF(A1163=A1162,A1163+1,1),A1163-1),IF(A1163=Configuration!$D$10,"",A1163+1)))</f>
        <v/>
      </c>
      <c r="B1164" s="17" t="str">
        <f>IF(B1163="","",IF(B1163+1&gt;Configuration!$D$2,"",B1163+1))</f>
        <v/>
      </c>
      <c r="C1164" s="18" t="str">
        <f>IF('Market predictions'!B1164="","",Configuration!$D$3+Configuration!$D$20*'Market predictions'!B1164)</f>
        <v/>
      </c>
      <c r="D1164" s="18" t="str">
        <f>IF(C1164="","",Configuration!$D$4-Configuration!$D$20*'Market predictions'!B1164)</f>
        <v/>
      </c>
      <c r="E1164" s="26" t="str">
        <f>IF('Market predictions'!B1164="","",Configuration!$D$4-Configuration!$D$5-Configuration!$D$20*'Market predictions'!B1164)</f>
        <v/>
      </c>
    </row>
    <row r="1165" spans="1:5" x14ac:dyDescent="0.25">
      <c r="A1165" s="17" t="str">
        <f>IF(A1164="","",IF(A1164&lt;A1163,IF(A1164=1,IF(A1164=A1163,A1164+1,1),A1164-1),IF(A1164=Configuration!$D$10,"",A1164+1)))</f>
        <v/>
      </c>
      <c r="B1165" s="17" t="str">
        <f>IF(B1164="","",IF(B1164+1&gt;Configuration!$D$2,"",B1164+1))</f>
        <v/>
      </c>
      <c r="C1165" s="18" t="str">
        <f>IF('Market predictions'!B1165="","",Configuration!$D$3+Configuration!$D$20*'Market predictions'!B1165)</f>
        <v/>
      </c>
      <c r="D1165" s="18" t="str">
        <f>IF(C1165="","",Configuration!$D$4-Configuration!$D$20*'Market predictions'!B1165)</f>
        <v/>
      </c>
      <c r="E1165" s="26" t="str">
        <f>IF('Market predictions'!B1165="","",Configuration!$D$4-Configuration!$D$5-Configuration!$D$20*'Market predictions'!B1165)</f>
        <v/>
      </c>
    </row>
    <row r="1166" spans="1:5" x14ac:dyDescent="0.25">
      <c r="A1166" s="17" t="str">
        <f>IF(A1165="","",IF(A1165&lt;A1164,IF(A1165=1,IF(A1165=A1164,A1165+1,1),A1165-1),IF(A1165=Configuration!$D$10,"",A1165+1)))</f>
        <v/>
      </c>
      <c r="B1166" s="17" t="str">
        <f>IF(B1165="","",IF(B1165+1&gt;Configuration!$D$2,"",B1165+1))</f>
        <v/>
      </c>
      <c r="C1166" s="18" t="str">
        <f>IF('Market predictions'!B1166="","",Configuration!$D$3+Configuration!$D$20*'Market predictions'!B1166)</f>
        <v/>
      </c>
      <c r="D1166" s="18" t="str">
        <f>IF(C1166="","",Configuration!$D$4-Configuration!$D$20*'Market predictions'!B1166)</f>
        <v/>
      </c>
      <c r="E1166" s="26" t="str">
        <f>IF('Market predictions'!B1166="","",Configuration!$D$4-Configuration!$D$5-Configuration!$D$20*'Market predictions'!B1166)</f>
        <v/>
      </c>
    </row>
    <row r="1167" spans="1:5" x14ac:dyDescent="0.25">
      <c r="A1167" s="17" t="str">
        <f>IF(A1166="","",IF(A1166&lt;A1165,IF(A1166=1,IF(A1166=A1165,A1166+1,1),A1166-1),IF(A1166=Configuration!$D$10,"",A1166+1)))</f>
        <v/>
      </c>
      <c r="B1167" s="17" t="str">
        <f>IF(B1166="","",IF(B1166+1&gt;Configuration!$D$2,"",B1166+1))</f>
        <v/>
      </c>
      <c r="C1167" s="18" t="str">
        <f>IF('Market predictions'!B1167="","",Configuration!$D$3+Configuration!$D$20*'Market predictions'!B1167)</f>
        <v/>
      </c>
      <c r="D1167" s="18" t="str">
        <f>IF(C1167="","",Configuration!$D$4-Configuration!$D$20*'Market predictions'!B1167)</f>
        <v/>
      </c>
      <c r="E1167" s="26" t="str">
        <f>IF('Market predictions'!B1167="","",Configuration!$D$4-Configuration!$D$5-Configuration!$D$20*'Market predictions'!B1167)</f>
        <v/>
      </c>
    </row>
    <row r="1168" spans="1:5" x14ac:dyDescent="0.25">
      <c r="A1168" s="17" t="str">
        <f>IF(A1167="","",IF(A1167&lt;A1166,IF(A1167=1,IF(A1167=A1166,A1167+1,1),A1167-1),IF(A1167=Configuration!$D$10,"",A1167+1)))</f>
        <v/>
      </c>
      <c r="B1168" s="17" t="str">
        <f>IF(B1167="","",IF(B1167+1&gt;Configuration!$D$2,"",B1167+1))</f>
        <v/>
      </c>
      <c r="C1168" s="18" t="str">
        <f>IF('Market predictions'!B1168="","",Configuration!$D$3+Configuration!$D$20*'Market predictions'!B1168)</f>
        <v/>
      </c>
      <c r="D1168" s="18" t="str">
        <f>IF(C1168="","",Configuration!$D$4-Configuration!$D$20*'Market predictions'!B1168)</f>
        <v/>
      </c>
      <c r="E1168" s="26" t="str">
        <f>IF('Market predictions'!B1168="","",Configuration!$D$4-Configuration!$D$5-Configuration!$D$20*'Market predictions'!B1168)</f>
        <v/>
      </c>
    </row>
    <row r="1169" spans="1:5" x14ac:dyDescent="0.25">
      <c r="A1169" s="17" t="str">
        <f>IF(A1168="","",IF(A1168&lt;A1167,IF(A1168=1,IF(A1168=A1167,A1168+1,1),A1168-1),IF(A1168=Configuration!$D$10,"",A1168+1)))</f>
        <v/>
      </c>
      <c r="B1169" s="17" t="str">
        <f>IF(B1168="","",IF(B1168+1&gt;Configuration!$D$2,"",B1168+1))</f>
        <v/>
      </c>
      <c r="C1169" s="18" t="str">
        <f>IF('Market predictions'!B1169="","",Configuration!$D$3+Configuration!$D$20*'Market predictions'!B1169)</f>
        <v/>
      </c>
      <c r="D1169" s="18" t="str">
        <f>IF(C1169="","",Configuration!$D$4-Configuration!$D$20*'Market predictions'!B1169)</f>
        <v/>
      </c>
      <c r="E1169" s="26" t="str">
        <f>IF('Market predictions'!B1169="","",Configuration!$D$4-Configuration!$D$5-Configuration!$D$20*'Market predictions'!B1169)</f>
        <v/>
      </c>
    </row>
    <row r="1170" spans="1:5" x14ac:dyDescent="0.25">
      <c r="A1170" s="17" t="str">
        <f>IF(A1169="","",IF(A1169&lt;A1168,IF(A1169=1,IF(A1169=A1168,A1169+1,1),A1169-1),IF(A1169=Configuration!$D$10,"",A1169+1)))</f>
        <v/>
      </c>
      <c r="B1170" s="17" t="str">
        <f>IF(B1169="","",IF(B1169+1&gt;Configuration!$D$2,"",B1169+1))</f>
        <v/>
      </c>
      <c r="C1170" s="18" t="str">
        <f>IF('Market predictions'!B1170="","",Configuration!$D$3+Configuration!$D$20*'Market predictions'!B1170)</f>
        <v/>
      </c>
      <c r="D1170" s="18" t="str">
        <f>IF(C1170="","",Configuration!$D$4-Configuration!$D$20*'Market predictions'!B1170)</f>
        <v/>
      </c>
      <c r="E1170" s="26" t="str">
        <f>IF('Market predictions'!B1170="","",Configuration!$D$4-Configuration!$D$5-Configuration!$D$20*'Market predictions'!B1170)</f>
        <v/>
      </c>
    </row>
    <row r="1171" spans="1:5" x14ac:dyDescent="0.25">
      <c r="A1171" s="17" t="str">
        <f>IF(A1170="","",IF(A1170&lt;A1169,IF(A1170=1,IF(A1170=A1169,A1170+1,1),A1170-1),IF(A1170=Configuration!$D$10,"",A1170+1)))</f>
        <v/>
      </c>
      <c r="B1171" s="17" t="str">
        <f>IF(B1170="","",IF(B1170+1&gt;Configuration!$D$2,"",B1170+1))</f>
        <v/>
      </c>
      <c r="C1171" s="18" t="str">
        <f>IF('Market predictions'!B1171="","",Configuration!$D$3+Configuration!$D$20*'Market predictions'!B1171)</f>
        <v/>
      </c>
      <c r="D1171" s="18" t="str">
        <f>IF(C1171="","",Configuration!$D$4-Configuration!$D$20*'Market predictions'!B1171)</f>
        <v/>
      </c>
      <c r="E1171" s="26" t="str">
        <f>IF('Market predictions'!B1171="","",Configuration!$D$4-Configuration!$D$5-Configuration!$D$20*'Market predictions'!B1171)</f>
        <v/>
      </c>
    </row>
    <row r="1172" spans="1:5" x14ac:dyDescent="0.25">
      <c r="A1172" s="17" t="str">
        <f>IF(A1171="","",IF(A1171&lt;A1170,IF(A1171=1,IF(A1171=A1170,A1171+1,1),A1171-1),IF(A1171=Configuration!$D$10,"",A1171+1)))</f>
        <v/>
      </c>
      <c r="B1172" s="17" t="str">
        <f>IF(B1171="","",IF(B1171+1&gt;Configuration!$D$2,"",B1171+1))</f>
        <v/>
      </c>
      <c r="C1172" s="18" t="str">
        <f>IF('Market predictions'!B1172="","",Configuration!$D$3+Configuration!$D$20*'Market predictions'!B1172)</f>
        <v/>
      </c>
      <c r="D1172" s="18" t="str">
        <f>IF(C1172="","",Configuration!$D$4-Configuration!$D$20*'Market predictions'!B1172)</f>
        <v/>
      </c>
      <c r="E1172" s="26" t="str">
        <f>IF('Market predictions'!B1172="","",Configuration!$D$4-Configuration!$D$5-Configuration!$D$20*'Market predictions'!B1172)</f>
        <v/>
      </c>
    </row>
    <row r="1173" spans="1:5" x14ac:dyDescent="0.25">
      <c r="A1173" s="17" t="str">
        <f>IF(A1172="","",IF(A1172&lt;A1171,IF(A1172=1,IF(A1172=A1171,A1172+1,1),A1172-1),IF(A1172=Configuration!$D$10,"",A1172+1)))</f>
        <v/>
      </c>
      <c r="B1173" s="17" t="str">
        <f>IF(B1172="","",IF(B1172+1&gt;Configuration!$D$2,"",B1172+1))</f>
        <v/>
      </c>
      <c r="C1173" s="18" t="str">
        <f>IF('Market predictions'!B1173="","",Configuration!$D$3+Configuration!$D$20*'Market predictions'!B1173)</f>
        <v/>
      </c>
      <c r="D1173" s="18" t="str">
        <f>IF(C1173="","",Configuration!$D$4-Configuration!$D$20*'Market predictions'!B1173)</f>
        <v/>
      </c>
      <c r="E1173" s="26" t="str">
        <f>IF('Market predictions'!B1173="","",Configuration!$D$4-Configuration!$D$5-Configuration!$D$20*'Market predictions'!B1173)</f>
        <v/>
      </c>
    </row>
    <row r="1174" spans="1:5" x14ac:dyDescent="0.25">
      <c r="A1174" s="17" t="str">
        <f>IF(A1173="","",IF(A1173&lt;A1172,IF(A1173=1,IF(A1173=A1172,A1173+1,1),A1173-1),IF(A1173=Configuration!$D$10,"",A1173+1)))</f>
        <v/>
      </c>
      <c r="B1174" s="17" t="str">
        <f>IF(B1173="","",IF(B1173+1&gt;Configuration!$D$2,"",B1173+1))</f>
        <v/>
      </c>
      <c r="C1174" s="18" t="str">
        <f>IF('Market predictions'!B1174="","",Configuration!$D$3+Configuration!$D$20*'Market predictions'!B1174)</f>
        <v/>
      </c>
      <c r="D1174" s="18" t="str">
        <f>IF(C1174="","",Configuration!$D$4-Configuration!$D$20*'Market predictions'!B1174)</f>
        <v/>
      </c>
      <c r="E1174" s="26" t="str">
        <f>IF('Market predictions'!B1174="","",Configuration!$D$4-Configuration!$D$5-Configuration!$D$20*'Market predictions'!B1174)</f>
        <v/>
      </c>
    </row>
    <row r="1175" spans="1:5" x14ac:dyDescent="0.25">
      <c r="A1175" s="17" t="str">
        <f>IF(A1174="","",IF(A1174&lt;A1173,IF(A1174=1,IF(A1174=A1173,A1174+1,1),A1174-1),IF(A1174=Configuration!$D$10,"",A1174+1)))</f>
        <v/>
      </c>
      <c r="B1175" s="17" t="str">
        <f>IF(B1174="","",IF(B1174+1&gt;Configuration!$D$2,"",B1174+1))</f>
        <v/>
      </c>
      <c r="C1175" s="18" t="str">
        <f>IF('Market predictions'!B1175="","",Configuration!$D$3+Configuration!$D$20*'Market predictions'!B1175)</f>
        <v/>
      </c>
      <c r="D1175" s="18" t="str">
        <f>IF(C1175="","",Configuration!$D$4-Configuration!$D$20*'Market predictions'!B1175)</f>
        <v/>
      </c>
      <c r="E1175" s="26" t="str">
        <f>IF('Market predictions'!B1175="","",Configuration!$D$4-Configuration!$D$5-Configuration!$D$20*'Market predictions'!B1175)</f>
        <v/>
      </c>
    </row>
    <row r="1176" spans="1:5" x14ac:dyDescent="0.25">
      <c r="A1176" s="17" t="str">
        <f>IF(A1175="","",IF(A1175&lt;A1174,IF(A1175=1,IF(A1175=A1174,A1175+1,1),A1175-1),IF(A1175=Configuration!$D$10,"",A1175+1)))</f>
        <v/>
      </c>
      <c r="B1176" s="17" t="str">
        <f>IF(B1175="","",IF(B1175+1&gt;Configuration!$D$2,"",B1175+1))</f>
        <v/>
      </c>
      <c r="C1176" s="18" t="str">
        <f>IF('Market predictions'!B1176="","",Configuration!$D$3+Configuration!$D$20*'Market predictions'!B1176)</f>
        <v/>
      </c>
      <c r="D1176" s="18" t="str">
        <f>IF(C1176="","",Configuration!$D$4-Configuration!$D$20*'Market predictions'!B1176)</f>
        <v/>
      </c>
      <c r="E1176" s="26" t="str">
        <f>IF('Market predictions'!B1176="","",Configuration!$D$4-Configuration!$D$5-Configuration!$D$20*'Market predictions'!B1176)</f>
        <v/>
      </c>
    </row>
    <row r="1177" spans="1:5" x14ac:dyDescent="0.25">
      <c r="A1177" s="17" t="str">
        <f>IF(A1176="","",IF(A1176&lt;A1175,IF(A1176=1,IF(A1176=A1175,A1176+1,1),A1176-1),IF(A1176=Configuration!$D$10,"",A1176+1)))</f>
        <v/>
      </c>
      <c r="B1177" s="17" t="str">
        <f>IF(B1176="","",IF(B1176+1&gt;Configuration!$D$2,"",B1176+1))</f>
        <v/>
      </c>
      <c r="C1177" s="18" t="str">
        <f>IF('Market predictions'!B1177="","",Configuration!$D$3+Configuration!$D$20*'Market predictions'!B1177)</f>
        <v/>
      </c>
      <c r="D1177" s="18" t="str">
        <f>IF(C1177="","",Configuration!$D$4-Configuration!$D$20*'Market predictions'!B1177)</f>
        <v/>
      </c>
      <c r="E1177" s="26" t="str">
        <f>IF('Market predictions'!B1177="","",Configuration!$D$4-Configuration!$D$5-Configuration!$D$20*'Market predictions'!B1177)</f>
        <v/>
      </c>
    </row>
    <row r="1178" spans="1:5" x14ac:dyDescent="0.25">
      <c r="A1178" s="17" t="str">
        <f>IF(A1177="","",IF(A1177&lt;A1176,IF(A1177=1,IF(A1177=A1176,A1177+1,1),A1177-1),IF(A1177=Configuration!$D$10,"",A1177+1)))</f>
        <v/>
      </c>
      <c r="B1178" s="17" t="str">
        <f>IF(B1177="","",IF(B1177+1&gt;Configuration!$D$2,"",B1177+1))</f>
        <v/>
      </c>
      <c r="C1178" s="18" t="str">
        <f>IF('Market predictions'!B1178="","",Configuration!$D$3+Configuration!$D$20*'Market predictions'!B1178)</f>
        <v/>
      </c>
      <c r="D1178" s="18" t="str">
        <f>IF(C1178="","",Configuration!$D$4-Configuration!$D$20*'Market predictions'!B1178)</f>
        <v/>
      </c>
      <c r="E1178" s="26" t="str">
        <f>IF('Market predictions'!B1178="","",Configuration!$D$4-Configuration!$D$5-Configuration!$D$20*'Market predictions'!B1178)</f>
        <v/>
      </c>
    </row>
    <row r="1179" spans="1:5" x14ac:dyDescent="0.25">
      <c r="A1179" s="17" t="str">
        <f>IF(A1178="","",IF(A1178&lt;A1177,IF(A1178=1,IF(A1178=A1177,A1178+1,1),A1178-1),IF(A1178=Configuration!$D$10,"",A1178+1)))</f>
        <v/>
      </c>
      <c r="B1179" s="17" t="str">
        <f>IF(B1178="","",IF(B1178+1&gt;Configuration!$D$2,"",B1178+1))</f>
        <v/>
      </c>
      <c r="C1179" s="18" t="str">
        <f>IF('Market predictions'!B1179="","",Configuration!$D$3+Configuration!$D$20*'Market predictions'!B1179)</f>
        <v/>
      </c>
      <c r="D1179" s="18" t="str">
        <f>IF(C1179="","",Configuration!$D$4-Configuration!$D$20*'Market predictions'!B1179)</f>
        <v/>
      </c>
      <c r="E1179" s="26" t="str">
        <f>IF('Market predictions'!B1179="","",Configuration!$D$4-Configuration!$D$5-Configuration!$D$20*'Market predictions'!B1179)</f>
        <v/>
      </c>
    </row>
    <row r="1180" spans="1:5" x14ac:dyDescent="0.25">
      <c r="A1180" s="17" t="str">
        <f>IF(A1179="","",IF(A1179&lt;A1178,IF(A1179=1,IF(A1179=A1178,A1179+1,1),A1179-1),IF(A1179=Configuration!$D$10,"",A1179+1)))</f>
        <v/>
      </c>
      <c r="B1180" s="17" t="str">
        <f>IF(B1179="","",IF(B1179+1&gt;Configuration!$D$2,"",B1179+1))</f>
        <v/>
      </c>
      <c r="C1180" s="18" t="str">
        <f>IF('Market predictions'!B1180="","",Configuration!$D$3+Configuration!$D$20*'Market predictions'!B1180)</f>
        <v/>
      </c>
      <c r="D1180" s="18" t="str">
        <f>IF(C1180="","",Configuration!$D$4-Configuration!$D$20*'Market predictions'!B1180)</f>
        <v/>
      </c>
      <c r="E1180" s="26" t="str">
        <f>IF('Market predictions'!B1180="","",Configuration!$D$4-Configuration!$D$5-Configuration!$D$20*'Market predictions'!B1180)</f>
        <v/>
      </c>
    </row>
    <row r="1181" spans="1:5" x14ac:dyDescent="0.25">
      <c r="A1181" s="17" t="str">
        <f>IF(A1180="","",IF(A1180&lt;A1179,IF(A1180=1,IF(A1180=A1179,A1180+1,1),A1180-1),IF(A1180=Configuration!$D$10,"",A1180+1)))</f>
        <v/>
      </c>
      <c r="B1181" s="17" t="str">
        <f>IF(B1180="","",IF(B1180+1&gt;Configuration!$D$2,"",B1180+1))</f>
        <v/>
      </c>
      <c r="C1181" s="18" t="str">
        <f>IF('Market predictions'!B1181="","",Configuration!$D$3+Configuration!$D$20*'Market predictions'!B1181)</f>
        <v/>
      </c>
      <c r="D1181" s="18" t="str">
        <f>IF(C1181="","",Configuration!$D$4-Configuration!$D$20*'Market predictions'!B1181)</f>
        <v/>
      </c>
      <c r="E1181" s="26" t="str">
        <f>IF('Market predictions'!B1181="","",Configuration!$D$4-Configuration!$D$5-Configuration!$D$20*'Market predictions'!B1181)</f>
        <v/>
      </c>
    </row>
    <row r="1182" spans="1:5" x14ac:dyDescent="0.25">
      <c r="A1182" s="17" t="str">
        <f>IF(A1181="","",IF(A1181&lt;A1180,IF(A1181=1,IF(A1181=A1180,A1181+1,1),A1181-1),IF(A1181=Configuration!$D$10,"",A1181+1)))</f>
        <v/>
      </c>
      <c r="B1182" s="17" t="str">
        <f>IF(B1181="","",IF(B1181+1&gt;Configuration!$D$2,"",B1181+1))</f>
        <v/>
      </c>
      <c r="C1182" s="18" t="str">
        <f>IF('Market predictions'!B1182="","",Configuration!$D$3+Configuration!$D$20*'Market predictions'!B1182)</f>
        <v/>
      </c>
      <c r="D1182" s="18" t="str">
        <f>IF(C1182="","",Configuration!$D$4-Configuration!$D$20*'Market predictions'!B1182)</f>
        <v/>
      </c>
      <c r="E1182" s="26" t="str">
        <f>IF('Market predictions'!B1182="","",Configuration!$D$4-Configuration!$D$5-Configuration!$D$20*'Market predictions'!B1182)</f>
        <v/>
      </c>
    </row>
    <row r="1183" spans="1:5" x14ac:dyDescent="0.25">
      <c r="A1183" s="17" t="str">
        <f>IF(A1182="","",IF(A1182&lt;A1181,IF(A1182=1,IF(A1182=A1181,A1182+1,1),A1182-1),IF(A1182=Configuration!$D$10,"",A1182+1)))</f>
        <v/>
      </c>
      <c r="B1183" s="17" t="str">
        <f>IF(B1182="","",IF(B1182+1&gt;Configuration!$D$2,"",B1182+1))</f>
        <v/>
      </c>
      <c r="C1183" s="18" t="str">
        <f>IF('Market predictions'!B1183="","",Configuration!$D$3+Configuration!$D$20*'Market predictions'!B1183)</f>
        <v/>
      </c>
      <c r="D1183" s="18" t="str">
        <f>IF(C1183="","",Configuration!$D$4-Configuration!$D$20*'Market predictions'!B1183)</f>
        <v/>
      </c>
      <c r="E1183" s="26" t="str">
        <f>IF('Market predictions'!B1183="","",Configuration!$D$4-Configuration!$D$5-Configuration!$D$20*'Market predictions'!B1183)</f>
        <v/>
      </c>
    </row>
    <row r="1184" spans="1:5" x14ac:dyDescent="0.25">
      <c r="A1184" s="17" t="str">
        <f>IF(A1183="","",IF(A1183&lt;A1182,IF(A1183=1,IF(A1183=A1182,A1183+1,1),A1183-1),IF(A1183=Configuration!$D$10,"",A1183+1)))</f>
        <v/>
      </c>
      <c r="B1184" s="17" t="str">
        <f>IF(B1183="","",IF(B1183+1&gt;Configuration!$D$2,"",B1183+1))</f>
        <v/>
      </c>
      <c r="C1184" s="18" t="str">
        <f>IF('Market predictions'!B1184="","",Configuration!$D$3+Configuration!$D$20*'Market predictions'!B1184)</f>
        <v/>
      </c>
      <c r="D1184" s="18" t="str">
        <f>IF(C1184="","",Configuration!$D$4-Configuration!$D$20*'Market predictions'!B1184)</f>
        <v/>
      </c>
      <c r="E1184" s="26" t="str">
        <f>IF('Market predictions'!B1184="","",Configuration!$D$4-Configuration!$D$5-Configuration!$D$20*'Market predictions'!B1184)</f>
        <v/>
      </c>
    </row>
    <row r="1185" spans="1:5" x14ac:dyDescent="0.25">
      <c r="A1185" s="17" t="str">
        <f>IF(A1184="","",IF(A1184&lt;A1183,IF(A1184=1,IF(A1184=A1183,A1184+1,1),A1184-1),IF(A1184=Configuration!$D$10,"",A1184+1)))</f>
        <v/>
      </c>
      <c r="B1185" s="17" t="str">
        <f>IF(B1184="","",IF(B1184+1&gt;Configuration!$D$2,"",B1184+1))</f>
        <v/>
      </c>
      <c r="C1185" s="18" t="str">
        <f>IF('Market predictions'!B1185="","",Configuration!$D$3+Configuration!$D$20*'Market predictions'!B1185)</f>
        <v/>
      </c>
      <c r="D1185" s="18" t="str">
        <f>IF(C1185="","",Configuration!$D$4-Configuration!$D$20*'Market predictions'!B1185)</f>
        <v/>
      </c>
      <c r="E1185" s="26" t="str">
        <f>IF('Market predictions'!B1185="","",Configuration!$D$4-Configuration!$D$5-Configuration!$D$20*'Market predictions'!B1185)</f>
        <v/>
      </c>
    </row>
    <row r="1186" spans="1:5" x14ac:dyDescent="0.25">
      <c r="A1186" s="17" t="str">
        <f>IF(A1185="","",IF(A1185&lt;A1184,IF(A1185=1,IF(A1185=A1184,A1185+1,1),A1185-1),IF(A1185=Configuration!$D$10,"",A1185+1)))</f>
        <v/>
      </c>
      <c r="B1186" s="17" t="str">
        <f>IF(B1185="","",IF(B1185+1&gt;Configuration!$D$2,"",B1185+1))</f>
        <v/>
      </c>
      <c r="C1186" s="18" t="str">
        <f>IF('Market predictions'!B1186="","",Configuration!$D$3+Configuration!$D$20*'Market predictions'!B1186)</f>
        <v/>
      </c>
      <c r="D1186" s="18" t="str">
        <f>IF(C1186="","",Configuration!$D$4-Configuration!$D$20*'Market predictions'!B1186)</f>
        <v/>
      </c>
      <c r="E1186" s="26" t="str">
        <f>IF('Market predictions'!B1186="","",Configuration!$D$4-Configuration!$D$5-Configuration!$D$20*'Market predictions'!B1186)</f>
        <v/>
      </c>
    </row>
    <row r="1187" spans="1:5" x14ac:dyDescent="0.25">
      <c r="A1187" s="17" t="str">
        <f>IF(A1186="","",IF(A1186&lt;A1185,IF(A1186=1,IF(A1186=A1185,A1186+1,1),A1186-1),IF(A1186=Configuration!$D$10,"",A1186+1)))</f>
        <v/>
      </c>
      <c r="B1187" s="17" t="str">
        <f>IF(B1186="","",IF(B1186+1&gt;Configuration!$D$2,"",B1186+1))</f>
        <v/>
      </c>
      <c r="C1187" s="18" t="str">
        <f>IF('Market predictions'!B1187="","",Configuration!$D$3+Configuration!$D$20*'Market predictions'!B1187)</f>
        <v/>
      </c>
      <c r="D1187" s="18" t="str">
        <f>IF(C1187="","",Configuration!$D$4-Configuration!$D$20*'Market predictions'!B1187)</f>
        <v/>
      </c>
      <c r="E1187" s="26" t="str">
        <f>IF('Market predictions'!B1187="","",Configuration!$D$4-Configuration!$D$5-Configuration!$D$20*'Market predictions'!B1187)</f>
        <v/>
      </c>
    </row>
    <row r="1188" spans="1:5" x14ac:dyDescent="0.25">
      <c r="A1188" s="17" t="str">
        <f>IF(A1187="","",IF(A1187&lt;A1186,IF(A1187=1,IF(A1187=A1186,A1187+1,1),A1187-1),IF(A1187=Configuration!$D$10,"",A1187+1)))</f>
        <v/>
      </c>
      <c r="B1188" s="17" t="str">
        <f>IF(B1187="","",IF(B1187+1&gt;Configuration!$D$2,"",B1187+1))</f>
        <v/>
      </c>
      <c r="C1188" s="18" t="str">
        <f>IF('Market predictions'!B1188="","",Configuration!$D$3+Configuration!$D$20*'Market predictions'!B1188)</f>
        <v/>
      </c>
      <c r="D1188" s="18" t="str">
        <f>IF(C1188="","",Configuration!$D$4-Configuration!$D$20*'Market predictions'!B1188)</f>
        <v/>
      </c>
      <c r="E1188" s="26" t="str">
        <f>IF('Market predictions'!B1188="","",Configuration!$D$4-Configuration!$D$5-Configuration!$D$20*'Market predictions'!B1188)</f>
        <v/>
      </c>
    </row>
    <row r="1189" spans="1:5" x14ac:dyDescent="0.25">
      <c r="A1189" s="17" t="str">
        <f>IF(A1188="","",IF(A1188&lt;A1187,IF(A1188=1,IF(A1188=A1187,A1188+1,1),A1188-1),IF(A1188=Configuration!$D$10,"",A1188+1)))</f>
        <v/>
      </c>
      <c r="B1189" s="17" t="str">
        <f>IF(B1188="","",IF(B1188+1&gt;Configuration!$D$2,"",B1188+1))</f>
        <v/>
      </c>
      <c r="C1189" s="18" t="str">
        <f>IF('Market predictions'!B1189="","",Configuration!$D$3+Configuration!$D$20*'Market predictions'!B1189)</f>
        <v/>
      </c>
      <c r="D1189" s="18" t="str">
        <f>IF(C1189="","",Configuration!$D$4-Configuration!$D$20*'Market predictions'!B1189)</f>
        <v/>
      </c>
      <c r="E1189" s="26" t="str">
        <f>IF('Market predictions'!B1189="","",Configuration!$D$4-Configuration!$D$5-Configuration!$D$20*'Market predictions'!B1189)</f>
        <v/>
      </c>
    </row>
    <row r="1190" spans="1:5" x14ac:dyDescent="0.25">
      <c r="A1190" s="17" t="str">
        <f>IF(A1189="","",IF(A1189&lt;A1188,IF(A1189=1,IF(A1189=A1188,A1189+1,1),A1189-1),IF(A1189=Configuration!$D$10,"",A1189+1)))</f>
        <v/>
      </c>
      <c r="B1190" s="17" t="str">
        <f>IF(B1189="","",IF(B1189+1&gt;Configuration!$D$2,"",B1189+1))</f>
        <v/>
      </c>
      <c r="C1190" s="18" t="str">
        <f>IF('Market predictions'!B1190="","",Configuration!$D$3+Configuration!$D$20*'Market predictions'!B1190)</f>
        <v/>
      </c>
      <c r="D1190" s="18" t="str">
        <f>IF(C1190="","",Configuration!$D$4-Configuration!$D$20*'Market predictions'!B1190)</f>
        <v/>
      </c>
      <c r="E1190" s="26" t="str">
        <f>IF('Market predictions'!B1190="","",Configuration!$D$4-Configuration!$D$5-Configuration!$D$20*'Market predictions'!B1190)</f>
        <v/>
      </c>
    </row>
    <row r="1191" spans="1:5" x14ac:dyDescent="0.25">
      <c r="A1191" s="17" t="str">
        <f>IF(A1190="","",IF(A1190&lt;A1189,IF(A1190=1,IF(A1190=A1189,A1190+1,1),A1190-1),IF(A1190=Configuration!$D$10,"",A1190+1)))</f>
        <v/>
      </c>
      <c r="B1191" s="17" t="str">
        <f>IF(B1190="","",IF(B1190+1&gt;Configuration!$D$2,"",B1190+1))</f>
        <v/>
      </c>
      <c r="C1191" s="18" t="str">
        <f>IF('Market predictions'!B1191="","",Configuration!$D$3+Configuration!$D$20*'Market predictions'!B1191)</f>
        <v/>
      </c>
      <c r="D1191" s="18" t="str">
        <f>IF(C1191="","",Configuration!$D$4-Configuration!$D$20*'Market predictions'!B1191)</f>
        <v/>
      </c>
      <c r="E1191" s="26" t="str">
        <f>IF('Market predictions'!B1191="","",Configuration!$D$4-Configuration!$D$5-Configuration!$D$20*'Market predictions'!B1191)</f>
        <v/>
      </c>
    </row>
    <row r="1192" spans="1:5" x14ac:dyDescent="0.25">
      <c r="A1192" s="17" t="str">
        <f>IF(A1191="","",IF(A1191&lt;A1190,IF(A1191=1,IF(A1191=A1190,A1191+1,1),A1191-1),IF(A1191=Configuration!$D$10,"",A1191+1)))</f>
        <v/>
      </c>
      <c r="B1192" s="17" t="str">
        <f>IF(B1191="","",IF(B1191+1&gt;Configuration!$D$2,"",B1191+1))</f>
        <v/>
      </c>
      <c r="C1192" s="18" t="str">
        <f>IF('Market predictions'!B1192="","",Configuration!$D$3+Configuration!$D$20*'Market predictions'!B1192)</f>
        <v/>
      </c>
      <c r="D1192" s="18" t="str">
        <f>IF(C1192="","",Configuration!$D$4-Configuration!$D$20*'Market predictions'!B1192)</f>
        <v/>
      </c>
      <c r="E1192" s="26" t="str">
        <f>IF('Market predictions'!B1192="","",Configuration!$D$4-Configuration!$D$5-Configuration!$D$20*'Market predictions'!B1192)</f>
        <v/>
      </c>
    </row>
    <row r="1193" spans="1:5" x14ac:dyDescent="0.25">
      <c r="A1193" s="17" t="str">
        <f>IF(A1192="","",IF(A1192&lt;A1191,IF(A1192=1,IF(A1192=A1191,A1192+1,1),A1192-1),IF(A1192=Configuration!$D$10,"",A1192+1)))</f>
        <v/>
      </c>
      <c r="B1193" s="17" t="str">
        <f>IF(B1192="","",IF(B1192+1&gt;Configuration!$D$2,"",B1192+1))</f>
        <v/>
      </c>
      <c r="C1193" s="18" t="str">
        <f>IF('Market predictions'!B1193="","",Configuration!$D$3+Configuration!$D$20*'Market predictions'!B1193)</f>
        <v/>
      </c>
      <c r="D1193" s="18" t="str">
        <f>IF(C1193="","",Configuration!$D$4-Configuration!$D$20*'Market predictions'!B1193)</f>
        <v/>
      </c>
      <c r="E1193" s="26" t="str">
        <f>IF('Market predictions'!B1193="","",Configuration!$D$4-Configuration!$D$5-Configuration!$D$20*'Market predictions'!B1193)</f>
        <v/>
      </c>
    </row>
    <row r="1194" spans="1:5" x14ac:dyDescent="0.25">
      <c r="A1194" s="17" t="str">
        <f>IF(A1193="","",IF(A1193&lt;A1192,IF(A1193=1,IF(A1193=A1192,A1193+1,1),A1193-1),IF(A1193=Configuration!$D$10,"",A1193+1)))</f>
        <v/>
      </c>
      <c r="B1194" s="17" t="str">
        <f>IF(B1193="","",IF(B1193+1&gt;Configuration!$D$2,"",B1193+1))</f>
        <v/>
      </c>
      <c r="C1194" s="18" t="str">
        <f>IF('Market predictions'!B1194="","",Configuration!$D$3+Configuration!$D$20*'Market predictions'!B1194)</f>
        <v/>
      </c>
      <c r="D1194" s="18" t="str">
        <f>IF(C1194="","",Configuration!$D$4-Configuration!$D$20*'Market predictions'!B1194)</f>
        <v/>
      </c>
      <c r="E1194" s="26" t="str">
        <f>IF('Market predictions'!B1194="","",Configuration!$D$4-Configuration!$D$5-Configuration!$D$20*'Market predictions'!B1194)</f>
        <v/>
      </c>
    </row>
    <row r="1195" spans="1:5" x14ac:dyDescent="0.25">
      <c r="A1195" s="17" t="str">
        <f>IF(A1194="","",IF(A1194&lt;A1193,IF(A1194=1,IF(A1194=A1193,A1194+1,1),A1194-1),IF(A1194=Configuration!$D$10,"",A1194+1)))</f>
        <v/>
      </c>
      <c r="B1195" s="17" t="str">
        <f>IF(B1194="","",IF(B1194+1&gt;Configuration!$D$2,"",B1194+1))</f>
        <v/>
      </c>
      <c r="C1195" s="18" t="str">
        <f>IF('Market predictions'!B1195="","",Configuration!$D$3+Configuration!$D$20*'Market predictions'!B1195)</f>
        <v/>
      </c>
      <c r="D1195" s="18" t="str">
        <f>IF(C1195="","",Configuration!$D$4-Configuration!$D$20*'Market predictions'!B1195)</f>
        <v/>
      </c>
      <c r="E1195" s="26" t="str">
        <f>IF('Market predictions'!B1195="","",Configuration!$D$4-Configuration!$D$5-Configuration!$D$20*'Market predictions'!B1195)</f>
        <v/>
      </c>
    </row>
    <row r="1196" spans="1:5" x14ac:dyDescent="0.25">
      <c r="A1196" s="17" t="str">
        <f>IF(A1195="","",IF(A1195&lt;A1194,IF(A1195=1,IF(A1195=A1194,A1195+1,1),A1195-1),IF(A1195=Configuration!$D$10,"",A1195+1)))</f>
        <v/>
      </c>
      <c r="B1196" s="17" t="str">
        <f>IF(B1195="","",IF(B1195+1&gt;Configuration!$D$2,"",B1195+1))</f>
        <v/>
      </c>
      <c r="C1196" s="18" t="str">
        <f>IF('Market predictions'!B1196="","",Configuration!$D$3+Configuration!$D$20*'Market predictions'!B1196)</f>
        <v/>
      </c>
      <c r="D1196" s="18" t="str">
        <f>IF(C1196="","",Configuration!$D$4-Configuration!$D$20*'Market predictions'!B1196)</f>
        <v/>
      </c>
      <c r="E1196" s="26" t="str">
        <f>IF('Market predictions'!B1196="","",Configuration!$D$4-Configuration!$D$5-Configuration!$D$20*'Market predictions'!B1196)</f>
        <v/>
      </c>
    </row>
    <row r="1197" spans="1:5" x14ac:dyDescent="0.25">
      <c r="A1197" s="17" t="str">
        <f>IF(A1196="","",IF(A1196&lt;A1195,IF(A1196=1,IF(A1196=A1195,A1196+1,1),A1196-1),IF(A1196=Configuration!$D$10,"",A1196+1)))</f>
        <v/>
      </c>
      <c r="B1197" s="17" t="str">
        <f>IF(B1196="","",IF(B1196+1&gt;Configuration!$D$2,"",B1196+1))</f>
        <v/>
      </c>
      <c r="C1197" s="18" t="str">
        <f>IF('Market predictions'!B1197="","",Configuration!$D$3+Configuration!$D$20*'Market predictions'!B1197)</f>
        <v/>
      </c>
      <c r="D1197" s="18" t="str">
        <f>IF(C1197="","",Configuration!$D$4-Configuration!$D$20*'Market predictions'!B1197)</f>
        <v/>
      </c>
      <c r="E1197" s="26" t="str">
        <f>IF('Market predictions'!B1197="","",Configuration!$D$4-Configuration!$D$5-Configuration!$D$20*'Market predictions'!B1197)</f>
        <v/>
      </c>
    </row>
    <row r="1198" spans="1:5" x14ac:dyDescent="0.25">
      <c r="A1198" s="17" t="str">
        <f>IF(A1197="","",IF(A1197&lt;A1196,IF(A1197=1,IF(A1197=A1196,A1197+1,1),A1197-1),IF(A1197=Configuration!$D$10,"",A1197+1)))</f>
        <v/>
      </c>
      <c r="B1198" s="17" t="str">
        <f>IF(B1197="","",IF(B1197+1&gt;Configuration!$D$2,"",B1197+1))</f>
        <v/>
      </c>
      <c r="C1198" s="18" t="str">
        <f>IF('Market predictions'!B1198="","",Configuration!$D$3+Configuration!$D$20*'Market predictions'!B1198)</f>
        <v/>
      </c>
      <c r="D1198" s="18" t="str">
        <f>IF(C1198="","",Configuration!$D$4-Configuration!$D$20*'Market predictions'!B1198)</f>
        <v/>
      </c>
      <c r="E1198" s="26" t="str">
        <f>IF('Market predictions'!B1198="","",Configuration!$D$4-Configuration!$D$5-Configuration!$D$20*'Market predictions'!B1198)</f>
        <v/>
      </c>
    </row>
    <row r="1199" spans="1:5" x14ac:dyDescent="0.25">
      <c r="A1199" s="17" t="str">
        <f>IF(A1198="","",IF(A1198&lt;A1197,IF(A1198=1,IF(A1198=A1197,A1198+1,1),A1198-1),IF(A1198=Configuration!$D$10,"",A1198+1)))</f>
        <v/>
      </c>
      <c r="B1199" s="17" t="str">
        <f>IF(B1198="","",IF(B1198+1&gt;Configuration!$D$2,"",B1198+1))</f>
        <v/>
      </c>
      <c r="C1199" s="18" t="str">
        <f>IF('Market predictions'!B1199="","",Configuration!$D$3+Configuration!$D$20*'Market predictions'!B1199)</f>
        <v/>
      </c>
      <c r="D1199" s="18" t="str">
        <f>IF(C1199="","",Configuration!$D$4-Configuration!$D$20*'Market predictions'!B1199)</f>
        <v/>
      </c>
      <c r="E1199" s="26" t="str">
        <f>IF('Market predictions'!B1199="","",Configuration!$D$4-Configuration!$D$5-Configuration!$D$20*'Market predictions'!B1199)</f>
        <v/>
      </c>
    </row>
    <row r="1200" spans="1:5" x14ac:dyDescent="0.25">
      <c r="A1200" s="17" t="str">
        <f>IF(A1199="","",IF(A1199&lt;A1198,IF(A1199=1,IF(A1199=A1198,A1199+1,1),A1199-1),IF(A1199=Configuration!$D$10,"",A1199+1)))</f>
        <v/>
      </c>
      <c r="B1200" s="17" t="str">
        <f>IF(B1199="","",IF(B1199+1&gt;Configuration!$D$2,"",B1199+1))</f>
        <v/>
      </c>
      <c r="C1200" s="18" t="str">
        <f>IF('Market predictions'!B1200="","",Configuration!$D$3+Configuration!$D$20*'Market predictions'!B1200)</f>
        <v/>
      </c>
      <c r="D1200" s="18" t="str">
        <f>IF(C1200="","",Configuration!$D$4-Configuration!$D$20*'Market predictions'!B1200)</f>
        <v/>
      </c>
      <c r="E1200" s="26" t="str">
        <f>IF('Market predictions'!B1200="","",Configuration!$D$4-Configuration!$D$5-Configuration!$D$20*'Market predictions'!B1200)</f>
        <v/>
      </c>
    </row>
    <row r="1201" spans="1:5" x14ac:dyDescent="0.25">
      <c r="A1201" s="17" t="str">
        <f>IF(A1200="","",IF(A1200&lt;A1199,IF(A1200=1,IF(A1200=A1199,A1200+1,1),A1200-1),IF(A1200=Configuration!$D$10,"",A1200+1)))</f>
        <v/>
      </c>
      <c r="B1201" s="17" t="str">
        <f>IF(B1200="","",IF(B1200+1&gt;Configuration!$D$2,"",B1200+1))</f>
        <v/>
      </c>
      <c r="C1201" s="18" t="str">
        <f>IF('Market predictions'!B1201="","",Configuration!$D$3+Configuration!$D$20*'Market predictions'!B1201)</f>
        <v/>
      </c>
      <c r="D1201" s="18" t="str">
        <f>IF(C1201="","",Configuration!$D$4-Configuration!$D$20*'Market predictions'!B1201)</f>
        <v/>
      </c>
      <c r="E1201" s="26" t="str">
        <f>IF('Market predictions'!B1201="","",Configuration!$D$4-Configuration!$D$5-Configuration!$D$20*'Market predictions'!B1201)</f>
        <v/>
      </c>
    </row>
    <row r="1202" spans="1:5" x14ac:dyDescent="0.25">
      <c r="A1202" s="17" t="str">
        <f>IF(A1201="","",IF(A1201&lt;A1200,IF(A1201=1,IF(A1201=A1200,A1201+1,1),A1201-1),IF(A1201=Configuration!$D$10,"",A1201+1)))</f>
        <v/>
      </c>
      <c r="B1202" s="17" t="str">
        <f>IF(B1201="","",IF(B1201+1&gt;Configuration!$D$2,"",B1201+1))</f>
        <v/>
      </c>
      <c r="C1202" s="18" t="str">
        <f>IF('Market predictions'!B1202="","",Configuration!$D$3+Configuration!$D$20*'Market predictions'!B1202)</f>
        <v/>
      </c>
      <c r="D1202" s="18" t="str">
        <f>IF(C1202="","",Configuration!$D$4-Configuration!$D$20*'Market predictions'!B1202)</f>
        <v/>
      </c>
      <c r="E1202" s="26" t="str">
        <f>IF('Market predictions'!B1202="","",Configuration!$D$4-Configuration!$D$5-Configuration!$D$20*'Market predictions'!B1202)</f>
        <v/>
      </c>
    </row>
    <row r="1203" spans="1:5" x14ac:dyDescent="0.25">
      <c r="A1203" s="17" t="str">
        <f>IF(A1202="","",IF(A1202&lt;A1201,IF(A1202=1,IF(A1202=A1201,A1202+1,1),A1202-1),IF(A1202=Configuration!$D$10,"",A1202+1)))</f>
        <v/>
      </c>
      <c r="B1203" s="17" t="str">
        <f>IF(B1202="","",IF(B1202+1&gt;Configuration!$D$2,"",B1202+1))</f>
        <v/>
      </c>
      <c r="C1203" s="18" t="str">
        <f>IF('Market predictions'!B1203="","",Configuration!$D$3+Configuration!$D$20*'Market predictions'!B1203)</f>
        <v/>
      </c>
      <c r="D1203" s="18" t="str">
        <f>IF(C1203="","",Configuration!$D$4-Configuration!$D$20*'Market predictions'!B1203)</f>
        <v/>
      </c>
      <c r="E1203" s="26" t="str">
        <f>IF('Market predictions'!B1203="","",Configuration!$D$4-Configuration!$D$5-Configuration!$D$20*'Market predictions'!B1203)</f>
        <v/>
      </c>
    </row>
  </sheetData>
  <sheetProtection algorithmName="SHA-512" hashValue="HN4oPMnl8fqa+z7nWW047zky6X9TL22BAYRj3VlRpOMI3+KRCJdQMhrWJEJcXzScPkQGy2jSTQZh3inPMahGfg==" saltValue="BNIXVXY8ziYyvM1n1PF6Sg==" spinCount="100000" sheet="1" objects="1" scenarios="1" selectLockedCells="1" selectUnlockedCell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1000"/>
  <sheetViews>
    <sheetView workbookViewId="0">
      <selection activeCell="K19" sqref="K19"/>
    </sheetView>
  </sheetViews>
  <sheetFormatPr baseColWidth="10" defaultRowHeight="15" x14ac:dyDescent="0.25"/>
  <cols>
    <col min="1" max="1" width="11.42578125" style="7"/>
    <col min="2" max="2" width="12.5703125" style="7" bestFit="1" customWidth="1"/>
    <col min="3" max="3" width="14.28515625" style="7" customWidth="1"/>
    <col min="4" max="4" width="17.42578125" style="15" customWidth="1"/>
    <col min="5" max="7" width="11.42578125" style="7"/>
    <col min="8" max="8" width="14.85546875" style="7" customWidth="1"/>
    <col min="9" max="9" width="17" style="15" customWidth="1"/>
    <col min="10" max="16384" width="11.42578125" style="7"/>
  </cols>
  <sheetData>
    <row r="2" spans="1:9" x14ac:dyDescent="0.25">
      <c r="A2" s="20" t="s">
        <v>4</v>
      </c>
      <c r="B2" s="20" t="s">
        <v>5</v>
      </c>
      <c r="C2" s="20" t="s">
        <v>41</v>
      </c>
      <c r="D2" s="21" t="s">
        <v>42</v>
      </c>
      <c r="F2" s="20" t="s">
        <v>4</v>
      </c>
      <c r="G2" s="20" t="s">
        <v>5</v>
      </c>
      <c r="H2" s="20" t="s">
        <v>41</v>
      </c>
      <c r="I2" s="21" t="s">
        <v>31</v>
      </c>
    </row>
    <row r="3" spans="1:9" x14ac:dyDescent="0.25">
      <c r="A3" s="7">
        <v>1</v>
      </c>
      <c r="B3" s="7" t="s">
        <v>33</v>
      </c>
      <c r="C3" s="7" t="s">
        <v>6</v>
      </c>
      <c r="D3" s="15">
        <f ca="1">VLOOKUP(A3,mitadSuperior,3,FALSE)</f>
        <v>4.6666666666666661</v>
      </c>
      <c r="F3" s="7">
        <v>1</v>
      </c>
      <c r="G3" s="7" t="s">
        <v>32</v>
      </c>
      <c r="H3" s="7" t="s">
        <v>6</v>
      </c>
      <c r="I3" s="15">
        <f ca="1">VLOOKUP(F3,mitadSuperior,4,FALSE)</f>
        <v>7.3333333333333339</v>
      </c>
    </row>
    <row r="4" spans="1:9" x14ac:dyDescent="0.25">
      <c r="A4" s="7">
        <v>1</v>
      </c>
      <c r="B4" s="7" t="s">
        <v>33</v>
      </c>
      <c r="C4" s="7" t="s">
        <v>7</v>
      </c>
      <c r="D4" s="15">
        <f ca="1">VLOOKUP(A4,mitadInferior,3,FALSE)</f>
        <v>4.9333333333333336</v>
      </c>
      <c r="F4" s="7">
        <v>1</v>
      </c>
      <c r="G4" s="7" t="s">
        <v>32</v>
      </c>
      <c r="H4" s="7" t="s">
        <v>7</v>
      </c>
      <c r="I4" s="15">
        <f ca="1">VLOOKUP(F4,mitadInferior,4,FALSE)</f>
        <v>7.0666666666666664</v>
      </c>
    </row>
    <row r="6" spans="1:9" x14ac:dyDescent="0.25">
      <c r="A6" s="7" t="str">
        <f>IF(OR(AND(A3=A4,A3=""),AND(A2=A3,A2=""),AND(A1=A2,A1="")),"",IF(A2="Participant", "Participant",IF(A2="","",IF(A2&gt;=Configuration!$D$10,"",A2+1))))</f>
        <v>Participant</v>
      </c>
      <c r="B6" s="7" t="str">
        <f>IF(OR(AND($A3=$A4,$A3=""),AND($A2=$A3,$A2=""),AND($A1=$A2,$A1="")),"",IF(B2="Role","Role",IF(B2="toll","toll","")))</f>
        <v>Role</v>
      </c>
      <c r="C6" s="7" t="str">
        <f>IF(OR(AND($A3=$A4,$A3=""),AND($A2=$A3,$A2=""),AND($A1=$A2,$A1="")),"",IF(C2="Car","Car",IF(C2="number 1","number 1", IF(C2="number 2", "number 2", ""))))</f>
        <v>Car</v>
      </c>
      <c r="D6" s="15" t="str">
        <f t="shared" ref="D6:D69" si="0">IF(OR(AND($A3=$A4,$A3=""),AND($A2=$A3,$A2=""),AND($A1=$A2,$A1="")),"",IF(D2="Cost of a car", "Cost of a car",IF(D2="","",IF(C6="number 1",VLOOKUP(A6,mitadSuperior,3,FALSE),VLOOKUP(A6,mitadInferior,3,FALSE)))))</f>
        <v>Cost of a car</v>
      </c>
      <c r="F6" s="7" t="str">
        <f>IF(OR(AND(F3=F4,F3=""),AND(F2=F3,F2=""),AND(F1=F2,F1="")),"",IF(F2="Participant", "Participant",IF(F2="","",IF(F2&gt;=Configuration!$D$10,"",F2+1))))</f>
        <v>Participant</v>
      </c>
      <c r="G6" s="7" t="str">
        <f>IF(OR(AND($A3=$A4,$A3=""),AND($A2=$A3,$A2=""),AND($A1=$A2,$A1="")),"",IF(G2="Role","Role",IF(G2="driver","driver","")))</f>
        <v>Role</v>
      </c>
      <c r="H6" s="7" t="str">
        <f>IF(OR(AND($A3=$A4,$A3=""),AND($A2=$A3,$A2=""),AND($A1=$A2,$A1="")),"",IF(H2="Car","Car",IF(H2="number 1","number 1", IF(H2="number 2", "number 2", ""))))</f>
        <v>Car</v>
      </c>
      <c r="I6" s="15" t="str">
        <f>IF(OR(AND($A3=$A4,$A3=""),AND($A2=$A3,$A2=""),AND($A1=$A2,$A1="")),"",IF(I2="Willingness to pay", "Willingness to pay",IF(I2="","",IF(H6="number 1",VLOOKUP(F6,+mitadSuperior,4,FALSE),VLOOKUP(F6,mitadInferior,4,FALSE)))))</f>
        <v>Willingness to pay</v>
      </c>
    </row>
    <row r="7" spans="1:9" x14ac:dyDescent="0.25">
      <c r="A7" s="7">
        <f>IF(OR(AND(A4=A5,A4=""),AND(A3=A4,A3=""),AND(A2=A3,A2="")),"",IF(A3="Participant", "Participant",IF(A3="","",IF(A3&gt;=Configuration!$D$10,"",A3+1))))</f>
        <v>2</v>
      </c>
      <c r="B7" s="7" t="str">
        <f>IF(OR(AND($A4=$A5,$A4=""),AND($A3=$A4,$A3=""),AND($A2=$A3,$A2="")),"",IF(B3="Role","Role",IF(B3="toll","toll","")))</f>
        <v>toll</v>
      </c>
      <c r="C7" s="7" t="str">
        <f t="shared" ref="C7:C70" si="1">IF(OR(AND($A4=$A5,$A4=""),AND($A3=$A4,$A3=""),AND($A2=$A3,$A2="")),"",IF(C3="Car","Car",IF(C3="number 1","number 1", IF(C3="number 2", "number 2", ""))))</f>
        <v>number 1</v>
      </c>
      <c r="D7" s="15">
        <f t="shared" ca="1" si="0"/>
        <v>4.4000000000000004</v>
      </c>
      <c r="F7" s="7">
        <f>IF(OR(AND(F4=F5,F4=""),AND(F3=F4,F3=""),AND(F2=F3,F2="")),"",IF(F3="Participant", "Participant",IF(F3="","",IF(F3&gt;=Configuration!$D$10,"",F3+1))))</f>
        <v>2</v>
      </c>
      <c r="G7" s="7" t="str">
        <f t="shared" ref="G7:G70" si="2">IF(OR(AND($A4=$A5,$A4=""),AND($A3=$A4,$A3=""),AND($A2=$A3,$A2="")),"",IF(G3="Role","Role",IF(G3="driver","driver","")))</f>
        <v>driver</v>
      </c>
      <c r="H7" s="7" t="str">
        <f t="shared" ref="H7:H70" si="3">IF(OR(AND($A4=$A5,$A4=""),AND($A3=$A4,$A3=""),AND($A2=$A3,$A2="")),"",IF(H3="Car","Car",IF(H3="number 1","number 1", IF(H3="number 2", "number 2", ""))))</f>
        <v>number 1</v>
      </c>
      <c r="I7" s="15">
        <f ca="1">IF(OR(AND($A4=$A5,$A4=""),AND($A3=$A4,$A3=""),AND($A2=$A3,$A2="")),"",IF(I3="Willingness to pay", "Willingness to pay",IF(I3="","",IF(H7="number 1",VLOOKUP(F7,mitadSuperior,4,FALSE),VLOOKUP(F7,mitadInferior,4,FALSE)))))</f>
        <v>7.6</v>
      </c>
    </row>
    <row r="8" spans="1:9" x14ac:dyDescent="0.25">
      <c r="A8" s="7">
        <f>IF(OR(AND(A5=A6,A5=""),AND(A4=A5,A4=""),AND(A3=A4,A3="")),"",IF(A4="Participant", "Participant",IF(A4="","",IF(A4&gt;=Configuration!$D$10,"",A4+1))))</f>
        <v>2</v>
      </c>
      <c r="B8" s="7" t="str">
        <f>IF(OR(AND($A5=$A6,$A5=""),AND($A4=$A5,$A4=""),AND($A3=$A4,$A3="")),"",IF(B4="Role","Role",IF(B4="toll","toll","")))</f>
        <v>toll</v>
      </c>
      <c r="C8" s="7" t="str">
        <f t="shared" si="1"/>
        <v>number 2</v>
      </c>
      <c r="D8" s="15">
        <f t="shared" ca="1" si="0"/>
        <v>5.2</v>
      </c>
      <c r="F8" s="7">
        <f>IF(OR(AND(F5=F6,F5=""),AND(F4=F5,F4=""),AND(F3=F4,F3="")),"",IF(F4="Participant", "Participant",IF(F4="","",IF(F4&gt;=Configuration!$D$10,"",F4+1))))</f>
        <v>2</v>
      </c>
      <c r="G8" s="7" t="str">
        <f t="shared" si="2"/>
        <v>driver</v>
      </c>
      <c r="H8" s="7" t="str">
        <f t="shared" si="3"/>
        <v>number 2</v>
      </c>
      <c r="I8" s="15">
        <f ca="1">IF(OR(AND($A5=$A6,$A5=""),AND($A4=$A5,$A4=""),AND($A3=$A4,$A3="")),"",IF(I4="Willingness to pay", "Willingness to pay",IF(I4="","",IF(H8="number 1",VLOOKUP(F8,mitadSuperior,4,FALSE),VLOOKUP(F8,mitadInferior,4,FALSE)))))</f>
        <v>6.8</v>
      </c>
    </row>
    <row r="9" spans="1:9" x14ac:dyDescent="0.25">
      <c r="A9" s="7" t="str">
        <f>IF(OR(AND(A6=A7,A6=""),AND(A5=A6,A5=""),AND(A4=A5,A4="")),"",IF(A5="Participant", "Participant",IF(A5="","",IF(A5&gt;=Configuration!$D$10,"",A5+1))))</f>
        <v/>
      </c>
      <c r="B9" s="7" t="str">
        <f>IF(OR(AND($A6=$A7,$A6=""),AND($A5=$A6,$A5=""),AND($A4=$A5,$A4="")),"",IF(B5="Role","Role",IF(B5="toll","toll","")))</f>
        <v/>
      </c>
      <c r="C9" s="7" t="str">
        <f t="shared" si="1"/>
        <v/>
      </c>
      <c r="D9" s="15" t="str">
        <f t="shared" si="0"/>
        <v/>
      </c>
      <c r="F9" s="7" t="str">
        <f>IF(OR(AND(F6=F7,F6=""),AND(F5=F6,F5=""),AND(F4=F5,F4="")),"",IF(F5="Participant", "Participant",IF(F5="","",IF(F5&gt;=Configuration!$D$10,"",F5+1))))</f>
        <v/>
      </c>
      <c r="G9" s="7" t="str">
        <f t="shared" si="2"/>
        <v/>
      </c>
      <c r="H9" s="7" t="str">
        <f t="shared" si="3"/>
        <v/>
      </c>
      <c r="I9" s="15" t="str">
        <f>IF(OR(AND($A6=$A7,$A6=""),AND($A5=$A6,$A5=""),AND($A4=$A5,$A4="")),"",IF(I5="Willingness to pay", "Willingness to pay",IF(I5="","",IF(H9="number 1",VLOOKUP(F9,mitadSuperior,4,FALSE),VLOOKUP(F9,mitadInferior,4,FALSE)))))</f>
        <v/>
      </c>
    </row>
    <row r="10" spans="1:9" x14ac:dyDescent="0.25">
      <c r="A10" s="7" t="str">
        <f>IF(OR(AND(A7=A8,A7=""),AND(A6=A7,A6=""),AND(A5=A6,A5="")),"",IF(A6="Participant", "Participant",IF(A6="","",IF(A6&gt;=Configuration!$D$10,"",A6+1))))</f>
        <v>Participant</v>
      </c>
      <c r="B10" s="7" t="str">
        <f t="shared" ref="B10:B73" si="4">IF(OR(AND($A7=$A8,$A7=""),AND($A6=$A7,$A6=""),AND($A5=$A6,$A5="")),"",IF(B6="Role","Role",IF(B6="toll","toll","")))</f>
        <v>Role</v>
      </c>
      <c r="C10" s="7" t="str">
        <f t="shared" si="1"/>
        <v>Car</v>
      </c>
      <c r="D10" s="15" t="str">
        <f t="shared" si="0"/>
        <v>Cost of a car</v>
      </c>
      <c r="F10" s="7" t="str">
        <f>IF(OR(AND(F7=F8,F7=""),AND(F6=F7,F6=""),AND(F5=F6,F5="")),"",IF(F6="Participant", "Participant",IF(F6="","",IF(F6&gt;=Configuration!$D$10,"",F6+1))))</f>
        <v>Participant</v>
      </c>
      <c r="G10" s="7" t="str">
        <f t="shared" si="2"/>
        <v>Role</v>
      </c>
      <c r="H10" s="7" t="str">
        <f t="shared" si="3"/>
        <v>Car</v>
      </c>
      <c r="I10" s="15" t="str">
        <f>IF(OR(AND($A7=$A8,$A7=""),AND($A6=$A7,$A6=""),AND($A5=$A6,$A5="")),"",IF(I6="Willingness to pay", "Willingness to pay",IF(I6="","",IF(H10="number 1",VLOOKUP(F10,mitadSuperior,4,FALSE),VLOOKUP(F10,mitadInferior,4,FALSE)))))</f>
        <v>Willingness to pay</v>
      </c>
    </row>
    <row r="11" spans="1:9" x14ac:dyDescent="0.25">
      <c r="A11" s="7">
        <f>IF(OR(AND(A8=A9,A8=""),AND(A7=A8,A7=""),AND(A6=A7,A6="")),"",IF(A7="Participant", "Participant",IF(A7="","",IF(A7&gt;=Configuration!$D$10,"",A7+1))))</f>
        <v>3</v>
      </c>
      <c r="B11" s="7" t="str">
        <f t="shared" si="4"/>
        <v>toll</v>
      </c>
      <c r="C11" s="7" t="str">
        <f t="shared" si="1"/>
        <v>number 1</v>
      </c>
      <c r="D11" s="15">
        <f t="shared" ca="1" si="0"/>
        <v>4.1333333333333329</v>
      </c>
      <c r="F11" s="7">
        <f>IF(OR(AND(F8=F9,F8=""),AND(F7=F8,F7=""),AND(F6=F7,F6="")),"",IF(F7="Participant", "Participant",IF(F7="","",IF(F7&gt;=Configuration!$D$10,"",F7+1))))</f>
        <v>3</v>
      </c>
      <c r="G11" s="7" t="str">
        <f t="shared" si="2"/>
        <v>driver</v>
      </c>
      <c r="H11" s="7" t="str">
        <f t="shared" si="3"/>
        <v>number 1</v>
      </c>
      <c r="I11" s="15">
        <f t="shared" ref="I11:I69" ca="1" si="5">IF(OR(AND($A8=$A9,$A8=""),AND($A7=$A8,$A7=""),AND($A6=$A7,$A6="")),"",IF(I7="Reselling Price", "Reselling Price",IF(I7="","",IF(H11="number 1",VLOOKUP(F11,mitadSuperior,4,FALSE),VLOOKUP(F11,mitadInferior,4,FALSE)))))</f>
        <v>7.8666666666666671</v>
      </c>
    </row>
    <row r="12" spans="1:9" x14ac:dyDescent="0.25">
      <c r="A12" s="7">
        <f>IF(OR(AND(A9=A10,A9=""),AND(A8=A9,A8=""),AND(A7=A8,A7="")),"",IF(A8="Participant", "Participant",IF(A8="","",IF(A8&gt;=Configuration!$D$10,"",A8+1))))</f>
        <v>3</v>
      </c>
      <c r="B12" s="7" t="str">
        <f t="shared" si="4"/>
        <v>toll</v>
      </c>
      <c r="C12" s="7" t="str">
        <f t="shared" si="1"/>
        <v>number 2</v>
      </c>
      <c r="D12" s="15">
        <f t="shared" ca="1" si="0"/>
        <v>5.4666666666666668</v>
      </c>
      <c r="F12" s="7">
        <f>IF(OR(AND(F9=F10,F9=""),AND(F8=F9,F8=""),AND(F7=F8,F7="")),"",IF(F8="Participant", "Participant",IF(F8="","",IF(F8&gt;=Configuration!$D$10,"",F8+1))))</f>
        <v>3</v>
      </c>
      <c r="G12" s="7" t="str">
        <f t="shared" si="2"/>
        <v>driver</v>
      </c>
      <c r="H12" s="7" t="str">
        <f t="shared" si="3"/>
        <v>number 2</v>
      </c>
      <c r="I12" s="15">
        <f t="shared" ca="1" si="5"/>
        <v>6.5333333333333332</v>
      </c>
    </row>
    <row r="13" spans="1:9" x14ac:dyDescent="0.25">
      <c r="A13" s="7" t="str">
        <f>IF(OR(AND(A10=A11,A10=""),AND(A9=A10,A9=""),AND(A8=A9,A8="")),"",IF(A9="Participant", "Participant",IF(A9="","",IF(A9&gt;=Configuration!$D$10,"",A9+1))))</f>
        <v/>
      </c>
      <c r="B13" s="7" t="str">
        <f t="shared" si="4"/>
        <v/>
      </c>
      <c r="C13" s="7" t="str">
        <f t="shared" si="1"/>
        <v/>
      </c>
      <c r="D13" s="15" t="str">
        <f t="shared" si="0"/>
        <v/>
      </c>
      <c r="F13" s="7" t="str">
        <f>IF(OR(AND(F10=F11,F10=""),AND(F9=F10,F9=""),AND(F8=F9,F8="")),"",IF(F9="Participant", "Participant",IF(F9="","",IF(F9&gt;=Configuration!$D$10,"",F9+1))))</f>
        <v/>
      </c>
      <c r="G13" s="7" t="str">
        <f t="shared" si="2"/>
        <v/>
      </c>
      <c r="H13" s="7" t="str">
        <f t="shared" si="3"/>
        <v/>
      </c>
      <c r="I13" s="15" t="str">
        <f t="shared" si="5"/>
        <v/>
      </c>
    </row>
    <row r="14" spans="1:9" x14ac:dyDescent="0.25">
      <c r="A14" s="7" t="str">
        <f>IF(OR(AND(A11=A12,A11=""),AND(A10=A11,A10=""),AND(A9=A10,A9="")),"",IF(A10="Participant", "Participant",IF(A10="","",IF(A10&gt;=Configuration!$D$10,"",A10+1))))</f>
        <v>Participant</v>
      </c>
      <c r="B14" s="7" t="str">
        <f t="shared" si="4"/>
        <v>Role</v>
      </c>
      <c r="C14" s="7" t="str">
        <f t="shared" si="1"/>
        <v>Car</v>
      </c>
      <c r="D14" s="15" t="str">
        <f t="shared" si="0"/>
        <v>Cost of a car</v>
      </c>
      <c r="F14" s="7" t="str">
        <f>IF(OR(AND(F11=F12,F11=""),AND(F10=F11,F10=""),AND(F9=F10,F9="")),"",IF(F10="Participant", "Participant",IF(F10="","",IF(F10&gt;=Configuration!$D$10,"",F10+1))))</f>
        <v>Participant</v>
      </c>
      <c r="G14" s="7" t="str">
        <f t="shared" si="2"/>
        <v>Role</v>
      </c>
      <c r="H14" s="7" t="str">
        <f t="shared" si="3"/>
        <v>Car</v>
      </c>
      <c r="I14" s="15" t="str">
        <f>IF(OR(AND($A11=$A12,$A11=""),AND($A10=$A11,$A10=""),AND($A9=$A10,$A9="")),"",IF(I10="Willingness to pay", "Willingness to pay",IF(I10="","",IF(H14="number 1",VLOOKUP(F14,+mitadSuperior,4,FALSE),VLOOKUP(F14,mitadInferior,4,FALSE)))))</f>
        <v>Willingness to pay</v>
      </c>
    </row>
    <row r="15" spans="1:9" x14ac:dyDescent="0.25">
      <c r="A15" s="7">
        <f>IF(OR(AND(A12=A13,A12=""),AND(A11=A12,A11=""),AND(A10=A11,A10="")),"",IF(A11="Participant", "Participant",IF(A11="","",IF(A11&gt;=Configuration!$D$10,"",A11+1))))</f>
        <v>4</v>
      </c>
      <c r="B15" s="7" t="str">
        <f t="shared" si="4"/>
        <v>toll</v>
      </c>
      <c r="C15" s="7" t="str">
        <f t="shared" si="1"/>
        <v>number 1</v>
      </c>
      <c r="D15" s="15">
        <f t="shared" ca="1" si="0"/>
        <v>3.8666666666666667</v>
      </c>
      <c r="F15" s="7">
        <f>IF(OR(AND(F12=F13,F12=""),AND(F11=F12,F11=""),AND(F10=F11,F10="")),"",IF(F11="Participant", "Participant",IF(F11="","",IF(F11&gt;=Configuration!$D$10,"",F11+1))))</f>
        <v>4</v>
      </c>
      <c r="G15" s="7" t="str">
        <f t="shared" si="2"/>
        <v>driver</v>
      </c>
      <c r="H15" s="7" t="str">
        <f t="shared" si="3"/>
        <v>number 1</v>
      </c>
      <c r="I15" s="15">
        <f ca="1">IF(OR(AND($A12=$A13,$A12=""),AND($A11=$A12,$A11=""),AND($A10=$A11,$A10="")),"",IF(I11="Willingness to pay", "Willingness to pay",IF(I11="","",IF(H15="number 1",VLOOKUP(F15,mitadSuperior,4,FALSE),VLOOKUP(F15,mitadInferior,4,FALSE)))))</f>
        <v>8.1333333333333329</v>
      </c>
    </row>
    <row r="16" spans="1:9" x14ac:dyDescent="0.25">
      <c r="A16" s="7">
        <f>IF(OR(AND(A13=A14,A13=""),AND(A12=A13,A12=""),AND(A11=A12,A11="")),"",IF(A12="Participant", "Participant",IF(A12="","",IF(A12&gt;=Configuration!$D$10,"",A12+1))))</f>
        <v>4</v>
      </c>
      <c r="B16" s="7" t="str">
        <f t="shared" si="4"/>
        <v>toll</v>
      </c>
      <c r="C16" s="7" t="str">
        <f t="shared" si="1"/>
        <v>number 2</v>
      </c>
      <c r="D16" s="15">
        <f t="shared" ca="1" si="0"/>
        <v>5.7333333333333334</v>
      </c>
      <c r="F16" s="7">
        <f>IF(OR(AND(F13=F14,F13=""),AND(F12=F13,F12=""),AND(F11=F12,F11="")),"",IF(F12="Participant", "Participant",IF(F12="","",IF(F12&gt;=Configuration!$D$10,"",F12+1))))</f>
        <v>4</v>
      </c>
      <c r="G16" s="7" t="str">
        <f t="shared" si="2"/>
        <v>driver</v>
      </c>
      <c r="H16" s="7" t="str">
        <f t="shared" si="3"/>
        <v>number 2</v>
      </c>
      <c r="I16" s="15">
        <f ca="1">IF(OR(AND($A13=$A14,$A13=""),AND($A12=$A13,$A12=""),AND($A11=$A12,$A11="")),"",IF(I12="Willingness to pay", "Willingness to pay",IF(I12="","",IF(H16="number 1",VLOOKUP(F16,mitadSuperior,4,FALSE),VLOOKUP(F16,mitadInferior,4,FALSE)))))</f>
        <v>6.2666666666666666</v>
      </c>
    </row>
    <row r="17" spans="1:9" x14ac:dyDescent="0.25">
      <c r="A17" s="7" t="str">
        <f>IF(OR(AND(A14=A15,A14=""),AND(A13=A14,A13=""),AND(A12=A13,A12="")),"",IF(A13="Participant", "Participant",IF(A13="","",IF(A13&gt;=Configuration!$D$10,"",A13+1))))</f>
        <v/>
      </c>
      <c r="B17" s="7" t="str">
        <f t="shared" si="4"/>
        <v/>
      </c>
      <c r="C17" s="7" t="str">
        <f t="shared" si="1"/>
        <v/>
      </c>
      <c r="D17" s="15" t="str">
        <f t="shared" si="0"/>
        <v/>
      </c>
      <c r="F17" s="7" t="str">
        <f>IF(OR(AND(F14=F15,F14=""),AND(F13=F14,F13=""),AND(F12=F13,F12="")),"",IF(F13="Participant", "Participant",IF(F13="","",IF(F13&gt;=Configuration!$D$10,"",F13+1))))</f>
        <v/>
      </c>
      <c r="G17" s="7" t="str">
        <f t="shared" si="2"/>
        <v/>
      </c>
      <c r="H17" s="7" t="str">
        <f t="shared" si="3"/>
        <v/>
      </c>
      <c r="I17" s="15" t="str">
        <f>IF(OR(AND($A14=$A15,$A14=""),AND($A13=$A14,$A13=""),AND($A12=$A13,$A12="")),"",IF(I13="Willingness to pay", "Willingness to pay",IF(I13="","",IF(H17="number 1",VLOOKUP(F17,mitadSuperior,4,FALSE),VLOOKUP(F17,mitadInferior,4,FALSE)))))</f>
        <v/>
      </c>
    </row>
    <row r="18" spans="1:9" x14ac:dyDescent="0.25">
      <c r="A18" s="7" t="str">
        <f>IF(OR(AND(A15=A16,A15=""),AND(A14=A15,A14=""),AND(A13=A14,A13="")),"",IF(A14="Participant", "Participant",IF(A14="","",IF(A14&gt;=Configuration!$D$10,"",A14+1))))</f>
        <v>Participant</v>
      </c>
      <c r="B18" s="7" t="str">
        <f t="shared" si="4"/>
        <v>Role</v>
      </c>
      <c r="C18" s="7" t="str">
        <f t="shared" si="1"/>
        <v>Car</v>
      </c>
      <c r="D18" s="15" t="str">
        <f t="shared" si="0"/>
        <v>Cost of a car</v>
      </c>
      <c r="F18" s="7" t="str">
        <f>IF(OR(AND(F15=F16,F15=""),AND(F14=F15,F14=""),AND(F13=F14,F13="")),"",IF(F14="Participant", "Participant",IF(F14="","",IF(F14&gt;=Configuration!$D$10,"",F14+1))))</f>
        <v>Participant</v>
      </c>
      <c r="G18" s="7" t="str">
        <f t="shared" si="2"/>
        <v>Role</v>
      </c>
      <c r="H18" s="7" t="str">
        <f t="shared" si="3"/>
        <v>Car</v>
      </c>
      <c r="I18" s="15" t="str">
        <f>IF(OR(AND($A15=$A16,$A15=""),AND($A14=$A15,$A14=""),AND($A13=$A14,$A13="")),"",IF(I14="Willingness to pay", "Willingness to pay",IF(I14="","",IF(H18="number 1",VLOOKUP(F18,mitadSuperior,4,FALSE),VLOOKUP(F18,mitadInferior,4,FALSE)))))</f>
        <v>Willingness to pay</v>
      </c>
    </row>
    <row r="19" spans="1:9" x14ac:dyDescent="0.25">
      <c r="A19" s="7">
        <f>IF(OR(AND(A16=A17,A16=""),AND(A15=A16,A15=""),AND(A14=A15,A14="")),"",IF(A15="Participant", "Participant",IF(A15="","",IF(A15&gt;=Configuration!$D$10,"",A15+1))))</f>
        <v>5</v>
      </c>
      <c r="B19" s="7" t="str">
        <f t="shared" si="4"/>
        <v>toll</v>
      </c>
      <c r="C19" s="7" t="str">
        <f t="shared" si="1"/>
        <v>number 1</v>
      </c>
      <c r="D19" s="15">
        <f t="shared" ca="1" si="0"/>
        <v>3.6</v>
      </c>
      <c r="F19" s="7">
        <f>IF(OR(AND(F16=F17,F16=""),AND(F15=F16,F15=""),AND(F14=F15,F14="")),"",IF(F15="Participant", "Participant",IF(F15="","",IF(F15&gt;=Configuration!$D$10,"",F15+1))))</f>
        <v>5</v>
      </c>
      <c r="G19" s="7" t="str">
        <f t="shared" si="2"/>
        <v>driver</v>
      </c>
      <c r="H19" s="7" t="str">
        <f t="shared" si="3"/>
        <v>number 1</v>
      </c>
      <c r="I19" s="15">
        <f t="shared" ca="1" si="5"/>
        <v>8.4</v>
      </c>
    </row>
    <row r="20" spans="1:9" x14ac:dyDescent="0.25">
      <c r="A20" s="7">
        <f>IF(OR(AND(A17=A18,A17=""),AND(A16=A17,A16=""),AND(A15=A16,A15="")),"",IF(A16="Participant", "Participant",IF(A16="","",IF(A16&gt;=Configuration!$D$10,"",A16+1))))</f>
        <v>5</v>
      </c>
      <c r="B20" s="7" t="str">
        <f t="shared" si="4"/>
        <v>toll</v>
      </c>
      <c r="C20" s="7" t="str">
        <f t="shared" si="1"/>
        <v>number 2</v>
      </c>
      <c r="D20" s="15">
        <f t="shared" ca="1" si="0"/>
        <v>6</v>
      </c>
      <c r="F20" s="7">
        <f>IF(OR(AND(F17=F18,F17=""),AND(F16=F17,F16=""),AND(F15=F16,F15="")),"",IF(F16="Participant", "Participant",IF(F16="","",IF(F16&gt;=Configuration!$D$10,"",F16+1))))</f>
        <v>5</v>
      </c>
      <c r="G20" s="7" t="str">
        <f t="shared" si="2"/>
        <v>driver</v>
      </c>
      <c r="H20" s="7" t="str">
        <f t="shared" si="3"/>
        <v>number 2</v>
      </c>
      <c r="I20" s="15">
        <f t="shared" ca="1" si="5"/>
        <v>6</v>
      </c>
    </row>
    <row r="21" spans="1:9" x14ac:dyDescent="0.25">
      <c r="A21" s="7" t="str">
        <f>IF(OR(AND(A18=A19,A18=""),AND(A17=A18,A17=""),AND(A16=A17,A16="")),"",IF(A17="Participant", "Participant",IF(A17="","",IF(A17&gt;=Configuration!$D$10,"",A17+1))))</f>
        <v/>
      </c>
      <c r="B21" s="7" t="str">
        <f t="shared" si="4"/>
        <v/>
      </c>
      <c r="C21" s="7" t="str">
        <f t="shared" si="1"/>
        <v/>
      </c>
      <c r="D21" s="15" t="str">
        <f t="shared" si="0"/>
        <v/>
      </c>
      <c r="F21" s="7" t="str">
        <f>IF(OR(AND(F18=F19,F18=""),AND(F17=F18,F17=""),AND(F16=F17,F16="")),"",IF(F17="Participant", "Participant",IF(F17="","",IF(F17&gt;=Configuration!$D$10,"",F17+1))))</f>
        <v/>
      </c>
      <c r="G21" s="7" t="str">
        <f t="shared" si="2"/>
        <v/>
      </c>
      <c r="H21" s="7" t="str">
        <f t="shared" si="3"/>
        <v/>
      </c>
      <c r="I21" s="15" t="str">
        <f t="shared" si="5"/>
        <v/>
      </c>
    </row>
    <row r="22" spans="1:9" x14ac:dyDescent="0.25">
      <c r="A22" s="7" t="str">
        <f>IF(OR(AND(A19=A20,A19=""),AND(A18=A19,A18=""),AND(A17=A18,A17="")),"",IF(A18="Participant", "Participant",IF(A18="","",IF(A18&gt;=Configuration!$D$10,"",A18+1))))</f>
        <v>Participant</v>
      </c>
      <c r="B22" s="7" t="str">
        <f t="shared" si="4"/>
        <v>Role</v>
      </c>
      <c r="C22" s="7" t="str">
        <f t="shared" si="1"/>
        <v>Car</v>
      </c>
      <c r="D22" s="15" t="str">
        <f t="shared" si="0"/>
        <v>Cost of a car</v>
      </c>
      <c r="F22" s="7" t="str">
        <f>IF(OR(AND(F19=F20,F19=""),AND(F18=F19,F18=""),AND(F17=F18,F17="")),"",IF(F18="Participant", "Participant",IF(F18="","",IF(F18&gt;=Configuration!$D$10,"",F18+1))))</f>
        <v>Participant</v>
      </c>
      <c r="G22" s="7" t="str">
        <f t="shared" si="2"/>
        <v>Role</v>
      </c>
      <c r="H22" s="7" t="str">
        <f t="shared" si="3"/>
        <v>Car</v>
      </c>
      <c r="I22" s="15" t="str">
        <f>IF(OR(AND($A19=$A20,$A19=""),AND($A18=$A19,$A18=""),AND($A17=$A18,$A17="")),"",IF(I18="Willingness to pay", "Willingness to pay",IF(I18="","",IF(H22="number 1",VLOOKUP(F22,+mitadSuperior,4,FALSE),VLOOKUP(F22,mitadInferior,4,FALSE)))))</f>
        <v>Willingness to pay</v>
      </c>
    </row>
    <row r="23" spans="1:9" x14ac:dyDescent="0.25">
      <c r="A23" s="7">
        <f>IF(OR(AND(A20=A21,A20=""),AND(A19=A20,A19=""),AND(A18=A19,A18="")),"",IF(A19="Participant", "Participant",IF(A19="","",IF(A19&gt;=Configuration!$D$10,"",A19+1))))</f>
        <v>6</v>
      </c>
      <c r="B23" s="7" t="str">
        <f t="shared" si="4"/>
        <v>toll</v>
      </c>
      <c r="C23" s="7" t="str">
        <f t="shared" si="1"/>
        <v>number 1</v>
      </c>
      <c r="D23" s="15">
        <f t="shared" ca="1" si="0"/>
        <v>3.333333333333333</v>
      </c>
      <c r="F23" s="7">
        <f>IF(OR(AND(F20=F21,F20=""),AND(F19=F20,F19=""),AND(F18=F19,F18="")),"",IF(F19="Participant", "Participant",IF(F19="","",IF(F19&gt;=Configuration!$D$10,"",F19+1))))</f>
        <v>6</v>
      </c>
      <c r="G23" s="7" t="str">
        <f t="shared" si="2"/>
        <v>driver</v>
      </c>
      <c r="H23" s="7" t="str">
        <f t="shared" si="3"/>
        <v>number 1</v>
      </c>
      <c r="I23" s="15">
        <f ca="1">IF(OR(AND($A20=$A21,$A20=""),AND($A19=$A20,$A19=""),AND($A18=$A19,$A18="")),"",IF(I19="Willingness to pay", "Willingness to pay",IF(I19="","",IF(H23="number 1",VLOOKUP(F23,mitadSuperior,4,FALSE),VLOOKUP(F23,mitadInferior,4,FALSE)))))</f>
        <v>8.6666666666666661</v>
      </c>
    </row>
    <row r="24" spans="1:9" x14ac:dyDescent="0.25">
      <c r="A24" s="7">
        <f>IF(OR(AND(A21=A22,A21=""),AND(A20=A21,A20=""),AND(A19=A20,A19="")),"",IF(A20="Participant", "Participant",IF(A20="","",IF(A20&gt;=Configuration!$D$10,"",A20+1))))</f>
        <v>6</v>
      </c>
      <c r="B24" s="7" t="str">
        <f t="shared" si="4"/>
        <v>toll</v>
      </c>
      <c r="C24" s="7" t="str">
        <f t="shared" si="1"/>
        <v>number 2</v>
      </c>
      <c r="D24" s="15">
        <f t="shared" ca="1" si="0"/>
        <v>6.2666666666666666</v>
      </c>
      <c r="F24" s="7">
        <f>IF(OR(AND(F21=F22,F21=""),AND(F20=F21,F20=""),AND(F19=F20,F19="")),"",IF(F20="Participant", "Participant",IF(F20="","",IF(F20&gt;=Configuration!$D$10,"",F20+1))))</f>
        <v>6</v>
      </c>
      <c r="G24" s="7" t="str">
        <f t="shared" si="2"/>
        <v>driver</v>
      </c>
      <c r="H24" s="7" t="str">
        <f t="shared" si="3"/>
        <v>number 2</v>
      </c>
      <c r="I24" s="15">
        <f ca="1">IF(OR(AND($A21=$A22,$A21=""),AND($A20=$A21,$A20=""),AND($A19=$A20,$A19="")),"",IF(I20="Willingness to pay", "Willingness to pay",IF(I20="","",IF(H24="number 1",VLOOKUP(F24,mitadSuperior,4,FALSE),VLOOKUP(F24,mitadInferior,4,FALSE)))))</f>
        <v>5.7333333333333334</v>
      </c>
    </row>
    <row r="25" spans="1:9" x14ac:dyDescent="0.25">
      <c r="A25" s="7" t="str">
        <f>IF(OR(AND(A22=A23,A22=""),AND(A21=A22,A21=""),AND(A20=A21,A20="")),"",IF(A21="Participant", "Participant",IF(A21="","",IF(A21&gt;=Configuration!$D$10,"",A21+1))))</f>
        <v/>
      </c>
      <c r="B25" s="7" t="str">
        <f t="shared" si="4"/>
        <v/>
      </c>
      <c r="C25" s="7" t="str">
        <f t="shared" si="1"/>
        <v/>
      </c>
      <c r="D25" s="15" t="str">
        <f t="shared" si="0"/>
        <v/>
      </c>
      <c r="F25" s="7" t="str">
        <f>IF(OR(AND(F22=F23,F22=""),AND(F21=F22,F21=""),AND(F20=F21,F20="")),"",IF(F21="Participant", "Participant",IF(F21="","",IF(F21&gt;=Configuration!$D$10,"",F21+1))))</f>
        <v/>
      </c>
      <c r="G25" s="7" t="str">
        <f t="shared" si="2"/>
        <v/>
      </c>
      <c r="H25" s="7" t="str">
        <f t="shared" si="3"/>
        <v/>
      </c>
      <c r="I25" s="15" t="str">
        <f>IF(OR(AND($A22=$A23,$A22=""),AND($A21=$A22,$A21=""),AND($A20=$A21,$A20="")),"",IF(I21="Willingness to pay", "Willingness to pay",IF(I21="","",IF(H25="number 1",VLOOKUP(F25,mitadSuperior,4,FALSE),VLOOKUP(F25,mitadInferior,4,FALSE)))))</f>
        <v/>
      </c>
    </row>
    <row r="26" spans="1:9" x14ac:dyDescent="0.25">
      <c r="A26" s="7" t="str">
        <f>IF(OR(AND(A23=A24,A23=""),AND(A22=A23,A22=""),AND(A21=A22,A21="")),"",IF(A22="Participant", "Participant",IF(A22="","",IF(A22&gt;=Configuration!$D$10,"",A22+1))))</f>
        <v>Participant</v>
      </c>
      <c r="B26" s="7" t="str">
        <f t="shared" si="4"/>
        <v>Role</v>
      </c>
      <c r="C26" s="7" t="str">
        <f t="shared" si="1"/>
        <v>Car</v>
      </c>
      <c r="D26" s="15" t="str">
        <f t="shared" si="0"/>
        <v>Cost of a car</v>
      </c>
      <c r="F26" s="7" t="str">
        <f>IF(OR(AND(F23=F24,F23=""),AND(F22=F23,F22=""),AND(F21=F22,F21="")),"",IF(F22="Participant", "Participant",IF(F22="","",IF(F22&gt;=Configuration!$D$10,"",F22+1))))</f>
        <v>Participant</v>
      </c>
      <c r="G26" s="7" t="str">
        <f t="shared" si="2"/>
        <v>Role</v>
      </c>
      <c r="H26" s="7" t="str">
        <f t="shared" si="3"/>
        <v>Car</v>
      </c>
      <c r="I26" s="15" t="str">
        <f>IF(OR(AND($A23=$A24,$A23=""),AND($A22=$A23,$A22=""),AND($A21=$A22,$A21="")),"",IF(I22="Willingness to pay", "Willingness to pay",IF(I22="","",IF(H26="number 1",VLOOKUP(F26,mitadSuperior,4,FALSE),VLOOKUP(F26,mitadInferior,4,FALSE)))))</f>
        <v>Willingness to pay</v>
      </c>
    </row>
    <row r="27" spans="1:9" x14ac:dyDescent="0.25">
      <c r="A27" s="7">
        <f>IF(OR(AND(A24=A25,A24=""),AND(A23=A24,A23=""),AND(A22=A23,A22="")),"",IF(A23="Participant", "Participant",IF(A23="","",IF(A23&gt;=Configuration!$D$10,"",A23+1))))</f>
        <v>7</v>
      </c>
      <c r="B27" s="7" t="str">
        <f t="shared" si="4"/>
        <v>toll</v>
      </c>
      <c r="C27" s="7" t="str">
        <f t="shared" si="1"/>
        <v>number 1</v>
      </c>
      <c r="D27" s="15">
        <f t="shared" ca="1" si="0"/>
        <v>3.0666666666666664</v>
      </c>
      <c r="F27" s="7">
        <f>IF(OR(AND(F24=F25,F24=""),AND(F23=F24,F23=""),AND(F22=F23,F22="")),"",IF(F23="Participant", "Participant",IF(F23="","",IF(F23&gt;=Configuration!$D$10,"",F23+1))))</f>
        <v>7</v>
      </c>
      <c r="G27" s="7" t="str">
        <f t="shared" si="2"/>
        <v>driver</v>
      </c>
      <c r="H27" s="7" t="str">
        <f t="shared" si="3"/>
        <v>number 1</v>
      </c>
      <c r="I27" s="15">
        <f t="shared" ca="1" si="5"/>
        <v>8.9333333333333336</v>
      </c>
    </row>
    <row r="28" spans="1:9" x14ac:dyDescent="0.25">
      <c r="A28" s="7">
        <f>IF(OR(AND(A25=A26,A25=""),AND(A24=A25,A24=""),AND(A23=A24,A23="")),"",IF(A24="Participant", "Participant",IF(A24="","",IF(A24&gt;=Configuration!$D$10,"",A24+1))))</f>
        <v>7</v>
      </c>
      <c r="B28" s="7" t="str">
        <f t="shared" si="4"/>
        <v>toll</v>
      </c>
      <c r="C28" s="7" t="str">
        <f t="shared" si="1"/>
        <v>number 2</v>
      </c>
      <c r="D28" s="15">
        <f t="shared" ca="1" si="0"/>
        <v>6.5333333333333332</v>
      </c>
      <c r="F28" s="7">
        <f>IF(OR(AND(F25=F26,F25=""),AND(F24=F25,F24=""),AND(F23=F24,F23="")),"",IF(F24="Participant", "Participant",IF(F24="","",IF(F24&gt;=Configuration!$D$10,"",F24+1))))</f>
        <v>7</v>
      </c>
      <c r="G28" s="7" t="str">
        <f t="shared" si="2"/>
        <v>driver</v>
      </c>
      <c r="H28" s="7" t="str">
        <f t="shared" si="3"/>
        <v>number 2</v>
      </c>
      <c r="I28" s="15">
        <f t="shared" ca="1" si="5"/>
        <v>5.4666666666666668</v>
      </c>
    </row>
    <row r="29" spans="1:9" x14ac:dyDescent="0.25">
      <c r="A29" s="7" t="str">
        <f>IF(OR(AND(A26=A27,A26=""),AND(A25=A26,A25=""),AND(A24=A25,A24="")),"",IF(A25="Participant", "Participant",IF(A25="","",IF(A25&gt;=Configuration!$D$10,"",A25+1))))</f>
        <v/>
      </c>
      <c r="B29" s="7" t="str">
        <f t="shared" si="4"/>
        <v/>
      </c>
      <c r="C29" s="7" t="str">
        <f t="shared" si="1"/>
        <v/>
      </c>
      <c r="D29" s="15" t="str">
        <f t="shared" si="0"/>
        <v/>
      </c>
      <c r="F29" s="7" t="str">
        <f>IF(OR(AND(F26=F27,F26=""),AND(F25=F26,F25=""),AND(F24=F25,F24="")),"",IF(F25="Participant", "Participant",IF(F25="","",IF(F25&gt;=Configuration!$D$10,"",F25+1))))</f>
        <v/>
      </c>
      <c r="G29" s="7" t="str">
        <f t="shared" si="2"/>
        <v/>
      </c>
      <c r="H29" s="7" t="str">
        <f t="shared" si="3"/>
        <v/>
      </c>
      <c r="I29" s="15" t="str">
        <f t="shared" si="5"/>
        <v/>
      </c>
    </row>
    <row r="30" spans="1:9" x14ac:dyDescent="0.25">
      <c r="A30" s="7" t="str">
        <f>IF(OR(AND(A27=A28,A27=""),AND(A26=A27,A26=""),AND(A25=A26,A25="")),"",IF(A26="Participant", "Participant",IF(A26="","",IF(A26&gt;=Configuration!$D$10,"",A26+1))))</f>
        <v>Participant</v>
      </c>
      <c r="B30" s="7" t="str">
        <f t="shared" si="4"/>
        <v>Role</v>
      </c>
      <c r="C30" s="7" t="str">
        <f t="shared" si="1"/>
        <v>Car</v>
      </c>
      <c r="D30" s="15" t="str">
        <f t="shared" si="0"/>
        <v>Cost of a car</v>
      </c>
      <c r="F30" s="7" t="str">
        <f>IF(OR(AND(F27=F28,F27=""),AND(F26=F27,F26=""),AND(F25=F26,F25="")),"",IF(F26="Participant", "Participant",IF(F26="","",IF(F26&gt;=Configuration!$D$10,"",F26+1))))</f>
        <v>Participant</v>
      </c>
      <c r="G30" s="7" t="str">
        <f t="shared" si="2"/>
        <v>Role</v>
      </c>
      <c r="H30" s="7" t="str">
        <f t="shared" si="3"/>
        <v>Car</v>
      </c>
      <c r="I30" s="15" t="str">
        <f>IF(OR(AND($A27=$A28,$A27=""),AND($A26=$A27,$A26=""),AND($A25=$A26,$A25="")),"",IF(I26="Willingness to pay", "Willingness to pay",IF(I26="","",IF(H30="number 1",VLOOKUP(F30,+mitadSuperior,4,FALSE),VLOOKUP(F30,mitadInferior,4,FALSE)))))</f>
        <v>Willingness to pay</v>
      </c>
    </row>
    <row r="31" spans="1:9" x14ac:dyDescent="0.25">
      <c r="A31" s="7">
        <f>IF(OR(AND(A28=A29,A28=""),AND(A27=A28,A27=""),AND(A26=A27,A26="")),"",IF(A27="Participant", "Participant",IF(A27="","",IF(A27&gt;=Configuration!$D$10,"",A27+1))))</f>
        <v>8</v>
      </c>
      <c r="B31" s="7" t="str">
        <f t="shared" si="4"/>
        <v>toll</v>
      </c>
      <c r="C31" s="7" t="str">
        <f t="shared" si="1"/>
        <v>number 1</v>
      </c>
      <c r="D31" s="15">
        <f t="shared" ca="1" si="0"/>
        <v>2.8</v>
      </c>
      <c r="F31" s="7">
        <f>IF(OR(AND(F28=F29,F28=""),AND(F27=F28,F27=""),AND(F26=F27,F26="")),"",IF(F27="Participant", "Participant",IF(F27="","",IF(F27&gt;=Configuration!$D$10,"",F27+1))))</f>
        <v>8</v>
      </c>
      <c r="G31" s="7" t="str">
        <f t="shared" si="2"/>
        <v>driver</v>
      </c>
      <c r="H31" s="7" t="str">
        <f t="shared" si="3"/>
        <v>number 1</v>
      </c>
      <c r="I31" s="15">
        <f ca="1">IF(OR(AND($A28=$A29,$A28=""),AND($A27=$A28,$A27=""),AND($A26=$A27,$A26="")),"",IF(I27="Willingness to pay", "Willingness to pay",IF(I27="","",IF(H31="number 1",VLOOKUP(F31,mitadSuperior,4,FALSE),VLOOKUP(F31,mitadInferior,4,FALSE)))))</f>
        <v>9.1999999999999993</v>
      </c>
    </row>
    <row r="32" spans="1:9" x14ac:dyDescent="0.25">
      <c r="A32" s="7">
        <f>IF(OR(AND(A29=A30,A29=""),AND(A28=A29,A28=""),AND(A27=A28,A27="")),"",IF(A28="Participant", "Participant",IF(A28="","",IF(A28&gt;=Configuration!$D$10,"",A28+1))))</f>
        <v>8</v>
      </c>
      <c r="B32" s="7" t="str">
        <f t="shared" si="4"/>
        <v>toll</v>
      </c>
      <c r="C32" s="7" t="str">
        <f t="shared" si="1"/>
        <v>number 2</v>
      </c>
      <c r="D32" s="15">
        <f t="shared" ca="1" si="0"/>
        <v>6.8</v>
      </c>
      <c r="F32" s="7">
        <f>IF(OR(AND(F29=F30,F29=""),AND(F28=F29,F28=""),AND(F27=F28,F27="")),"",IF(F28="Participant", "Participant",IF(F28="","",IF(F28&gt;=Configuration!$D$10,"",F28+1))))</f>
        <v>8</v>
      </c>
      <c r="G32" s="7" t="str">
        <f t="shared" si="2"/>
        <v>driver</v>
      </c>
      <c r="H32" s="7" t="str">
        <f t="shared" si="3"/>
        <v>number 2</v>
      </c>
      <c r="I32" s="15">
        <f ca="1">IF(OR(AND($A29=$A30,$A29=""),AND($A28=$A29,$A28=""),AND($A27=$A28,$A27="")),"",IF(I28="Willingness to pay", "Willingness to pay",IF(I28="","",IF(H32="number 1",VLOOKUP(F32,mitadSuperior,4,FALSE),VLOOKUP(F32,mitadInferior,4,FALSE)))))</f>
        <v>5.2</v>
      </c>
    </row>
    <row r="33" spans="1:9" x14ac:dyDescent="0.25">
      <c r="A33" s="7" t="str">
        <f>IF(OR(AND(A30=A31,A30=""),AND(A29=A30,A29=""),AND(A28=A29,A28="")),"",IF(A29="Participant", "Participant",IF(A29="","",IF(A29&gt;=Configuration!$D$10,"",A29+1))))</f>
        <v/>
      </c>
      <c r="B33" s="7" t="str">
        <f t="shared" si="4"/>
        <v/>
      </c>
      <c r="C33" s="7" t="str">
        <f t="shared" si="1"/>
        <v/>
      </c>
      <c r="D33" s="15" t="str">
        <f t="shared" si="0"/>
        <v/>
      </c>
      <c r="F33" s="7" t="str">
        <f>IF(OR(AND(F30=F31,F30=""),AND(F29=F30,F29=""),AND(F28=F29,F28="")),"",IF(F29="Participant", "Participant",IF(F29="","",IF(F29&gt;=Configuration!$D$10,"",F29+1))))</f>
        <v/>
      </c>
      <c r="G33" s="7" t="str">
        <f t="shared" si="2"/>
        <v/>
      </c>
      <c r="H33" s="7" t="str">
        <f t="shared" si="3"/>
        <v/>
      </c>
      <c r="I33" s="15" t="str">
        <f>IF(OR(AND($A30=$A31,$A30=""),AND($A29=$A30,$A29=""),AND($A28=$A29,$A28="")),"",IF(I29="Willingness to pay", "Willingness to pay",IF(I29="","",IF(H33="number 1",VLOOKUP(F33,mitadSuperior,4,FALSE),VLOOKUP(F33,mitadInferior,4,FALSE)))))</f>
        <v/>
      </c>
    </row>
    <row r="34" spans="1:9" x14ac:dyDescent="0.25">
      <c r="A34" s="7" t="str">
        <f>IF(OR(AND(A31=A32,A31=""),AND(A30=A31,A30=""),AND(A29=A30,A29="")),"",IF(A30="Participant", "Participant",IF(A30="","",IF(A30&gt;=Configuration!$D$10,"",A30+1))))</f>
        <v>Participant</v>
      </c>
      <c r="B34" s="7" t="str">
        <f t="shared" si="4"/>
        <v>Role</v>
      </c>
      <c r="C34" s="7" t="str">
        <f t="shared" si="1"/>
        <v>Car</v>
      </c>
      <c r="D34" s="15" t="str">
        <f t="shared" si="0"/>
        <v>Cost of a car</v>
      </c>
      <c r="F34" s="7" t="str">
        <f>IF(OR(AND(F31=F32,F31=""),AND(F30=F31,F30=""),AND(F29=F30,F29="")),"",IF(F30="Participant", "Participant",IF(F30="","",IF(F30&gt;=Configuration!$D$10,"",F30+1))))</f>
        <v>Participant</v>
      </c>
      <c r="G34" s="7" t="str">
        <f t="shared" si="2"/>
        <v>Role</v>
      </c>
      <c r="H34" s="7" t="str">
        <f t="shared" si="3"/>
        <v>Car</v>
      </c>
      <c r="I34" s="15" t="str">
        <f>IF(OR(AND($A31=$A32,$A31=""),AND($A30=$A31,$A30=""),AND($A29=$A30,$A29="")),"",IF(I30="Willingness to pay", "Willingness to pay",IF(I30="","",IF(H34="number 1",VLOOKUP(F34,mitadSuperior,4,FALSE),VLOOKUP(F34,mitadInferior,4,FALSE)))))</f>
        <v>Willingness to pay</v>
      </c>
    </row>
    <row r="35" spans="1:9" x14ac:dyDescent="0.25">
      <c r="A35" s="7">
        <f>IF(OR(AND(A32=A33,A32=""),AND(A31=A32,A31=""),AND(A30=A31,A30="")),"",IF(A31="Participant", "Participant",IF(A31="","",IF(A31&gt;=Configuration!$D$10,"",A31+1))))</f>
        <v>9</v>
      </c>
      <c r="B35" s="7" t="str">
        <f t="shared" si="4"/>
        <v>toll</v>
      </c>
      <c r="C35" s="7" t="str">
        <f t="shared" si="1"/>
        <v>number 1</v>
      </c>
      <c r="D35" s="15">
        <f t="shared" ca="1" si="0"/>
        <v>2.5333333333333332</v>
      </c>
      <c r="F35" s="7">
        <f>IF(OR(AND(F32=F33,F32=""),AND(F31=F32,F31=""),AND(F30=F31,F30="")),"",IF(F31="Participant", "Participant",IF(F31="","",IF(F31&gt;=Configuration!$D$10,"",F31+1))))</f>
        <v>9</v>
      </c>
      <c r="G35" s="7" t="str">
        <f t="shared" si="2"/>
        <v>driver</v>
      </c>
      <c r="H35" s="7" t="str">
        <f t="shared" si="3"/>
        <v>number 1</v>
      </c>
      <c r="I35" s="15">
        <f t="shared" ca="1" si="5"/>
        <v>9.4666666666666668</v>
      </c>
    </row>
    <row r="36" spans="1:9" x14ac:dyDescent="0.25">
      <c r="A36" s="7">
        <f>IF(OR(AND(A33=A34,A33=""),AND(A32=A33,A32=""),AND(A31=A32,A31="")),"",IF(A32="Participant", "Participant",IF(A32="","",IF(A32&gt;=Configuration!$D$10,"",A32+1))))</f>
        <v>9</v>
      </c>
      <c r="B36" s="7" t="str">
        <f t="shared" si="4"/>
        <v>toll</v>
      </c>
      <c r="C36" s="7" t="str">
        <f t="shared" si="1"/>
        <v>number 2</v>
      </c>
      <c r="D36" s="15">
        <f t="shared" ca="1" si="0"/>
        <v>7.0666666666666664</v>
      </c>
      <c r="F36" s="7">
        <f>IF(OR(AND(F33=F34,F33=""),AND(F32=F33,F32=""),AND(F31=F32,F31="")),"",IF(F32="Participant", "Participant",IF(F32="","",IF(F32&gt;=Configuration!$D$10,"",F32+1))))</f>
        <v>9</v>
      </c>
      <c r="G36" s="7" t="str">
        <f t="shared" si="2"/>
        <v>driver</v>
      </c>
      <c r="H36" s="7" t="str">
        <f t="shared" si="3"/>
        <v>number 2</v>
      </c>
      <c r="I36" s="15">
        <f t="shared" ca="1" si="5"/>
        <v>4.9333333333333336</v>
      </c>
    </row>
    <row r="37" spans="1:9" x14ac:dyDescent="0.25">
      <c r="A37" s="7" t="str">
        <f>IF(OR(AND(A34=A35,A34=""),AND(A33=A34,A33=""),AND(A32=A33,A32="")),"",IF(A33="Participant", "Participant",IF(A33="","",IF(A33&gt;=Configuration!$D$10,"",A33+1))))</f>
        <v/>
      </c>
      <c r="B37" s="7" t="str">
        <f t="shared" si="4"/>
        <v/>
      </c>
      <c r="C37" s="7" t="str">
        <f t="shared" si="1"/>
        <v/>
      </c>
      <c r="D37" s="15" t="str">
        <f t="shared" si="0"/>
        <v/>
      </c>
      <c r="F37" s="7" t="str">
        <f>IF(OR(AND(F34=F35,F34=""),AND(F33=F34,F33=""),AND(F32=F33,F32="")),"",IF(F33="Participant", "Participant",IF(F33="","",IF(F33&gt;=Configuration!$D$10,"",F33+1))))</f>
        <v/>
      </c>
      <c r="G37" s="7" t="str">
        <f t="shared" si="2"/>
        <v/>
      </c>
      <c r="H37" s="7" t="str">
        <f t="shared" si="3"/>
        <v/>
      </c>
      <c r="I37" s="15" t="str">
        <f t="shared" si="5"/>
        <v/>
      </c>
    </row>
    <row r="38" spans="1:9" x14ac:dyDescent="0.25">
      <c r="A38" s="7" t="str">
        <f>IF(OR(AND(A35=A36,A35=""),AND(A34=A35,A34=""),AND(A33=A34,A33="")),"",IF(A34="Participant", "Participant",IF(A34="","",IF(A34&gt;=Configuration!$D$10,"",A34+1))))</f>
        <v>Participant</v>
      </c>
      <c r="B38" s="7" t="str">
        <f t="shared" si="4"/>
        <v>Role</v>
      </c>
      <c r="C38" s="7" t="str">
        <f t="shared" si="1"/>
        <v>Car</v>
      </c>
      <c r="D38" s="15" t="str">
        <f t="shared" si="0"/>
        <v>Cost of a car</v>
      </c>
      <c r="F38" s="7" t="str">
        <f>IF(OR(AND(F35=F36,F35=""),AND(F34=F35,F34=""),AND(F33=F34,F33="")),"",IF(F34="Participant", "Participant",IF(F34="","",IF(F34&gt;=Configuration!$D$10,"",F34+1))))</f>
        <v>Participant</v>
      </c>
      <c r="G38" s="7" t="str">
        <f t="shared" si="2"/>
        <v>Role</v>
      </c>
      <c r="H38" s="7" t="str">
        <f t="shared" si="3"/>
        <v>Car</v>
      </c>
      <c r="I38" s="15" t="str">
        <f>IF(OR(AND($A35=$A36,$A35=""),AND($A34=$A35,$A34=""),AND($A33=$A34,$A33="")),"",IF(I34="Willingness to pay", "Willingness to pay",IF(I34="","",IF(H38="number 1",VLOOKUP(F38,+mitadSuperior,4,FALSE),VLOOKUP(F38,mitadInferior,4,FALSE)))))</f>
        <v>Willingness to pay</v>
      </c>
    </row>
    <row r="39" spans="1:9" x14ac:dyDescent="0.25">
      <c r="A39" s="7">
        <f>IF(OR(AND(A36=A37,A36=""),AND(A35=A36,A35=""),AND(A34=A35,A34="")),"",IF(A35="Participant", "Participant",IF(A35="","",IF(A35&gt;=Configuration!$D$10,"",A35+1))))</f>
        <v>10</v>
      </c>
      <c r="B39" s="7" t="str">
        <f t="shared" si="4"/>
        <v>toll</v>
      </c>
      <c r="C39" s="7" t="str">
        <f t="shared" si="1"/>
        <v>number 1</v>
      </c>
      <c r="D39" s="15">
        <f t="shared" ca="1" si="0"/>
        <v>2.2666666666666666</v>
      </c>
      <c r="F39" s="7">
        <f>IF(OR(AND(F36=F37,F36=""),AND(F35=F36,F35=""),AND(F34=F35,F34="")),"",IF(F35="Participant", "Participant",IF(F35="","",IF(F35&gt;=Configuration!$D$10,"",F35+1))))</f>
        <v>10</v>
      </c>
      <c r="G39" s="7" t="str">
        <f t="shared" si="2"/>
        <v>driver</v>
      </c>
      <c r="H39" s="7" t="str">
        <f t="shared" si="3"/>
        <v>number 1</v>
      </c>
      <c r="I39" s="15">
        <f ca="1">IF(OR(AND($A36=$A37,$A36=""),AND($A35=$A36,$A35=""),AND($A34=$A35,$A34="")),"",IF(I35="Willingness to pay", "Willingness to pay",IF(I35="","",IF(H39="number 1",VLOOKUP(F39,mitadSuperior,4,FALSE),VLOOKUP(F39,mitadInferior,4,FALSE)))))</f>
        <v>9.7333333333333325</v>
      </c>
    </row>
    <row r="40" spans="1:9" x14ac:dyDescent="0.25">
      <c r="A40" s="7">
        <f>IF(OR(AND(A37=A38,A37=""),AND(A36=A37,A36=""),AND(A35=A36,A35="")),"",IF(A36="Participant", "Participant",IF(A36="","",IF(A36&gt;=Configuration!$D$10,"",A36+1))))</f>
        <v>10</v>
      </c>
      <c r="B40" s="7" t="str">
        <f t="shared" si="4"/>
        <v>toll</v>
      </c>
      <c r="C40" s="7" t="str">
        <f t="shared" si="1"/>
        <v>number 2</v>
      </c>
      <c r="D40" s="15">
        <f t="shared" ca="1" si="0"/>
        <v>7.333333333333333</v>
      </c>
      <c r="F40" s="7">
        <f>IF(OR(AND(F37=F38,F37=""),AND(F36=F37,F36=""),AND(F35=F36,F35="")),"",IF(F36="Participant", "Participant",IF(F36="","",IF(F36&gt;=Configuration!$D$10,"",F36+1))))</f>
        <v>10</v>
      </c>
      <c r="G40" s="7" t="str">
        <f t="shared" si="2"/>
        <v>driver</v>
      </c>
      <c r="H40" s="7" t="str">
        <f t="shared" si="3"/>
        <v>number 2</v>
      </c>
      <c r="I40" s="15">
        <f ca="1">IF(OR(AND($A37=$A38,$A37=""),AND($A36=$A37,$A36=""),AND($A35=$A36,$A35="")),"",IF(I36="Willingness to pay", "Willingness to pay",IF(I36="","",IF(H40="number 1",VLOOKUP(F40,mitadSuperior,4,FALSE),VLOOKUP(F40,mitadInferior,4,FALSE)))))</f>
        <v>4.666666666666667</v>
      </c>
    </row>
    <row r="41" spans="1:9" x14ac:dyDescent="0.25">
      <c r="A41" s="7" t="str">
        <f>IF(OR(AND(A38=A39,A38=""),AND(A37=A38,A37=""),AND(A36=A37,A36="")),"",IF(A37="Participant", "Participant",IF(A37="","",IF(A37&gt;=Configuration!$D$10,"",A37+1))))</f>
        <v/>
      </c>
      <c r="B41" s="7" t="str">
        <f t="shared" si="4"/>
        <v/>
      </c>
      <c r="C41" s="7" t="str">
        <f t="shared" si="1"/>
        <v/>
      </c>
      <c r="D41" s="15" t="str">
        <f t="shared" si="0"/>
        <v/>
      </c>
      <c r="F41" s="7" t="str">
        <f>IF(OR(AND(F38=F39,F38=""),AND(F37=F38,F37=""),AND(F36=F37,F36="")),"",IF(F37="Participant", "Participant",IF(F37="","",IF(F37&gt;=Configuration!$D$10,"",F37+1))))</f>
        <v/>
      </c>
      <c r="G41" s="7" t="str">
        <f t="shared" si="2"/>
        <v/>
      </c>
      <c r="H41" s="7" t="str">
        <f t="shared" si="3"/>
        <v/>
      </c>
      <c r="I41" s="15" t="str">
        <f>IF(OR(AND($A38=$A39,$A38=""),AND($A37=$A38,$A37=""),AND($A36=$A37,$A36="")),"",IF(I37="Willingness to pay", "Willingness to pay",IF(I37="","",IF(H41="number 1",VLOOKUP(F41,mitadSuperior,4,FALSE),VLOOKUP(F41,mitadInferior,4,FALSE)))))</f>
        <v/>
      </c>
    </row>
    <row r="42" spans="1:9" x14ac:dyDescent="0.25">
      <c r="A42" s="7" t="str">
        <f>IF(OR(AND(A39=A40,A39=""),AND(A38=A39,A38=""),AND(A37=A38,A37="")),"",IF(A38="Participant", "Participant",IF(A38="","",IF(A38&gt;=Configuration!$D$10,"",A38+1))))</f>
        <v>Participant</v>
      </c>
      <c r="B42" s="7" t="str">
        <f t="shared" si="4"/>
        <v>Role</v>
      </c>
      <c r="C42" s="7" t="str">
        <f t="shared" si="1"/>
        <v>Car</v>
      </c>
      <c r="D42" s="15" t="str">
        <f t="shared" si="0"/>
        <v>Cost of a car</v>
      </c>
      <c r="F42" s="7" t="str">
        <f>IF(OR(AND(F39=F40,F39=""),AND(F38=F39,F38=""),AND(F37=F38,F37="")),"",IF(F38="Participant", "Participant",IF(F38="","",IF(F38&gt;=Configuration!$D$10,"",F38+1))))</f>
        <v>Participant</v>
      </c>
      <c r="G42" s="7" t="str">
        <f t="shared" si="2"/>
        <v>Role</v>
      </c>
      <c r="H42" s="7" t="str">
        <f t="shared" si="3"/>
        <v>Car</v>
      </c>
      <c r="I42" s="15" t="str">
        <f>IF(OR(AND($A39=$A40,$A39=""),AND($A38=$A39,$A38=""),AND($A37=$A38,$A37="")),"",IF(I38="Willingness to pay", "Willingness to pay",IF(I38="","",IF(H42="number 1",VLOOKUP(F42,mitadSuperior,4,FALSE),VLOOKUP(F42,mitadInferior,4,FALSE)))))</f>
        <v>Willingness to pay</v>
      </c>
    </row>
    <row r="43" spans="1:9" x14ac:dyDescent="0.25">
      <c r="A43" s="7" t="str">
        <f>IF(OR(AND(A40=A41,A40=""),AND(A39=A40,A39=""),AND(A38=A39,A38="")),"",IF(A39="Participant", "Participant",IF(A39="","",IF(A39&gt;=Configuration!$D$10,"",A39+1))))</f>
        <v/>
      </c>
      <c r="B43" s="7" t="str">
        <f t="shared" si="4"/>
        <v>toll</v>
      </c>
      <c r="C43" s="7" t="str">
        <f t="shared" si="1"/>
        <v>number 1</v>
      </c>
      <c r="D43" s="15" t="e">
        <f t="shared" ca="1" si="0"/>
        <v>#N/A</v>
      </c>
      <c r="F43" s="7" t="str">
        <f>IF(OR(AND(F40=F41,F40=""),AND(F39=F40,F39=""),AND(F38=F39,F38="")),"",IF(F39="Participant", "Participant",IF(F39="","",IF(F39&gt;=Configuration!$D$10,"",F39+1))))</f>
        <v/>
      </c>
      <c r="G43" s="7" t="str">
        <f t="shared" si="2"/>
        <v>driver</v>
      </c>
      <c r="H43" s="7" t="str">
        <f t="shared" si="3"/>
        <v>number 1</v>
      </c>
      <c r="I43" s="15" t="e">
        <f t="shared" ca="1" si="5"/>
        <v>#N/A</v>
      </c>
    </row>
    <row r="44" spans="1:9" x14ac:dyDescent="0.25">
      <c r="A44" s="7" t="str">
        <f>IF(OR(AND(A41=A42,A41=""),AND(A40=A41,A40=""),AND(A39=A40,A39="")),"",IF(A40="Participant", "Participant",IF(A40="","",IF(A40&gt;=Configuration!$D$10,"",A40+1))))</f>
        <v/>
      </c>
      <c r="B44" s="7" t="str">
        <f t="shared" si="4"/>
        <v>toll</v>
      </c>
      <c r="C44" s="7" t="str">
        <f t="shared" si="1"/>
        <v>number 2</v>
      </c>
      <c r="D44" s="15" t="e">
        <f t="shared" ca="1" si="0"/>
        <v>#N/A</v>
      </c>
      <c r="F44" s="7" t="str">
        <f>IF(OR(AND(F41=F42,F41=""),AND(F40=F41,F40=""),AND(F39=F40,F39="")),"",IF(F40="Participant", "Participant",IF(F40="","",IF(F40&gt;=Configuration!$D$10,"",F40+1))))</f>
        <v/>
      </c>
      <c r="G44" s="7" t="str">
        <f t="shared" si="2"/>
        <v>driver</v>
      </c>
      <c r="H44" s="7" t="str">
        <f t="shared" si="3"/>
        <v>number 2</v>
      </c>
      <c r="I44" s="15" t="e">
        <f t="shared" ca="1" si="5"/>
        <v>#N/A</v>
      </c>
    </row>
    <row r="45" spans="1:9" x14ac:dyDescent="0.25">
      <c r="A45" s="7" t="str">
        <f>IF(OR(AND(A42=A43,A42=""),AND(A41=A42,A41=""),AND(A40=A41,A40="")),"",IF(A41="Participant", "Participant",IF(A41="","",IF(A41&gt;=Configuration!$D$10,"",A41+1))))</f>
        <v/>
      </c>
      <c r="B45" s="7" t="str">
        <f t="shared" si="4"/>
        <v/>
      </c>
      <c r="C45" s="7" t="str">
        <f t="shared" si="1"/>
        <v/>
      </c>
      <c r="D45" s="15" t="str">
        <f t="shared" si="0"/>
        <v/>
      </c>
      <c r="F45" s="7" t="str">
        <f>IF(OR(AND(F42=F43,F42=""),AND(F41=F42,F41=""),AND(F40=F41,F40="")),"",IF(F41="Participant", "Participant",IF(F41="","",IF(F41&gt;=Configuration!$D$10,"",F41+1))))</f>
        <v/>
      </c>
      <c r="G45" s="7" t="str">
        <f t="shared" si="2"/>
        <v/>
      </c>
      <c r="H45" s="7" t="str">
        <f t="shared" si="3"/>
        <v/>
      </c>
      <c r="I45" s="15" t="str">
        <f t="shared" si="5"/>
        <v/>
      </c>
    </row>
    <row r="46" spans="1:9" x14ac:dyDescent="0.25">
      <c r="A46" s="7" t="str">
        <f>IF(OR(AND(A43=A44,A43=""),AND(A42=A43,A42=""),AND(A41=A42,A41="")),"",IF(A42="Participant", "Participant",IF(A42="","",IF(A42&gt;=Configuration!$D$10,"",A42+1))))</f>
        <v/>
      </c>
      <c r="B46" s="7" t="str">
        <f t="shared" si="4"/>
        <v/>
      </c>
      <c r="C46" s="7" t="str">
        <f t="shared" si="1"/>
        <v/>
      </c>
      <c r="D46" s="15" t="str">
        <f t="shared" si="0"/>
        <v/>
      </c>
      <c r="F46" s="7" t="str">
        <f>IF(OR(AND(F43=F44,F43=""),AND(F42=F43,F42=""),AND(F41=F42,F41="")),"",IF(F42="Participant", "Participant",IF(F42="","",IF(F42&gt;=Configuration!$D$10,"",F42+1))))</f>
        <v/>
      </c>
      <c r="G46" s="7" t="str">
        <f t="shared" si="2"/>
        <v/>
      </c>
      <c r="H46" s="7" t="str">
        <f t="shared" si="3"/>
        <v/>
      </c>
      <c r="I46" s="15" t="str">
        <f>IF(OR(AND($A43=$A44,$A43=""),AND($A42=$A43,$A42=""),AND($A41=$A42,$A41="")),"",IF(I42="Willingness to pay", "Willingness to pay",IF(I42="","",IF(H46="number 1",VLOOKUP(F46,+mitadSuperior,4,FALSE),VLOOKUP(F46,mitadInferior,4,FALSE)))))</f>
        <v/>
      </c>
    </row>
    <row r="47" spans="1:9" x14ac:dyDescent="0.25">
      <c r="A47" s="7" t="str">
        <f>IF(OR(AND(A44=A45,A44=""),AND(A43=A44,A43=""),AND(A42=A43,A42="")),"",IF(A43="Participant", "Participant",IF(A43="","",IF(A43&gt;=Configuration!$D$10,"",A43+1))))</f>
        <v/>
      </c>
      <c r="B47" s="7" t="str">
        <f t="shared" si="4"/>
        <v/>
      </c>
      <c r="C47" s="7" t="str">
        <f t="shared" si="1"/>
        <v/>
      </c>
      <c r="D47" s="15" t="str">
        <f t="shared" si="0"/>
        <v/>
      </c>
      <c r="F47" s="7" t="str">
        <f>IF(OR(AND(F44=F45,F44=""),AND(F43=F44,F43=""),AND(F42=F43,F42="")),"",IF(F43="Participant", "Participant",IF(F43="","",IF(F43&gt;=Configuration!$D$10,"",F43+1))))</f>
        <v/>
      </c>
      <c r="G47" s="7" t="str">
        <f t="shared" si="2"/>
        <v/>
      </c>
      <c r="H47" s="7" t="str">
        <f t="shared" si="3"/>
        <v/>
      </c>
      <c r="I47" s="15" t="str">
        <f>IF(OR(AND($A44=$A45,$A44=""),AND($A43=$A44,$A43=""),AND($A42=$A43,$A42="")),"",IF(I43="Willingness to pay", "Willingness to pay",IF(I43="","",IF(H47="number 1",VLOOKUP(F47,mitadSuperior,4,FALSE),VLOOKUP(F47,mitadInferior,4,FALSE)))))</f>
        <v/>
      </c>
    </row>
    <row r="48" spans="1:9" x14ac:dyDescent="0.25">
      <c r="A48" s="7" t="str">
        <f>IF(OR(AND(A45=A46,A45=""),AND(A44=A45,A44=""),AND(A43=A44,A43="")),"",IF(A44="Participant", "Participant",IF(A44="","",IF(A44&gt;=Configuration!$D$10,"",A44+1))))</f>
        <v/>
      </c>
      <c r="B48" s="7" t="str">
        <f t="shared" si="4"/>
        <v/>
      </c>
      <c r="C48" s="7" t="str">
        <f t="shared" si="1"/>
        <v/>
      </c>
      <c r="D48" s="15" t="str">
        <f t="shared" si="0"/>
        <v/>
      </c>
      <c r="F48" s="7" t="str">
        <f>IF(OR(AND(F45=F46,F45=""),AND(F44=F45,F44=""),AND(F43=F44,F43="")),"",IF(F44="Participant", "Participant",IF(F44="","",IF(F44&gt;=Configuration!$D$10,"",F44+1))))</f>
        <v/>
      </c>
      <c r="G48" s="7" t="str">
        <f t="shared" si="2"/>
        <v/>
      </c>
      <c r="H48" s="7" t="str">
        <f t="shared" si="3"/>
        <v/>
      </c>
      <c r="I48" s="15" t="str">
        <f>IF(OR(AND($A45=$A46,$A45=""),AND($A44=$A45,$A44=""),AND($A43=$A44,$A43="")),"",IF(I44="Willingness to pay", "Willingness to pay",IF(I44="","",IF(H48="number 1",VLOOKUP(F48,mitadSuperior,4,FALSE),VLOOKUP(F48,mitadInferior,4,FALSE)))))</f>
        <v/>
      </c>
    </row>
    <row r="49" spans="1:9" x14ac:dyDescent="0.25">
      <c r="A49" s="7" t="str">
        <f>IF(OR(AND(A46=A47,A46=""),AND(A45=A46,A45=""),AND(A44=A45,A44="")),"",IF(A45="Participant", "Participant",IF(A45="","",IF(A45&gt;=Configuration!$D$10,"",A45+1))))</f>
        <v/>
      </c>
      <c r="B49" s="7" t="str">
        <f t="shared" si="4"/>
        <v/>
      </c>
      <c r="C49" s="7" t="str">
        <f t="shared" si="1"/>
        <v/>
      </c>
      <c r="D49" s="15" t="str">
        <f t="shared" si="0"/>
        <v/>
      </c>
      <c r="F49" s="7" t="str">
        <f>IF(OR(AND(F46=F47,F46=""),AND(F45=F46,F45=""),AND(F44=F45,F44="")),"",IF(F45="Participant", "Participant",IF(F45="","",IF(F45&gt;=Configuration!$D$10,"",F45+1))))</f>
        <v/>
      </c>
      <c r="G49" s="7" t="str">
        <f t="shared" si="2"/>
        <v/>
      </c>
      <c r="H49" s="7" t="str">
        <f t="shared" si="3"/>
        <v/>
      </c>
      <c r="I49" s="15" t="str">
        <f>IF(OR(AND($A46=$A47,$A46=""),AND($A45=$A46,$A45=""),AND($A44=$A45,$A44="")),"",IF(I45="Willingness to pay", "Willingness to pay",IF(I45="","",IF(H49="number 1",VLOOKUP(F49,mitadSuperior,4,FALSE),VLOOKUP(F49,mitadInferior,4,FALSE)))))</f>
        <v/>
      </c>
    </row>
    <row r="50" spans="1:9" x14ac:dyDescent="0.25">
      <c r="A50" s="7" t="str">
        <f>IF(OR(AND(A47=A48,A47=""),AND(A46=A47,A46=""),AND(A45=A46,A45="")),"",IF(A46="Participant", "Participant",IF(A46="","",IF(A46&gt;=Configuration!$D$10,"",A46+1))))</f>
        <v/>
      </c>
      <c r="B50" s="7" t="str">
        <f t="shared" si="4"/>
        <v/>
      </c>
      <c r="C50" s="7" t="str">
        <f t="shared" si="1"/>
        <v/>
      </c>
      <c r="D50" s="15" t="str">
        <f t="shared" si="0"/>
        <v/>
      </c>
      <c r="F50" s="7" t="str">
        <f>IF(OR(AND(F47=F48,F47=""),AND(F46=F47,F46=""),AND(F45=F46,F45="")),"",IF(F46="Participant", "Participant",IF(F46="","",IF(F46&gt;=Configuration!$D$10,"",F46+1))))</f>
        <v/>
      </c>
      <c r="G50" s="7" t="str">
        <f t="shared" si="2"/>
        <v/>
      </c>
      <c r="H50" s="7" t="str">
        <f t="shared" si="3"/>
        <v/>
      </c>
      <c r="I50" s="15" t="str">
        <f>IF(OR(AND($A47=$A48,$A47=""),AND($A46=$A47,$A46=""),AND($A45=$A46,$A45="")),"",IF(I46="Willingness to pay", "Willingness to pay",IF(I46="","",IF(H50="number 1",VLOOKUP(F50,mitadSuperior,4,FALSE),VLOOKUP(F50,mitadInferior,4,FALSE)))))</f>
        <v/>
      </c>
    </row>
    <row r="51" spans="1:9" x14ac:dyDescent="0.25">
      <c r="A51" s="7" t="str">
        <f>IF(OR(AND(A48=A49,A48=""),AND(A47=A48,A47=""),AND(A46=A47,A46="")),"",IF(A47="Participant", "Participant",IF(A47="","",IF(A47&gt;=Configuration!$D$10,"",A47+1))))</f>
        <v/>
      </c>
      <c r="B51" s="7" t="str">
        <f t="shared" si="4"/>
        <v/>
      </c>
      <c r="C51" s="7" t="str">
        <f t="shared" si="1"/>
        <v/>
      </c>
      <c r="D51" s="15" t="str">
        <f t="shared" si="0"/>
        <v/>
      </c>
      <c r="F51" s="7" t="str">
        <f>IF(OR(AND(F48=F49,F48=""),AND(F47=F48,F47=""),AND(F46=F47,F46="")),"",IF(F47="Participant", "Participant",IF(F47="","",IF(F47&gt;=Configuration!$D$10,"",F47+1))))</f>
        <v/>
      </c>
      <c r="G51" s="7" t="str">
        <f t="shared" si="2"/>
        <v/>
      </c>
      <c r="H51" s="7" t="str">
        <f t="shared" si="3"/>
        <v/>
      </c>
      <c r="I51" s="15" t="str">
        <f t="shared" si="5"/>
        <v/>
      </c>
    </row>
    <row r="52" spans="1:9" x14ac:dyDescent="0.25">
      <c r="A52" s="7" t="str">
        <f>IF(OR(AND(A49=A50,A49=""),AND(A48=A49,A48=""),AND(A47=A48,A47="")),"",IF(A48="Participant", "Participant",IF(A48="","",IF(A48&gt;=Configuration!$D$10,"",A48+1))))</f>
        <v/>
      </c>
      <c r="B52" s="7" t="str">
        <f t="shared" si="4"/>
        <v/>
      </c>
      <c r="C52" s="7" t="str">
        <f t="shared" si="1"/>
        <v/>
      </c>
      <c r="D52" s="15" t="str">
        <f t="shared" si="0"/>
        <v/>
      </c>
      <c r="F52" s="7" t="str">
        <f>IF(OR(AND(F49=F50,F49=""),AND(F48=F49,F48=""),AND(F47=F48,F47="")),"",IF(F48="Participant", "Participant",IF(F48="","",IF(F48&gt;=Configuration!$D$10,"",F48+1))))</f>
        <v/>
      </c>
      <c r="G52" s="7" t="str">
        <f t="shared" si="2"/>
        <v/>
      </c>
      <c r="H52" s="7" t="str">
        <f t="shared" si="3"/>
        <v/>
      </c>
      <c r="I52" s="15" t="str">
        <f t="shared" si="5"/>
        <v/>
      </c>
    </row>
    <row r="53" spans="1:9" x14ac:dyDescent="0.25">
      <c r="A53" s="7" t="str">
        <f>IF(OR(AND(A50=A51,A50=""),AND(A49=A50,A49=""),AND(A48=A49,A48="")),"",IF(A49="Participant", "Participant",IF(A49="","",IF(A49&gt;=Configuration!$D$10,"",A49+1))))</f>
        <v/>
      </c>
      <c r="B53" s="7" t="str">
        <f t="shared" si="4"/>
        <v/>
      </c>
      <c r="C53" s="7" t="str">
        <f t="shared" si="1"/>
        <v/>
      </c>
      <c r="D53" s="15" t="str">
        <f t="shared" si="0"/>
        <v/>
      </c>
      <c r="F53" s="7" t="str">
        <f>IF(OR(AND(F50=F51,F50=""),AND(F49=F50,F49=""),AND(F48=F49,F48="")),"",IF(F49="Participant", "Participant",IF(F49="","",IF(F49&gt;=Configuration!$D$10,"",F49+1))))</f>
        <v/>
      </c>
      <c r="G53" s="7" t="str">
        <f t="shared" si="2"/>
        <v/>
      </c>
      <c r="H53" s="7" t="str">
        <f t="shared" si="3"/>
        <v/>
      </c>
      <c r="I53" s="15" t="str">
        <f t="shared" si="5"/>
        <v/>
      </c>
    </row>
    <row r="54" spans="1:9" x14ac:dyDescent="0.25">
      <c r="A54" s="7" t="str">
        <f>IF(OR(AND(A51=A52,A51=""),AND(A50=A51,A50=""),AND(A49=A50,A49="")),"",IF(A50="Participant", "Participant",IF(A50="","",IF(A50&gt;=Configuration!$D$10,"",A50+1))))</f>
        <v/>
      </c>
      <c r="B54" s="7" t="str">
        <f t="shared" si="4"/>
        <v/>
      </c>
      <c r="C54" s="7" t="str">
        <f t="shared" si="1"/>
        <v/>
      </c>
      <c r="D54" s="15" t="str">
        <f t="shared" si="0"/>
        <v/>
      </c>
      <c r="F54" s="7" t="str">
        <f>IF(OR(AND(F51=F52,F51=""),AND(F50=F51,F50=""),AND(F49=F50,F49="")),"",IF(F50="Participant", "Participant",IF(F50="","",IF(F50&gt;=Configuration!$D$10,"",F50+1))))</f>
        <v/>
      </c>
      <c r="G54" s="7" t="str">
        <f t="shared" si="2"/>
        <v/>
      </c>
      <c r="H54" s="7" t="str">
        <f t="shared" si="3"/>
        <v/>
      </c>
      <c r="I54" s="15" t="str">
        <f>IF(OR(AND($A51=$A52,$A51=""),AND($A50=$A51,$A50=""),AND($A49=$A50,$A49="")),"",IF(I50="Willingness to pay", "Willingness to pay",IF(I50="","",IF(H54="number 1",VLOOKUP(F54,+mitadSuperior,4,FALSE),VLOOKUP(F54,mitadInferior,4,FALSE)))))</f>
        <v/>
      </c>
    </row>
    <row r="55" spans="1:9" x14ac:dyDescent="0.25">
      <c r="A55" s="7" t="str">
        <f>IF(OR(AND(A52=A53,A52=""),AND(A51=A52,A51=""),AND(A50=A51,A50="")),"",IF(A51="Participant", "Participant",IF(A51="","",IF(A51&gt;=Configuration!$D$10,"",A51+1))))</f>
        <v/>
      </c>
      <c r="B55" s="7" t="str">
        <f t="shared" si="4"/>
        <v/>
      </c>
      <c r="C55" s="7" t="str">
        <f t="shared" si="1"/>
        <v/>
      </c>
      <c r="D55" s="15" t="str">
        <f t="shared" si="0"/>
        <v/>
      </c>
      <c r="F55" s="7" t="str">
        <f>IF(OR(AND(F52=F53,F52=""),AND(F51=F52,F51=""),AND(F50=F51,F50="")),"",IF(F51="Participant", "Participant",IF(F51="","",IF(F51&gt;=Configuration!$D$10,"",F51+1))))</f>
        <v/>
      </c>
      <c r="G55" s="7" t="str">
        <f t="shared" si="2"/>
        <v/>
      </c>
      <c r="H55" s="7" t="str">
        <f t="shared" si="3"/>
        <v/>
      </c>
      <c r="I55" s="15" t="str">
        <f>IF(OR(AND($A52=$A53,$A52=""),AND($A51=$A52,$A51=""),AND($A50=$A51,$A50="")),"",IF(I51="Willingness to pay", "Willingness to pay",IF(I51="","",IF(H55="number 1",VLOOKUP(F55,mitadSuperior,4,FALSE),VLOOKUP(F55,mitadInferior,4,FALSE)))))</f>
        <v/>
      </c>
    </row>
    <row r="56" spans="1:9" x14ac:dyDescent="0.25">
      <c r="A56" s="7" t="str">
        <f>IF(OR(AND(A53=A54,A53=""),AND(A52=A53,A52=""),AND(A51=A52,A51="")),"",IF(A52="Participant", "Participant",IF(A52="","",IF(A52&gt;=Configuration!$D$10,"",A52+1))))</f>
        <v/>
      </c>
      <c r="B56" s="7" t="str">
        <f t="shared" si="4"/>
        <v/>
      </c>
      <c r="C56" s="7" t="str">
        <f t="shared" si="1"/>
        <v/>
      </c>
      <c r="D56" s="15" t="str">
        <f t="shared" si="0"/>
        <v/>
      </c>
      <c r="F56" s="7" t="str">
        <f>IF(OR(AND(F53=F54,F53=""),AND(F52=F53,F52=""),AND(F51=F52,F51="")),"",IF(F52="Participant", "Participant",IF(F52="","",IF(F52&gt;=Configuration!$D$10,"",F52+1))))</f>
        <v/>
      </c>
      <c r="G56" s="7" t="str">
        <f t="shared" si="2"/>
        <v/>
      </c>
      <c r="H56" s="7" t="str">
        <f t="shared" si="3"/>
        <v/>
      </c>
      <c r="I56" s="15" t="str">
        <f>IF(OR(AND($A53=$A54,$A53=""),AND($A52=$A53,$A52=""),AND($A51=$A52,$A51="")),"",IF(I52="Willingness to pay", "Willingness to pay",IF(I52="","",IF(H56="number 1",VLOOKUP(F56,mitadSuperior,4,FALSE),VLOOKUP(F56,mitadInferior,4,FALSE)))))</f>
        <v/>
      </c>
    </row>
    <row r="57" spans="1:9" x14ac:dyDescent="0.25">
      <c r="A57" s="7" t="str">
        <f>IF(OR(AND(A54=A55,A54=""),AND(A53=A54,A53=""),AND(A52=A53,A52="")),"",IF(A53="Participant", "Participant",IF(A53="","",IF(A53&gt;=Configuration!$D$10,"",A53+1))))</f>
        <v/>
      </c>
      <c r="B57" s="7" t="str">
        <f t="shared" si="4"/>
        <v/>
      </c>
      <c r="C57" s="7" t="str">
        <f t="shared" si="1"/>
        <v/>
      </c>
      <c r="D57" s="15" t="str">
        <f t="shared" si="0"/>
        <v/>
      </c>
      <c r="F57" s="7" t="str">
        <f>IF(OR(AND(F54=F55,F54=""),AND(F53=F54,F53=""),AND(F52=F53,F52="")),"",IF(F53="Participant", "Participant",IF(F53="","",IF(F53&gt;=Configuration!$D$10,"",F53+1))))</f>
        <v/>
      </c>
      <c r="G57" s="7" t="str">
        <f t="shared" si="2"/>
        <v/>
      </c>
      <c r="H57" s="7" t="str">
        <f t="shared" si="3"/>
        <v/>
      </c>
      <c r="I57" s="15" t="str">
        <f>IF(OR(AND($A54=$A55,$A54=""),AND($A53=$A54,$A53=""),AND($A52=$A53,$A52="")),"",IF(I53="Willingness to pay", "Willingness to pay",IF(I53="","",IF(H57="number 1",VLOOKUP(F57,mitadSuperior,4,FALSE),VLOOKUP(F57,mitadInferior,4,FALSE)))))</f>
        <v/>
      </c>
    </row>
    <row r="58" spans="1:9" x14ac:dyDescent="0.25">
      <c r="A58" s="7" t="str">
        <f>IF(OR(AND(A55=A56,A55=""),AND(A54=A55,A54=""),AND(A53=A54,A53="")),"",IF(A54="Participant", "Participant",IF(A54="","",IF(A54&gt;=Configuration!$D$10,"",A54+1))))</f>
        <v/>
      </c>
      <c r="B58" s="7" t="str">
        <f t="shared" si="4"/>
        <v/>
      </c>
      <c r="C58" s="7" t="str">
        <f t="shared" si="1"/>
        <v/>
      </c>
      <c r="D58" s="15" t="str">
        <f t="shared" si="0"/>
        <v/>
      </c>
      <c r="F58" s="7" t="str">
        <f>IF(OR(AND(F55=F56,F55=""),AND(F54=F55,F54=""),AND(F53=F54,F53="")),"",IF(F54="Participant", "Participant",IF(F54="","",IF(F54&gt;=Configuration!$D$10,"",F54+1))))</f>
        <v/>
      </c>
      <c r="G58" s="7" t="str">
        <f t="shared" si="2"/>
        <v/>
      </c>
      <c r="H58" s="7" t="str">
        <f t="shared" si="3"/>
        <v/>
      </c>
      <c r="I58" s="15" t="str">
        <f>IF(OR(AND($A55=$A56,$A55=""),AND($A54=$A55,$A54=""),AND($A53=$A54,$A53="")),"",IF(I54="Willingness to pay", "Willingness to pay",IF(I54="","",IF(H58="number 1",VLOOKUP(F58,mitadSuperior,4,FALSE),VLOOKUP(F58,mitadInferior,4,FALSE)))))</f>
        <v/>
      </c>
    </row>
    <row r="59" spans="1:9" x14ac:dyDescent="0.25">
      <c r="A59" s="7" t="str">
        <f>IF(OR(AND(A56=A57,A56=""),AND(A55=A56,A55=""),AND(A54=A55,A54="")),"",IF(A55="Participant", "Participant",IF(A55="","",IF(A55&gt;=Configuration!$D$10,"",A55+1))))</f>
        <v/>
      </c>
      <c r="B59" s="7" t="str">
        <f t="shared" si="4"/>
        <v/>
      </c>
      <c r="C59" s="7" t="str">
        <f t="shared" si="1"/>
        <v/>
      </c>
      <c r="D59" s="15" t="str">
        <f t="shared" si="0"/>
        <v/>
      </c>
      <c r="F59" s="7" t="str">
        <f>IF(OR(AND(F56=F57,F56=""),AND(F55=F56,F55=""),AND(F54=F55,F54="")),"",IF(F55="Participant", "Participant",IF(F55="","",IF(F55&gt;=Configuration!$D$10,"",F55+1))))</f>
        <v/>
      </c>
      <c r="G59" s="7" t="str">
        <f t="shared" si="2"/>
        <v/>
      </c>
      <c r="H59" s="7" t="str">
        <f t="shared" si="3"/>
        <v/>
      </c>
      <c r="I59" s="15" t="str">
        <f t="shared" si="5"/>
        <v/>
      </c>
    </row>
    <row r="60" spans="1:9" x14ac:dyDescent="0.25">
      <c r="A60" s="7" t="str">
        <f>IF(OR(AND(A57=A58,A57=""),AND(A56=A57,A56=""),AND(A55=A56,A55="")),"",IF(A56="Participant", "Participant",IF(A56="","",IF(A56&gt;=Configuration!$D$10,"",A56+1))))</f>
        <v/>
      </c>
      <c r="B60" s="7" t="str">
        <f t="shared" si="4"/>
        <v/>
      </c>
      <c r="C60" s="7" t="str">
        <f t="shared" si="1"/>
        <v/>
      </c>
      <c r="D60" s="15" t="str">
        <f t="shared" si="0"/>
        <v/>
      </c>
      <c r="F60" s="7" t="str">
        <f>IF(OR(AND(F57=F58,F57=""),AND(F56=F57,F56=""),AND(F55=F56,F55="")),"",IF(F56="Participant", "Participant",IF(F56="","",IF(F56&gt;=Configuration!$D$10,"",F56+1))))</f>
        <v/>
      </c>
      <c r="G60" s="7" t="str">
        <f t="shared" si="2"/>
        <v/>
      </c>
      <c r="H60" s="7" t="str">
        <f t="shared" si="3"/>
        <v/>
      </c>
      <c r="I60" s="15" t="str">
        <f t="shared" si="5"/>
        <v/>
      </c>
    </row>
    <row r="61" spans="1:9" x14ac:dyDescent="0.25">
      <c r="A61" s="7" t="str">
        <f>IF(OR(AND(A58=A59,A58=""),AND(A57=A58,A57=""),AND(A56=A57,A56="")),"",IF(A57="Participant", "Participant",IF(A57="","",IF(A57&gt;=Configuration!$D$10,"",A57+1))))</f>
        <v/>
      </c>
      <c r="B61" s="7" t="str">
        <f t="shared" si="4"/>
        <v/>
      </c>
      <c r="C61" s="7" t="str">
        <f t="shared" si="1"/>
        <v/>
      </c>
      <c r="D61" s="15" t="str">
        <f t="shared" si="0"/>
        <v/>
      </c>
      <c r="F61" s="7" t="str">
        <f>IF(OR(AND(F58=F59,F58=""),AND(F57=F58,F57=""),AND(F56=F57,F56="")),"",IF(F57="Participant", "Participant",IF(F57="","",IF(F57&gt;=Configuration!$D$10,"",F57+1))))</f>
        <v/>
      </c>
      <c r="G61" s="7" t="str">
        <f t="shared" si="2"/>
        <v/>
      </c>
      <c r="H61" s="7" t="str">
        <f t="shared" si="3"/>
        <v/>
      </c>
      <c r="I61" s="15" t="str">
        <f t="shared" si="5"/>
        <v/>
      </c>
    </row>
    <row r="62" spans="1:9" x14ac:dyDescent="0.25">
      <c r="A62" s="7" t="str">
        <f>IF(OR(AND(A59=A60,A59=""),AND(A58=A59,A58=""),AND(A57=A58,A57="")),"",IF(A58="Participant", "Participant",IF(A58="","",IF(A58&gt;=Configuration!$D$10,"",A58+1))))</f>
        <v/>
      </c>
      <c r="B62" s="7" t="str">
        <f t="shared" si="4"/>
        <v/>
      </c>
      <c r="C62" s="7" t="str">
        <f t="shared" si="1"/>
        <v/>
      </c>
      <c r="D62" s="15" t="str">
        <f t="shared" si="0"/>
        <v/>
      </c>
      <c r="F62" s="7" t="str">
        <f>IF(OR(AND(F59=F60,F59=""),AND(F58=F59,F58=""),AND(F57=F58,F57="")),"",IF(F58="Participant", "Participant",IF(F58="","",IF(F58&gt;=Configuration!$D$10,"",F58+1))))</f>
        <v/>
      </c>
      <c r="G62" s="7" t="str">
        <f t="shared" si="2"/>
        <v/>
      </c>
      <c r="H62" s="7" t="str">
        <f t="shared" si="3"/>
        <v/>
      </c>
      <c r="I62" s="15" t="str">
        <f>IF(OR(AND($A59=$A60,$A59=""),AND($A58=$A59,$A58=""),AND($A57=$A58,$A57="")),"",IF(I58="Willingness to pay", "Willingness to pay",IF(I58="","",IF(H62="number 1",VLOOKUP(F62,+mitadSuperior,4,FALSE),VLOOKUP(F62,mitadInferior,4,FALSE)))))</f>
        <v/>
      </c>
    </row>
    <row r="63" spans="1:9" x14ac:dyDescent="0.25">
      <c r="A63" s="7" t="str">
        <f>IF(OR(AND(A60=A61,A60=""),AND(A59=A60,A59=""),AND(A58=A59,A58="")),"",IF(A59="Participant", "Participant",IF(A59="","",IF(A59&gt;=Configuration!$D$10,"",A59+1))))</f>
        <v/>
      </c>
      <c r="B63" s="7" t="str">
        <f t="shared" si="4"/>
        <v/>
      </c>
      <c r="C63" s="7" t="str">
        <f t="shared" si="1"/>
        <v/>
      </c>
      <c r="D63" s="15" t="str">
        <f t="shared" si="0"/>
        <v/>
      </c>
      <c r="F63" s="7" t="str">
        <f>IF(OR(AND(F60=F61,F60=""),AND(F59=F60,F59=""),AND(F58=F59,F58="")),"",IF(F59="Participant", "Participant",IF(F59="","",IF(F59&gt;=Configuration!$D$10,"",F59+1))))</f>
        <v/>
      </c>
      <c r="G63" s="7" t="str">
        <f t="shared" si="2"/>
        <v/>
      </c>
      <c r="H63" s="7" t="str">
        <f t="shared" si="3"/>
        <v/>
      </c>
      <c r="I63" s="15" t="str">
        <f>IF(OR(AND($A60=$A61,$A60=""),AND($A59=$A60,$A59=""),AND($A58=$A59,$A58="")),"",IF(I59="Willingness to pay", "Willingness to pay",IF(I59="","",IF(H63="number 1",VLOOKUP(F63,mitadSuperior,4,FALSE),VLOOKUP(F63,mitadInferior,4,FALSE)))))</f>
        <v/>
      </c>
    </row>
    <row r="64" spans="1:9" x14ac:dyDescent="0.25">
      <c r="A64" s="7" t="str">
        <f>IF(OR(AND(A61=A62,A61=""),AND(A60=A61,A60=""),AND(A59=A60,A59="")),"",IF(A60="Participant", "Participant",IF(A60="","",IF(A60&gt;=Configuration!$D$10,"",A60+1))))</f>
        <v/>
      </c>
      <c r="B64" s="7" t="str">
        <f t="shared" si="4"/>
        <v/>
      </c>
      <c r="C64" s="7" t="str">
        <f t="shared" si="1"/>
        <v/>
      </c>
      <c r="D64" s="15" t="str">
        <f t="shared" si="0"/>
        <v/>
      </c>
      <c r="F64" s="7" t="str">
        <f>IF(OR(AND(F61=F62,F61=""),AND(F60=F61,F60=""),AND(F59=F60,F59="")),"",IF(F60="Participant", "Participant",IF(F60="","",IF(F60&gt;=Configuration!$D$10,"",F60+1))))</f>
        <v/>
      </c>
      <c r="G64" s="7" t="str">
        <f t="shared" si="2"/>
        <v/>
      </c>
      <c r="H64" s="7" t="str">
        <f t="shared" si="3"/>
        <v/>
      </c>
      <c r="I64" s="15" t="str">
        <f>IF(OR(AND($A61=$A62,$A61=""),AND($A60=$A61,$A60=""),AND($A59=$A60,$A59="")),"",IF(I60="Willingness to pay", "Willingness to pay",IF(I60="","",IF(H64="number 1",VLOOKUP(F64,mitadSuperior,4,FALSE),VLOOKUP(F64,mitadInferior,4,FALSE)))))</f>
        <v/>
      </c>
    </row>
    <row r="65" spans="1:9" x14ac:dyDescent="0.25">
      <c r="A65" s="7" t="str">
        <f>IF(OR(AND(A62=A63,A62=""),AND(A61=A62,A61=""),AND(A60=A61,A60="")),"",IF(A61="Participant", "Participant",IF(A61="","",IF(A61&gt;=Configuration!$D$10,"",A61+1))))</f>
        <v/>
      </c>
      <c r="B65" s="7" t="str">
        <f t="shared" si="4"/>
        <v/>
      </c>
      <c r="C65" s="7" t="str">
        <f t="shared" si="1"/>
        <v/>
      </c>
      <c r="D65" s="15" t="str">
        <f t="shared" si="0"/>
        <v/>
      </c>
      <c r="F65" s="7" t="str">
        <f>IF(OR(AND(F62=F63,F62=""),AND(F61=F62,F61=""),AND(F60=F61,F60="")),"",IF(F61="Participant", "Participant",IF(F61="","",IF(F61&gt;=Configuration!$D$10,"",F61+1))))</f>
        <v/>
      </c>
      <c r="G65" s="7" t="str">
        <f t="shared" si="2"/>
        <v/>
      </c>
      <c r="H65" s="7" t="str">
        <f t="shared" si="3"/>
        <v/>
      </c>
      <c r="I65" s="15" t="str">
        <f>IF(OR(AND($A62=$A63,$A62=""),AND($A61=$A62,$A61=""),AND($A60=$A61,$A60="")),"",IF(I61="Willingness to pay", "Willingness to pay",IF(I61="","",IF(H65="number 1",VLOOKUP(F65,mitadSuperior,4,FALSE),VLOOKUP(F65,mitadInferior,4,FALSE)))))</f>
        <v/>
      </c>
    </row>
    <row r="66" spans="1:9" x14ac:dyDescent="0.25">
      <c r="A66" s="7" t="str">
        <f>IF(OR(AND(A63=A64,A63=""),AND(A62=A63,A62=""),AND(A61=A62,A61="")),"",IF(A62="Participant", "Participant",IF(A62="","",IF(A62&gt;=Configuration!$D$10,"",A62+1))))</f>
        <v/>
      </c>
      <c r="B66" s="7" t="str">
        <f t="shared" si="4"/>
        <v/>
      </c>
      <c r="C66" s="7" t="str">
        <f t="shared" si="1"/>
        <v/>
      </c>
      <c r="D66" s="15" t="str">
        <f t="shared" si="0"/>
        <v/>
      </c>
      <c r="F66" s="7" t="str">
        <f>IF(OR(AND(F63=F64,F63=""),AND(F62=F63,F62=""),AND(F61=F62,F61="")),"",IF(F62="Participant", "Participant",IF(F62="","",IF(F62&gt;=Configuration!$D$10,"",F62+1))))</f>
        <v/>
      </c>
      <c r="G66" s="7" t="str">
        <f t="shared" si="2"/>
        <v/>
      </c>
      <c r="H66" s="7" t="str">
        <f t="shared" si="3"/>
        <v/>
      </c>
      <c r="I66" s="15" t="str">
        <f>IF(OR(AND($A63=$A64,$A63=""),AND($A62=$A63,$A62=""),AND($A61=$A62,$A61="")),"",IF(I62="Willingness to pay", "Willingness to pay",IF(I62="","",IF(H66="number 1",VLOOKUP(F66,mitadSuperior,4,FALSE),VLOOKUP(F66,mitadInferior,4,FALSE)))))</f>
        <v/>
      </c>
    </row>
    <row r="67" spans="1:9" x14ac:dyDescent="0.25">
      <c r="A67" s="7" t="str">
        <f>IF(OR(AND(A64=A65,A64=""),AND(A63=A64,A63=""),AND(A62=A63,A62="")),"",IF(A63="Participant", "Participant",IF(A63="","",IF(A63&gt;=Configuration!$D$10,"",A63+1))))</f>
        <v/>
      </c>
      <c r="B67" s="7" t="str">
        <f t="shared" si="4"/>
        <v/>
      </c>
      <c r="C67" s="7" t="str">
        <f t="shared" si="1"/>
        <v/>
      </c>
      <c r="D67" s="15" t="str">
        <f t="shared" si="0"/>
        <v/>
      </c>
      <c r="F67" s="7" t="str">
        <f>IF(OR(AND(F64=F65,F64=""),AND(F63=F64,F63=""),AND(F62=F63,F62="")),"",IF(F63="Participant", "Participant",IF(F63="","",IF(F63&gt;=Configuration!$D$10,"",F63+1))))</f>
        <v/>
      </c>
      <c r="G67" s="7" t="str">
        <f t="shared" si="2"/>
        <v/>
      </c>
      <c r="H67" s="7" t="str">
        <f t="shared" si="3"/>
        <v/>
      </c>
      <c r="I67" s="15" t="str">
        <f t="shared" si="5"/>
        <v/>
      </c>
    </row>
    <row r="68" spans="1:9" x14ac:dyDescent="0.25">
      <c r="A68" s="7" t="str">
        <f>IF(OR(AND(A65=A66,A65=""),AND(A64=A65,A64=""),AND(A63=A64,A63="")),"",IF(A64="Participant", "Participant",IF(A64="","",IF(A64&gt;=Configuration!$D$10,"",A64+1))))</f>
        <v/>
      </c>
      <c r="B68" s="7" t="str">
        <f t="shared" si="4"/>
        <v/>
      </c>
      <c r="C68" s="7" t="str">
        <f t="shared" si="1"/>
        <v/>
      </c>
      <c r="D68" s="15" t="str">
        <f t="shared" si="0"/>
        <v/>
      </c>
      <c r="F68" s="7" t="str">
        <f>IF(OR(AND(F65=F66,F65=""),AND(F64=F65,F64=""),AND(F63=F64,F63="")),"",IF(F64="Participant", "Participant",IF(F64="","",IF(F64&gt;=Configuration!$D$10,"",F64+1))))</f>
        <v/>
      </c>
      <c r="G68" s="7" t="str">
        <f t="shared" si="2"/>
        <v/>
      </c>
      <c r="H68" s="7" t="str">
        <f t="shared" si="3"/>
        <v/>
      </c>
      <c r="I68" s="15" t="str">
        <f t="shared" si="5"/>
        <v/>
      </c>
    </row>
    <row r="69" spans="1:9" x14ac:dyDescent="0.25">
      <c r="A69" s="7" t="str">
        <f>IF(OR(AND(A66=A67,A66=""),AND(A65=A66,A65=""),AND(A64=A65,A64="")),"",IF(A65="Participant", "Participant",IF(A65="","",IF(A65&gt;=Configuration!$D$10,"",A65+1))))</f>
        <v/>
      </c>
      <c r="B69" s="7" t="str">
        <f t="shared" si="4"/>
        <v/>
      </c>
      <c r="C69" s="7" t="str">
        <f t="shared" si="1"/>
        <v/>
      </c>
      <c r="D69" s="15" t="str">
        <f t="shared" si="0"/>
        <v/>
      </c>
      <c r="F69" s="7" t="str">
        <f>IF(OR(AND(F66=F67,F66=""),AND(F65=F66,F65=""),AND(F64=F65,F64="")),"",IF(F65="Participant", "Participant",IF(F65="","",IF(F65&gt;=Configuration!$D$10,"",F65+1))))</f>
        <v/>
      </c>
      <c r="G69" s="7" t="str">
        <f t="shared" si="2"/>
        <v/>
      </c>
      <c r="H69" s="7" t="str">
        <f t="shared" si="3"/>
        <v/>
      </c>
      <c r="I69" s="15" t="str">
        <f t="shared" si="5"/>
        <v/>
      </c>
    </row>
    <row r="70" spans="1:9" x14ac:dyDescent="0.25">
      <c r="A70" s="7" t="str">
        <f>IF(OR(AND(A67=A68,A67=""),AND(A66=A67,A66=""),AND(A65=A66,A65="")),"",IF(A66="Participant", "Participant",IF(A66="","",IF(A66&gt;=Configuration!$D$10,"",A66+1))))</f>
        <v/>
      </c>
      <c r="B70" s="7" t="str">
        <f t="shared" si="4"/>
        <v/>
      </c>
      <c r="C70" s="7" t="str">
        <f t="shared" si="1"/>
        <v/>
      </c>
      <c r="D70" s="15" t="str">
        <f t="shared" ref="D70:D133" si="6">IF(OR(AND($A67=$A68,$A67=""),AND($A66=$A67,$A66=""),AND($A65=$A66,$A65="")),"",IF(D66="Cost of a car", "Cost of a car",IF(D66="","",IF(C70="number 1",VLOOKUP(A70,mitadSuperior,3,FALSE),VLOOKUP(A70,mitadInferior,3,FALSE)))))</f>
        <v/>
      </c>
      <c r="F70" s="7" t="str">
        <f>IF(OR(AND(F67=F68,F67=""),AND(F66=F67,F66=""),AND(F65=F66,F65="")),"",IF(F66="Participant", "Participant",IF(F66="","",IF(F66&gt;=Configuration!$D$10,"",F66+1))))</f>
        <v/>
      </c>
      <c r="G70" s="7" t="str">
        <f t="shared" si="2"/>
        <v/>
      </c>
      <c r="H70" s="7" t="str">
        <f t="shared" si="3"/>
        <v/>
      </c>
      <c r="I70" s="15" t="str">
        <f>IF(OR(AND($A67=$A68,$A67=""),AND($A66=$A67,$A66=""),AND($A65=$A66,$A65="")),"",IF(I66="Willingness to pay", "Willingness to pay",IF(I66="","",IF(H70="number 1",VLOOKUP(F70,+mitadSuperior,4,FALSE),VLOOKUP(F70,mitadInferior,4,FALSE)))))</f>
        <v/>
      </c>
    </row>
    <row r="71" spans="1:9" x14ac:dyDescent="0.25">
      <c r="A71" s="7" t="str">
        <f>IF(OR(AND(A68=A69,A68=""),AND(A67=A68,A67=""),AND(A66=A67,A66="")),"",IF(A67="Participant", "Participant",IF(A67="","",IF(A67&gt;=Configuration!$D$10,"",A67+1))))</f>
        <v/>
      </c>
      <c r="B71" s="7" t="str">
        <f t="shared" si="4"/>
        <v/>
      </c>
      <c r="C71" s="7" t="str">
        <f t="shared" ref="C71:C134" si="7">IF(OR(AND($A68=$A69,$A68=""),AND($A67=$A68,$A67=""),AND($A66=$A67,$A66="")),"",IF(C67="Car","Car",IF(C67="number 1","number 1", IF(C67="number 2", "number 2", ""))))</f>
        <v/>
      </c>
      <c r="D71" s="15" t="str">
        <f t="shared" si="6"/>
        <v/>
      </c>
      <c r="F71" s="7" t="str">
        <f>IF(OR(AND(F68=F69,F68=""),AND(F67=F68,F67=""),AND(F66=F67,F66="")),"",IF(F67="Participant", "Participant",IF(F67="","",IF(F67&gt;=Configuration!$D$10,"",F67+1))))</f>
        <v/>
      </c>
      <c r="G71" s="7" t="str">
        <f t="shared" ref="G71:G134" si="8">IF(OR(AND($A68=$A69,$A68=""),AND($A67=$A68,$A67=""),AND($A66=$A67,$A66="")),"",IF(G67="Role","Role",IF(G67="driver","driver","")))</f>
        <v/>
      </c>
      <c r="H71" s="7" t="str">
        <f t="shared" ref="H71:H134" si="9">IF(OR(AND($A68=$A69,$A68=""),AND($A67=$A68,$A67=""),AND($A66=$A67,$A66="")),"",IF(H67="Car","Car",IF(H67="number 1","number 1", IF(H67="number 2", "number 2", ""))))</f>
        <v/>
      </c>
      <c r="I71" s="15" t="str">
        <f>IF(OR(AND($A68=$A69,$A68=""),AND($A67=$A68,$A67=""),AND($A66=$A67,$A66="")),"",IF(I67="Willingness to pay", "Willingness to pay",IF(I67="","",IF(H71="number 1",VLOOKUP(F71,mitadSuperior,4,FALSE),VLOOKUP(F71,mitadInferior,4,FALSE)))))</f>
        <v/>
      </c>
    </row>
    <row r="72" spans="1:9" x14ac:dyDescent="0.25">
      <c r="A72" s="7" t="str">
        <f>IF(OR(AND(A69=A70,A69=""),AND(A68=A69,A68=""),AND(A67=A68,A67="")),"",IF(A68="Participant", "Participant",IF(A68="","",IF(A68&gt;=Configuration!$D$10,"",A68+1))))</f>
        <v/>
      </c>
      <c r="B72" s="7" t="str">
        <f t="shared" si="4"/>
        <v/>
      </c>
      <c r="C72" s="7" t="str">
        <f t="shared" si="7"/>
        <v/>
      </c>
      <c r="D72" s="15" t="str">
        <f t="shared" si="6"/>
        <v/>
      </c>
      <c r="F72" s="7" t="str">
        <f>IF(OR(AND(F69=F70,F69=""),AND(F68=F69,F68=""),AND(F67=F68,F67="")),"",IF(F68="Participant", "Participant",IF(F68="","",IF(F68&gt;=Configuration!$D$10,"",F68+1))))</f>
        <v/>
      </c>
      <c r="G72" s="7" t="str">
        <f t="shared" si="8"/>
        <v/>
      </c>
      <c r="H72" s="7" t="str">
        <f t="shared" si="9"/>
        <v/>
      </c>
      <c r="I72" s="15" t="str">
        <f>IF(OR(AND($A69=$A70,$A69=""),AND($A68=$A69,$A68=""),AND($A67=$A68,$A67="")),"",IF(I68="Willingness to pay", "Willingness to pay",IF(I68="","",IF(H72="number 1",VLOOKUP(F72,mitadSuperior,4,FALSE),VLOOKUP(F72,mitadInferior,4,FALSE)))))</f>
        <v/>
      </c>
    </row>
    <row r="73" spans="1:9" x14ac:dyDescent="0.25">
      <c r="A73" s="7" t="str">
        <f>IF(OR(AND(A70=A71,A70=""),AND(A69=A70,A69=""),AND(A68=A69,A68="")),"",IF(A69="Participant", "Participant",IF(A69="","",IF(A69&gt;=Configuration!$D$10,"",A69+1))))</f>
        <v/>
      </c>
      <c r="B73" s="7" t="str">
        <f t="shared" si="4"/>
        <v/>
      </c>
      <c r="C73" s="7" t="str">
        <f t="shared" si="7"/>
        <v/>
      </c>
      <c r="D73" s="15" t="str">
        <f t="shared" si="6"/>
        <v/>
      </c>
      <c r="F73" s="7" t="str">
        <f>IF(OR(AND(F70=F71,F70=""),AND(F69=F70,F69=""),AND(F68=F69,F68="")),"",IF(F69="Participant", "Participant",IF(F69="","",IF(F69&gt;=Configuration!$D$10,"",F69+1))))</f>
        <v/>
      </c>
      <c r="G73" s="7" t="str">
        <f t="shared" si="8"/>
        <v/>
      </c>
      <c r="H73" s="7" t="str">
        <f t="shared" si="9"/>
        <v/>
      </c>
      <c r="I73" s="15" t="str">
        <f>IF(OR(AND($A70=$A71,$A70=""),AND($A69=$A70,$A69=""),AND($A68=$A69,$A68="")),"",IF(I69="Willingness to pay", "Willingness to pay",IF(I69="","",IF(H73="number 1",VLOOKUP(F73,mitadSuperior,4,FALSE),VLOOKUP(F73,mitadInferior,4,FALSE)))))</f>
        <v/>
      </c>
    </row>
    <row r="74" spans="1:9" x14ac:dyDescent="0.25">
      <c r="A74" s="7" t="str">
        <f>IF(OR(AND(A71=A72,A71=""),AND(A70=A71,A70=""),AND(A69=A70,A69="")),"",IF(A70="Participant", "Participant",IF(A70="","",IF(A70&gt;=Configuration!$D$10,"",A70+1))))</f>
        <v/>
      </c>
      <c r="B74" s="7" t="str">
        <f t="shared" ref="B74:B137" si="10">IF(OR(AND($A71=$A72,$A71=""),AND($A70=$A71,$A70=""),AND($A69=$A70,$A69="")),"",IF(B70="Role","Role",IF(B70="toll","toll","")))</f>
        <v/>
      </c>
      <c r="C74" s="7" t="str">
        <f t="shared" si="7"/>
        <v/>
      </c>
      <c r="D74" s="15" t="str">
        <f t="shared" si="6"/>
        <v/>
      </c>
      <c r="F74" s="7" t="str">
        <f>IF(OR(AND(F71=F72,F71=""),AND(F70=F71,F70=""),AND(F69=F70,F69="")),"",IF(F70="Participant", "Participant",IF(F70="","",IF(F70&gt;=Configuration!$D$10,"",F70+1))))</f>
        <v/>
      </c>
      <c r="G74" s="7" t="str">
        <f t="shared" si="8"/>
        <v/>
      </c>
      <c r="H74" s="7" t="str">
        <f t="shared" si="9"/>
        <v/>
      </c>
      <c r="I74" s="15" t="str">
        <f>IF(OR(AND($A71=$A72,$A71=""),AND($A70=$A71,$A70=""),AND($A69=$A70,$A69="")),"",IF(I70="Willingness to pay", "Willingness to pay",IF(I70="","",IF(H74="number 1",VLOOKUP(F74,mitadSuperior,4,FALSE),VLOOKUP(F74,mitadInferior,4,FALSE)))))</f>
        <v/>
      </c>
    </row>
    <row r="75" spans="1:9" x14ac:dyDescent="0.25">
      <c r="A75" s="7" t="str">
        <f>IF(OR(AND(A72=A73,A72=""),AND(A71=A72,A71=""),AND(A70=A71,A70="")),"",IF(A71="Participant", "Participant",IF(A71="","",IF(A71&gt;=Configuration!$D$10,"",A71+1))))</f>
        <v/>
      </c>
      <c r="B75" s="7" t="str">
        <f t="shared" si="10"/>
        <v/>
      </c>
      <c r="C75" s="7" t="str">
        <f t="shared" si="7"/>
        <v/>
      </c>
      <c r="D75" s="15" t="str">
        <f t="shared" si="6"/>
        <v/>
      </c>
      <c r="F75" s="7" t="str">
        <f>IF(OR(AND(F72=F73,F72=""),AND(F71=F72,F71=""),AND(F70=F71,F70="")),"",IF(F71="Participant", "Participant",IF(F71="","",IF(F71&gt;=Configuration!$D$10,"",F71+1))))</f>
        <v/>
      </c>
      <c r="G75" s="7" t="str">
        <f t="shared" si="8"/>
        <v/>
      </c>
      <c r="H75" s="7" t="str">
        <f t="shared" si="9"/>
        <v/>
      </c>
      <c r="I75" s="15" t="str">
        <f t="shared" ref="I75:I133" si="11">IF(OR(AND($A72=$A73,$A72=""),AND($A71=$A72,$A71=""),AND($A70=$A71,$A70="")),"",IF(I71="Reselling Price", "Reselling Price",IF(I71="","",IF(H75="number 1",VLOOKUP(F75,mitadSuperior,4,FALSE),VLOOKUP(F75,mitadInferior,4,FALSE)))))</f>
        <v/>
      </c>
    </row>
    <row r="76" spans="1:9" x14ac:dyDescent="0.25">
      <c r="A76" s="7" t="str">
        <f>IF(OR(AND(A73=A74,A73=""),AND(A72=A73,A72=""),AND(A71=A72,A71="")),"",IF(A72="Participant", "Participant",IF(A72="","",IF(A72&gt;=Configuration!$D$10,"",A72+1))))</f>
        <v/>
      </c>
      <c r="B76" s="7" t="str">
        <f t="shared" si="10"/>
        <v/>
      </c>
      <c r="C76" s="7" t="str">
        <f t="shared" si="7"/>
        <v/>
      </c>
      <c r="D76" s="15" t="str">
        <f t="shared" si="6"/>
        <v/>
      </c>
      <c r="F76" s="7" t="str">
        <f>IF(OR(AND(F73=F74,F73=""),AND(F72=F73,F72=""),AND(F71=F72,F71="")),"",IF(F72="Participant", "Participant",IF(F72="","",IF(F72&gt;=Configuration!$D$10,"",F72+1))))</f>
        <v/>
      </c>
      <c r="G76" s="7" t="str">
        <f t="shared" si="8"/>
        <v/>
      </c>
      <c r="H76" s="7" t="str">
        <f t="shared" si="9"/>
        <v/>
      </c>
      <c r="I76" s="15" t="str">
        <f t="shared" si="11"/>
        <v/>
      </c>
    </row>
    <row r="77" spans="1:9" x14ac:dyDescent="0.25">
      <c r="A77" s="7" t="str">
        <f>IF(OR(AND(A74=A75,A74=""),AND(A73=A74,A73=""),AND(A72=A73,A72="")),"",IF(A73="Participant", "Participant",IF(A73="","",IF(A73&gt;=Configuration!$D$10,"",A73+1))))</f>
        <v/>
      </c>
      <c r="B77" s="7" t="str">
        <f t="shared" si="10"/>
        <v/>
      </c>
      <c r="C77" s="7" t="str">
        <f t="shared" si="7"/>
        <v/>
      </c>
      <c r="D77" s="15" t="str">
        <f t="shared" si="6"/>
        <v/>
      </c>
      <c r="F77" s="7" t="str">
        <f>IF(OR(AND(F74=F75,F74=""),AND(F73=F74,F73=""),AND(F72=F73,F72="")),"",IF(F73="Participant", "Participant",IF(F73="","",IF(F73&gt;=Configuration!$D$10,"",F73+1))))</f>
        <v/>
      </c>
      <c r="G77" s="7" t="str">
        <f t="shared" si="8"/>
        <v/>
      </c>
      <c r="H77" s="7" t="str">
        <f t="shared" si="9"/>
        <v/>
      </c>
      <c r="I77" s="15" t="str">
        <f t="shared" si="11"/>
        <v/>
      </c>
    </row>
    <row r="78" spans="1:9" x14ac:dyDescent="0.25">
      <c r="A78" s="7" t="str">
        <f>IF(OR(AND(A75=A76,A75=""),AND(A74=A75,A74=""),AND(A73=A74,A73="")),"",IF(A74="Participant", "Participant",IF(A74="","",IF(A74&gt;=Configuration!$D$10,"",A74+1))))</f>
        <v/>
      </c>
      <c r="B78" s="7" t="str">
        <f t="shared" si="10"/>
        <v/>
      </c>
      <c r="C78" s="7" t="str">
        <f t="shared" si="7"/>
        <v/>
      </c>
      <c r="D78" s="15" t="str">
        <f t="shared" si="6"/>
        <v/>
      </c>
      <c r="F78" s="7" t="str">
        <f>IF(OR(AND(F75=F76,F75=""),AND(F74=F75,F74=""),AND(F73=F74,F73="")),"",IF(F74="Participant", "Participant",IF(F74="","",IF(F74&gt;=Configuration!$D$10,"",F74+1))))</f>
        <v/>
      </c>
      <c r="G78" s="7" t="str">
        <f t="shared" si="8"/>
        <v/>
      </c>
      <c r="H78" s="7" t="str">
        <f t="shared" si="9"/>
        <v/>
      </c>
      <c r="I78" s="15" t="str">
        <f>IF(OR(AND($A75=$A76,$A75=""),AND($A74=$A75,$A74=""),AND($A73=$A74,$A73="")),"",IF(I74="Willingness to pay", "Willingness to pay",IF(I74="","",IF(H78="number 1",VLOOKUP(F78,+mitadSuperior,4,FALSE),VLOOKUP(F78,mitadInferior,4,FALSE)))))</f>
        <v/>
      </c>
    </row>
    <row r="79" spans="1:9" x14ac:dyDescent="0.25">
      <c r="A79" s="7" t="str">
        <f>IF(OR(AND(A76=A77,A76=""),AND(A75=A76,A75=""),AND(A74=A75,A74="")),"",IF(A75="Participant", "Participant",IF(A75="","",IF(A75&gt;=Configuration!$D$10,"",A75+1))))</f>
        <v/>
      </c>
      <c r="B79" s="7" t="str">
        <f t="shared" si="10"/>
        <v/>
      </c>
      <c r="C79" s="7" t="str">
        <f t="shared" si="7"/>
        <v/>
      </c>
      <c r="D79" s="15" t="str">
        <f t="shared" si="6"/>
        <v/>
      </c>
      <c r="F79" s="7" t="str">
        <f>IF(OR(AND(F76=F77,F76=""),AND(F75=F76,F75=""),AND(F74=F75,F74="")),"",IF(F75="Participant", "Participant",IF(F75="","",IF(F75&gt;=Configuration!$D$10,"",F75+1))))</f>
        <v/>
      </c>
      <c r="G79" s="7" t="str">
        <f t="shared" si="8"/>
        <v/>
      </c>
      <c r="H79" s="7" t="str">
        <f t="shared" si="9"/>
        <v/>
      </c>
      <c r="I79" s="15" t="str">
        <f>IF(OR(AND($A76=$A77,$A76=""),AND($A75=$A76,$A75=""),AND($A74=$A75,$A74="")),"",IF(I75="Willingness to pay", "Willingness to pay",IF(I75="","",IF(H79="number 1",VLOOKUP(F79,mitadSuperior,4,FALSE),VLOOKUP(F79,mitadInferior,4,FALSE)))))</f>
        <v/>
      </c>
    </row>
    <row r="80" spans="1:9" x14ac:dyDescent="0.25">
      <c r="A80" s="7" t="str">
        <f>IF(OR(AND(A77=A78,A77=""),AND(A76=A77,A76=""),AND(A75=A76,A75="")),"",IF(A76="Participant", "Participant",IF(A76="","",IF(A76&gt;=Configuration!$D$10,"",A76+1))))</f>
        <v/>
      </c>
      <c r="B80" s="7" t="str">
        <f t="shared" si="10"/>
        <v/>
      </c>
      <c r="C80" s="7" t="str">
        <f t="shared" si="7"/>
        <v/>
      </c>
      <c r="D80" s="15" t="str">
        <f t="shared" si="6"/>
        <v/>
      </c>
      <c r="F80" s="7" t="str">
        <f>IF(OR(AND(F77=F78,F77=""),AND(F76=F77,F76=""),AND(F75=F76,F75="")),"",IF(F76="Participant", "Participant",IF(F76="","",IF(F76&gt;=Configuration!$D$10,"",F76+1))))</f>
        <v/>
      </c>
      <c r="G80" s="7" t="str">
        <f t="shared" si="8"/>
        <v/>
      </c>
      <c r="H80" s="7" t="str">
        <f t="shared" si="9"/>
        <v/>
      </c>
      <c r="I80" s="15" t="str">
        <f>IF(OR(AND($A77=$A78,$A77=""),AND($A76=$A77,$A76=""),AND($A75=$A76,$A75="")),"",IF(I76="Willingness to pay", "Willingness to pay",IF(I76="","",IF(H80="number 1",VLOOKUP(F80,mitadSuperior,4,FALSE),VLOOKUP(F80,mitadInferior,4,FALSE)))))</f>
        <v/>
      </c>
    </row>
    <row r="81" spans="1:9" x14ac:dyDescent="0.25">
      <c r="A81" s="7" t="str">
        <f>IF(OR(AND(A78=A79,A78=""),AND(A77=A78,A77=""),AND(A76=A77,A76="")),"",IF(A77="Participant", "Participant",IF(A77="","",IF(A77&gt;=Configuration!$D$10,"",A77+1))))</f>
        <v/>
      </c>
      <c r="B81" s="7" t="str">
        <f t="shared" si="10"/>
        <v/>
      </c>
      <c r="C81" s="7" t="str">
        <f t="shared" si="7"/>
        <v/>
      </c>
      <c r="D81" s="15" t="str">
        <f t="shared" si="6"/>
        <v/>
      </c>
      <c r="F81" s="7" t="str">
        <f>IF(OR(AND(F78=F79,F78=""),AND(F77=F78,F77=""),AND(F76=F77,F76="")),"",IF(F77="Participant", "Participant",IF(F77="","",IF(F77&gt;=Configuration!$D$10,"",F77+1))))</f>
        <v/>
      </c>
      <c r="G81" s="7" t="str">
        <f t="shared" si="8"/>
        <v/>
      </c>
      <c r="H81" s="7" t="str">
        <f t="shared" si="9"/>
        <v/>
      </c>
      <c r="I81" s="15" t="str">
        <f>IF(OR(AND($A78=$A79,$A78=""),AND($A77=$A78,$A77=""),AND($A76=$A77,$A76="")),"",IF(I77="Willingness to pay", "Willingness to pay",IF(I77="","",IF(H81="number 1",VLOOKUP(F81,mitadSuperior,4,FALSE),VLOOKUP(F81,mitadInferior,4,FALSE)))))</f>
        <v/>
      </c>
    </row>
    <row r="82" spans="1:9" x14ac:dyDescent="0.25">
      <c r="A82" s="7" t="str">
        <f>IF(OR(AND(A79=A80,A79=""),AND(A78=A79,A78=""),AND(A77=A78,A77="")),"",IF(A78="Participant", "Participant",IF(A78="","",IF(A78&gt;=Configuration!$D$10,"",A78+1))))</f>
        <v/>
      </c>
      <c r="B82" s="7" t="str">
        <f t="shared" si="10"/>
        <v/>
      </c>
      <c r="C82" s="7" t="str">
        <f t="shared" si="7"/>
        <v/>
      </c>
      <c r="D82" s="15" t="str">
        <f t="shared" si="6"/>
        <v/>
      </c>
      <c r="F82" s="7" t="str">
        <f>IF(OR(AND(F79=F80,F79=""),AND(F78=F79,F78=""),AND(F77=F78,F77="")),"",IF(F78="Participant", "Participant",IF(F78="","",IF(F78&gt;=Configuration!$D$10,"",F78+1))))</f>
        <v/>
      </c>
      <c r="G82" s="7" t="str">
        <f t="shared" si="8"/>
        <v/>
      </c>
      <c r="H82" s="7" t="str">
        <f t="shared" si="9"/>
        <v/>
      </c>
      <c r="I82" s="15" t="str">
        <f>IF(OR(AND($A79=$A80,$A79=""),AND($A78=$A79,$A78=""),AND($A77=$A78,$A77="")),"",IF(I78="Willingness to pay", "Willingness to pay",IF(I78="","",IF(H82="number 1",VLOOKUP(F82,mitadSuperior,4,FALSE),VLOOKUP(F82,mitadInferior,4,FALSE)))))</f>
        <v/>
      </c>
    </row>
    <row r="83" spans="1:9" x14ac:dyDescent="0.25">
      <c r="A83" s="7" t="str">
        <f>IF(OR(AND(A80=A81,A80=""),AND(A79=A80,A79=""),AND(A78=A79,A78="")),"",IF(A79="Participant", "Participant",IF(A79="","",IF(A79&gt;=Configuration!$D$10,"",A79+1))))</f>
        <v/>
      </c>
      <c r="B83" s="7" t="str">
        <f t="shared" si="10"/>
        <v/>
      </c>
      <c r="C83" s="7" t="str">
        <f t="shared" si="7"/>
        <v/>
      </c>
      <c r="D83" s="15" t="str">
        <f t="shared" si="6"/>
        <v/>
      </c>
      <c r="F83" s="7" t="str">
        <f>IF(OR(AND(F80=F81,F80=""),AND(F79=F80,F79=""),AND(F78=F79,F78="")),"",IF(F79="Participant", "Participant",IF(F79="","",IF(F79&gt;=Configuration!$D$10,"",F79+1))))</f>
        <v/>
      </c>
      <c r="G83" s="7" t="str">
        <f t="shared" si="8"/>
        <v/>
      </c>
      <c r="H83" s="7" t="str">
        <f t="shared" si="9"/>
        <v/>
      </c>
      <c r="I83" s="15" t="str">
        <f t="shared" si="11"/>
        <v/>
      </c>
    </row>
    <row r="84" spans="1:9" x14ac:dyDescent="0.25">
      <c r="A84" s="7" t="str">
        <f>IF(OR(AND(A81=A82,A81=""),AND(A80=A81,A80=""),AND(A79=A80,A79="")),"",IF(A80="Participant", "Participant",IF(A80="","",IF(A80&gt;=Configuration!$D$10,"",A80+1))))</f>
        <v/>
      </c>
      <c r="B84" s="7" t="str">
        <f t="shared" si="10"/>
        <v/>
      </c>
      <c r="C84" s="7" t="str">
        <f t="shared" si="7"/>
        <v/>
      </c>
      <c r="D84" s="15" t="str">
        <f t="shared" si="6"/>
        <v/>
      </c>
      <c r="F84" s="7" t="str">
        <f>IF(OR(AND(F81=F82,F81=""),AND(F80=F81,F80=""),AND(F79=F80,F79="")),"",IF(F80="Participant", "Participant",IF(F80="","",IF(F80&gt;=Configuration!$D$10,"",F80+1))))</f>
        <v/>
      </c>
      <c r="G84" s="7" t="str">
        <f t="shared" si="8"/>
        <v/>
      </c>
      <c r="H84" s="7" t="str">
        <f t="shared" si="9"/>
        <v/>
      </c>
      <c r="I84" s="15" t="str">
        <f t="shared" si="11"/>
        <v/>
      </c>
    </row>
    <row r="85" spans="1:9" x14ac:dyDescent="0.25">
      <c r="A85" s="7" t="str">
        <f>IF(OR(AND(A82=A83,A82=""),AND(A81=A82,A81=""),AND(A80=A81,A80="")),"",IF(A81="Participant", "Participant",IF(A81="","",IF(A81&gt;=Configuration!$D$10,"",A81+1))))</f>
        <v/>
      </c>
      <c r="B85" s="7" t="str">
        <f t="shared" si="10"/>
        <v/>
      </c>
      <c r="C85" s="7" t="str">
        <f t="shared" si="7"/>
        <v/>
      </c>
      <c r="D85" s="15" t="str">
        <f t="shared" si="6"/>
        <v/>
      </c>
      <c r="F85" s="7" t="str">
        <f>IF(OR(AND(F82=F83,F82=""),AND(F81=F82,F81=""),AND(F80=F81,F80="")),"",IF(F81="Participant", "Participant",IF(F81="","",IF(F81&gt;=Configuration!$D$10,"",F81+1))))</f>
        <v/>
      </c>
      <c r="G85" s="7" t="str">
        <f t="shared" si="8"/>
        <v/>
      </c>
      <c r="H85" s="7" t="str">
        <f t="shared" si="9"/>
        <v/>
      </c>
      <c r="I85" s="15" t="str">
        <f t="shared" si="11"/>
        <v/>
      </c>
    </row>
    <row r="86" spans="1:9" x14ac:dyDescent="0.25">
      <c r="A86" s="7" t="str">
        <f>IF(OR(AND(A83=A84,A83=""),AND(A82=A83,A82=""),AND(A81=A82,A81="")),"",IF(A82="Participant", "Participant",IF(A82="","",IF(A82&gt;=Configuration!$D$10,"",A82+1))))</f>
        <v/>
      </c>
      <c r="B86" s="7" t="str">
        <f t="shared" si="10"/>
        <v/>
      </c>
      <c r="C86" s="7" t="str">
        <f t="shared" si="7"/>
        <v/>
      </c>
      <c r="D86" s="15" t="str">
        <f t="shared" si="6"/>
        <v/>
      </c>
      <c r="F86" s="7" t="str">
        <f>IF(OR(AND(F83=F84,F83=""),AND(F82=F83,F82=""),AND(F81=F82,F81="")),"",IF(F82="Participant", "Participant",IF(F82="","",IF(F82&gt;=Configuration!$D$10,"",F82+1))))</f>
        <v/>
      </c>
      <c r="G86" s="7" t="str">
        <f t="shared" si="8"/>
        <v/>
      </c>
      <c r="H86" s="7" t="str">
        <f t="shared" si="9"/>
        <v/>
      </c>
      <c r="I86" s="15" t="str">
        <f>IF(OR(AND($A83=$A84,$A83=""),AND($A82=$A83,$A82=""),AND($A81=$A82,$A81="")),"",IF(I82="Willingness to pay", "Willingness to pay",IF(I82="","",IF(H86="number 1",VLOOKUP(F86,+mitadSuperior,4,FALSE),VLOOKUP(F86,mitadInferior,4,FALSE)))))</f>
        <v/>
      </c>
    </row>
    <row r="87" spans="1:9" x14ac:dyDescent="0.25">
      <c r="A87" s="7" t="str">
        <f>IF(OR(AND(A84=A85,A84=""),AND(A83=A84,A83=""),AND(A82=A83,A82="")),"",IF(A83="Participant", "Participant",IF(A83="","",IF(A83&gt;=Configuration!$D$10,"",A83+1))))</f>
        <v/>
      </c>
      <c r="B87" s="7" t="str">
        <f t="shared" si="10"/>
        <v/>
      </c>
      <c r="C87" s="7" t="str">
        <f t="shared" si="7"/>
        <v/>
      </c>
      <c r="D87" s="15" t="str">
        <f t="shared" si="6"/>
        <v/>
      </c>
      <c r="F87" s="7" t="str">
        <f>IF(OR(AND(F84=F85,F84=""),AND(F83=F84,F83=""),AND(F82=F83,F82="")),"",IF(F83="Participant", "Participant",IF(F83="","",IF(F83&gt;=Configuration!$D$10,"",F83+1))))</f>
        <v/>
      </c>
      <c r="G87" s="7" t="str">
        <f t="shared" si="8"/>
        <v/>
      </c>
      <c r="H87" s="7" t="str">
        <f t="shared" si="9"/>
        <v/>
      </c>
      <c r="I87" s="15" t="str">
        <f>IF(OR(AND($A84=$A85,$A84=""),AND($A83=$A84,$A83=""),AND($A82=$A83,$A82="")),"",IF(I83="Willingness to pay", "Willingness to pay",IF(I83="","",IF(H87="number 1",VLOOKUP(F87,mitadSuperior,4,FALSE),VLOOKUP(F87,mitadInferior,4,FALSE)))))</f>
        <v/>
      </c>
    </row>
    <row r="88" spans="1:9" x14ac:dyDescent="0.25">
      <c r="A88" s="7" t="str">
        <f>IF(OR(AND(A85=A86,A85=""),AND(A84=A85,A84=""),AND(A83=A84,A83="")),"",IF(A84="Participant", "Participant",IF(A84="","",IF(A84&gt;=Configuration!$D$10,"",A84+1))))</f>
        <v/>
      </c>
      <c r="B88" s="7" t="str">
        <f t="shared" si="10"/>
        <v/>
      </c>
      <c r="C88" s="7" t="str">
        <f t="shared" si="7"/>
        <v/>
      </c>
      <c r="D88" s="15" t="str">
        <f t="shared" si="6"/>
        <v/>
      </c>
      <c r="F88" s="7" t="str">
        <f>IF(OR(AND(F85=F86,F85=""),AND(F84=F85,F84=""),AND(F83=F84,F83="")),"",IF(F84="Participant", "Participant",IF(F84="","",IF(F84&gt;=Configuration!$D$10,"",F84+1))))</f>
        <v/>
      </c>
      <c r="G88" s="7" t="str">
        <f t="shared" si="8"/>
        <v/>
      </c>
      <c r="H88" s="7" t="str">
        <f t="shared" si="9"/>
        <v/>
      </c>
      <c r="I88" s="15" t="str">
        <f>IF(OR(AND($A85=$A86,$A85=""),AND($A84=$A85,$A84=""),AND($A83=$A84,$A83="")),"",IF(I84="Willingness to pay", "Willingness to pay",IF(I84="","",IF(H88="number 1",VLOOKUP(F88,mitadSuperior,4,FALSE),VLOOKUP(F88,mitadInferior,4,FALSE)))))</f>
        <v/>
      </c>
    </row>
    <row r="89" spans="1:9" x14ac:dyDescent="0.25">
      <c r="A89" s="7" t="str">
        <f>IF(OR(AND(A86=A87,A86=""),AND(A85=A86,A85=""),AND(A84=A85,A84="")),"",IF(A85="Participant", "Participant",IF(A85="","",IF(A85&gt;=Configuration!$D$10,"",A85+1))))</f>
        <v/>
      </c>
      <c r="B89" s="7" t="str">
        <f t="shared" si="10"/>
        <v/>
      </c>
      <c r="C89" s="7" t="str">
        <f t="shared" si="7"/>
        <v/>
      </c>
      <c r="D89" s="15" t="str">
        <f t="shared" si="6"/>
        <v/>
      </c>
      <c r="F89" s="7" t="str">
        <f>IF(OR(AND(F86=F87,F86=""),AND(F85=F86,F85=""),AND(F84=F85,F84="")),"",IF(F85="Participant", "Participant",IF(F85="","",IF(F85&gt;=Configuration!$D$10,"",F85+1))))</f>
        <v/>
      </c>
      <c r="G89" s="7" t="str">
        <f t="shared" si="8"/>
        <v/>
      </c>
      <c r="H89" s="7" t="str">
        <f t="shared" si="9"/>
        <v/>
      </c>
      <c r="I89" s="15" t="str">
        <f>IF(OR(AND($A86=$A87,$A86=""),AND($A85=$A86,$A85=""),AND($A84=$A85,$A84="")),"",IF(I85="Willingness to pay", "Willingness to pay",IF(I85="","",IF(H89="number 1",VLOOKUP(F89,mitadSuperior,4,FALSE),VLOOKUP(F89,mitadInferior,4,FALSE)))))</f>
        <v/>
      </c>
    </row>
    <row r="90" spans="1:9" x14ac:dyDescent="0.25">
      <c r="A90" s="7" t="str">
        <f>IF(OR(AND(A87=A88,A87=""),AND(A86=A87,A86=""),AND(A85=A86,A85="")),"",IF(A86="Participant", "Participant",IF(A86="","",IF(A86&gt;=Configuration!$D$10,"",A86+1))))</f>
        <v/>
      </c>
      <c r="B90" s="7" t="str">
        <f t="shared" si="10"/>
        <v/>
      </c>
      <c r="C90" s="7" t="str">
        <f t="shared" si="7"/>
        <v/>
      </c>
      <c r="D90" s="15" t="str">
        <f t="shared" si="6"/>
        <v/>
      </c>
      <c r="F90" s="7" t="str">
        <f>IF(OR(AND(F87=F88,F87=""),AND(F86=F87,F86=""),AND(F85=F86,F85="")),"",IF(F86="Participant", "Participant",IF(F86="","",IF(F86&gt;=Configuration!$D$10,"",F86+1))))</f>
        <v/>
      </c>
      <c r="G90" s="7" t="str">
        <f t="shared" si="8"/>
        <v/>
      </c>
      <c r="H90" s="7" t="str">
        <f t="shared" si="9"/>
        <v/>
      </c>
      <c r="I90" s="15" t="str">
        <f>IF(OR(AND($A87=$A88,$A87=""),AND($A86=$A87,$A86=""),AND($A85=$A86,$A85="")),"",IF(I86="Willingness to pay", "Willingness to pay",IF(I86="","",IF(H90="number 1",VLOOKUP(F90,mitadSuperior,4,FALSE),VLOOKUP(F90,mitadInferior,4,FALSE)))))</f>
        <v/>
      </c>
    </row>
    <row r="91" spans="1:9" x14ac:dyDescent="0.25">
      <c r="A91" s="7" t="str">
        <f>IF(OR(AND(A88=A89,A88=""),AND(A87=A88,A87=""),AND(A86=A87,A86="")),"",IF(A87="Participant", "Participant",IF(A87="","",IF(A87&gt;=Configuration!$D$10,"",A87+1))))</f>
        <v/>
      </c>
      <c r="B91" s="7" t="str">
        <f t="shared" si="10"/>
        <v/>
      </c>
      <c r="C91" s="7" t="str">
        <f t="shared" si="7"/>
        <v/>
      </c>
      <c r="D91" s="15" t="str">
        <f t="shared" si="6"/>
        <v/>
      </c>
      <c r="F91" s="7" t="str">
        <f>IF(OR(AND(F88=F89,F88=""),AND(F87=F88,F87=""),AND(F86=F87,F86="")),"",IF(F87="Participant", "Participant",IF(F87="","",IF(F87&gt;=Configuration!$D$10,"",F87+1))))</f>
        <v/>
      </c>
      <c r="G91" s="7" t="str">
        <f t="shared" si="8"/>
        <v/>
      </c>
      <c r="H91" s="7" t="str">
        <f t="shared" si="9"/>
        <v/>
      </c>
      <c r="I91" s="15" t="str">
        <f t="shared" si="11"/>
        <v/>
      </c>
    </row>
    <row r="92" spans="1:9" x14ac:dyDescent="0.25">
      <c r="A92" s="7" t="str">
        <f>IF(OR(AND(A89=A90,A89=""),AND(A88=A89,A88=""),AND(A87=A88,A87="")),"",IF(A88="Participant", "Participant",IF(A88="","",IF(A88&gt;=Configuration!$D$10,"",A88+1))))</f>
        <v/>
      </c>
      <c r="B92" s="7" t="str">
        <f t="shared" si="10"/>
        <v/>
      </c>
      <c r="C92" s="7" t="str">
        <f t="shared" si="7"/>
        <v/>
      </c>
      <c r="D92" s="15" t="str">
        <f t="shared" si="6"/>
        <v/>
      </c>
      <c r="F92" s="7" t="str">
        <f>IF(OR(AND(F89=F90,F89=""),AND(F88=F89,F88=""),AND(F87=F88,F87="")),"",IF(F88="Participant", "Participant",IF(F88="","",IF(F88&gt;=Configuration!$D$10,"",F88+1))))</f>
        <v/>
      </c>
      <c r="G92" s="7" t="str">
        <f t="shared" si="8"/>
        <v/>
      </c>
      <c r="H92" s="7" t="str">
        <f t="shared" si="9"/>
        <v/>
      </c>
      <c r="I92" s="15" t="str">
        <f t="shared" si="11"/>
        <v/>
      </c>
    </row>
    <row r="93" spans="1:9" x14ac:dyDescent="0.25">
      <c r="A93" s="7" t="str">
        <f>IF(OR(AND(A90=A91,A90=""),AND(A89=A90,A89=""),AND(A88=A89,A88="")),"",IF(A89="Participant", "Participant",IF(A89="","",IF(A89&gt;=Configuration!$D$10,"",A89+1))))</f>
        <v/>
      </c>
      <c r="B93" s="7" t="str">
        <f t="shared" si="10"/>
        <v/>
      </c>
      <c r="C93" s="7" t="str">
        <f t="shared" si="7"/>
        <v/>
      </c>
      <c r="D93" s="15" t="str">
        <f t="shared" si="6"/>
        <v/>
      </c>
      <c r="F93" s="7" t="str">
        <f>IF(OR(AND(F90=F91,F90=""),AND(F89=F90,F89=""),AND(F88=F89,F88="")),"",IF(F89="Participant", "Participant",IF(F89="","",IF(F89&gt;=Configuration!$D$10,"",F89+1))))</f>
        <v/>
      </c>
      <c r="G93" s="7" t="str">
        <f t="shared" si="8"/>
        <v/>
      </c>
      <c r="H93" s="7" t="str">
        <f t="shared" si="9"/>
        <v/>
      </c>
      <c r="I93" s="15" t="str">
        <f t="shared" si="11"/>
        <v/>
      </c>
    </row>
    <row r="94" spans="1:9" x14ac:dyDescent="0.25">
      <c r="A94" s="7" t="str">
        <f>IF(OR(AND(A91=A92,A91=""),AND(A90=A91,A90=""),AND(A89=A90,A89="")),"",IF(A90="Participant", "Participant",IF(A90="","",IF(A90&gt;=Configuration!$D$10,"",A90+1))))</f>
        <v/>
      </c>
      <c r="B94" s="7" t="str">
        <f t="shared" si="10"/>
        <v/>
      </c>
      <c r="C94" s="7" t="str">
        <f t="shared" si="7"/>
        <v/>
      </c>
      <c r="D94" s="15" t="str">
        <f t="shared" si="6"/>
        <v/>
      </c>
      <c r="F94" s="7" t="str">
        <f>IF(OR(AND(F91=F92,F91=""),AND(F90=F91,F90=""),AND(F89=F90,F89="")),"",IF(F90="Participant", "Participant",IF(F90="","",IF(F90&gt;=Configuration!$D$10,"",F90+1))))</f>
        <v/>
      </c>
      <c r="G94" s="7" t="str">
        <f t="shared" si="8"/>
        <v/>
      </c>
      <c r="H94" s="7" t="str">
        <f t="shared" si="9"/>
        <v/>
      </c>
      <c r="I94" s="15" t="str">
        <f>IF(OR(AND($A91=$A92,$A91=""),AND($A90=$A91,$A90=""),AND($A89=$A90,$A89="")),"",IF(I90="Willingness to pay", "Willingness to pay",IF(I90="","",IF(H94="number 1",VLOOKUP(F94,+mitadSuperior,4,FALSE),VLOOKUP(F94,mitadInferior,4,FALSE)))))</f>
        <v/>
      </c>
    </row>
    <row r="95" spans="1:9" x14ac:dyDescent="0.25">
      <c r="A95" s="7" t="str">
        <f>IF(OR(AND(A92=A93,A92=""),AND(A91=A92,A91=""),AND(A90=A91,A90="")),"",IF(A91="Participant", "Participant",IF(A91="","",IF(A91&gt;=Configuration!$D$10,"",A91+1))))</f>
        <v/>
      </c>
      <c r="B95" s="7" t="str">
        <f t="shared" si="10"/>
        <v/>
      </c>
      <c r="C95" s="7" t="str">
        <f t="shared" si="7"/>
        <v/>
      </c>
      <c r="D95" s="15" t="str">
        <f t="shared" si="6"/>
        <v/>
      </c>
      <c r="F95" s="7" t="str">
        <f>IF(OR(AND(F92=F93,F92=""),AND(F91=F92,F91=""),AND(F90=F91,F90="")),"",IF(F91="Participant", "Participant",IF(F91="","",IF(F91&gt;=Configuration!$D$10,"",F91+1))))</f>
        <v/>
      </c>
      <c r="G95" s="7" t="str">
        <f t="shared" si="8"/>
        <v/>
      </c>
      <c r="H95" s="7" t="str">
        <f t="shared" si="9"/>
        <v/>
      </c>
      <c r="I95" s="15" t="str">
        <f>IF(OR(AND($A92=$A93,$A92=""),AND($A91=$A92,$A91=""),AND($A90=$A91,$A90="")),"",IF(I91="Willingness to pay", "Willingness to pay",IF(I91="","",IF(H95="number 1",VLOOKUP(F95,mitadSuperior,4,FALSE),VLOOKUP(F95,mitadInferior,4,FALSE)))))</f>
        <v/>
      </c>
    </row>
    <row r="96" spans="1:9" x14ac:dyDescent="0.25">
      <c r="A96" s="7" t="str">
        <f>IF(OR(AND(A93=A94,A93=""),AND(A92=A93,A92=""),AND(A91=A92,A91="")),"",IF(A92="Participant", "Participant",IF(A92="","",IF(A92&gt;=Configuration!$D$10,"",A92+1))))</f>
        <v/>
      </c>
      <c r="B96" s="7" t="str">
        <f t="shared" si="10"/>
        <v/>
      </c>
      <c r="C96" s="7" t="str">
        <f t="shared" si="7"/>
        <v/>
      </c>
      <c r="D96" s="15" t="str">
        <f t="shared" si="6"/>
        <v/>
      </c>
      <c r="F96" s="7" t="str">
        <f>IF(OR(AND(F93=F94,F93=""),AND(F92=F93,F92=""),AND(F91=F92,F91="")),"",IF(F92="Participant", "Participant",IF(F92="","",IF(F92&gt;=Configuration!$D$10,"",F92+1))))</f>
        <v/>
      </c>
      <c r="G96" s="7" t="str">
        <f t="shared" si="8"/>
        <v/>
      </c>
      <c r="H96" s="7" t="str">
        <f t="shared" si="9"/>
        <v/>
      </c>
      <c r="I96" s="15" t="str">
        <f>IF(OR(AND($A93=$A94,$A93=""),AND($A92=$A93,$A92=""),AND($A91=$A92,$A91="")),"",IF(I92="Willingness to pay", "Willingness to pay",IF(I92="","",IF(H96="number 1",VLOOKUP(F96,mitadSuperior,4,FALSE),VLOOKUP(F96,mitadInferior,4,FALSE)))))</f>
        <v/>
      </c>
    </row>
    <row r="97" spans="1:9" x14ac:dyDescent="0.25">
      <c r="A97" s="7" t="str">
        <f>IF(OR(AND(A94=A95,A94=""),AND(A93=A94,A93=""),AND(A92=A93,A92="")),"",IF(A93="Participant", "Participant",IF(A93="","",IF(A93&gt;=Configuration!$D$10,"",A93+1))))</f>
        <v/>
      </c>
      <c r="B97" s="7" t="str">
        <f t="shared" si="10"/>
        <v/>
      </c>
      <c r="C97" s="7" t="str">
        <f t="shared" si="7"/>
        <v/>
      </c>
      <c r="D97" s="15" t="str">
        <f t="shared" si="6"/>
        <v/>
      </c>
      <c r="F97" s="7" t="str">
        <f>IF(OR(AND(F94=F95,F94=""),AND(F93=F94,F93=""),AND(F92=F93,F92="")),"",IF(F93="Participant", "Participant",IF(F93="","",IF(F93&gt;=Configuration!$D$10,"",F93+1))))</f>
        <v/>
      </c>
      <c r="G97" s="7" t="str">
        <f t="shared" si="8"/>
        <v/>
      </c>
      <c r="H97" s="7" t="str">
        <f t="shared" si="9"/>
        <v/>
      </c>
      <c r="I97" s="15" t="str">
        <f>IF(OR(AND($A94=$A95,$A94=""),AND($A93=$A94,$A93=""),AND($A92=$A93,$A92="")),"",IF(I93="Willingness to pay", "Willingness to pay",IF(I93="","",IF(H97="number 1",VLOOKUP(F97,mitadSuperior,4,FALSE),VLOOKUP(F97,mitadInferior,4,FALSE)))))</f>
        <v/>
      </c>
    </row>
    <row r="98" spans="1:9" x14ac:dyDescent="0.25">
      <c r="A98" s="7" t="str">
        <f>IF(OR(AND(A95=A96,A95=""),AND(A94=A95,A94=""),AND(A93=A94,A93="")),"",IF(A94="Participant", "Participant",IF(A94="","",IF(A94&gt;=Configuration!$D$10,"",A94+1))))</f>
        <v/>
      </c>
      <c r="B98" s="7" t="str">
        <f t="shared" si="10"/>
        <v/>
      </c>
      <c r="C98" s="7" t="str">
        <f t="shared" si="7"/>
        <v/>
      </c>
      <c r="D98" s="15" t="str">
        <f t="shared" si="6"/>
        <v/>
      </c>
      <c r="F98" s="7" t="str">
        <f>IF(OR(AND(F95=F96,F95=""),AND(F94=F95,F94=""),AND(F93=F94,F93="")),"",IF(F94="Participant", "Participant",IF(F94="","",IF(F94&gt;=Configuration!$D$10,"",F94+1))))</f>
        <v/>
      </c>
      <c r="G98" s="7" t="str">
        <f t="shared" si="8"/>
        <v/>
      </c>
      <c r="H98" s="7" t="str">
        <f t="shared" si="9"/>
        <v/>
      </c>
      <c r="I98" s="15" t="str">
        <f>IF(OR(AND($A95=$A96,$A95=""),AND($A94=$A95,$A94=""),AND($A93=$A94,$A93="")),"",IF(I94="Willingness to pay", "Willingness to pay",IF(I94="","",IF(H98="number 1",VLOOKUP(F98,mitadSuperior,4,FALSE),VLOOKUP(F98,mitadInferior,4,FALSE)))))</f>
        <v/>
      </c>
    </row>
    <row r="99" spans="1:9" x14ac:dyDescent="0.25">
      <c r="A99" s="7" t="str">
        <f>IF(OR(AND(A96=A97,A96=""),AND(A95=A96,A95=""),AND(A94=A95,A94="")),"",IF(A95="Participant", "Participant",IF(A95="","",IF(A95&gt;=Configuration!$D$10,"",A95+1))))</f>
        <v/>
      </c>
      <c r="B99" s="7" t="str">
        <f t="shared" si="10"/>
        <v/>
      </c>
      <c r="C99" s="7" t="str">
        <f t="shared" si="7"/>
        <v/>
      </c>
      <c r="D99" s="15" t="str">
        <f t="shared" si="6"/>
        <v/>
      </c>
      <c r="F99" s="7" t="str">
        <f>IF(OR(AND(F96=F97,F96=""),AND(F95=F96,F95=""),AND(F94=F95,F94="")),"",IF(F95="Participant", "Participant",IF(F95="","",IF(F95&gt;=Configuration!$D$10,"",F95+1))))</f>
        <v/>
      </c>
      <c r="G99" s="7" t="str">
        <f t="shared" si="8"/>
        <v/>
      </c>
      <c r="H99" s="7" t="str">
        <f t="shared" si="9"/>
        <v/>
      </c>
      <c r="I99" s="15" t="str">
        <f t="shared" si="11"/>
        <v/>
      </c>
    </row>
    <row r="100" spans="1:9" x14ac:dyDescent="0.25">
      <c r="A100" s="7" t="str">
        <f>IF(OR(AND(A97=A98,A97=""),AND(A96=A97,A96=""),AND(A95=A96,A95="")),"",IF(A96="Participant", "Participant",IF(A96="","",IF(A96&gt;=Configuration!$D$10,"",A96+1))))</f>
        <v/>
      </c>
      <c r="B100" s="7" t="str">
        <f t="shared" si="10"/>
        <v/>
      </c>
      <c r="C100" s="7" t="str">
        <f t="shared" si="7"/>
        <v/>
      </c>
      <c r="D100" s="15" t="str">
        <f t="shared" si="6"/>
        <v/>
      </c>
      <c r="F100" s="7" t="str">
        <f>IF(OR(AND(F97=F98,F97=""),AND(F96=F97,F96=""),AND(F95=F96,F95="")),"",IF(F96="Participant", "Participant",IF(F96="","",IF(F96&gt;=Configuration!$D$10,"",F96+1))))</f>
        <v/>
      </c>
      <c r="G100" s="7" t="str">
        <f t="shared" si="8"/>
        <v/>
      </c>
      <c r="H100" s="7" t="str">
        <f t="shared" si="9"/>
        <v/>
      </c>
      <c r="I100" s="15" t="str">
        <f t="shared" si="11"/>
        <v/>
      </c>
    </row>
    <row r="101" spans="1:9" x14ac:dyDescent="0.25">
      <c r="A101" s="7" t="str">
        <f>IF(OR(AND(A98=A99,A98=""),AND(A97=A98,A97=""),AND(A96=A97,A96="")),"",IF(A97="Participant", "Participant",IF(A97="","",IF(A97&gt;=Configuration!$D$10,"",A97+1))))</f>
        <v/>
      </c>
      <c r="B101" s="7" t="str">
        <f t="shared" si="10"/>
        <v/>
      </c>
      <c r="C101" s="7" t="str">
        <f t="shared" si="7"/>
        <v/>
      </c>
      <c r="D101" s="15" t="str">
        <f t="shared" si="6"/>
        <v/>
      </c>
      <c r="F101" s="7" t="str">
        <f>IF(OR(AND(F98=F99,F98=""),AND(F97=F98,F97=""),AND(F96=F97,F96="")),"",IF(F97="Participant", "Participant",IF(F97="","",IF(F97&gt;=Configuration!$D$10,"",F97+1))))</f>
        <v/>
      </c>
      <c r="G101" s="7" t="str">
        <f t="shared" si="8"/>
        <v/>
      </c>
      <c r="H101" s="7" t="str">
        <f t="shared" si="9"/>
        <v/>
      </c>
      <c r="I101" s="15" t="str">
        <f t="shared" si="11"/>
        <v/>
      </c>
    </row>
    <row r="102" spans="1:9" x14ac:dyDescent="0.25">
      <c r="A102" s="7" t="str">
        <f>IF(OR(AND(A99=A100,A99=""),AND(A98=A99,A98=""),AND(A97=A98,A97="")),"",IF(A98="Participant", "Participant",IF(A98="","",IF(A98&gt;=Configuration!$D$10,"",A98+1))))</f>
        <v/>
      </c>
      <c r="B102" s="7" t="str">
        <f t="shared" si="10"/>
        <v/>
      </c>
      <c r="C102" s="7" t="str">
        <f t="shared" si="7"/>
        <v/>
      </c>
      <c r="D102" s="15" t="str">
        <f t="shared" si="6"/>
        <v/>
      </c>
      <c r="F102" s="7" t="str">
        <f>IF(OR(AND(F99=F100,F99=""),AND(F98=F99,F98=""),AND(F97=F98,F97="")),"",IF(F98="Participant", "Participant",IF(F98="","",IF(F98&gt;=Configuration!$D$10,"",F98+1))))</f>
        <v/>
      </c>
      <c r="G102" s="7" t="str">
        <f t="shared" si="8"/>
        <v/>
      </c>
      <c r="H102" s="7" t="str">
        <f t="shared" si="9"/>
        <v/>
      </c>
      <c r="I102" s="15" t="str">
        <f>IF(OR(AND($A99=$A100,$A99=""),AND($A98=$A99,$A98=""),AND($A97=$A98,$A97="")),"",IF(I98="Willingness to pay", "Willingness to pay",IF(I98="","",IF(H102="number 1",VLOOKUP(F102,+mitadSuperior,4,FALSE),VLOOKUP(F102,mitadInferior,4,FALSE)))))</f>
        <v/>
      </c>
    </row>
    <row r="103" spans="1:9" x14ac:dyDescent="0.25">
      <c r="A103" s="7" t="str">
        <f>IF(OR(AND(A100=A101,A100=""),AND(A99=A100,A99=""),AND(A98=A99,A98="")),"",IF(A99="Participant", "Participant",IF(A99="","",IF(A99&gt;=Configuration!$D$10,"",A99+1))))</f>
        <v/>
      </c>
      <c r="B103" s="7" t="str">
        <f t="shared" si="10"/>
        <v/>
      </c>
      <c r="C103" s="7" t="str">
        <f t="shared" si="7"/>
        <v/>
      </c>
      <c r="D103" s="15" t="str">
        <f t="shared" si="6"/>
        <v/>
      </c>
      <c r="F103" s="7" t="str">
        <f>IF(OR(AND(F100=F101,F100=""),AND(F99=F100,F99=""),AND(F98=F99,F98="")),"",IF(F99="Participant", "Participant",IF(F99="","",IF(F99&gt;=Configuration!$D$10,"",F99+1))))</f>
        <v/>
      </c>
      <c r="G103" s="7" t="str">
        <f t="shared" si="8"/>
        <v/>
      </c>
      <c r="H103" s="7" t="str">
        <f t="shared" si="9"/>
        <v/>
      </c>
      <c r="I103" s="15" t="str">
        <f>IF(OR(AND($A100=$A101,$A100=""),AND($A99=$A100,$A99=""),AND($A98=$A99,$A98="")),"",IF(I99="Willingness to pay", "Willingness to pay",IF(I99="","",IF(H103="number 1",VLOOKUP(F103,mitadSuperior,4,FALSE),VLOOKUP(F103,mitadInferior,4,FALSE)))))</f>
        <v/>
      </c>
    </row>
    <row r="104" spans="1:9" x14ac:dyDescent="0.25">
      <c r="A104" s="7" t="str">
        <f>IF(OR(AND(A101=A102,A101=""),AND(A100=A101,A100=""),AND(A99=A100,A99="")),"",IF(A100="Participant", "Participant",IF(A100="","",IF(A100&gt;=Configuration!$D$10,"",A100+1))))</f>
        <v/>
      </c>
      <c r="B104" s="7" t="str">
        <f t="shared" si="10"/>
        <v/>
      </c>
      <c r="C104" s="7" t="str">
        <f t="shared" si="7"/>
        <v/>
      </c>
      <c r="D104" s="15" t="str">
        <f t="shared" si="6"/>
        <v/>
      </c>
      <c r="F104" s="7" t="str">
        <f>IF(OR(AND(F101=F102,F101=""),AND(F100=F101,F100=""),AND(F99=F100,F99="")),"",IF(F100="Participant", "Participant",IF(F100="","",IF(F100&gt;=Configuration!$D$10,"",F100+1))))</f>
        <v/>
      </c>
      <c r="G104" s="7" t="str">
        <f t="shared" si="8"/>
        <v/>
      </c>
      <c r="H104" s="7" t="str">
        <f t="shared" si="9"/>
        <v/>
      </c>
      <c r="I104" s="15" t="str">
        <f>IF(OR(AND($A101=$A102,$A101=""),AND($A100=$A101,$A100=""),AND($A99=$A100,$A99="")),"",IF(I100="Willingness to pay", "Willingness to pay",IF(I100="","",IF(H104="number 1",VLOOKUP(F104,mitadSuperior,4,FALSE),VLOOKUP(F104,mitadInferior,4,FALSE)))))</f>
        <v/>
      </c>
    </row>
    <row r="105" spans="1:9" x14ac:dyDescent="0.25">
      <c r="A105" s="7" t="str">
        <f>IF(OR(AND(A102=A103,A102=""),AND(A101=A102,A101=""),AND(A100=A101,A100="")),"",IF(A101="Participant", "Participant",IF(A101="","",IF(A101&gt;=Configuration!$D$10,"",A101+1))))</f>
        <v/>
      </c>
      <c r="B105" s="7" t="str">
        <f t="shared" si="10"/>
        <v/>
      </c>
      <c r="C105" s="7" t="str">
        <f t="shared" si="7"/>
        <v/>
      </c>
      <c r="D105" s="15" t="str">
        <f t="shared" si="6"/>
        <v/>
      </c>
      <c r="F105" s="7" t="str">
        <f>IF(OR(AND(F102=F103,F102=""),AND(F101=F102,F101=""),AND(F100=F101,F100="")),"",IF(F101="Participant", "Participant",IF(F101="","",IF(F101&gt;=Configuration!$D$10,"",F101+1))))</f>
        <v/>
      </c>
      <c r="G105" s="7" t="str">
        <f t="shared" si="8"/>
        <v/>
      </c>
      <c r="H105" s="7" t="str">
        <f t="shared" si="9"/>
        <v/>
      </c>
      <c r="I105" s="15" t="str">
        <f>IF(OR(AND($A102=$A103,$A102=""),AND($A101=$A102,$A101=""),AND($A100=$A101,$A100="")),"",IF(I101="Willingness to pay", "Willingness to pay",IF(I101="","",IF(H105="number 1",VLOOKUP(F105,mitadSuperior,4,FALSE),VLOOKUP(F105,mitadInferior,4,FALSE)))))</f>
        <v/>
      </c>
    </row>
    <row r="106" spans="1:9" x14ac:dyDescent="0.25">
      <c r="A106" s="7" t="str">
        <f>IF(OR(AND(A103=A104,A103=""),AND(A102=A103,A102=""),AND(A101=A102,A101="")),"",IF(A102="Participant", "Participant",IF(A102="","",IF(A102&gt;=Configuration!$D$10,"",A102+1))))</f>
        <v/>
      </c>
      <c r="B106" s="7" t="str">
        <f t="shared" si="10"/>
        <v/>
      </c>
      <c r="C106" s="7" t="str">
        <f t="shared" si="7"/>
        <v/>
      </c>
      <c r="D106" s="15" t="str">
        <f t="shared" si="6"/>
        <v/>
      </c>
      <c r="F106" s="7" t="str">
        <f>IF(OR(AND(F103=F104,F103=""),AND(F102=F103,F102=""),AND(F101=F102,F101="")),"",IF(F102="Participant", "Participant",IF(F102="","",IF(F102&gt;=Configuration!$D$10,"",F102+1))))</f>
        <v/>
      </c>
      <c r="G106" s="7" t="str">
        <f t="shared" si="8"/>
        <v/>
      </c>
      <c r="H106" s="7" t="str">
        <f t="shared" si="9"/>
        <v/>
      </c>
      <c r="I106" s="15" t="str">
        <f>IF(OR(AND($A103=$A104,$A103=""),AND($A102=$A103,$A102=""),AND($A101=$A102,$A101="")),"",IF(I102="Willingness to pay", "Willingness to pay",IF(I102="","",IF(H106="number 1",VLOOKUP(F106,mitadSuperior,4,FALSE),VLOOKUP(F106,mitadInferior,4,FALSE)))))</f>
        <v/>
      </c>
    </row>
    <row r="107" spans="1:9" x14ac:dyDescent="0.25">
      <c r="A107" s="7" t="str">
        <f>IF(OR(AND(A104=A105,A104=""),AND(A103=A104,A103=""),AND(A102=A103,A102="")),"",IF(A103="Participant", "Participant",IF(A103="","",IF(A103&gt;=Configuration!$D$10,"",A103+1))))</f>
        <v/>
      </c>
      <c r="B107" s="7" t="str">
        <f t="shared" si="10"/>
        <v/>
      </c>
      <c r="C107" s="7" t="str">
        <f t="shared" si="7"/>
        <v/>
      </c>
      <c r="D107" s="15" t="str">
        <f t="shared" si="6"/>
        <v/>
      </c>
      <c r="F107" s="7" t="str">
        <f>IF(OR(AND(F104=F105,F104=""),AND(F103=F104,F103=""),AND(F102=F103,F102="")),"",IF(F103="Participant", "Participant",IF(F103="","",IF(F103&gt;=Configuration!$D$10,"",F103+1))))</f>
        <v/>
      </c>
      <c r="G107" s="7" t="str">
        <f t="shared" si="8"/>
        <v/>
      </c>
      <c r="H107" s="7" t="str">
        <f t="shared" si="9"/>
        <v/>
      </c>
      <c r="I107" s="15" t="str">
        <f t="shared" si="11"/>
        <v/>
      </c>
    </row>
    <row r="108" spans="1:9" x14ac:dyDescent="0.25">
      <c r="A108" s="7" t="str">
        <f>IF(OR(AND(A105=A106,A105=""),AND(A104=A105,A104=""),AND(A103=A104,A103="")),"",IF(A104="Participant", "Participant",IF(A104="","",IF(A104&gt;=Configuration!$D$10,"",A104+1))))</f>
        <v/>
      </c>
      <c r="B108" s="7" t="str">
        <f t="shared" si="10"/>
        <v/>
      </c>
      <c r="C108" s="7" t="str">
        <f t="shared" si="7"/>
        <v/>
      </c>
      <c r="D108" s="15" t="str">
        <f t="shared" si="6"/>
        <v/>
      </c>
      <c r="F108" s="7" t="str">
        <f>IF(OR(AND(F105=F106,F105=""),AND(F104=F105,F104=""),AND(F103=F104,F103="")),"",IF(F104="Participant", "Participant",IF(F104="","",IF(F104&gt;=Configuration!$D$10,"",F104+1))))</f>
        <v/>
      </c>
      <c r="G108" s="7" t="str">
        <f t="shared" si="8"/>
        <v/>
      </c>
      <c r="H108" s="7" t="str">
        <f t="shared" si="9"/>
        <v/>
      </c>
      <c r="I108" s="15" t="str">
        <f t="shared" si="11"/>
        <v/>
      </c>
    </row>
    <row r="109" spans="1:9" x14ac:dyDescent="0.25">
      <c r="A109" s="7" t="str">
        <f>IF(OR(AND(A106=A107,A106=""),AND(A105=A106,A105=""),AND(A104=A105,A104="")),"",IF(A105="Participant", "Participant",IF(A105="","",IF(A105&gt;=Configuration!$D$10,"",A105+1))))</f>
        <v/>
      </c>
      <c r="B109" s="7" t="str">
        <f t="shared" si="10"/>
        <v/>
      </c>
      <c r="C109" s="7" t="str">
        <f t="shared" si="7"/>
        <v/>
      </c>
      <c r="D109" s="15" t="str">
        <f t="shared" si="6"/>
        <v/>
      </c>
      <c r="F109" s="7" t="str">
        <f>IF(OR(AND(F106=F107,F106=""),AND(F105=F106,F105=""),AND(F104=F105,F104="")),"",IF(F105="Participant", "Participant",IF(F105="","",IF(F105&gt;=Configuration!$D$10,"",F105+1))))</f>
        <v/>
      </c>
      <c r="G109" s="7" t="str">
        <f t="shared" si="8"/>
        <v/>
      </c>
      <c r="H109" s="7" t="str">
        <f t="shared" si="9"/>
        <v/>
      </c>
      <c r="I109" s="15" t="str">
        <f t="shared" si="11"/>
        <v/>
      </c>
    </row>
    <row r="110" spans="1:9" x14ac:dyDescent="0.25">
      <c r="A110" s="7" t="str">
        <f>IF(OR(AND(A107=A108,A107=""),AND(A106=A107,A106=""),AND(A105=A106,A105="")),"",IF(A106="Participant", "Participant",IF(A106="","",IF(A106&gt;=Configuration!$D$10,"",A106+1))))</f>
        <v/>
      </c>
      <c r="B110" s="7" t="str">
        <f t="shared" si="10"/>
        <v/>
      </c>
      <c r="C110" s="7" t="str">
        <f t="shared" si="7"/>
        <v/>
      </c>
      <c r="D110" s="15" t="str">
        <f t="shared" si="6"/>
        <v/>
      </c>
      <c r="F110" s="7" t="str">
        <f>IF(OR(AND(F107=F108,F107=""),AND(F106=F107,F106=""),AND(F105=F106,F105="")),"",IF(F106="Participant", "Participant",IF(F106="","",IF(F106&gt;=Configuration!$D$10,"",F106+1))))</f>
        <v/>
      </c>
      <c r="G110" s="7" t="str">
        <f t="shared" si="8"/>
        <v/>
      </c>
      <c r="H110" s="7" t="str">
        <f t="shared" si="9"/>
        <v/>
      </c>
      <c r="I110" s="15" t="str">
        <f>IF(OR(AND($A107=$A108,$A107=""),AND($A106=$A107,$A106=""),AND($A105=$A106,$A105="")),"",IF(I106="Willingness to pay", "Willingness to pay",IF(I106="","",IF(H110="number 1",VLOOKUP(F110,+mitadSuperior,4,FALSE),VLOOKUP(F110,mitadInferior,4,FALSE)))))</f>
        <v/>
      </c>
    </row>
    <row r="111" spans="1:9" x14ac:dyDescent="0.25">
      <c r="A111" s="7" t="str">
        <f>IF(OR(AND(A108=A109,A108=""),AND(A107=A108,A107=""),AND(A106=A107,A106="")),"",IF(A107="Participant", "Participant",IF(A107="","",IF(A107&gt;=Configuration!$D$10,"",A107+1))))</f>
        <v/>
      </c>
      <c r="B111" s="7" t="str">
        <f t="shared" si="10"/>
        <v/>
      </c>
      <c r="C111" s="7" t="str">
        <f t="shared" si="7"/>
        <v/>
      </c>
      <c r="D111" s="15" t="str">
        <f t="shared" si="6"/>
        <v/>
      </c>
      <c r="F111" s="7" t="str">
        <f>IF(OR(AND(F108=F109,F108=""),AND(F107=F108,F107=""),AND(F106=F107,F106="")),"",IF(F107="Participant", "Participant",IF(F107="","",IF(F107&gt;=Configuration!$D$10,"",F107+1))))</f>
        <v/>
      </c>
      <c r="G111" s="7" t="str">
        <f t="shared" si="8"/>
        <v/>
      </c>
      <c r="H111" s="7" t="str">
        <f t="shared" si="9"/>
        <v/>
      </c>
      <c r="I111" s="15" t="str">
        <f>IF(OR(AND($A108=$A109,$A108=""),AND($A107=$A108,$A107=""),AND($A106=$A107,$A106="")),"",IF(I107="Willingness to pay", "Willingness to pay",IF(I107="","",IF(H111="number 1",VLOOKUP(F111,mitadSuperior,4,FALSE),VLOOKUP(F111,mitadInferior,4,FALSE)))))</f>
        <v/>
      </c>
    </row>
    <row r="112" spans="1:9" x14ac:dyDescent="0.25">
      <c r="A112" s="7" t="str">
        <f>IF(OR(AND(A109=A110,A109=""),AND(A108=A109,A108=""),AND(A107=A108,A107="")),"",IF(A108="Participant", "Participant",IF(A108="","",IF(A108&gt;=Configuration!$D$10,"",A108+1))))</f>
        <v/>
      </c>
      <c r="B112" s="7" t="str">
        <f t="shared" si="10"/>
        <v/>
      </c>
      <c r="C112" s="7" t="str">
        <f t="shared" si="7"/>
        <v/>
      </c>
      <c r="D112" s="15" t="str">
        <f t="shared" si="6"/>
        <v/>
      </c>
      <c r="F112" s="7" t="str">
        <f>IF(OR(AND(F109=F110,F109=""),AND(F108=F109,F108=""),AND(F107=F108,F107="")),"",IF(F108="Participant", "Participant",IF(F108="","",IF(F108&gt;=Configuration!$D$10,"",F108+1))))</f>
        <v/>
      </c>
      <c r="G112" s="7" t="str">
        <f t="shared" si="8"/>
        <v/>
      </c>
      <c r="H112" s="7" t="str">
        <f t="shared" si="9"/>
        <v/>
      </c>
      <c r="I112" s="15" t="str">
        <f>IF(OR(AND($A109=$A110,$A109=""),AND($A108=$A109,$A108=""),AND($A107=$A108,$A107="")),"",IF(I108="Willingness to pay", "Willingness to pay",IF(I108="","",IF(H112="number 1",VLOOKUP(F112,mitadSuperior,4,FALSE),VLOOKUP(F112,mitadInferior,4,FALSE)))))</f>
        <v/>
      </c>
    </row>
    <row r="113" spans="1:9" x14ac:dyDescent="0.25">
      <c r="A113" s="7" t="str">
        <f>IF(OR(AND(A110=A111,A110=""),AND(A109=A110,A109=""),AND(A108=A109,A108="")),"",IF(A109="Participant", "Participant",IF(A109="","",IF(A109&gt;=Configuration!$D$10,"",A109+1))))</f>
        <v/>
      </c>
      <c r="B113" s="7" t="str">
        <f t="shared" si="10"/>
        <v/>
      </c>
      <c r="C113" s="7" t="str">
        <f t="shared" si="7"/>
        <v/>
      </c>
      <c r="D113" s="15" t="str">
        <f t="shared" si="6"/>
        <v/>
      </c>
      <c r="F113" s="7" t="str">
        <f>IF(OR(AND(F110=F111,F110=""),AND(F109=F110,F109=""),AND(F108=F109,F108="")),"",IF(F109="Participant", "Participant",IF(F109="","",IF(F109&gt;=Configuration!$D$10,"",F109+1))))</f>
        <v/>
      </c>
      <c r="G113" s="7" t="str">
        <f t="shared" si="8"/>
        <v/>
      </c>
      <c r="H113" s="7" t="str">
        <f t="shared" si="9"/>
        <v/>
      </c>
      <c r="I113" s="15" t="str">
        <f>IF(OR(AND($A110=$A111,$A110=""),AND($A109=$A110,$A109=""),AND($A108=$A109,$A108="")),"",IF(I109="Willingness to pay", "Willingness to pay",IF(I109="","",IF(H113="number 1",VLOOKUP(F113,mitadSuperior,4,FALSE),VLOOKUP(F113,mitadInferior,4,FALSE)))))</f>
        <v/>
      </c>
    </row>
    <row r="114" spans="1:9" x14ac:dyDescent="0.25">
      <c r="A114" s="7" t="str">
        <f>IF(OR(AND(A111=A112,A111=""),AND(A110=A111,A110=""),AND(A109=A110,A109="")),"",IF(A110="Participant", "Participant",IF(A110="","",IF(A110&gt;=Configuration!$D$10,"",A110+1))))</f>
        <v/>
      </c>
      <c r="B114" s="7" t="str">
        <f t="shared" si="10"/>
        <v/>
      </c>
      <c r="C114" s="7" t="str">
        <f t="shared" si="7"/>
        <v/>
      </c>
      <c r="D114" s="15" t="str">
        <f t="shared" si="6"/>
        <v/>
      </c>
      <c r="F114" s="7" t="str">
        <f>IF(OR(AND(F111=F112,F111=""),AND(F110=F111,F110=""),AND(F109=F110,F109="")),"",IF(F110="Participant", "Participant",IF(F110="","",IF(F110&gt;=Configuration!$D$10,"",F110+1))))</f>
        <v/>
      </c>
      <c r="G114" s="7" t="str">
        <f t="shared" si="8"/>
        <v/>
      </c>
      <c r="H114" s="7" t="str">
        <f t="shared" si="9"/>
        <v/>
      </c>
      <c r="I114" s="15" t="str">
        <f>IF(OR(AND($A111=$A112,$A111=""),AND($A110=$A111,$A110=""),AND($A109=$A110,$A109="")),"",IF(I110="Willingness to pay", "Willingness to pay",IF(I110="","",IF(H114="number 1",VLOOKUP(F114,mitadSuperior,4,FALSE),VLOOKUP(F114,mitadInferior,4,FALSE)))))</f>
        <v/>
      </c>
    </row>
    <row r="115" spans="1:9" x14ac:dyDescent="0.25">
      <c r="A115" s="7" t="str">
        <f>IF(OR(AND(A112=A113,A112=""),AND(A111=A112,A111=""),AND(A110=A111,A110="")),"",IF(A111="Participant", "Participant",IF(A111="","",IF(A111&gt;=Configuration!$D$10,"",A111+1))))</f>
        <v/>
      </c>
      <c r="B115" s="7" t="str">
        <f t="shared" si="10"/>
        <v/>
      </c>
      <c r="C115" s="7" t="str">
        <f t="shared" si="7"/>
        <v/>
      </c>
      <c r="D115" s="15" t="str">
        <f t="shared" si="6"/>
        <v/>
      </c>
      <c r="F115" s="7" t="str">
        <f>IF(OR(AND(F112=F113,F112=""),AND(F111=F112,F111=""),AND(F110=F111,F110="")),"",IF(F111="Participant", "Participant",IF(F111="","",IF(F111&gt;=Configuration!$D$10,"",F111+1))))</f>
        <v/>
      </c>
      <c r="G115" s="7" t="str">
        <f t="shared" si="8"/>
        <v/>
      </c>
      <c r="H115" s="7" t="str">
        <f t="shared" si="9"/>
        <v/>
      </c>
      <c r="I115" s="15" t="str">
        <f t="shared" si="11"/>
        <v/>
      </c>
    </row>
    <row r="116" spans="1:9" x14ac:dyDescent="0.25">
      <c r="A116" s="7" t="str">
        <f>IF(OR(AND(A113=A114,A113=""),AND(A112=A113,A112=""),AND(A111=A112,A111="")),"",IF(A112="Participant", "Participant",IF(A112="","",IF(A112&gt;=Configuration!$D$10,"",A112+1))))</f>
        <v/>
      </c>
      <c r="B116" s="7" t="str">
        <f t="shared" si="10"/>
        <v/>
      </c>
      <c r="C116" s="7" t="str">
        <f t="shared" si="7"/>
        <v/>
      </c>
      <c r="D116" s="15" t="str">
        <f t="shared" si="6"/>
        <v/>
      </c>
      <c r="F116" s="7" t="str">
        <f>IF(OR(AND(F113=F114,F113=""),AND(F112=F113,F112=""),AND(F111=F112,F111="")),"",IF(F112="Participant", "Participant",IF(F112="","",IF(F112&gt;=Configuration!$D$10,"",F112+1))))</f>
        <v/>
      </c>
      <c r="G116" s="7" t="str">
        <f t="shared" si="8"/>
        <v/>
      </c>
      <c r="H116" s="7" t="str">
        <f t="shared" si="9"/>
        <v/>
      </c>
      <c r="I116" s="15" t="str">
        <f t="shared" si="11"/>
        <v/>
      </c>
    </row>
    <row r="117" spans="1:9" x14ac:dyDescent="0.25">
      <c r="A117" s="7" t="str">
        <f>IF(OR(AND(A114=A115,A114=""),AND(A113=A114,A113=""),AND(A112=A113,A112="")),"",IF(A113="Participant", "Participant",IF(A113="","",IF(A113&gt;=Configuration!$D$10,"",A113+1))))</f>
        <v/>
      </c>
      <c r="B117" s="7" t="str">
        <f t="shared" si="10"/>
        <v/>
      </c>
      <c r="C117" s="7" t="str">
        <f t="shared" si="7"/>
        <v/>
      </c>
      <c r="D117" s="15" t="str">
        <f t="shared" si="6"/>
        <v/>
      </c>
      <c r="F117" s="7" t="str">
        <f>IF(OR(AND(F114=F115,F114=""),AND(F113=F114,F113=""),AND(F112=F113,F112="")),"",IF(F113="Participant", "Participant",IF(F113="","",IF(F113&gt;=Configuration!$D$10,"",F113+1))))</f>
        <v/>
      </c>
      <c r="G117" s="7" t="str">
        <f t="shared" si="8"/>
        <v/>
      </c>
      <c r="H117" s="7" t="str">
        <f t="shared" si="9"/>
        <v/>
      </c>
      <c r="I117" s="15" t="str">
        <f t="shared" si="11"/>
        <v/>
      </c>
    </row>
    <row r="118" spans="1:9" x14ac:dyDescent="0.25">
      <c r="A118" s="7" t="str">
        <f>IF(OR(AND(A115=A116,A115=""),AND(A114=A115,A114=""),AND(A113=A114,A113="")),"",IF(A114="Participant", "Participant",IF(A114="","",IF(A114&gt;=Configuration!$D$10,"",A114+1))))</f>
        <v/>
      </c>
      <c r="B118" s="7" t="str">
        <f t="shared" si="10"/>
        <v/>
      </c>
      <c r="C118" s="7" t="str">
        <f t="shared" si="7"/>
        <v/>
      </c>
      <c r="D118" s="15" t="str">
        <f t="shared" si="6"/>
        <v/>
      </c>
      <c r="F118" s="7" t="str">
        <f>IF(OR(AND(F115=F116,F115=""),AND(F114=F115,F114=""),AND(F113=F114,F113="")),"",IF(F114="Participant", "Participant",IF(F114="","",IF(F114&gt;=Configuration!$D$10,"",F114+1))))</f>
        <v/>
      </c>
      <c r="G118" s="7" t="str">
        <f t="shared" si="8"/>
        <v/>
      </c>
      <c r="H118" s="7" t="str">
        <f t="shared" si="9"/>
        <v/>
      </c>
      <c r="I118" s="15" t="str">
        <f>IF(OR(AND($A115=$A116,$A115=""),AND($A114=$A115,$A114=""),AND($A113=$A114,$A113="")),"",IF(I114="Willingness to pay", "Willingness to pay",IF(I114="","",IF(H118="number 1",VLOOKUP(F118,+mitadSuperior,4,FALSE),VLOOKUP(F118,mitadInferior,4,FALSE)))))</f>
        <v/>
      </c>
    </row>
    <row r="119" spans="1:9" x14ac:dyDescent="0.25">
      <c r="A119" s="7" t="str">
        <f>IF(OR(AND(A116=A117,A116=""),AND(A115=A116,A115=""),AND(A114=A115,A114="")),"",IF(A115="Participant", "Participant",IF(A115="","",IF(A115&gt;=Configuration!$D$10,"",A115+1))))</f>
        <v/>
      </c>
      <c r="B119" s="7" t="str">
        <f t="shared" si="10"/>
        <v/>
      </c>
      <c r="C119" s="7" t="str">
        <f t="shared" si="7"/>
        <v/>
      </c>
      <c r="D119" s="15" t="str">
        <f t="shared" si="6"/>
        <v/>
      </c>
      <c r="F119" s="7" t="str">
        <f>IF(OR(AND(F116=F117,F116=""),AND(F115=F116,F115=""),AND(F114=F115,F114="")),"",IF(F115="Participant", "Participant",IF(F115="","",IF(F115&gt;=Configuration!$D$10,"",F115+1))))</f>
        <v/>
      </c>
      <c r="G119" s="7" t="str">
        <f t="shared" si="8"/>
        <v/>
      </c>
      <c r="H119" s="7" t="str">
        <f t="shared" si="9"/>
        <v/>
      </c>
      <c r="I119" s="15" t="str">
        <f>IF(OR(AND($A116=$A117,$A116=""),AND($A115=$A116,$A115=""),AND($A114=$A115,$A114="")),"",IF(I115="Willingness to pay", "Willingness to pay",IF(I115="","",IF(H119="number 1",VLOOKUP(F119,mitadSuperior,4,FALSE),VLOOKUP(F119,mitadInferior,4,FALSE)))))</f>
        <v/>
      </c>
    </row>
    <row r="120" spans="1:9" x14ac:dyDescent="0.25">
      <c r="A120" s="7" t="str">
        <f>IF(OR(AND(A117=A118,A117=""),AND(A116=A117,A116=""),AND(A115=A116,A115="")),"",IF(A116="Participant", "Participant",IF(A116="","",IF(A116&gt;=Configuration!$D$10,"",A116+1))))</f>
        <v/>
      </c>
      <c r="B120" s="7" t="str">
        <f t="shared" si="10"/>
        <v/>
      </c>
      <c r="C120" s="7" t="str">
        <f t="shared" si="7"/>
        <v/>
      </c>
      <c r="D120" s="15" t="str">
        <f t="shared" si="6"/>
        <v/>
      </c>
      <c r="F120" s="7" t="str">
        <f>IF(OR(AND(F117=F118,F117=""),AND(F116=F117,F116=""),AND(F115=F116,F115="")),"",IF(F116="Participant", "Participant",IF(F116="","",IF(F116&gt;=Configuration!$D$10,"",F116+1))))</f>
        <v/>
      </c>
      <c r="G120" s="7" t="str">
        <f t="shared" si="8"/>
        <v/>
      </c>
      <c r="H120" s="7" t="str">
        <f t="shared" si="9"/>
        <v/>
      </c>
      <c r="I120" s="15" t="str">
        <f>IF(OR(AND($A117=$A118,$A117=""),AND($A116=$A117,$A116=""),AND($A115=$A116,$A115="")),"",IF(I116="Willingness to pay", "Willingness to pay",IF(I116="","",IF(H120="number 1",VLOOKUP(F120,mitadSuperior,4,FALSE),VLOOKUP(F120,mitadInferior,4,FALSE)))))</f>
        <v/>
      </c>
    </row>
    <row r="121" spans="1:9" x14ac:dyDescent="0.25">
      <c r="A121" s="7" t="str">
        <f>IF(OR(AND(A118=A119,A118=""),AND(A117=A118,A117=""),AND(A116=A117,A116="")),"",IF(A117="Participant", "Participant",IF(A117="","",IF(A117&gt;=Configuration!$D$10,"",A117+1))))</f>
        <v/>
      </c>
      <c r="B121" s="7" t="str">
        <f t="shared" si="10"/>
        <v/>
      </c>
      <c r="C121" s="7" t="str">
        <f t="shared" si="7"/>
        <v/>
      </c>
      <c r="D121" s="15" t="str">
        <f t="shared" si="6"/>
        <v/>
      </c>
      <c r="F121" s="7" t="str">
        <f>IF(OR(AND(F118=F119,F118=""),AND(F117=F118,F117=""),AND(F116=F117,F116="")),"",IF(F117="Participant", "Participant",IF(F117="","",IF(F117&gt;=Configuration!$D$10,"",F117+1))))</f>
        <v/>
      </c>
      <c r="G121" s="7" t="str">
        <f t="shared" si="8"/>
        <v/>
      </c>
      <c r="H121" s="7" t="str">
        <f t="shared" si="9"/>
        <v/>
      </c>
      <c r="I121" s="15" t="str">
        <f>IF(OR(AND($A118=$A119,$A118=""),AND($A117=$A118,$A117=""),AND($A116=$A117,$A116="")),"",IF(I117="Willingness to pay", "Willingness to pay",IF(I117="","",IF(H121="number 1",VLOOKUP(F121,mitadSuperior,4,FALSE),VLOOKUP(F121,mitadInferior,4,FALSE)))))</f>
        <v/>
      </c>
    </row>
    <row r="122" spans="1:9" x14ac:dyDescent="0.25">
      <c r="A122" s="7" t="str">
        <f>IF(OR(AND(A119=A120,A119=""),AND(A118=A119,A118=""),AND(A117=A118,A117="")),"",IF(A118="Participant", "Participant",IF(A118="","",IF(A118&gt;=Configuration!$D$10,"",A118+1))))</f>
        <v/>
      </c>
      <c r="B122" s="7" t="str">
        <f t="shared" si="10"/>
        <v/>
      </c>
      <c r="C122" s="7" t="str">
        <f t="shared" si="7"/>
        <v/>
      </c>
      <c r="D122" s="15" t="str">
        <f t="shared" si="6"/>
        <v/>
      </c>
      <c r="F122" s="7" t="str">
        <f>IF(OR(AND(F119=F120,F119=""),AND(F118=F119,F118=""),AND(F117=F118,F117="")),"",IF(F118="Participant", "Participant",IF(F118="","",IF(F118&gt;=Configuration!$D$10,"",F118+1))))</f>
        <v/>
      </c>
      <c r="G122" s="7" t="str">
        <f t="shared" si="8"/>
        <v/>
      </c>
      <c r="H122" s="7" t="str">
        <f t="shared" si="9"/>
        <v/>
      </c>
      <c r="I122" s="15" t="str">
        <f>IF(OR(AND($A119=$A120,$A119=""),AND($A118=$A119,$A118=""),AND($A117=$A118,$A117="")),"",IF(I118="Willingness to pay", "Willingness to pay",IF(I118="","",IF(H122="number 1",VLOOKUP(F122,mitadSuperior,4,FALSE),VLOOKUP(F122,mitadInferior,4,FALSE)))))</f>
        <v/>
      </c>
    </row>
    <row r="123" spans="1:9" x14ac:dyDescent="0.25">
      <c r="A123" s="7" t="str">
        <f>IF(OR(AND(A120=A121,A120=""),AND(A119=A120,A119=""),AND(A118=A119,A118="")),"",IF(A119="Participant", "Participant",IF(A119="","",IF(A119&gt;=Configuration!$D$10,"",A119+1))))</f>
        <v/>
      </c>
      <c r="B123" s="7" t="str">
        <f t="shared" si="10"/>
        <v/>
      </c>
      <c r="C123" s="7" t="str">
        <f t="shared" si="7"/>
        <v/>
      </c>
      <c r="D123" s="15" t="str">
        <f t="shared" si="6"/>
        <v/>
      </c>
      <c r="F123" s="7" t="str">
        <f>IF(OR(AND(F120=F121,F120=""),AND(F119=F120,F119=""),AND(F118=F119,F118="")),"",IF(F119="Participant", "Participant",IF(F119="","",IF(F119&gt;=Configuration!$D$10,"",F119+1))))</f>
        <v/>
      </c>
      <c r="G123" s="7" t="str">
        <f t="shared" si="8"/>
        <v/>
      </c>
      <c r="H123" s="7" t="str">
        <f t="shared" si="9"/>
        <v/>
      </c>
      <c r="I123" s="15" t="str">
        <f t="shared" si="11"/>
        <v/>
      </c>
    </row>
    <row r="124" spans="1:9" x14ac:dyDescent="0.25">
      <c r="A124" s="7" t="str">
        <f>IF(OR(AND(A121=A122,A121=""),AND(A120=A121,A120=""),AND(A119=A120,A119="")),"",IF(A120="Participant", "Participant",IF(A120="","",IF(A120&gt;=Configuration!$D$10,"",A120+1))))</f>
        <v/>
      </c>
      <c r="B124" s="7" t="str">
        <f t="shared" si="10"/>
        <v/>
      </c>
      <c r="C124" s="7" t="str">
        <f t="shared" si="7"/>
        <v/>
      </c>
      <c r="D124" s="15" t="str">
        <f t="shared" si="6"/>
        <v/>
      </c>
      <c r="F124" s="7" t="str">
        <f>IF(OR(AND(F121=F122,F121=""),AND(F120=F121,F120=""),AND(F119=F120,F119="")),"",IF(F120="Participant", "Participant",IF(F120="","",IF(F120&gt;=Configuration!$D$10,"",F120+1))))</f>
        <v/>
      </c>
      <c r="G124" s="7" t="str">
        <f t="shared" si="8"/>
        <v/>
      </c>
      <c r="H124" s="7" t="str">
        <f t="shared" si="9"/>
        <v/>
      </c>
      <c r="I124" s="15" t="str">
        <f t="shared" si="11"/>
        <v/>
      </c>
    </row>
    <row r="125" spans="1:9" x14ac:dyDescent="0.25">
      <c r="A125" s="7" t="str">
        <f>IF(OR(AND(A122=A123,A122=""),AND(A121=A122,A121=""),AND(A120=A121,A120="")),"",IF(A121="Participant", "Participant",IF(A121="","",IF(A121&gt;=Configuration!$D$10,"",A121+1))))</f>
        <v/>
      </c>
      <c r="B125" s="7" t="str">
        <f t="shared" si="10"/>
        <v/>
      </c>
      <c r="C125" s="7" t="str">
        <f t="shared" si="7"/>
        <v/>
      </c>
      <c r="D125" s="15" t="str">
        <f t="shared" si="6"/>
        <v/>
      </c>
      <c r="F125" s="7" t="str">
        <f>IF(OR(AND(F122=F123,F122=""),AND(F121=F122,F121=""),AND(F120=F121,F120="")),"",IF(F121="Participant", "Participant",IF(F121="","",IF(F121&gt;=Configuration!$D$10,"",F121+1))))</f>
        <v/>
      </c>
      <c r="G125" s="7" t="str">
        <f t="shared" si="8"/>
        <v/>
      </c>
      <c r="H125" s="7" t="str">
        <f t="shared" si="9"/>
        <v/>
      </c>
      <c r="I125" s="15" t="str">
        <f t="shared" si="11"/>
        <v/>
      </c>
    </row>
    <row r="126" spans="1:9" x14ac:dyDescent="0.25">
      <c r="A126" s="7" t="str">
        <f>IF(OR(AND(A123=A124,A123=""),AND(A122=A123,A122=""),AND(A121=A122,A121="")),"",IF(A122="Participant", "Participant",IF(A122="","",IF(A122&gt;=Configuration!$D$10,"",A122+1))))</f>
        <v/>
      </c>
      <c r="B126" s="7" t="str">
        <f t="shared" si="10"/>
        <v/>
      </c>
      <c r="C126" s="7" t="str">
        <f t="shared" si="7"/>
        <v/>
      </c>
      <c r="D126" s="15" t="str">
        <f t="shared" si="6"/>
        <v/>
      </c>
      <c r="F126" s="7" t="str">
        <f>IF(OR(AND(F123=F124,F123=""),AND(F122=F123,F122=""),AND(F121=F122,F121="")),"",IF(F122="Participant", "Participant",IF(F122="","",IF(F122&gt;=Configuration!$D$10,"",F122+1))))</f>
        <v/>
      </c>
      <c r="G126" s="7" t="str">
        <f t="shared" si="8"/>
        <v/>
      </c>
      <c r="H126" s="7" t="str">
        <f t="shared" si="9"/>
        <v/>
      </c>
      <c r="I126" s="15" t="str">
        <f>IF(OR(AND($A123=$A124,$A123=""),AND($A122=$A123,$A122=""),AND($A121=$A122,$A121="")),"",IF(I122="Willingness to pay", "Willingness to pay",IF(I122="","",IF(H126="number 1",VLOOKUP(F126,+mitadSuperior,4,FALSE),VLOOKUP(F126,mitadInferior,4,FALSE)))))</f>
        <v/>
      </c>
    </row>
    <row r="127" spans="1:9" x14ac:dyDescent="0.25">
      <c r="A127" s="7" t="str">
        <f>IF(OR(AND(A124=A125,A124=""),AND(A123=A124,A123=""),AND(A122=A123,A122="")),"",IF(A123="Participant", "Participant",IF(A123="","",IF(A123&gt;=Configuration!$D$10,"",A123+1))))</f>
        <v/>
      </c>
      <c r="B127" s="7" t="str">
        <f t="shared" si="10"/>
        <v/>
      </c>
      <c r="C127" s="7" t="str">
        <f t="shared" si="7"/>
        <v/>
      </c>
      <c r="D127" s="15" t="str">
        <f t="shared" si="6"/>
        <v/>
      </c>
      <c r="F127" s="7" t="str">
        <f>IF(OR(AND(F124=F125,F124=""),AND(F123=F124,F123=""),AND(F122=F123,F122="")),"",IF(F123="Participant", "Participant",IF(F123="","",IF(F123&gt;=Configuration!$D$10,"",F123+1))))</f>
        <v/>
      </c>
      <c r="G127" s="7" t="str">
        <f t="shared" si="8"/>
        <v/>
      </c>
      <c r="H127" s="7" t="str">
        <f t="shared" si="9"/>
        <v/>
      </c>
      <c r="I127" s="15" t="str">
        <f>IF(OR(AND($A124=$A125,$A124=""),AND($A123=$A124,$A123=""),AND($A122=$A123,$A122="")),"",IF(I123="Willingness to pay", "Willingness to pay",IF(I123="","",IF(H127="number 1",VLOOKUP(F127,mitadSuperior,4,FALSE),VLOOKUP(F127,mitadInferior,4,FALSE)))))</f>
        <v/>
      </c>
    </row>
    <row r="128" spans="1:9" x14ac:dyDescent="0.25">
      <c r="A128" s="7" t="str">
        <f>IF(OR(AND(A125=A126,A125=""),AND(A124=A125,A124=""),AND(A123=A124,A123="")),"",IF(A124="Participant", "Participant",IF(A124="","",IF(A124&gt;=Configuration!$D$10,"",A124+1))))</f>
        <v/>
      </c>
      <c r="B128" s="7" t="str">
        <f t="shared" si="10"/>
        <v/>
      </c>
      <c r="C128" s="7" t="str">
        <f t="shared" si="7"/>
        <v/>
      </c>
      <c r="D128" s="15" t="str">
        <f t="shared" si="6"/>
        <v/>
      </c>
      <c r="F128" s="7" t="str">
        <f>IF(OR(AND(F125=F126,F125=""),AND(F124=F125,F124=""),AND(F123=F124,F123="")),"",IF(F124="Participant", "Participant",IF(F124="","",IF(F124&gt;=Configuration!$D$10,"",F124+1))))</f>
        <v/>
      </c>
      <c r="G128" s="7" t="str">
        <f t="shared" si="8"/>
        <v/>
      </c>
      <c r="H128" s="7" t="str">
        <f t="shared" si="9"/>
        <v/>
      </c>
      <c r="I128" s="15" t="str">
        <f>IF(OR(AND($A125=$A126,$A125=""),AND($A124=$A125,$A124=""),AND($A123=$A124,$A123="")),"",IF(I124="Willingness to pay", "Willingness to pay",IF(I124="","",IF(H128="number 1",VLOOKUP(F128,mitadSuperior,4,FALSE),VLOOKUP(F128,mitadInferior,4,FALSE)))))</f>
        <v/>
      </c>
    </row>
    <row r="129" spans="1:9" x14ac:dyDescent="0.25">
      <c r="A129" s="7" t="str">
        <f>IF(OR(AND(A126=A127,A126=""),AND(A125=A126,A125=""),AND(A124=A125,A124="")),"",IF(A125="Participant", "Participant",IF(A125="","",IF(A125&gt;=Configuration!$D$10,"",A125+1))))</f>
        <v/>
      </c>
      <c r="B129" s="7" t="str">
        <f t="shared" si="10"/>
        <v/>
      </c>
      <c r="C129" s="7" t="str">
        <f t="shared" si="7"/>
        <v/>
      </c>
      <c r="D129" s="15" t="str">
        <f t="shared" si="6"/>
        <v/>
      </c>
      <c r="F129" s="7" t="str">
        <f>IF(OR(AND(F126=F127,F126=""),AND(F125=F126,F125=""),AND(F124=F125,F124="")),"",IF(F125="Participant", "Participant",IF(F125="","",IF(F125&gt;=Configuration!$D$10,"",F125+1))))</f>
        <v/>
      </c>
      <c r="G129" s="7" t="str">
        <f t="shared" si="8"/>
        <v/>
      </c>
      <c r="H129" s="7" t="str">
        <f t="shared" si="9"/>
        <v/>
      </c>
      <c r="I129" s="15" t="str">
        <f>IF(OR(AND($A126=$A127,$A126=""),AND($A125=$A126,$A125=""),AND($A124=$A125,$A124="")),"",IF(I125="Willingness to pay", "Willingness to pay",IF(I125="","",IF(H129="number 1",VLOOKUP(F129,mitadSuperior,4,FALSE),VLOOKUP(F129,mitadInferior,4,FALSE)))))</f>
        <v/>
      </c>
    </row>
    <row r="130" spans="1:9" x14ac:dyDescent="0.25">
      <c r="A130" s="7" t="str">
        <f>IF(OR(AND(A127=A128,A127=""),AND(A126=A127,A126=""),AND(A125=A126,A125="")),"",IF(A126="Participant", "Participant",IF(A126="","",IF(A126&gt;=Configuration!$D$10,"",A126+1))))</f>
        <v/>
      </c>
      <c r="B130" s="7" t="str">
        <f t="shared" si="10"/>
        <v/>
      </c>
      <c r="C130" s="7" t="str">
        <f t="shared" si="7"/>
        <v/>
      </c>
      <c r="D130" s="15" t="str">
        <f t="shared" si="6"/>
        <v/>
      </c>
      <c r="F130" s="7" t="str">
        <f>IF(OR(AND(F127=F128,F127=""),AND(F126=F127,F126=""),AND(F125=F126,F125="")),"",IF(F126="Participant", "Participant",IF(F126="","",IF(F126&gt;=Configuration!$D$10,"",F126+1))))</f>
        <v/>
      </c>
      <c r="G130" s="7" t="str">
        <f t="shared" si="8"/>
        <v/>
      </c>
      <c r="H130" s="7" t="str">
        <f t="shared" si="9"/>
        <v/>
      </c>
      <c r="I130" s="15" t="str">
        <f>IF(OR(AND($A127=$A128,$A127=""),AND($A126=$A127,$A126=""),AND($A125=$A126,$A125="")),"",IF(I126="Willingness to pay", "Willingness to pay",IF(I126="","",IF(H130="number 1",VLOOKUP(F130,mitadSuperior,4,FALSE),VLOOKUP(F130,mitadInferior,4,FALSE)))))</f>
        <v/>
      </c>
    </row>
    <row r="131" spans="1:9" x14ac:dyDescent="0.25">
      <c r="A131" s="7" t="str">
        <f>IF(OR(AND(A128=A129,A128=""),AND(A127=A128,A127=""),AND(A126=A127,A126="")),"",IF(A127="Participant", "Participant",IF(A127="","",IF(A127&gt;=Configuration!$D$10,"",A127+1))))</f>
        <v/>
      </c>
      <c r="B131" s="7" t="str">
        <f t="shared" si="10"/>
        <v/>
      </c>
      <c r="C131" s="7" t="str">
        <f t="shared" si="7"/>
        <v/>
      </c>
      <c r="D131" s="15" t="str">
        <f t="shared" si="6"/>
        <v/>
      </c>
      <c r="F131" s="7" t="str">
        <f>IF(OR(AND(F128=F129,F128=""),AND(F127=F128,F127=""),AND(F126=F127,F126="")),"",IF(F127="Participant", "Participant",IF(F127="","",IF(F127&gt;=Configuration!$D$10,"",F127+1))))</f>
        <v/>
      </c>
      <c r="G131" s="7" t="str">
        <f t="shared" si="8"/>
        <v/>
      </c>
      <c r="H131" s="7" t="str">
        <f t="shared" si="9"/>
        <v/>
      </c>
      <c r="I131" s="15" t="str">
        <f t="shared" si="11"/>
        <v/>
      </c>
    </row>
    <row r="132" spans="1:9" x14ac:dyDescent="0.25">
      <c r="A132" s="7" t="str">
        <f>IF(OR(AND(A129=A130,A129=""),AND(A128=A129,A128=""),AND(A127=A128,A127="")),"",IF(A128="Participant", "Participant",IF(A128="","",IF(A128&gt;=Configuration!$D$10,"",A128+1))))</f>
        <v/>
      </c>
      <c r="B132" s="7" t="str">
        <f t="shared" si="10"/>
        <v/>
      </c>
      <c r="C132" s="7" t="str">
        <f t="shared" si="7"/>
        <v/>
      </c>
      <c r="D132" s="15" t="str">
        <f t="shared" si="6"/>
        <v/>
      </c>
      <c r="F132" s="7" t="str">
        <f>IF(OR(AND(F129=F130,F129=""),AND(F128=F129,F128=""),AND(F127=F128,F127="")),"",IF(F128="Participant", "Participant",IF(F128="","",IF(F128&gt;=Configuration!$D$10,"",F128+1))))</f>
        <v/>
      </c>
      <c r="G132" s="7" t="str">
        <f t="shared" si="8"/>
        <v/>
      </c>
      <c r="H132" s="7" t="str">
        <f t="shared" si="9"/>
        <v/>
      </c>
      <c r="I132" s="15" t="str">
        <f t="shared" si="11"/>
        <v/>
      </c>
    </row>
    <row r="133" spans="1:9" x14ac:dyDescent="0.25">
      <c r="A133" s="7" t="str">
        <f>IF(OR(AND(A130=A131,A130=""),AND(A129=A130,A129=""),AND(A128=A129,A128="")),"",IF(A129="Participant", "Participant",IF(A129="","",IF(A129&gt;=Configuration!$D$10,"",A129+1))))</f>
        <v/>
      </c>
      <c r="B133" s="7" t="str">
        <f t="shared" si="10"/>
        <v/>
      </c>
      <c r="C133" s="7" t="str">
        <f t="shared" si="7"/>
        <v/>
      </c>
      <c r="D133" s="15" t="str">
        <f t="shared" si="6"/>
        <v/>
      </c>
      <c r="F133" s="7" t="str">
        <f>IF(OR(AND(F130=F131,F130=""),AND(F129=F130,F129=""),AND(F128=F129,F128="")),"",IF(F129="Participant", "Participant",IF(F129="","",IF(F129&gt;=Configuration!$D$10,"",F129+1))))</f>
        <v/>
      </c>
      <c r="G133" s="7" t="str">
        <f t="shared" si="8"/>
        <v/>
      </c>
      <c r="H133" s="7" t="str">
        <f t="shared" si="9"/>
        <v/>
      </c>
      <c r="I133" s="15" t="str">
        <f t="shared" si="11"/>
        <v/>
      </c>
    </row>
    <row r="134" spans="1:9" x14ac:dyDescent="0.25">
      <c r="A134" s="7" t="str">
        <f>IF(OR(AND(A131=A132,A131=""),AND(A130=A131,A130=""),AND(A129=A130,A129="")),"",IF(A130="Participant", "Participant",IF(A130="","",IF(A130&gt;=Configuration!$D$10,"",A130+1))))</f>
        <v/>
      </c>
      <c r="B134" s="7" t="str">
        <f t="shared" si="10"/>
        <v/>
      </c>
      <c r="C134" s="7" t="str">
        <f t="shared" si="7"/>
        <v/>
      </c>
      <c r="D134" s="15" t="str">
        <f t="shared" ref="D134:D197" si="12">IF(OR(AND($A131=$A132,$A131=""),AND($A130=$A131,$A130=""),AND($A129=$A130,$A129="")),"",IF(D130="Cost of a car", "Cost of a car",IF(D130="","",IF(C134="number 1",VLOOKUP(A134,mitadSuperior,3,FALSE),VLOOKUP(A134,mitadInferior,3,FALSE)))))</f>
        <v/>
      </c>
      <c r="F134" s="7" t="str">
        <f>IF(OR(AND(F131=F132,F131=""),AND(F130=F131,F130=""),AND(F129=F130,F129="")),"",IF(F130="Participant", "Participant",IF(F130="","",IF(F130&gt;=Configuration!$D$10,"",F130+1))))</f>
        <v/>
      </c>
      <c r="G134" s="7" t="str">
        <f t="shared" si="8"/>
        <v/>
      </c>
      <c r="H134" s="7" t="str">
        <f t="shared" si="9"/>
        <v/>
      </c>
      <c r="I134" s="15" t="str">
        <f>IF(OR(AND($A131=$A132,$A131=""),AND($A130=$A131,$A130=""),AND($A129=$A130,$A129="")),"",IF(I130="Willingness to pay", "Willingness to pay",IF(I130="","",IF(H134="number 1",VLOOKUP(F134,+mitadSuperior,4,FALSE),VLOOKUP(F134,mitadInferior,4,FALSE)))))</f>
        <v/>
      </c>
    </row>
    <row r="135" spans="1:9" x14ac:dyDescent="0.25">
      <c r="A135" s="7" t="str">
        <f>IF(OR(AND(A132=A133,A132=""),AND(A131=A132,A131=""),AND(A130=A131,A130="")),"",IF(A131="Participant", "Participant",IF(A131="","",IF(A131&gt;=Configuration!$D$10,"",A131+1))))</f>
        <v/>
      </c>
      <c r="B135" s="7" t="str">
        <f t="shared" si="10"/>
        <v/>
      </c>
      <c r="C135" s="7" t="str">
        <f t="shared" ref="C135:C198" si="13">IF(OR(AND($A132=$A133,$A132=""),AND($A131=$A132,$A131=""),AND($A130=$A131,$A130="")),"",IF(C131="Car","Car",IF(C131="number 1","number 1", IF(C131="number 2", "number 2", ""))))</f>
        <v/>
      </c>
      <c r="D135" s="15" t="str">
        <f t="shared" si="12"/>
        <v/>
      </c>
      <c r="F135" s="7" t="str">
        <f>IF(OR(AND(F132=F133,F132=""),AND(F131=F132,F131=""),AND(F130=F131,F130="")),"",IF(F131="Participant", "Participant",IF(F131="","",IF(F131&gt;=Configuration!$D$10,"",F131+1))))</f>
        <v/>
      </c>
      <c r="G135" s="7" t="str">
        <f t="shared" ref="G135:G198" si="14">IF(OR(AND($A132=$A133,$A132=""),AND($A131=$A132,$A131=""),AND($A130=$A131,$A130="")),"",IF(G131="Role","Role",IF(G131="driver","driver","")))</f>
        <v/>
      </c>
      <c r="H135" s="7" t="str">
        <f t="shared" ref="H135:H198" si="15">IF(OR(AND($A132=$A133,$A132=""),AND($A131=$A132,$A131=""),AND($A130=$A131,$A130="")),"",IF(H131="Car","Car",IF(H131="number 1","number 1", IF(H131="number 2", "number 2", ""))))</f>
        <v/>
      </c>
      <c r="I135" s="15" t="str">
        <f>IF(OR(AND($A132=$A133,$A132=""),AND($A131=$A132,$A131=""),AND($A130=$A131,$A130="")),"",IF(I131="Willingness to pay", "Willingness to pay",IF(I131="","",IF(H135="number 1",VLOOKUP(F135,mitadSuperior,4,FALSE),VLOOKUP(F135,mitadInferior,4,FALSE)))))</f>
        <v/>
      </c>
    </row>
    <row r="136" spans="1:9" x14ac:dyDescent="0.25">
      <c r="A136" s="7" t="str">
        <f>IF(OR(AND(A133=A134,A133=""),AND(A132=A133,A132=""),AND(A131=A132,A131="")),"",IF(A132="Participant", "Participant",IF(A132="","",IF(A132&gt;=Configuration!$D$10,"",A132+1))))</f>
        <v/>
      </c>
      <c r="B136" s="7" t="str">
        <f t="shared" si="10"/>
        <v/>
      </c>
      <c r="C136" s="7" t="str">
        <f t="shared" si="13"/>
        <v/>
      </c>
      <c r="D136" s="15" t="str">
        <f t="shared" si="12"/>
        <v/>
      </c>
      <c r="F136" s="7" t="str">
        <f>IF(OR(AND(F133=F134,F133=""),AND(F132=F133,F132=""),AND(F131=F132,F131="")),"",IF(F132="Participant", "Participant",IF(F132="","",IF(F132&gt;=Configuration!$D$10,"",F132+1))))</f>
        <v/>
      </c>
      <c r="G136" s="7" t="str">
        <f t="shared" si="14"/>
        <v/>
      </c>
      <c r="H136" s="7" t="str">
        <f t="shared" si="15"/>
        <v/>
      </c>
      <c r="I136" s="15" t="str">
        <f>IF(OR(AND($A133=$A134,$A133=""),AND($A132=$A133,$A132=""),AND($A131=$A132,$A131="")),"",IF(I132="Willingness to pay", "Willingness to pay",IF(I132="","",IF(H136="number 1",VLOOKUP(F136,mitadSuperior,4,FALSE),VLOOKUP(F136,mitadInferior,4,FALSE)))))</f>
        <v/>
      </c>
    </row>
    <row r="137" spans="1:9" x14ac:dyDescent="0.25">
      <c r="A137" s="7" t="str">
        <f>IF(OR(AND(A134=A135,A134=""),AND(A133=A134,A133=""),AND(A132=A133,A132="")),"",IF(A133="Participant", "Participant",IF(A133="","",IF(A133&gt;=Configuration!$D$10,"",A133+1))))</f>
        <v/>
      </c>
      <c r="B137" s="7" t="str">
        <f t="shared" si="10"/>
        <v/>
      </c>
      <c r="C137" s="7" t="str">
        <f t="shared" si="13"/>
        <v/>
      </c>
      <c r="D137" s="15" t="str">
        <f t="shared" si="12"/>
        <v/>
      </c>
      <c r="F137" s="7" t="str">
        <f>IF(OR(AND(F134=F135,F134=""),AND(F133=F134,F133=""),AND(F132=F133,F132="")),"",IF(F133="Participant", "Participant",IF(F133="","",IF(F133&gt;=Configuration!$D$10,"",F133+1))))</f>
        <v/>
      </c>
      <c r="G137" s="7" t="str">
        <f t="shared" si="14"/>
        <v/>
      </c>
      <c r="H137" s="7" t="str">
        <f t="shared" si="15"/>
        <v/>
      </c>
      <c r="I137" s="15" t="str">
        <f>IF(OR(AND($A134=$A135,$A134=""),AND($A133=$A134,$A133=""),AND($A132=$A133,$A132="")),"",IF(I133="Willingness to pay", "Willingness to pay",IF(I133="","",IF(H137="number 1",VLOOKUP(F137,mitadSuperior,4,FALSE),VLOOKUP(F137,mitadInferior,4,FALSE)))))</f>
        <v/>
      </c>
    </row>
    <row r="138" spans="1:9" x14ac:dyDescent="0.25">
      <c r="A138" s="7" t="str">
        <f>IF(OR(AND(A135=A136,A135=""),AND(A134=A135,A134=""),AND(A133=A134,A133="")),"",IF(A134="Participant", "Participant",IF(A134="","",IF(A134&gt;=Configuration!$D$10,"",A134+1))))</f>
        <v/>
      </c>
      <c r="B138" s="7" t="str">
        <f t="shared" ref="B138:B201" si="16">IF(OR(AND($A135=$A136,$A135=""),AND($A134=$A135,$A134=""),AND($A133=$A134,$A133="")),"",IF(B134="Role","Role",IF(B134="toll","toll","")))</f>
        <v/>
      </c>
      <c r="C138" s="7" t="str">
        <f t="shared" si="13"/>
        <v/>
      </c>
      <c r="D138" s="15" t="str">
        <f t="shared" si="12"/>
        <v/>
      </c>
      <c r="F138" s="7" t="str">
        <f>IF(OR(AND(F135=F136,F135=""),AND(F134=F135,F134=""),AND(F133=F134,F133="")),"",IF(F134="Participant", "Participant",IF(F134="","",IF(F134&gt;=Configuration!$D$10,"",F134+1))))</f>
        <v/>
      </c>
      <c r="G138" s="7" t="str">
        <f t="shared" si="14"/>
        <v/>
      </c>
      <c r="H138" s="7" t="str">
        <f t="shared" si="15"/>
        <v/>
      </c>
      <c r="I138" s="15" t="str">
        <f>IF(OR(AND($A135=$A136,$A135=""),AND($A134=$A135,$A134=""),AND($A133=$A134,$A133="")),"",IF(I134="Willingness to pay", "Willingness to pay",IF(I134="","",IF(H138="number 1",VLOOKUP(F138,mitadSuperior,4,FALSE),VLOOKUP(F138,mitadInferior,4,FALSE)))))</f>
        <v/>
      </c>
    </row>
    <row r="139" spans="1:9" x14ac:dyDescent="0.25">
      <c r="A139" s="7" t="str">
        <f>IF(OR(AND(A136=A137,A136=""),AND(A135=A136,A135=""),AND(A134=A135,A134="")),"",IF(A135="Participant", "Participant",IF(A135="","",IF(A135&gt;=Configuration!$D$10,"",A135+1))))</f>
        <v/>
      </c>
      <c r="B139" s="7" t="str">
        <f t="shared" si="16"/>
        <v/>
      </c>
      <c r="C139" s="7" t="str">
        <f t="shared" si="13"/>
        <v/>
      </c>
      <c r="D139" s="15" t="str">
        <f t="shared" si="12"/>
        <v/>
      </c>
      <c r="F139" s="7" t="str">
        <f>IF(OR(AND(F136=F137,F136=""),AND(F135=F136,F135=""),AND(F134=F135,F134="")),"",IF(F135="Participant", "Participant",IF(F135="","",IF(F135&gt;=Configuration!$D$10,"",F135+1))))</f>
        <v/>
      </c>
      <c r="G139" s="7" t="str">
        <f t="shared" si="14"/>
        <v/>
      </c>
      <c r="H139" s="7" t="str">
        <f t="shared" si="15"/>
        <v/>
      </c>
      <c r="I139" s="15" t="str">
        <f t="shared" ref="I139:I197" si="17">IF(OR(AND($A136=$A137,$A136=""),AND($A135=$A136,$A135=""),AND($A134=$A135,$A134="")),"",IF(I135="Reselling Price", "Reselling Price",IF(I135="","",IF(H139="number 1",VLOOKUP(F139,mitadSuperior,4,FALSE),VLOOKUP(F139,mitadInferior,4,FALSE)))))</f>
        <v/>
      </c>
    </row>
    <row r="140" spans="1:9" x14ac:dyDescent="0.25">
      <c r="A140" s="7" t="str">
        <f>IF(OR(AND(A137=A138,A137=""),AND(A136=A137,A136=""),AND(A135=A136,A135="")),"",IF(A136="Participant", "Participant",IF(A136="","",IF(A136&gt;=Configuration!$D$10,"",A136+1))))</f>
        <v/>
      </c>
      <c r="B140" s="7" t="str">
        <f t="shared" si="16"/>
        <v/>
      </c>
      <c r="C140" s="7" t="str">
        <f t="shared" si="13"/>
        <v/>
      </c>
      <c r="D140" s="15" t="str">
        <f t="shared" si="12"/>
        <v/>
      </c>
      <c r="F140" s="7" t="str">
        <f>IF(OR(AND(F137=F138,F137=""),AND(F136=F137,F136=""),AND(F135=F136,F135="")),"",IF(F136="Participant", "Participant",IF(F136="","",IF(F136&gt;=Configuration!$D$10,"",F136+1))))</f>
        <v/>
      </c>
      <c r="G140" s="7" t="str">
        <f t="shared" si="14"/>
        <v/>
      </c>
      <c r="H140" s="7" t="str">
        <f t="shared" si="15"/>
        <v/>
      </c>
      <c r="I140" s="15" t="str">
        <f t="shared" si="17"/>
        <v/>
      </c>
    </row>
    <row r="141" spans="1:9" x14ac:dyDescent="0.25">
      <c r="A141" s="7" t="str">
        <f>IF(OR(AND(A138=A139,A138=""),AND(A137=A138,A137=""),AND(A136=A137,A136="")),"",IF(A137="Participant", "Participant",IF(A137="","",IF(A137&gt;=Configuration!$D$10,"",A137+1))))</f>
        <v/>
      </c>
      <c r="B141" s="7" t="str">
        <f t="shared" si="16"/>
        <v/>
      </c>
      <c r="C141" s="7" t="str">
        <f t="shared" si="13"/>
        <v/>
      </c>
      <c r="D141" s="15" t="str">
        <f t="shared" si="12"/>
        <v/>
      </c>
      <c r="F141" s="7" t="str">
        <f>IF(OR(AND(F138=F139,F138=""),AND(F137=F138,F137=""),AND(F136=F137,F136="")),"",IF(F137="Participant", "Participant",IF(F137="","",IF(F137&gt;=Configuration!$D$10,"",F137+1))))</f>
        <v/>
      </c>
      <c r="G141" s="7" t="str">
        <f t="shared" si="14"/>
        <v/>
      </c>
      <c r="H141" s="7" t="str">
        <f t="shared" si="15"/>
        <v/>
      </c>
      <c r="I141" s="15" t="str">
        <f t="shared" si="17"/>
        <v/>
      </c>
    </row>
    <row r="142" spans="1:9" x14ac:dyDescent="0.25">
      <c r="A142" s="7" t="str">
        <f>IF(OR(AND(A139=A140,A139=""),AND(A138=A139,A138=""),AND(A137=A138,A137="")),"",IF(A138="Participant", "Participant",IF(A138="","",IF(A138&gt;=Configuration!$D$10,"",A138+1))))</f>
        <v/>
      </c>
      <c r="B142" s="7" t="str">
        <f t="shared" si="16"/>
        <v/>
      </c>
      <c r="C142" s="7" t="str">
        <f t="shared" si="13"/>
        <v/>
      </c>
      <c r="D142" s="15" t="str">
        <f t="shared" si="12"/>
        <v/>
      </c>
      <c r="F142" s="7" t="str">
        <f>IF(OR(AND(F139=F140,F139=""),AND(F138=F139,F138=""),AND(F137=F138,F137="")),"",IF(F138="Participant", "Participant",IF(F138="","",IF(F138&gt;=Configuration!$D$10,"",F138+1))))</f>
        <v/>
      </c>
      <c r="G142" s="7" t="str">
        <f t="shared" si="14"/>
        <v/>
      </c>
      <c r="H142" s="7" t="str">
        <f t="shared" si="15"/>
        <v/>
      </c>
      <c r="I142" s="15" t="str">
        <f>IF(OR(AND($A139=$A140,$A139=""),AND($A138=$A139,$A138=""),AND($A137=$A138,$A137="")),"",IF(I138="Willingness to pay", "Willingness to pay",IF(I138="","",IF(H142="number 1",VLOOKUP(F142,+mitadSuperior,4,FALSE),VLOOKUP(F142,mitadInferior,4,FALSE)))))</f>
        <v/>
      </c>
    </row>
    <row r="143" spans="1:9" x14ac:dyDescent="0.25">
      <c r="A143" s="7" t="str">
        <f>IF(OR(AND(A140=A141,A140=""),AND(A139=A140,A139=""),AND(A138=A139,A138="")),"",IF(A139="Participant", "Participant",IF(A139="","",IF(A139&gt;=Configuration!$D$10,"",A139+1))))</f>
        <v/>
      </c>
      <c r="B143" s="7" t="str">
        <f t="shared" si="16"/>
        <v/>
      </c>
      <c r="C143" s="7" t="str">
        <f t="shared" si="13"/>
        <v/>
      </c>
      <c r="D143" s="15" t="str">
        <f t="shared" si="12"/>
        <v/>
      </c>
      <c r="F143" s="7" t="str">
        <f>IF(OR(AND(F140=F141,F140=""),AND(F139=F140,F139=""),AND(F138=F139,F138="")),"",IF(F139="Participant", "Participant",IF(F139="","",IF(F139&gt;=Configuration!$D$10,"",F139+1))))</f>
        <v/>
      </c>
      <c r="G143" s="7" t="str">
        <f t="shared" si="14"/>
        <v/>
      </c>
      <c r="H143" s="7" t="str">
        <f t="shared" si="15"/>
        <v/>
      </c>
      <c r="I143" s="15" t="str">
        <f>IF(OR(AND($A140=$A141,$A140=""),AND($A139=$A140,$A139=""),AND($A138=$A139,$A138="")),"",IF(I139="Willingness to pay", "Willingness to pay",IF(I139="","",IF(H143="number 1",VLOOKUP(F143,mitadSuperior,4,FALSE),VLOOKUP(F143,mitadInferior,4,FALSE)))))</f>
        <v/>
      </c>
    </row>
    <row r="144" spans="1:9" x14ac:dyDescent="0.25">
      <c r="A144" s="7" t="str">
        <f>IF(OR(AND(A141=A142,A141=""),AND(A140=A141,A140=""),AND(A139=A140,A139="")),"",IF(A140="Participant", "Participant",IF(A140="","",IF(A140&gt;=Configuration!$D$10,"",A140+1))))</f>
        <v/>
      </c>
      <c r="B144" s="7" t="str">
        <f t="shared" si="16"/>
        <v/>
      </c>
      <c r="C144" s="7" t="str">
        <f t="shared" si="13"/>
        <v/>
      </c>
      <c r="D144" s="15" t="str">
        <f t="shared" si="12"/>
        <v/>
      </c>
      <c r="F144" s="7" t="str">
        <f>IF(OR(AND(F141=F142,F141=""),AND(F140=F141,F140=""),AND(F139=F140,F139="")),"",IF(F140="Participant", "Participant",IF(F140="","",IF(F140&gt;=Configuration!$D$10,"",F140+1))))</f>
        <v/>
      </c>
      <c r="G144" s="7" t="str">
        <f t="shared" si="14"/>
        <v/>
      </c>
      <c r="H144" s="7" t="str">
        <f t="shared" si="15"/>
        <v/>
      </c>
      <c r="I144" s="15" t="str">
        <f>IF(OR(AND($A141=$A142,$A141=""),AND($A140=$A141,$A140=""),AND($A139=$A140,$A139="")),"",IF(I140="Willingness to pay", "Willingness to pay",IF(I140="","",IF(H144="number 1",VLOOKUP(F144,mitadSuperior,4,FALSE),VLOOKUP(F144,mitadInferior,4,FALSE)))))</f>
        <v/>
      </c>
    </row>
    <row r="145" spans="1:9" x14ac:dyDescent="0.25">
      <c r="A145" s="7" t="str">
        <f>IF(OR(AND(A142=A143,A142=""),AND(A141=A142,A141=""),AND(A140=A141,A140="")),"",IF(A141="Participant", "Participant",IF(A141="","",IF(A141&gt;=Configuration!$D$10,"",A141+1))))</f>
        <v/>
      </c>
      <c r="B145" s="7" t="str">
        <f t="shared" si="16"/>
        <v/>
      </c>
      <c r="C145" s="7" t="str">
        <f t="shared" si="13"/>
        <v/>
      </c>
      <c r="D145" s="15" t="str">
        <f t="shared" si="12"/>
        <v/>
      </c>
      <c r="F145" s="7" t="str">
        <f>IF(OR(AND(F142=F143,F142=""),AND(F141=F142,F141=""),AND(F140=F141,F140="")),"",IF(F141="Participant", "Participant",IF(F141="","",IF(F141&gt;=Configuration!$D$10,"",F141+1))))</f>
        <v/>
      </c>
      <c r="G145" s="7" t="str">
        <f t="shared" si="14"/>
        <v/>
      </c>
      <c r="H145" s="7" t="str">
        <f t="shared" si="15"/>
        <v/>
      </c>
      <c r="I145" s="15" t="str">
        <f>IF(OR(AND($A142=$A143,$A142=""),AND($A141=$A142,$A141=""),AND($A140=$A141,$A140="")),"",IF(I141="Willingness to pay", "Willingness to pay",IF(I141="","",IF(H145="number 1",VLOOKUP(F145,mitadSuperior,4,FALSE),VLOOKUP(F145,mitadInferior,4,FALSE)))))</f>
        <v/>
      </c>
    </row>
    <row r="146" spans="1:9" x14ac:dyDescent="0.25">
      <c r="A146" s="7" t="str">
        <f>IF(OR(AND(A143=A144,A143=""),AND(A142=A143,A142=""),AND(A141=A142,A141="")),"",IF(A142="Participant", "Participant",IF(A142="","",IF(A142&gt;=Configuration!$D$10,"",A142+1))))</f>
        <v/>
      </c>
      <c r="B146" s="7" t="str">
        <f t="shared" si="16"/>
        <v/>
      </c>
      <c r="C146" s="7" t="str">
        <f t="shared" si="13"/>
        <v/>
      </c>
      <c r="D146" s="15" t="str">
        <f t="shared" si="12"/>
        <v/>
      </c>
      <c r="F146" s="7" t="str">
        <f>IF(OR(AND(F143=F144,F143=""),AND(F142=F143,F142=""),AND(F141=F142,F141="")),"",IF(F142="Participant", "Participant",IF(F142="","",IF(F142&gt;=Configuration!$D$10,"",F142+1))))</f>
        <v/>
      </c>
      <c r="G146" s="7" t="str">
        <f t="shared" si="14"/>
        <v/>
      </c>
      <c r="H146" s="7" t="str">
        <f t="shared" si="15"/>
        <v/>
      </c>
      <c r="I146" s="15" t="str">
        <f>IF(OR(AND($A143=$A144,$A143=""),AND($A142=$A143,$A142=""),AND($A141=$A142,$A141="")),"",IF(I142="Willingness to pay", "Willingness to pay",IF(I142="","",IF(H146="number 1",VLOOKUP(F146,mitadSuperior,4,FALSE),VLOOKUP(F146,mitadInferior,4,FALSE)))))</f>
        <v/>
      </c>
    </row>
    <row r="147" spans="1:9" x14ac:dyDescent="0.25">
      <c r="A147" s="7" t="str">
        <f>IF(OR(AND(A144=A145,A144=""),AND(A143=A144,A143=""),AND(A142=A143,A142="")),"",IF(A143="Participant", "Participant",IF(A143="","",IF(A143&gt;=Configuration!$D$10,"",A143+1))))</f>
        <v/>
      </c>
      <c r="B147" s="7" t="str">
        <f t="shared" si="16"/>
        <v/>
      </c>
      <c r="C147" s="7" t="str">
        <f t="shared" si="13"/>
        <v/>
      </c>
      <c r="D147" s="15" t="str">
        <f t="shared" si="12"/>
        <v/>
      </c>
      <c r="F147" s="7" t="str">
        <f>IF(OR(AND(F144=F145,F144=""),AND(F143=F144,F143=""),AND(F142=F143,F142="")),"",IF(F143="Participant", "Participant",IF(F143="","",IF(F143&gt;=Configuration!$D$10,"",F143+1))))</f>
        <v/>
      </c>
      <c r="G147" s="7" t="str">
        <f t="shared" si="14"/>
        <v/>
      </c>
      <c r="H147" s="7" t="str">
        <f t="shared" si="15"/>
        <v/>
      </c>
      <c r="I147" s="15" t="str">
        <f t="shared" si="17"/>
        <v/>
      </c>
    </row>
    <row r="148" spans="1:9" x14ac:dyDescent="0.25">
      <c r="A148" s="7" t="str">
        <f>IF(OR(AND(A145=A146,A145=""),AND(A144=A145,A144=""),AND(A143=A144,A143="")),"",IF(A144="Participant", "Participant",IF(A144="","",IF(A144&gt;=Configuration!$D$10,"",A144+1))))</f>
        <v/>
      </c>
      <c r="B148" s="7" t="str">
        <f t="shared" si="16"/>
        <v/>
      </c>
      <c r="C148" s="7" t="str">
        <f t="shared" si="13"/>
        <v/>
      </c>
      <c r="D148" s="15" t="str">
        <f t="shared" si="12"/>
        <v/>
      </c>
      <c r="F148" s="7" t="str">
        <f>IF(OR(AND(F145=F146,F145=""),AND(F144=F145,F144=""),AND(F143=F144,F143="")),"",IF(F144="Participant", "Participant",IF(F144="","",IF(F144&gt;=Configuration!$D$10,"",F144+1))))</f>
        <v/>
      </c>
      <c r="G148" s="7" t="str">
        <f t="shared" si="14"/>
        <v/>
      </c>
      <c r="H148" s="7" t="str">
        <f t="shared" si="15"/>
        <v/>
      </c>
      <c r="I148" s="15" t="str">
        <f t="shared" si="17"/>
        <v/>
      </c>
    </row>
    <row r="149" spans="1:9" x14ac:dyDescent="0.25">
      <c r="A149" s="7" t="str">
        <f>IF(OR(AND(A146=A147,A146=""),AND(A145=A146,A145=""),AND(A144=A145,A144="")),"",IF(A145="Participant", "Participant",IF(A145="","",IF(A145&gt;=Configuration!$D$10,"",A145+1))))</f>
        <v/>
      </c>
      <c r="B149" s="7" t="str">
        <f t="shared" si="16"/>
        <v/>
      </c>
      <c r="C149" s="7" t="str">
        <f t="shared" si="13"/>
        <v/>
      </c>
      <c r="D149" s="15" t="str">
        <f t="shared" si="12"/>
        <v/>
      </c>
      <c r="F149" s="7" t="str">
        <f>IF(OR(AND(F146=F147,F146=""),AND(F145=F146,F145=""),AND(F144=F145,F144="")),"",IF(F145="Participant", "Participant",IF(F145="","",IF(F145&gt;=Configuration!$D$10,"",F145+1))))</f>
        <v/>
      </c>
      <c r="G149" s="7" t="str">
        <f t="shared" si="14"/>
        <v/>
      </c>
      <c r="H149" s="7" t="str">
        <f t="shared" si="15"/>
        <v/>
      </c>
      <c r="I149" s="15" t="str">
        <f t="shared" si="17"/>
        <v/>
      </c>
    </row>
    <row r="150" spans="1:9" x14ac:dyDescent="0.25">
      <c r="A150" s="7" t="str">
        <f>IF(OR(AND(A147=A148,A147=""),AND(A146=A147,A146=""),AND(A145=A146,A145="")),"",IF(A146="Participant", "Participant",IF(A146="","",IF(A146&gt;=Configuration!$D$10,"",A146+1))))</f>
        <v/>
      </c>
      <c r="B150" s="7" t="str">
        <f t="shared" si="16"/>
        <v/>
      </c>
      <c r="C150" s="7" t="str">
        <f t="shared" si="13"/>
        <v/>
      </c>
      <c r="D150" s="15" t="str">
        <f t="shared" si="12"/>
        <v/>
      </c>
      <c r="F150" s="7" t="str">
        <f>IF(OR(AND(F147=F148,F147=""),AND(F146=F147,F146=""),AND(F145=F146,F145="")),"",IF(F146="Participant", "Participant",IF(F146="","",IF(F146&gt;=Configuration!$D$10,"",F146+1))))</f>
        <v/>
      </c>
      <c r="G150" s="7" t="str">
        <f t="shared" si="14"/>
        <v/>
      </c>
      <c r="H150" s="7" t="str">
        <f t="shared" si="15"/>
        <v/>
      </c>
      <c r="I150" s="15" t="str">
        <f>IF(OR(AND($A147=$A148,$A147=""),AND($A146=$A147,$A146=""),AND($A145=$A146,$A145="")),"",IF(I146="Willingness to pay", "Willingness to pay",IF(I146="","",IF(H150="number 1",VLOOKUP(F150,+mitadSuperior,4,FALSE),VLOOKUP(F150,mitadInferior,4,FALSE)))))</f>
        <v/>
      </c>
    </row>
    <row r="151" spans="1:9" x14ac:dyDescent="0.25">
      <c r="A151" s="7" t="str">
        <f>IF(OR(AND(A148=A149,A148=""),AND(A147=A148,A147=""),AND(A146=A147,A146="")),"",IF(A147="Participant", "Participant",IF(A147="","",IF(A147&gt;=Configuration!$D$10,"",A147+1))))</f>
        <v/>
      </c>
      <c r="B151" s="7" t="str">
        <f t="shared" si="16"/>
        <v/>
      </c>
      <c r="C151" s="7" t="str">
        <f t="shared" si="13"/>
        <v/>
      </c>
      <c r="D151" s="15" t="str">
        <f t="shared" si="12"/>
        <v/>
      </c>
      <c r="F151" s="7" t="str">
        <f>IF(OR(AND(F148=F149,F148=""),AND(F147=F148,F147=""),AND(F146=F147,F146="")),"",IF(F147="Participant", "Participant",IF(F147="","",IF(F147&gt;=Configuration!$D$10,"",F147+1))))</f>
        <v/>
      </c>
      <c r="G151" s="7" t="str">
        <f t="shared" si="14"/>
        <v/>
      </c>
      <c r="H151" s="7" t="str">
        <f t="shared" si="15"/>
        <v/>
      </c>
      <c r="I151" s="15" t="str">
        <f>IF(OR(AND($A148=$A149,$A148=""),AND($A147=$A148,$A147=""),AND($A146=$A147,$A146="")),"",IF(I147="Willingness to pay", "Willingness to pay",IF(I147="","",IF(H151="number 1",VLOOKUP(F151,mitadSuperior,4,FALSE),VLOOKUP(F151,mitadInferior,4,FALSE)))))</f>
        <v/>
      </c>
    </row>
    <row r="152" spans="1:9" x14ac:dyDescent="0.25">
      <c r="A152" s="7" t="str">
        <f>IF(OR(AND(A149=A150,A149=""),AND(A148=A149,A148=""),AND(A147=A148,A147="")),"",IF(A148="Participant", "Participant",IF(A148="","",IF(A148&gt;=Configuration!$D$10,"",A148+1))))</f>
        <v/>
      </c>
      <c r="B152" s="7" t="str">
        <f t="shared" si="16"/>
        <v/>
      </c>
      <c r="C152" s="7" t="str">
        <f t="shared" si="13"/>
        <v/>
      </c>
      <c r="D152" s="15" t="str">
        <f t="shared" si="12"/>
        <v/>
      </c>
      <c r="F152" s="7" t="str">
        <f>IF(OR(AND(F149=F150,F149=""),AND(F148=F149,F148=""),AND(F147=F148,F147="")),"",IF(F148="Participant", "Participant",IF(F148="","",IF(F148&gt;=Configuration!$D$10,"",F148+1))))</f>
        <v/>
      </c>
      <c r="G152" s="7" t="str">
        <f t="shared" si="14"/>
        <v/>
      </c>
      <c r="H152" s="7" t="str">
        <f t="shared" si="15"/>
        <v/>
      </c>
      <c r="I152" s="15" t="str">
        <f>IF(OR(AND($A149=$A150,$A149=""),AND($A148=$A149,$A148=""),AND($A147=$A148,$A147="")),"",IF(I148="Willingness to pay", "Willingness to pay",IF(I148="","",IF(H152="number 1",VLOOKUP(F152,mitadSuperior,4,FALSE),VLOOKUP(F152,mitadInferior,4,FALSE)))))</f>
        <v/>
      </c>
    </row>
    <row r="153" spans="1:9" x14ac:dyDescent="0.25">
      <c r="A153" s="7" t="str">
        <f>IF(OR(AND(A150=A151,A150=""),AND(A149=A150,A149=""),AND(A148=A149,A148="")),"",IF(A149="Participant", "Participant",IF(A149="","",IF(A149&gt;=Configuration!$D$10,"",A149+1))))</f>
        <v/>
      </c>
      <c r="B153" s="7" t="str">
        <f t="shared" si="16"/>
        <v/>
      </c>
      <c r="C153" s="7" t="str">
        <f t="shared" si="13"/>
        <v/>
      </c>
      <c r="D153" s="15" t="str">
        <f t="shared" si="12"/>
        <v/>
      </c>
      <c r="F153" s="7" t="str">
        <f>IF(OR(AND(F150=F151,F150=""),AND(F149=F150,F149=""),AND(F148=F149,F148="")),"",IF(F149="Participant", "Participant",IF(F149="","",IF(F149&gt;=Configuration!$D$10,"",F149+1))))</f>
        <v/>
      </c>
      <c r="G153" s="7" t="str">
        <f t="shared" si="14"/>
        <v/>
      </c>
      <c r="H153" s="7" t="str">
        <f t="shared" si="15"/>
        <v/>
      </c>
      <c r="I153" s="15" t="str">
        <f>IF(OR(AND($A150=$A151,$A150=""),AND($A149=$A150,$A149=""),AND($A148=$A149,$A148="")),"",IF(I149="Willingness to pay", "Willingness to pay",IF(I149="","",IF(H153="number 1",VLOOKUP(F153,mitadSuperior,4,FALSE),VLOOKUP(F153,mitadInferior,4,FALSE)))))</f>
        <v/>
      </c>
    </row>
    <row r="154" spans="1:9" x14ac:dyDescent="0.25">
      <c r="A154" s="7" t="str">
        <f>IF(OR(AND(A151=A152,A151=""),AND(A150=A151,A150=""),AND(A149=A150,A149="")),"",IF(A150="Participant", "Participant",IF(A150="","",IF(A150&gt;=Configuration!$D$10,"",A150+1))))</f>
        <v/>
      </c>
      <c r="B154" s="7" t="str">
        <f t="shared" si="16"/>
        <v/>
      </c>
      <c r="C154" s="7" t="str">
        <f t="shared" si="13"/>
        <v/>
      </c>
      <c r="D154" s="15" t="str">
        <f t="shared" si="12"/>
        <v/>
      </c>
      <c r="F154" s="7" t="str">
        <f>IF(OR(AND(F151=F152,F151=""),AND(F150=F151,F150=""),AND(F149=F150,F149="")),"",IF(F150="Participant", "Participant",IF(F150="","",IF(F150&gt;=Configuration!$D$10,"",F150+1))))</f>
        <v/>
      </c>
      <c r="G154" s="7" t="str">
        <f t="shared" si="14"/>
        <v/>
      </c>
      <c r="H154" s="7" t="str">
        <f t="shared" si="15"/>
        <v/>
      </c>
      <c r="I154" s="15" t="str">
        <f>IF(OR(AND($A151=$A152,$A151=""),AND($A150=$A151,$A150=""),AND($A149=$A150,$A149="")),"",IF(I150="Willingness to pay", "Willingness to pay",IF(I150="","",IF(H154="number 1",VLOOKUP(F154,mitadSuperior,4,FALSE),VLOOKUP(F154,mitadInferior,4,FALSE)))))</f>
        <v/>
      </c>
    </row>
    <row r="155" spans="1:9" x14ac:dyDescent="0.25">
      <c r="A155" s="7" t="str">
        <f>IF(OR(AND(A152=A153,A152=""),AND(A151=A152,A151=""),AND(A150=A151,A150="")),"",IF(A151="Participant", "Participant",IF(A151="","",IF(A151&gt;=Configuration!$D$10,"",A151+1))))</f>
        <v/>
      </c>
      <c r="B155" s="7" t="str">
        <f t="shared" si="16"/>
        <v/>
      </c>
      <c r="C155" s="7" t="str">
        <f t="shared" si="13"/>
        <v/>
      </c>
      <c r="D155" s="15" t="str">
        <f t="shared" si="12"/>
        <v/>
      </c>
      <c r="F155" s="7" t="str">
        <f>IF(OR(AND(F152=F153,F152=""),AND(F151=F152,F151=""),AND(F150=F151,F150="")),"",IF(F151="Participant", "Participant",IF(F151="","",IF(F151&gt;=Configuration!$D$10,"",F151+1))))</f>
        <v/>
      </c>
      <c r="G155" s="7" t="str">
        <f t="shared" si="14"/>
        <v/>
      </c>
      <c r="H155" s="7" t="str">
        <f t="shared" si="15"/>
        <v/>
      </c>
      <c r="I155" s="15" t="str">
        <f t="shared" si="17"/>
        <v/>
      </c>
    </row>
    <row r="156" spans="1:9" x14ac:dyDescent="0.25">
      <c r="A156" s="7" t="str">
        <f>IF(OR(AND(A153=A154,A153=""),AND(A152=A153,A152=""),AND(A151=A152,A151="")),"",IF(A152="Participant", "Participant",IF(A152="","",IF(A152&gt;=Configuration!$D$10,"",A152+1))))</f>
        <v/>
      </c>
      <c r="B156" s="7" t="str">
        <f t="shared" si="16"/>
        <v/>
      </c>
      <c r="C156" s="7" t="str">
        <f t="shared" si="13"/>
        <v/>
      </c>
      <c r="D156" s="15" t="str">
        <f t="shared" si="12"/>
        <v/>
      </c>
      <c r="F156" s="7" t="str">
        <f>IF(OR(AND(F153=F154,F153=""),AND(F152=F153,F152=""),AND(F151=F152,F151="")),"",IF(F152="Participant", "Participant",IF(F152="","",IF(F152&gt;=Configuration!$D$10,"",F152+1))))</f>
        <v/>
      </c>
      <c r="G156" s="7" t="str">
        <f t="shared" si="14"/>
        <v/>
      </c>
      <c r="H156" s="7" t="str">
        <f t="shared" si="15"/>
        <v/>
      </c>
      <c r="I156" s="15" t="str">
        <f t="shared" si="17"/>
        <v/>
      </c>
    </row>
    <row r="157" spans="1:9" x14ac:dyDescent="0.25">
      <c r="A157" s="7" t="str">
        <f>IF(OR(AND(A154=A155,A154=""),AND(A153=A154,A153=""),AND(A152=A153,A152="")),"",IF(A153="Participant", "Participant",IF(A153="","",IF(A153&gt;=Configuration!$D$10,"",A153+1))))</f>
        <v/>
      </c>
      <c r="B157" s="7" t="str">
        <f t="shared" si="16"/>
        <v/>
      </c>
      <c r="C157" s="7" t="str">
        <f t="shared" si="13"/>
        <v/>
      </c>
      <c r="D157" s="15" t="str">
        <f t="shared" si="12"/>
        <v/>
      </c>
      <c r="F157" s="7" t="str">
        <f>IF(OR(AND(F154=F155,F154=""),AND(F153=F154,F153=""),AND(F152=F153,F152="")),"",IF(F153="Participant", "Participant",IF(F153="","",IF(F153&gt;=Configuration!$D$10,"",F153+1))))</f>
        <v/>
      </c>
      <c r="G157" s="7" t="str">
        <f t="shared" si="14"/>
        <v/>
      </c>
      <c r="H157" s="7" t="str">
        <f t="shared" si="15"/>
        <v/>
      </c>
      <c r="I157" s="15" t="str">
        <f t="shared" si="17"/>
        <v/>
      </c>
    </row>
    <row r="158" spans="1:9" x14ac:dyDescent="0.25">
      <c r="A158" s="7" t="str">
        <f>IF(OR(AND(A155=A156,A155=""),AND(A154=A155,A154=""),AND(A153=A154,A153="")),"",IF(A154="Participant", "Participant",IF(A154="","",IF(A154&gt;=Configuration!$D$10,"",A154+1))))</f>
        <v/>
      </c>
      <c r="B158" s="7" t="str">
        <f t="shared" si="16"/>
        <v/>
      </c>
      <c r="C158" s="7" t="str">
        <f t="shared" si="13"/>
        <v/>
      </c>
      <c r="D158" s="15" t="str">
        <f t="shared" si="12"/>
        <v/>
      </c>
      <c r="F158" s="7" t="str">
        <f>IF(OR(AND(F155=F156,F155=""),AND(F154=F155,F154=""),AND(F153=F154,F153="")),"",IF(F154="Participant", "Participant",IF(F154="","",IF(F154&gt;=Configuration!$D$10,"",F154+1))))</f>
        <v/>
      </c>
      <c r="G158" s="7" t="str">
        <f t="shared" si="14"/>
        <v/>
      </c>
      <c r="H158" s="7" t="str">
        <f t="shared" si="15"/>
        <v/>
      </c>
      <c r="I158" s="15" t="str">
        <f>IF(OR(AND($A155=$A156,$A155=""),AND($A154=$A155,$A154=""),AND($A153=$A154,$A153="")),"",IF(I154="Willingness to pay", "Willingness to pay",IF(I154="","",IF(H158="number 1",VLOOKUP(F158,+mitadSuperior,4,FALSE),VLOOKUP(F158,mitadInferior,4,FALSE)))))</f>
        <v/>
      </c>
    </row>
    <row r="159" spans="1:9" x14ac:dyDescent="0.25">
      <c r="A159" s="7" t="str">
        <f>IF(OR(AND(A156=A157,A156=""),AND(A155=A156,A155=""),AND(A154=A155,A154="")),"",IF(A155="Participant", "Participant",IF(A155="","",IF(A155&gt;=Configuration!$D$10,"",A155+1))))</f>
        <v/>
      </c>
      <c r="B159" s="7" t="str">
        <f t="shared" si="16"/>
        <v/>
      </c>
      <c r="C159" s="7" t="str">
        <f t="shared" si="13"/>
        <v/>
      </c>
      <c r="D159" s="15" t="str">
        <f t="shared" si="12"/>
        <v/>
      </c>
      <c r="F159" s="7" t="str">
        <f>IF(OR(AND(F156=F157,F156=""),AND(F155=F156,F155=""),AND(F154=F155,F154="")),"",IF(F155="Participant", "Participant",IF(F155="","",IF(F155&gt;=Configuration!$D$10,"",F155+1))))</f>
        <v/>
      </c>
      <c r="G159" s="7" t="str">
        <f t="shared" si="14"/>
        <v/>
      </c>
      <c r="H159" s="7" t="str">
        <f t="shared" si="15"/>
        <v/>
      </c>
      <c r="I159" s="15" t="str">
        <f>IF(OR(AND($A156=$A157,$A156=""),AND($A155=$A156,$A155=""),AND($A154=$A155,$A154="")),"",IF(I155="Willingness to pay", "Willingness to pay",IF(I155="","",IF(H159="number 1",VLOOKUP(F159,mitadSuperior,4,FALSE),VLOOKUP(F159,mitadInferior,4,FALSE)))))</f>
        <v/>
      </c>
    </row>
    <row r="160" spans="1:9" x14ac:dyDescent="0.25">
      <c r="A160" s="7" t="str">
        <f>IF(OR(AND(A157=A158,A157=""),AND(A156=A157,A156=""),AND(A155=A156,A155="")),"",IF(A156="Participant", "Participant",IF(A156="","",IF(A156&gt;=Configuration!$D$10,"",A156+1))))</f>
        <v/>
      </c>
      <c r="B160" s="7" t="str">
        <f t="shared" si="16"/>
        <v/>
      </c>
      <c r="C160" s="7" t="str">
        <f t="shared" si="13"/>
        <v/>
      </c>
      <c r="D160" s="15" t="str">
        <f t="shared" si="12"/>
        <v/>
      </c>
      <c r="F160" s="7" t="str">
        <f>IF(OR(AND(F157=F158,F157=""),AND(F156=F157,F156=""),AND(F155=F156,F155="")),"",IF(F156="Participant", "Participant",IF(F156="","",IF(F156&gt;=Configuration!$D$10,"",F156+1))))</f>
        <v/>
      </c>
      <c r="G160" s="7" t="str">
        <f t="shared" si="14"/>
        <v/>
      </c>
      <c r="H160" s="7" t="str">
        <f t="shared" si="15"/>
        <v/>
      </c>
      <c r="I160" s="15" t="str">
        <f>IF(OR(AND($A157=$A158,$A157=""),AND($A156=$A157,$A156=""),AND($A155=$A156,$A155="")),"",IF(I156="Willingness to pay", "Willingness to pay",IF(I156="","",IF(H160="number 1",VLOOKUP(F160,mitadSuperior,4,FALSE),VLOOKUP(F160,mitadInferior,4,FALSE)))))</f>
        <v/>
      </c>
    </row>
    <row r="161" spans="1:9" x14ac:dyDescent="0.25">
      <c r="A161" s="7" t="str">
        <f>IF(OR(AND(A158=A159,A158=""),AND(A157=A158,A157=""),AND(A156=A157,A156="")),"",IF(A157="Participant", "Participant",IF(A157="","",IF(A157&gt;=Configuration!$D$10,"",A157+1))))</f>
        <v/>
      </c>
      <c r="B161" s="7" t="str">
        <f t="shared" si="16"/>
        <v/>
      </c>
      <c r="C161" s="7" t="str">
        <f t="shared" si="13"/>
        <v/>
      </c>
      <c r="D161" s="15" t="str">
        <f t="shared" si="12"/>
        <v/>
      </c>
      <c r="F161" s="7" t="str">
        <f>IF(OR(AND(F158=F159,F158=""),AND(F157=F158,F157=""),AND(F156=F157,F156="")),"",IF(F157="Participant", "Participant",IF(F157="","",IF(F157&gt;=Configuration!$D$10,"",F157+1))))</f>
        <v/>
      </c>
      <c r="G161" s="7" t="str">
        <f t="shared" si="14"/>
        <v/>
      </c>
      <c r="H161" s="7" t="str">
        <f t="shared" si="15"/>
        <v/>
      </c>
      <c r="I161" s="15" t="str">
        <f>IF(OR(AND($A158=$A159,$A158=""),AND($A157=$A158,$A157=""),AND($A156=$A157,$A156="")),"",IF(I157="Willingness to pay", "Willingness to pay",IF(I157="","",IF(H161="number 1",VLOOKUP(F161,mitadSuperior,4,FALSE),VLOOKUP(F161,mitadInferior,4,FALSE)))))</f>
        <v/>
      </c>
    </row>
    <row r="162" spans="1:9" x14ac:dyDescent="0.25">
      <c r="A162" s="7" t="str">
        <f>IF(OR(AND(A159=A160,A159=""),AND(A158=A159,A158=""),AND(A157=A158,A157="")),"",IF(A158="Participant", "Participant",IF(A158="","",IF(A158&gt;=Configuration!$D$10,"",A158+1))))</f>
        <v/>
      </c>
      <c r="B162" s="7" t="str">
        <f t="shared" si="16"/>
        <v/>
      </c>
      <c r="C162" s="7" t="str">
        <f t="shared" si="13"/>
        <v/>
      </c>
      <c r="D162" s="15" t="str">
        <f t="shared" si="12"/>
        <v/>
      </c>
      <c r="F162" s="7" t="str">
        <f>IF(OR(AND(F159=F160,F159=""),AND(F158=F159,F158=""),AND(F157=F158,F157="")),"",IF(F158="Participant", "Participant",IF(F158="","",IF(F158&gt;=Configuration!$D$10,"",F158+1))))</f>
        <v/>
      </c>
      <c r="G162" s="7" t="str">
        <f t="shared" si="14"/>
        <v/>
      </c>
      <c r="H162" s="7" t="str">
        <f t="shared" si="15"/>
        <v/>
      </c>
      <c r="I162" s="15" t="str">
        <f>IF(OR(AND($A159=$A160,$A159=""),AND($A158=$A159,$A158=""),AND($A157=$A158,$A157="")),"",IF(I158="Willingness to pay", "Willingness to pay",IF(I158="","",IF(H162="number 1",VLOOKUP(F162,mitadSuperior,4,FALSE),VLOOKUP(F162,mitadInferior,4,FALSE)))))</f>
        <v/>
      </c>
    </row>
    <row r="163" spans="1:9" x14ac:dyDescent="0.25">
      <c r="A163" s="7" t="str">
        <f>IF(OR(AND(A160=A161,A160=""),AND(A159=A160,A159=""),AND(A158=A159,A158="")),"",IF(A159="Participant", "Participant",IF(A159="","",IF(A159&gt;=Configuration!$D$10,"",A159+1))))</f>
        <v/>
      </c>
      <c r="B163" s="7" t="str">
        <f t="shared" si="16"/>
        <v/>
      </c>
      <c r="C163" s="7" t="str">
        <f t="shared" si="13"/>
        <v/>
      </c>
      <c r="D163" s="15" t="str">
        <f t="shared" si="12"/>
        <v/>
      </c>
      <c r="F163" s="7" t="str">
        <f>IF(OR(AND(F160=F161,F160=""),AND(F159=F160,F159=""),AND(F158=F159,F158="")),"",IF(F159="Participant", "Participant",IF(F159="","",IF(F159&gt;=Configuration!$D$10,"",F159+1))))</f>
        <v/>
      </c>
      <c r="G163" s="7" t="str">
        <f t="shared" si="14"/>
        <v/>
      </c>
      <c r="H163" s="7" t="str">
        <f t="shared" si="15"/>
        <v/>
      </c>
      <c r="I163" s="15" t="str">
        <f t="shared" si="17"/>
        <v/>
      </c>
    </row>
    <row r="164" spans="1:9" x14ac:dyDescent="0.25">
      <c r="A164" s="7" t="str">
        <f>IF(OR(AND(A161=A162,A161=""),AND(A160=A161,A160=""),AND(A159=A160,A159="")),"",IF(A160="Participant", "Participant",IF(A160="","",IF(A160&gt;=Configuration!$D$10,"",A160+1))))</f>
        <v/>
      </c>
      <c r="B164" s="7" t="str">
        <f t="shared" si="16"/>
        <v/>
      </c>
      <c r="C164" s="7" t="str">
        <f t="shared" si="13"/>
        <v/>
      </c>
      <c r="D164" s="15" t="str">
        <f t="shared" si="12"/>
        <v/>
      </c>
      <c r="F164" s="7" t="str">
        <f>IF(OR(AND(F161=F162,F161=""),AND(F160=F161,F160=""),AND(F159=F160,F159="")),"",IF(F160="Participant", "Participant",IF(F160="","",IF(F160&gt;=Configuration!$D$10,"",F160+1))))</f>
        <v/>
      </c>
      <c r="G164" s="7" t="str">
        <f t="shared" si="14"/>
        <v/>
      </c>
      <c r="H164" s="7" t="str">
        <f t="shared" si="15"/>
        <v/>
      </c>
      <c r="I164" s="15" t="str">
        <f t="shared" si="17"/>
        <v/>
      </c>
    </row>
    <row r="165" spans="1:9" x14ac:dyDescent="0.25">
      <c r="A165" s="7" t="str">
        <f>IF(OR(AND(A162=A163,A162=""),AND(A161=A162,A161=""),AND(A160=A161,A160="")),"",IF(A161="Participant", "Participant",IF(A161="","",IF(A161&gt;=Configuration!$D$10,"",A161+1))))</f>
        <v/>
      </c>
      <c r="B165" s="7" t="str">
        <f t="shared" si="16"/>
        <v/>
      </c>
      <c r="C165" s="7" t="str">
        <f t="shared" si="13"/>
        <v/>
      </c>
      <c r="D165" s="15" t="str">
        <f t="shared" si="12"/>
        <v/>
      </c>
      <c r="F165" s="7" t="str">
        <f>IF(OR(AND(F162=F163,F162=""),AND(F161=F162,F161=""),AND(F160=F161,F160="")),"",IF(F161="Participant", "Participant",IF(F161="","",IF(F161&gt;=Configuration!$D$10,"",F161+1))))</f>
        <v/>
      </c>
      <c r="G165" s="7" t="str">
        <f t="shared" si="14"/>
        <v/>
      </c>
      <c r="H165" s="7" t="str">
        <f t="shared" si="15"/>
        <v/>
      </c>
      <c r="I165" s="15" t="str">
        <f t="shared" si="17"/>
        <v/>
      </c>
    </row>
    <row r="166" spans="1:9" x14ac:dyDescent="0.25">
      <c r="A166" s="7" t="str">
        <f>IF(OR(AND(A163=A164,A163=""),AND(A162=A163,A162=""),AND(A161=A162,A161="")),"",IF(A162="Participant", "Participant",IF(A162="","",IF(A162&gt;=Configuration!$D$10,"",A162+1))))</f>
        <v/>
      </c>
      <c r="B166" s="7" t="str">
        <f t="shared" si="16"/>
        <v/>
      </c>
      <c r="C166" s="7" t="str">
        <f t="shared" si="13"/>
        <v/>
      </c>
      <c r="D166" s="15" t="str">
        <f t="shared" si="12"/>
        <v/>
      </c>
      <c r="F166" s="7" t="str">
        <f>IF(OR(AND(F163=F164,F163=""),AND(F162=F163,F162=""),AND(F161=F162,F161="")),"",IF(F162="Participant", "Participant",IF(F162="","",IF(F162&gt;=Configuration!$D$10,"",F162+1))))</f>
        <v/>
      </c>
      <c r="G166" s="7" t="str">
        <f t="shared" si="14"/>
        <v/>
      </c>
      <c r="H166" s="7" t="str">
        <f t="shared" si="15"/>
        <v/>
      </c>
      <c r="I166" s="15" t="str">
        <f>IF(OR(AND($A163=$A164,$A163=""),AND($A162=$A163,$A162=""),AND($A161=$A162,$A161="")),"",IF(I162="Willingness to pay", "Willingness to pay",IF(I162="","",IF(H166="number 1",VLOOKUP(F166,+mitadSuperior,4,FALSE),VLOOKUP(F166,mitadInferior,4,FALSE)))))</f>
        <v/>
      </c>
    </row>
    <row r="167" spans="1:9" x14ac:dyDescent="0.25">
      <c r="A167" s="7" t="str">
        <f>IF(OR(AND(A164=A165,A164=""),AND(A163=A164,A163=""),AND(A162=A163,A162="")),"",IF(A163="Participant", "Participant",IF(A163="","",IF(A163&gt;=Configuration!$D$10,"",A163+1))))</f>
        <v/>
      </c>
      <c r="B167" s="7" t="str">
        <f t="shared" si="16"/>
        <v/>
      </c>
      <c r="C167" s="7" t="str">
        <f t="shared" si="13"/>
        <v/>
      </c>
      <c r="D167" s="15" t="str">
        <f t="shared" si="12"/>
        <v/>
      </c>
      <c r="F167" s="7" t="str">
        <f>IF(OR(AND(F164=F165,F164=""),AND(F163=F164,F163=""),AND(F162=F163,F162="")),"",IF(F163="Participant", "Participant",IF(F163="","",IF(F163&gt;=Configuration!$D$10,"",F163+1))))</f>
        <v/>
      </c>
      <c r="G167" s="7" t="str">
        <f t="shared" si="14"/>
        <v/>
      </c>
      <c r="H167" s="7" t="str">
        <f t="shared" si="15"/>
        <v/>
      </c>
      <c r="I167" s="15" t="str">
        <f>IF(OR(AND($A164=$A165,$A164=""),AND($A163=$A164,$A163=""),AND($A162=$A163,$A162="")),"",IF(I163="Willingness to pay", "Willingness to pay",IF(I163="","",IF(H167="number 1",VLOOKUP(F167,mitadSuperior,4,FALSE),VLOOKUP(F167,mitadInferior,4,FALSE)))))</f>
        <v/>
      </c>
    </row>
    <row r="168" spans="1:9" x14ac:dyDescent="0.25">
      <c r="A168" s="7" t="str">
        <f>IF(OR(AND(A165=A166,A165=""),AND(A164=A165,A164=""),AND(A163=A164,A163="")),"",IF(A164="Participant", "Participant",IF(A164="","",IF(A164&gt;=Configuration!$D$10,"",A164+1))))</f>
        <v/>
      </c>
      <c r="B168" s="7" t="str">
        <f t="shared" si="16"/>
        <v/>
      </c>
      <c r="C168" s="7" t="str">
        <f t="shared" si="13"/>
        <v/>
      </c>
      <c r="D168" s="15" t="str">
        <f t="shared" si="12"/>
        <v/>
      </c>
      <c r="F168" s="7" t="str">
        <f>IF(OR(AND(F165=F166,F165=""),AND(F164=F165,F164=""),AND(F163=F164,F163="")),"",IF(F164="Participant", "Participant",IF(F164="","",IF(F164&gt;=Configuration!$D$10,"",F164+1))))</f>
        <v/>
      </c>
      <c r="G168" s="7" t="str">
        <f t="shared" si="14"/>
        <v/>
      </c>
      <c r="H168" s="7" t="str">
        <f t="shared" si="15"/>
        <v/>
      </c>
      <c r="I168" s="15" t="str">
        <f>IF(OR(AND($A165=$A166,$A165=""),AND($A164=$A165,$A164=""),AND($A163=$A164,$A163="")),"",IF(I164="Willingness to pay", "Willingness to pay",IF(I164="","",IF(H168="number 1",VLOOKUP(F168,mitadSuperior,4,FALSE),VLOOKUP(F168,mitadInferior,4,FALSE)))))</f>
        <v/>
      </c>
    </row>
    <row r="169" spans="1:9" x14ac:dyDescent="0.25">
      <c r="A169" s="7" t="str">
        <f>IF(OR(AND(A166=A167,A166=""),AND(A165=A166,A165=""),AND(A164=A165,A164="")),"",IF(A165="Participant", "Participant",IF(A165="","",IF(A165&gt;=Configuration!$D$10,"",A165+1))))</f>
        <v/>
      </c>
      <c r="B169" s="7" t="str">
        <f t="shared" si="16"/>
        <v/>
      </c>
      <c r="C169" s="7" t="str">
        <f t="shared" si="13"/>
        <v/>
      </c>
      <c r="D169" s="15" t="str">
        <f t="shared" si="12"/>
        <v/>
      </c>
      <c r="F169" s="7" t="str">
        <f>IF(OR(AND(F166=F167,F166=""),AND(F165=F166,F165=""),AND(F164=F165,F164="")),"",IF(F165="Participant", "Participant",IF(F165="","",IF(F165&gt;=Configuration!$D$10,"",F165+1))))</f>
        <v/>
      </c>
      <c r="G169" s="7" t="str">
        <f t="shared" si="14"/>
        <v/>
      </c>
      <c r="H169" s="7" t="str">
        <f t="shared" si="15"/>
        <v/>
      </c>
      <c r="I169" s="15" t="str">
        <f>IF(OR(AND($A166=$A167,$A166=""),AND($A165=$A166,$A165=""),AND($A164=$A165,$A164="")),"",IF(I165="Willingness to pay", "Willingness to pay",IF(I165="","",IF(H169="number 1",VLOOKUP(F169,mitadSuperior,4,FALSE),VLOOKUP(F169,mitadInferior,4,FALSE)))))</f>
        <v/>
      </c>
    </row>
    <row r="170" spans="1:9" x14ac:dyDescent="0.25">
      <c r="A170" s="7" t="str">
        <f>IF(OR(AND(A167=A168,A167=""),AND(A166=A167,A166=""),AND(A165=A166,A165="")),"",IF(A166="Participant", "Participant",IF(A166="","",IF(A166&gt;=Configuration!$D$10,"",A166+1))))</f>
        <v/>
      </c>
      <c r="B170" s="7" t="str">
        <f t="shared" si="16"/>
        <v/>
      </c>
      <c r="C170" s="7" t="str">
        <f t="shared" si="13"/>
        <v/>
      </c>
      <c r="D170" s="15" t="str">
        <f t="shared" si="12"/>
        <v/>
      </c>
      <c r="F170" s="7" t="str">
        <f>IF(OR(AND(F167=F168,F167=""),AND(F166=F167,F166=""),AND(F165=F166,F165="")),"",IF(F166="Participant", "Participant",IF(F166="","",IF(F166&gt;=Configuration!$D$10,"",F166+1))))</f>
        <v/>
      </c>
      <c r="G170" s="7" t="str">
        <f t="shared" si="14"/>
        <v/>
      </c>
      <c r="H170" s="7" t="str">
        <f t="shared" si="15"/>
        <v/>
      </c>
      <c r="I170" s="15" t="str">
        <f>IF(OR(AND($A167=$A168,$A167=""),AND($A166=$A167,$A166=""),AND($A165=$A166,$A165="")),"",IF(I166="Willingness to pay", "Willingness to pay",IF(I166="","",IF(H170="number 1",VLOOKUP(F170,mitadSuperior,4,FALSE),VLOOKUP(F170,mitadInferior,4,FALSE)))))</f>
        <v/>
      </c>
    </row>
    <row r="171" spans="1:9" x14ac:dyDescent="0.25">
      <c r="A171" s="7" t="str">
        <f>IF(OR(AND(A168=A169,A168=""),AND(A167=A168,A167=""),AND(A166=A167,A166="")),"",IF(A167="Participant", "Participant",IF(A167="","",IF(A167&gt;=Configuration!$D$10,"",A167+1))))</f>
        <v/>
      </c>
      <c r="B171" s="7" t="str">
        <f t="shared" si="16"/>
        <v/>
      </c>
      <c r="C171" s="7" t="str">
        <f t="shared" si="13"/>
        <v/>
      </c>
      <c r="D171" s="15" t="str">
        <f t="shared" si="12"/>
        <v/>
      </c>
      <c r="F171" s="7" t="str">
        <f>IF(OR(AND(F168=F169,F168=""),AND(F167=F168,F167=""),AND(F166=F167,F166="")),"",IF(F167="Participant", "Participant",IF(F167="","",IF(F167&gt;=Configuration!$D$10,"",F167+1))))</f>
        <v/>
      </c>
      <c r="G171" s="7" t="str">
        <f t="shared" si="14"/>
        <v/>
      </c>
      <c r="H171" s="7" t="str">
        <f t="shared" si="15"/>
        <v/>
      </c>
      <c r="I171" s="15" t="str">
        <f t="shared" si="17"/>
        <v/>
      </c>
    </row>
    <row r="172" spans="1:9" x14ac:dyDescent="0.25">
      <c r="A172" s="7" t="str">
        <f>IF(OR(AND(A169=A170,A169=""),AND(A168=A169,A168=""),AND(A167=A168,A167="")),"",IF(A168="Participant", "Participant",IF(A168="","",IF(A168&gt;=Configuration!$D$10,"",A168+1))))</f>
        <v/>
      </c>
      <c r="B172" s="7" t="str">
        <f t="shared" si="16"/>
        <v/>
      </c>
      <c r="C172" s="7" t="str">
        <f t="shared" si="13"/>
        <v/>
      </c>
      <c r="D172" s="15" t="str">
        <f t="shared" si="12"/>
        <v/>
      </c>
      <c r="F172" s="7" t="str">
        <f>IF(OR(AND(F169=F170,F169=""),AND(F168=F169,F168=""),AND(F167=F168,F167="")),"",IF(F168="Participant", "Participant",IF(F168="","",IF(F168&gt;=Configuration!$D$10,"",F168+1))))</f>
        <v/>
      </c>
      <c r="G172" s="7" t="str">
        <f t="shared" si="14"/>
        <v/>
      </c>
      <c r="H172" s="7" t="str">
        <f t="shared" si="15"/>
        <v/>
      </c>
      <c r="I172" s="15" t="str">
        <f t="shared" si="17"/>
        <v/>
      </c>
    </row>
    <row r="173" spans="1:9" x14ac:dyDescent="0.25">
      <c r="A173" s="7" t="str">
        <f>IF(OR(AND(A170=A171,A170=""),AND(A169=A170,A169=""),AND(A168=A169,A168="")),"",IF(A169="Participant", "Participant",IF(A169="","",IF(A169&gt;=Configuration!$D$10,"",A169+1))))</f>
        <v/>
      </c>
      <c r="B173" s="7" t="str">
        <f t="shared" si="16"/>
        <v/>
      </c>
      <c r="C173" s="7" t="str">
        <f t="shared" si="13"/>
        <v/>
      </c>
      <c r="D173" s="15" t="str">
        <f t="shared" si="12"/>
        <v/>
      </c>
      <c r="F173" s="7" t="str">
        <f>IF(OR(AND(F170=F171,F170=""),AND(F169=F170,F169=""),AND(F168=F169,F168="")),"",IF(F169="Participant", "Participant",IF(F169="","",IF(F169&gt;=Configuration!$D$10,"",F169+1))))</f>
        <v/>
      </c>
      <c r="G173" s="7" t="str">
        <f t="shared" si="14"/>
        <v/>
      </c>
      <c r="H173" s="7" t="str">
        <f t="shared" si="15"/>
        <v/>
      </c>
      <c r="I173" s="15" t="str">
        <f t="shared" si="17"/>
        <v/>
      </c>
    </row>
    <row r="174" spans="1:9" x14ac:dyDescent="0.25">
      <c r="A174" s="7" t="str">
        <f>IF(OR(AND(A171=A172,A171=""),AND(A170=A171,A170=""),AND(A169=A170,A169="")),"",IF(A170="Participant", "Participant",IF(A170="","",IF(A170&gt;=Configuration!$D$10,"",A170+1))))</f>
        <v/>
      </c>
      <c r="B174" s="7" t="str">
        <f t="shared" si="16"/>
        <v/>
      </c>
      <c r="C174" s="7" t="str">
        <f t="shared" si="13"/>
        <v/>
      </c>
      <c r="D174" s="15" t="str">
        <f t="shared" si="12"/>
        <v/>
      </c>
      <c r="F174" s="7" t="str">
        <f>IF(OR(AND(F171=F172,F171=""),AND(F170=F171,F170=""),AND(F169=F170,F169="")),"",IF(F170="Participant", "Participant",IF(F170="","",IF(F170&gt;=Configuration!$D$10,"",F170+1))))</f>
        <v/>
      </c>
      <c r="G174" s="7" t="str">
        <f t="shared" si="14"/>
        <v/>
      </c>
      <c r="H174" s="7" t="str">
        <f t="shared" si="15"/>
        <v/>
      </c>
      <c r="I174" s="15" t="str">
        <f>IF(OR(AND($A171=$A172,$A171=""),AND($A170=$A171,$A170=""),AND($A169=$A170,$A169="")),"",IF(I170="Willingness to pay", "Willingness to pay",IF(I170="","",IF(H174="number 1",VLOOKUP(F174,+mitadSuperior,4,FALSE),VLOOKUP(F174,mitadInferior,4,FALSE)))))</f>
        <v/>
      </c>
    </row>
    <row r="175" spans="1:9" x14ac:dyDescent="0.25">
      <c r="A175" s="7" t="str">
        <f>IF(OR(AND(A172=A173,A172=""),AND(A171=A172,A171=""),AND(A170=A171,A170="")),"",IF(A171="Participant", "Participant",IF(A171="","",IF(A171&gt;=Configuration!$D$10,"",A171+1))))</f>
        <v/>
      </c>
      <c r="B175" s="7" t="str">
        <f t="shared" si="16"/>
        <v/>
      </c>
      <c r="C175" s="7" t="str">
        <f t="shared" si="13"/>
        <v/>
      </c>
      <c r="D175" s="15" t="str">
        <f t="shared" si="12"/>
        <v/>
      </c>
      <c r="F175" s="7" t="str">
        <f>IF(OR(AND(F172=F173,F172=""),AND(F171=F172,F171=""),AND(F170=F171,F170="")),"",IF(F171="Participant", "Participant",IF(F171="","",IF(F171&gt;=Configuration!$D$10,"",F171+1))))</f>
        <v/>
      </c>
      <c r="G175" s="7" t="str">
        <f t="shared" si="14"/>
        <v/>
      </c>
      <c r="H175" s="7" t="str">
        <f t="shared" si="15"/>
        <v/>
      </c>
      <c r="I175" s="15" t="str">
        <f>IF(OR(AND($A172=$A173,$A172=""),AND($A171=$A172,$A171=""),AND($A170=$A171,$A170="")),"",IF(I171="Willingness to pay", "Willingness to pay",IF(I171="","",IF(H175="number 1",VLOOKUP(F175,mitadSuperior,4,FALSE),VLOOKUP(F175,mitadInferior,4,FALSE)))))</f>
        <v/>
      </c>
    </row>
    <row r="176" spans="1:9" x14ac:dyDescent="0.25">
      <c r="A176" s="7" t="str">
        <f>IF(OR(AND(A173=A174,A173=""),AND(A172=A173,A172=""),AND(A171=A172,A171="")),"",IF(A172="Participant", "Participant",IF(A172="","",IF(A172&gt;=Configuration!$D$10,"",A172+1))))</f>
        <v/>
      </c>
      <c r="B176" s="7" t="str">
        <f t="shared" si="16"/>
        <v/>
      </c>
      <c r="C176" s="7" t="str">
        <f t="shared" si="13"/>
        <v/>
      </c>
      <c r="D176" s="15" t="str">
        <f t="shared" si="12"/>
        <v/>
      </c>
      <c r="F176" s="7" t="str">
        <f>IF(OR(AND(F173=F174,F173=""),AND(F172=F173,F172=""),AND(F171=F172,F171="")),"",IF(F172="Participant", "Participant",IF(F172="","",IF(F172&gt;=Configuration!$D$10,"",F172+1))))</f>
        <v/>
      </c>
      <c r="G176" s="7" t="str">
        <f t="shared" si="14"/>
        <v/>
      </c>
      <c r="H176" s="7" t="str">
        <f t="shared" si="15"/>
        <v/>
      </c>
      <c r="I176" s="15" t="str">
        <f>IF(OR(AND($A173=$A174,$A173=""),AND($A172=$A173,$A172=""),AND($A171=$A172,$A171="")),"",IF(I172="Willingness to pay", "Willingness to pay",IF(I172="","",IF(H176="number 1",VLOOKUP(F176,mitadSuperior,4,FALSE),VLOOKUP(F176,mitadInferior,4,FALSE)))))</f>
        <v/>
      </c>
    </row>
    <row r="177" spans="1:9" x14ac:dyDescent="0.25">
      <c r="A177" s="7" t="str">
        <f>IF(OR(AND(A174=A175,A174=""),AND(A173=A174,A173=""),AND(A172=A173,A172="")),"",IF(A173="Participant", "Participant",IF(A173="","",IF(A173&gt;=Configuration!$D$10,"",A173+1))))</f>
        <v/>
      </c>
      <c r="B177" s="7" t="str">
        <f t="shared" si="16"/>
        <v/>
      </c>
      <c r="C177" s="7" t="str">
        <f t="shared" si="13"/>
        <v/>
      </c>
      <c r="D177" s="15" t="str">
        <f t="shared" si="12"/>
        <v/>
      </c>
      <c r="F177" s="7" t="str">
        <f>IF(OR(AND(F174=F175,F174=""),AND(F173=F174,F173=""),AND(F172=F173,F172="")),"",IF(F173="Participant", "Participant",IF(F173="","",IF(F173&gt;=Configuration!$D$10,"",F173+1))))</f>
        <v/>
      </c>
      <c r="G177" s="7" t="str">
        <f t="shared" si="14"/>
        <v/>
      </c>
      <c r="H177" s="7" t="str">
        <f t="shared" si="15"/>
        <v/>
      </c>
      <c r="I177" s="15" t="str">
        <f>IF(OR(AND($A174=$A175,$A174=""),AND($A173=$A174,$A173=""),AND($A172=$A173,$A172="")),"",IF(I173="Willingness to pay", "Willingness to pay",IF(I173="","",IF(H177="number 1",VLOOKUP(F177,mitadSuperior,4,FALSE),VLOOKUP(F177,mitadInferior,4,FALSE)))))</f>
        <v/>
      </c>
    </row>
    <row r="178" spans="1:9" x14ac:dyDescent="0.25">
      <c r="A178" s="7" t="str">
        <f>IF(OR(AND(A175=A176,A175=""),AND(A174=A175,A174=""),AND(A173=A174,A173="")),"",IF(A174="Participant", "Participant",IF(A174="","",IF(A174&gt;=Configuration!$D$10,"",A174+1))))</f>
        <v/>
      </c>
      <c r="B178" s="7" t="str">
        <f t="shared" si="16"/>
        <v/>
      </c>
      <c r="C178" s="7" t="str">
        <f t="shared" si="13"/>
        <v/>
      </c>
      <c r="D178" s="15" t="str">
        <f t="shared" si="12"/>
        <v/>
      </c>
      <c r="F178" s="7" t="str">
        <f>IF(OR(AND(F175=F176,F175=""),AND(F174=F175,F174=""),AND(F173=F174,F173="")),"",IF(F174="Participant", "Participant",IF(F174="","",IF(F174&gt;=Configuration!$D$10,"",F174+1))))</f>
        <v/>
      </c>
      <c r="G178" s="7" t="str">
        <f t="shared" si="14"/>
        <v/>
      </c>
      <c r="H178" s="7" t="str">
        <f t="shared" si="15"/>
        <v/>
      </c>
      <c r="I178" s="15" t="str">
        <f>IF(OR(AND($A175=$A176,$A175=""),AND($A174=$A175,$A174=""),AND($A173=$A174,$A173="")),"",IF(I174="Willingness to pay", "Willingness to pay",IF(I174="","",IF(H178="number 1",VLOOKUP(F178,mitadSuperior,4,FALSE),VLOOKUP(F178,mitadInferior,4,FALSE)))))</f>
        <v/>
      </c>
    </row>
    <row r="179" spans="1:9" x14ac:dyDescent="0.25">
      <c r="A179" s="7" t="str">
        <f>IF(OR(AND(A176=A177,A176=""),AND(A175=A176,A175=""),AND(A174=A175,A174="")),"",IF(A175="Participant", "Participant",IF(A175="","",IF(A175&gt;=Configuration!$D$10,"",A175+1))))</f>
        <v/>
      </c>
      <c r="B179" s="7" t="str">
        <f t="shared" si="16"/>
        <v/>
      </c>
      <c r="C179" s="7" t="str">
        <f t="shared" si="13"/>
        <v/>
      </c>
      <c r="D179" s="15" t="str">
        <f t="shared" si="12"/>
        <v/>
      </c>
      <c r="F179" s="7" t="str">
        <f>IF(OR(AND(F176=F177,F176=""),AND(F175=F176,F175=""),AND(F174=F175,F174="")),"",IF(F175="Participant", "Participant",IF(F175="","",IF(F175&gt;=Configuration!$D$10,"",F175+1))))</f>
        <v/>
      </c>
      <c r="G179" s="7" t="str">
        <f t="shared" si="14"/>
        <v/>
      </c>
      <c r="H179" s="7" t="str">
        <f t="shared" si="15"/>
        <v/>
      </c>
      <c r="I179" s="15" t="str">
        <f t="shared" si="17"/>
        <v/>
      </c>
    </row>
    <row r="180" spans="1:9" x14ac:dyDescent="0.25">
      <c r="A180" s="7" t="str">
        <f>IF(OR(AND(A177=A178,A177=""),AND(A176=A177,A176=""),AND(A175=A176,A175="")),"",IF(A176="Participant", "Participant",IF(A176="","",IF(A176&gt;=Configuration!$D$10,"",A176+1))))</f>
        <v/>
      </c>
      <c r="B180" s="7" t="str">
        <f t="shared" si="16"/>
        <v/>
      </c>
      <c r="C180" s="7" t="str">
        <f t="shared" si="13"/>
        <v/>
      </c>
      <c r="D180" s="15" t="str">
        <f t="shared" si="12"/>
        <v/>
      </c>
      <c r="F180" s="7" t="str">
        <f>IF(OR(AND(F177=F178,F177=""),AND(F176=F177,F176=""),AND(F175=F176,F175="")),"",IF(F176="Participant", "Participant",IF(F176="","",IF(F176&gt;=Configuration!$D$10,"",F176+1))))</f>
        <v/>
      </c>
      <c r="G180" s="7" t="str">
        <f t="shared" si="14"/>
        <v/>
      </c>
      <c r="H180" s="7" t="str">
        <f t="shared" si="15"/>
        <v/>
      </c>
      <c r="I180" s="15" t="str">
        <f t="shared" si="17"/>
        <v/>
      </c>
    </row>
    <row r="181" spans="1:9" x14ac:dyDescent="0.25">
      <c r="A181" s="7" t="str">
        <f>IF(OR(AND(A178=A179,A178=""),AND(A177=A178,A177=""),AND(A176=A177,A176="")),"",IF(A177="Participant", "Participant",IF(A177="","",IF(A177&gt;=Configuration!$D$10,"",A177+1))))</f>
        <v/>
      </c>
      <c r="B181" s="7" t="str">
        <f t="shared" si="16"/>
        <v/>
      </c>
      <c r="C181" s="7" t="str">
        <f t="shared" si="13"/>
        <v/>
      </c>
      <c r="D181" s="15" t="str">
        <f t="shared" si="12"/>
        <v/>
      </c>
      <c r="F181" s="7" t="str">
        <f>IF(OR(AND(F178=F179,F178=""),AND(F177=F178,F177=""),AND(F176=F177,F176="")),"",IF(F177="Participant", "Participant",IF(F177="","",IF(F177&gt;=Configuration!$D$10,"",F177+1))))</f>
        <v/>
      </c>
      <c r="G181" s="7" t="str">
        <f t="shared" si="14"/>
        <v/>
      </c>
      <c r="H181" s="7" t="str">
        <f t="shared" si="15"/>
        <v/>
      </c>
      <c r="I181" s="15" t="str">
        <f t="shared" si="17"/>
        <v/>
      </c>
    </row>
    <row r="182" spans="1:9" x14ac:dyDescent="0.25">
      <c r="A182" s="7" t="str">
        <f>IF(OR(AND(A179=A180,A179=""),AND(A178=A179,A178=""),AND(A177=A178,A177="")),"",IF(A178="Participant", "Participant",IF(A178="","",IF(A178&gt;=Configuration!$D$10,"",A178+1))))</f>
        <v/>
      </c>
      <c r="B182" s="7" t="str">
        <f t="shared" si="16"/>
        <v/>
      </c>
      <c r="C182" s="7" t="str">
        <f t="shared" si="13"/>
        <v/>
      </c>
      <c r="D182" s="15" t="str">
        <f t="shared" si="12"/>
        <v/>
      </c>
      <c r="F182" s="7" t="str">
        <f>IF(OR(AND(F179=F180,F179=""),AND(F178=F179,F178=""),AND(F177=F178,F177="")),"",IF(F178="Participant", "Participant",IF(F178="","",IF(F178&gt;=Configuration!$D$10,"",F178+1))))</f>
        <v/>
      </c>
      <c r="G182" s="7" t="str">
        <f t="shared" si="14"/>
        <v/>
      </c>
      <c r="H182" s="7" t="str">
        <f t="shared" si="15"/>
        <v/>
      </c>
      <c r="I182" s="15" t="str">
        <f>IF(OR(AND($A179=$A180,$A179=""),AND($A178=$A179,$A178=""),AND($A177=$A178,$A177="")),"",IF(I178="Willingness to pay", "Willingness to pay",IF(I178="","",IF(H182="number 1",VLOOKUP(F182,+mitadSuperior,4,FALSE),VLOOKUP(F182,mitadInferior,4,FALSE)))))</f>
        <v/>
      </c>
    </row>
    <row r="183" spans="1:9" x14ac:dyDescent="0.25">
      <c r="A183" s="7" t="str">
        <f>IF(OR(AND(A180=A181,A180=""),AND(A179=A180,A179=""),AND(A178=A179,A178="")),"",IF(A179="Participant", "Participant",IF(A179="","",IF(A179&gt;=Configuration!$D$10,"",A179+1))))</f>
        <v/>
      </c>
      <c r="B183" s="7" t="str">
        <f t="shared" si="16"/>
        <v/>
      </c>
      <c r="C183" s="7" t="str">
        <f t="shared" si="13"/>
        <v/>
      </c>
      <c r="D183" s="15" t="str">
        <f t="shared" si="12"/>
        <v/>
      </c>
      <c r="F183" s="7" t="str">
        <f>IF(OR(AND(F180=F181,F180=""),AND(F179=F180,F179=""),AND(F178=F179,F178="")),"",IF(F179="Participant", "Participant",IF(F179="","",IF(F179&gt;=Configuration!$D$10,"",F179+1))))</f>
        <v/>
      </c>
      <c r="G183" s="7" t="str">
        <f t="shared" si="14"/>
        <v/>
      </c>
      <c r="H183" s="7" t="str">
        <f t="shared" si="15"/>
        <v/>
      </c>
      <c r="I183" s="15" t="str">
        <f>IF(OR(AND($A180=$A181,$A180=""),AND($A179=$A180,$A179=""),AND($A178=$A179,$A178="")),"",IF(I179="Willingness to pay", "Willingness to pay",IF(I179="","",IF(H183="number 1",VLOOKUP(F183,mitadSuperior,4,FALSE),VLOOKUP(F183,mitadInferior,4,FALSE)))))</f>
        <v/>
      </c>
    </row>
    <row r="184" spans="1:9" x14ac:dyDescent="0.25">
      <c r="A184" s="7" t="str">
        <f>IF(OR(AND(A181=A182,A181=""),AND(A180=A181,A180=""),AND(A179=A180,A179="")),"",IF(A180="Participant", "Participant",IF(A180="","",IF(A180&gt;=Configuration!$D$10,"",A180+1))))</f>
        <v/>
      </c>
      <c r="B184" s="7" t="str">
        <f t="shared" si="16"/>
        <v/>
      </c>
      <c r="C184" s="7" t="str">
        <f t="shared" si="13"/>
        <v/>
      </c>
      <c r="D184" s="15" t="str">
        <f t="shared" si="12"/>
        <v/>
      </c>
      <c r="F184" s="7" t="str">
        <f>IF(OR(AND(F181=F182,F181=""),AND(F180=F181,F180=""),AND(F179=F180,F179="")),"",IF(F180="Participant", "Participant",IF(F180="","",IF(F180&gt;=Configuration!$D$10,"",F180+1))))</f>
        <v/>
      </c>
      <c r="G184" s="7" t="str">
        <f t="shared" si="14"/>
        <v/>
      </c>
      <c r="H184" s="7" t="str">
        <f t="shared" si="15"/>
        <v/>
      </c>
      <c r="I184" s="15" t="str">
        <f>IF(OR(AND($A181=$A182,$A181=""),AND($A180=$A181,$A180=""),AND($A179=$A180,$A179="")),"",IF(I180="Willingness to pay", "Willingness to pay",IF(I180="","",IF(H184="number 1",VLOOKUP(F184,mitadSuperior,4,FALSE),VLOOKUP(F184,mitadInferior,4,FALSE)))))</f>
        <v/>
      </c>
    </row>
    <row r="185" spans="1:9" x14ac:dyDescent="0.25">
      <c r="A185" s="7" t="str">
        <f>IF(OR(AND(A182=A183,A182=""),AND(A181=A182,A181=""),AND(A180=A181,A180="")),"",IF(A181="Participant", "Participant",IF(A181="","",IF(A181&gt;=Configuration!$D$10,"",A181+1))))</f>
        <v/>
      </c>
      <c r="B185" s="7" t="str">
        <f t="shared" si="16"/>
        <v/>
      </c>
      <c r="C185" s="7" t="str">
        <f t="shared" si="13"/>
        <v/>
      </c>
      <c r="D185" s="15" t="str">
        <f t="shared" si="12"/>
        <v/>
      </c>
      <c r="F185" s="7" t="str">
        <f>IF(OR(AND(F182=F183,F182=""),AND(F181=F182,F181=""),AND(F180=F181,F180="")),"",IF(F181="Participant", "Participant",IF(F181="","",IF(F181&gt;=Configuration!$D$10,"",F181+1))))</f>
        <v/>
      </c>
      <c r="G185" s="7" t="str">
        <f t="shared" si="14"/>
        <v/>
      </c>
      <c r="H185" s="7" t="str">
        <f t="shared" si="15"/>
        <v/>
      </c>
      <c r="I185" s="15" t="str">
        <f>IF(OR(AND($A182=$A183,$A182=""),AND($A181=$A182,$A181=""),AND($A180=$A181,$A180="")),"",IF(I181="Willingness to pay", "Willingness to pay",IF(I181="","",IF(H185="number 1",VLOOKUP(F185,mitadSuperior,4,FALSE),VLOOKUP(F185,mitadInferior,4,FALSE)))))</f>
        <v/>
      </c>
    </row>
    <row r="186" spans="1:9" x14ac:dyDescent="0.25">
      <c r="A186" s="7" t="str">
        <f>IF(OR(AND(A183=A184,A183=""),AND(A182=A183,A182=""),AND(A181=A182,A181="")),"",IF(A182="Participant", "Participant",IF(A182="","",IF(A182&gt;=Configuration!$D$10,"",A182+1))))</f>
        <v/>
      </c>
      <c r="B186" s="7" t="str">
        <f t="shared" si="16"/>
        <v/>
      </c>
      <c r="C186" s="7" t="str">
        <f t="shared" si="13"/>
        <v/>
      </c>
      <c r="D186" s="15" t="str">
        <f t="shared" si="12"/>
        <v/>
      </c>
      <c r="F186" s="7" t="str">
        <f>IF(OR(AND(F183=F184,F183=""),AND(F182=F183,F182=""),AND(F181=F182,F181="")),"",IF(F182="Participant", "Participant",IF(F182="","",IF(F182&gt;=Configuration!$D$10,"",F182+1))))</f>
        <v/>
      </c>
      <c r="G186" s="7" t="str">
        <f t="shared" si="14"/>
        <v/>
      </c>
      <c r="H186" s="7" t="str">
        <f t="shared" si="15"/>
        <v/>
      </c>
      <c r="I186" s="15" t="str">
        <f>IF(OR(AND($A183=$A184,$A183=""),AND($A182=$A183,$A182=""),AND($A181=$A182,$A181="")),"",IF(I182="Willingness to pay", "Willingness to pay",IF(I182="","",IF(H186="number 1",VLOOKUP(F186,mitadSuperior,4,FALSE),VLOOKUP(F186,mitadInferior,4,FALSE)))))</f>
        <v/>
      </c>
    </row>
    <row r="187" spans="1:9" x14ac:dyDescent="0.25">
      <c r="A187" s="7" t="str">
        <f>IF(OR(AND(A184=A185,A184=""),AND(A183=A184,A183=""),AND(A182=A183,A182="")),"",IF(A183="Participant", "Participant",IF(A183="","",IF(A183&gt;=Configuration!$D$10,"",A183+1))))</f>
        <v/>
      </c>
      <c r="B187" s="7" t="str">
        <f t="shared" si="16"/>
        <v/>
      </c>
      <c r="C187" s="7" t="str">
        <f t="shared" si="13"/>
        <v/>
      </c>
      <c r="D187" s="15" t="str">
        <f t="shared" si="12"/>
        <v/>
      </c>
      <c r="F187" s="7" t="str">
        <f>IF(OR(AND(F184=F185,F184=""),AND(F183=F184,F183=""),AND(F182=F183,F182="")),"",IF(F183="Participant", "Participant",IF(F183="","",IF(F183&gt;=Configuration!$D$10,"",F183+1))))</f>
        <v/>
      </c>
      <c r="G187" s="7" t="str">
        <f t="shared" si="14"/>
        <v/>
      </c>
      <c r="H187" s="7" t="str">
        <f t="shared" si="15"/>
        <v/>
      </c>
      <c r="I187" s="15" t="str">
        <f t="shared" si="17"/>
        <v/>
      </c>
    </row>
    <row r="188" spans="1:9" x14ac:dyDescent="0.25">
      <c r="A188" s="7" t="str">
        <f>IF(OR(AND(A185=A186,A185=""),AND(A184=A185,A184=""),AND(A183=A184,A183="")),"",IF(A184="Participant", "Participant",IF(A184="","",IF(A184&gt;=Configuration!$D$10,"",A184+1))))</f>
        <v/>
      </c>
      <c r="B188" s="7" t="str">
        <f t="shared" si="16"/>
        <v/>
      </c>
      <c r="C188" s="7" t="str">
        <f t="shared" si="13"/>
        <v/>
      </c>
      <c r="D188" s="15" t="str">
        <f t="shared" si="12"/>
        <v/>
      </c>
      <c r="F188" s="7" t="str">
        <f>IF(OR(AND(F185=F186,F185=""),AND(F184=F185,F184=""),AND(F183=F184,F183="")),"",IF(F184="Participant", "Participant",IF(F184="","",IF(F184&gt;=Configuration!$D$10,"",F184+1))))</f>
        <v/>
      </c>
      <c r="G188" s="7" t="str">
        <f t="shared" si="14"/>
        <v/>
      </c>
      <c r="H188" s="7" t="str">
        <f t="shared" si="15"/>
        <v/>
      </c>
      <c r="I188" s="15" t="str">
        <f t="shared" si="17"/>
        <v/>
      </c>
    </row>
    <row r="189" spans="1:9" x14ac:dyDescent="0.25">
      <c r="A189" s="7" t="str">
        <f>IF(OR(AND(A186=A187,A186=""),AND(A185=A186,A185=""),AND(A184=A185,A184="")),"",IF(A185="Participant", "Participant",IF(A185="","",IF(A185&gt;=Configuration!$D$10,"",A185+1))))</f>
        <v/>
      </c>
      <c r="B189" s="7" t="str">
        <f t="shared" si="16"/>
        <v/>
      </c>
      <c r="C189" s="7" t="str">
        <f t="shared" si="13"/>
        <v/>
      </c>
      <c r="D189" s="15" t="str">
        <f t="shared" si="12"/>
        <v/>
      </c>
      <c r="F189" s="7" t="str">
        <f>IF(OR(AND(F186=F187,F186=""),AND(F185=F186,F185=""),AND(F184=F185,F184="")),"",IF(F185="Participant", "Participant",IF(F185="","",IF(F185&gt;=Configuration!$D$10,"",F185+1))))</f>
        <v/>
      </c>
      <c r="G189" s="7" t="str">
        <f t="shared" si="14"/>
        <v/>
      </c>
      <c r="H189" s="7" t="str">
        <f t="shared" si="15"/>
        <v/>
      </c>
      <c r="I189" s="15" t="str">
        <f t="shared" si="17"/>
        <v/>
      </c>
    </row>
    <row r="190" spans="1:9" x14ac:dyDescent="0.25">
      <c r="A190" s="7" t="str">
        <f>IF(OR(AND(A187=A188,A187=""),AND(A186=A187,A186=""),AND(A185=A186,A185="")),"",IF(A186="Participant", "Participant",IF(A186="","",IF(A186&gt;=Configuration!$D$10,"",A186+1))))</f>
        <v/>
      </c>
      <c r="B190" s="7" t="str">
        <f t="shared" si="16"/>
        <v/>
      </c>
      <c r="C190" s="7" t="str">
        <f t="shared" si="13"/>
        <v/>
      </c>
      <c r="D190" s="15" t="str">
        <f t="shared" si="12"/>
        <v/>
      </c>
      <c r="F190" s="7" t="str">
        <f>IF(OR(AND(F187=F188,F187=""),AND(F186=F187,F186=""),AND(F185=F186,F185="")),"",IF(F186="Participant", "Participant",IF(F186="","",IF(F186&gt;=Configuration!$D$10,"",F186+1))))</f>
        <v/>
      </c>
      <c r="G190" s="7" t="str">
        <f t="shared" si="14"/>
        <v/>
      </c>
      <c r="H190" s="7" t="str">
        <f t="shared" si="15"/>
        <v/>
      </c>
      <c r="I190" s="15" t="str">
        <f>IF(OR(AND($A187=$A188,$A187=""),AND($A186=$A187,$A186=""),AND($A185=$A186,$A185="")),"",IF(I186="Willingness to pay", "Willingness to pay",IF(I186="","",IF(H190="number 1",VLOOKUP(F190,+mitadSuperior,4,FALSE),VLOOKUP(F190,mitadInferior,4,FALSE)))))</f>
        <v/>
      </c>
    </row>
    <row r="191" spans="1:9" x14ac:dyDescent="0.25">
      <c r="A191" s="7" t="str">
        <f>IF(OR(AND(A188=A189,A188=""),AND(A187=A188,A187=""),AND(A186=A187,A186="")),"",IF(A187="Participant", "Participant",IF(A187="","",IF(A187&gt;=Configuration!$D$10,"",A187+1))))</f>
        <v/>
      </c>
      <c r="B191" s="7" t="str">
        <f t="shared" si="16"/>
        <v/>
      </c>
      <c r="C191" s="7" t="str">
        <f t="shared" si="13"/>
        <v/>
      </c>
      <c r="D191" s="15" t="str">
        <f t="shared" si="12"/>
        <v/>
      </c>
      <c r="F191" s="7" t="str">
        <f>IF(OR(AND(F188=F189,F188=""),AND(F187=F188,F187=""),AND(F186=F187,F186="")),"",IF(F187="Participant", "Participant",IF(F187="","",IF(F187&gt;=Configuration!$D$10,"",F187+1))))</f>
        <v/>
      </c>
      <c r="G191" s="7" t="str">
        <f t="shared" si="14"/>
        <v/>
      </c>
      <c r="H191" s="7" t="str">
        <f t="shared" si="15"/>
        <v/>
      </c>
      <c r="I191" s="15" t="str">
        <f>IF(OR(AND($A188=$A189,$A188=""),AND($A187=$A188,$A187=""),AND($A186=$A187,$A186="")),"",IF(I187="Willingness to pay", "Willingness to pay",IF(I187="","",IF(H191="number 1",VLOOKUP(F191,mitadSuperior,4,FALSE),VLOOKUP(F191,mitadInferior,4,FALSE)))))</f>
        <v/>
      </c>
    </row>
    <row r="192" spans="1:9" x14ac:dyDescent="0.25">
      <c r="A192" s="7" t="str">
        <f>IF(OR(AND(A189=A190,A189=""),AND(A188=A189,A188=""),AND(A187=A188,A187="")),"",IF(A188="Participant", "Participant",IF(A188="","",IF(A188&gt;=Configuration!$D$10,"",A188+1))))</f>
        <v/>
      </c>
      <c r="B192" s="7" t="str">
        <f t="shared" si="16"/>
        <v/>
      </c>
      <c r="C192" s="7" t="str">
        <f t="shared" si="13"/>
        <v/>
      </c>
      <c r="D192" s="15" t="str">
        <f t="shared" si="12"/>
        <v/>
      </c>
      <c r="F192" s="7" t="str">
        <f>IF(OR(AND(F189=F190,F189=""),AND(F188=F189,F188=""),AND(F187=F188,F187="")),"",IF(F188="Participant", "Participant",IF(F188="","",IF(F188&gt;=Configuration!$D$10,"",F188+1))))</f>
        <v/>
      </c>
      <c r="G192" s="7" t="str">
        <f t="shared" si="14"/>
        <v/>
      </c>
      <c r="H192" s="7" t="str">
        <f t="shared" si="15"/>
        <v/>
      </c>
      <c r="I192" s="15" t="str">
        <f>IF(OR(AND($A189=$A190,$A189=""),AND($A188=$A189,$A188=""),AND($A187=$A188,$A187="")),"",IF(I188="Willingness to pay", "Willingness to pay",IF(I188="","",IF(H192="number 1",VLOOKUP(F192,mitadSuperior,4,FALSE),VLOOKUP(F192,mitadInferior,4,FALSE)))))</f>
        <v/>
      </c>
    </row>
    <row r="193" spans="1:9" x14ac:dyDescent="0.25">
      <c r="A193" s="7" t="str">
        <f>IF(OR(AND(A190=A191,A190=""),AND(A189=A190,A189=""),AND(A188=A189,A188="")),"",IF(A189="Participant", "Participant",IF(A189="","",IF(A189&gt;=Configuration!$D$10,"",A189+1))))</f>
        <v/>
      </c>
      <c r="B193" s="7" t="str">
        <f t="shared" si="16"/>
        <v/>
      </c>
      <c r="C193" s="7" t="str">
        <f t="shared" si="13"/>
        <v/>
      </c>
      <c r="D193" s="15" t="str">
        <f t="shared" si="12"/>
        <v/>
      </c>
      <c r="F193" s="7" t="str">
        <f>IF(OR(AND(F190=F191,F190=""),AND(F189=F190,F189=""),AND(F188=F189,F188="")),"",IF(F189="Participant", "Participant",IF(F189="","",IF(F189&gt;=Configuration!$D$10,"",F189+1))))</f>
        <v/>
      </c>
      <c r="G193" s="7" t="str">
        <f t="shared" si="14"/>
        <v/>
      </c>
      <c r="H193" s="7" t="str">
        <f t="shared" si="15"/>
        <v/>
      </c>
      <c r="I193" s="15" t="str">
        <f>IF(OR(AND($A190=$A191,$A190=""),AND($A189=$A190,$A189=""),AND($A188=$A189,$A188="")),"",IF(I189="Willingness to pay", "Willingness to pay",IF(I189="","",IF(H193="number 1",VLOOKUP(F193,mitadSuperior,4,FALSE),VLOOKUP(F193,mitadInferior,4,FALSE)))))</f>
        <v/>
      </c>
    </row>
    <row r="194" spans="1:9" x14ac:dyDescent="0.25">
      <c r="A194" s="7" t="str">
        <f>IF(OR(AND(A191=A192,A191=""),AND(A190=A191,A190=""),AND(A189=A190,A189="")),"",IF(A190="Participant", "Participant",IF(A190="","",IF(A190&gt;=Configuration!$D$10,"",A190+1))))</f>
        <v/>
      </c>
      <c r="B194" s="7" t="str">
        <f t="shared" si="16"/>
        <v/>
      </c>
      <c r="C194" s="7" t="str">
        <f t="shared" si="13"/>
        <v/>
      </c>
      <c r="D194" s="15" t="str">
        <f t="shared" si="12"/>
        <v/>
      </c>
      <c r="F194" s="7" t="str">
        <f>IF(OR(AND(F191=F192,F191=""),AND(F190=F191,F190=""),AND(F189=F190,F189="")),"",IF(F190="Participant", "Participant",IF(F190="","",IF(F190&gt;=Configuration!$D$10,"",F190+1))))</f>
        <v/>
      </c>
      <c r="G194" s="7" t="str">
        <f t="shared" si="14"/>
        <v/>
      </c>
      <c r="H194" s="7" t="str">
        <f t="shared" si="15"/>
        <v/>
      </c>
      <c r="I194" s="15" t="str">
        <f>IF(OR(AND($A191=$A192,$A191=""),AND($A190=$A191,$A190=""),AND($A189=$A190,$A189="")),"",IF(I190="Willingness to pay", "Willingness to pay",IF(I190="","",IF(H194="number 1",VLOOKUP(F194,mitadSuperior,4,FALSE),VLOOKUP(F194,mitadInferior,4,FALSE)))))</f>
        <v/>
      </c>
    </row>
    <row r="195" spans="1:9" x14ac:dyDescent="0.25">
      <c r="A195" s="7" t="str">
        <f>IF(OR(AND(A192=A193,A192=""),AND(A191=A192,A191=""),AND(A190=A191,A190="")),"",IF(A191="Participant", "Participant",IF(A191="","",IF(A191&gt;=Configuration!$D$10,"",A191+1))))</f>
        <v/>
      </c>
      <c r="B195" s="7" t="str">
        <f t="shared" si="16"/>
        <v/>
      </c>
      <c r="C195" s="7" t="str">
        <f t="shared" si="13"/>
        <v/>
      </c>
      <c r="D195" s="15" t="str">
        <f t="shared" si="12"/>
        <v/>
      </c>
      <c r="F195" s="7" t="str">
        <f>IF(OR(AND(F192=F193,F192=""),AND(F191=F192,F191=""),AND(F190=F191,F190="")),"",IF(F191="Participant", "Participant",IF(F191="","",IF(F191&gt;=Configuration!$D$10,"",F191+1))))</f>
        <v/>
      </c>
      <c r="G195" s="7" t="str">
        <f t="shared" si="14"/>
        <v/>
      </c>
      <c r="H195" s="7" t="str">
        <f t="shared" si="15"/>
        <v/>
      </c>
      <c r="I195" s="15" t="str">
        <f t="shared" si="17"/>
        <v/>
      </c>
    </row>
    <row r="196" spans="1:9" x14ac:dyDescent="0.25">
      <c r="A196" s="7" t="str">
        <f>IF(OR(AND(A193=A194,A193=""),AND(A192=A193,A192=""),AND(A191=A192,A191="")),"",IF(A192="Participant", "Participant",IF(A192="","",IF(A192&gt;=Configuration!$D$10,"",A192+1))))</f>
        <v/>
      </c>
      <c r="B196" s="7" t="str">
        <f t="shared" si="16"/>
        <v/>
      </c>
      <c r="C196" s="7" t="str">
        <f t="shared" si="13"/>
        <v/>
      </c>
      <c r="D196" s="15" t="str">
        <f t="shared" si="12"/>
        <v/>
      </c>
      <c r="F196" s="7" t="str">
        <f>IF(OR(AND(F193=F194,F193=""),AND(F192=F193,F192=""),AND(F191=F192,F191="")),"",IF(F192="Participant", "Participant",IF(F192="","",IF(F192&gt;=Configuration!$D$10,"",F192+1))))</f>
        <v/>
      </c>
      <c r="G196" s="7" t="str">
        <f t="shared" si="14"/>
        <v/>
      </c>
      <c r="H196" s="7" t="str">
        <f t="shared" si="15"/>
        <v/>
      </c>
      <c r="I196" s="15" t="str">
        <f t="shared" si="17"/>
        <v/>
      </c>
    </row>
    <row r="197" spans="1:9" x14ac:dyDescent="0.25">
      <c r="A197" s="7" t="str">
        <f>IF(OR(AND(A194=A195,A194=""),AND(A193=A194,A193=""),AND(A192=A193,A192="")),"",IF(A193="Participant", "Participant",IF(A193="","",IF(A193&gt;=Configuration!$D$10,"",A193+1))))</f>
        <v/>
      </c>
      <c r="B197" s="7" t="str">
        <f t="shared" si="16"/>
        <v/>
      </c>
      <c r="C197" s="7" t="str">
        <f t="shared" si="13"/>
        <v/>
      </c>
      <c r="D197" s="15" t="str">
        <f t="shared" si="12"/>
        <v/>
      </c>
      <c r="F197" s="7" t="str">
        <f>IF(OR(AND(F194=F195,F194=""),AND(F193=F194,F193=""),AND(F192=F193,F192="")),"",IF(F193="Participant", "Participant",IF(F193="","",IF(F193&gt;=Configuration!$D$10,"",F193+1))))</f>
        <v/>
      </c>
      <c r="G197" s="7" t="str">
        <f t="shared" si="14"/>
        <v/>
      </c>
      <c r="H197" s="7" t="str">
        <f t="shared" si="15"/>
        <v/>
      </c>
      <c r="I197" s="15" t="str">
        <f t="shared" si="17"/>
        <v/>
      </c>
    </row>
    <row r="198" spans="1:9" x14ac:dyDescent="0.25">
      <c r="A198" s="7" t="str">
        <f>IF(OR(AND(A195=A196,A195=""),AND(A194=A195,A194=""),AND(A193=A194,A193="")),"",IF(A194="Participant", "Participant",IF(A194="","",IF(A194&gt;=Configuration!$D$10,"",A194+1))))</f>
        <v/>
      </c>
      <c r="B198" s="7" t="str">
        <f t="shared" si="16"/>
        <v/>
      </c>
      <c r="C198" s="7" t="str">
        <f t="shared" si="13"/>
        <v/>
      </c>
      <c r="D198" s="15" t="str">
        <f t="shared" ref="D198:D261" si="18">IF(OR(AND($A195=$A196,$A195=""),AND($A194=$A195,$A194=""),AND($A193=$A194,$A193="")),"",IF(D194="Cost of a car", "Cost of a car",IF(D194="","",IF(C198="number 1",VLOOKUP(A198,mitadSuperior,3,FALSE),VLOOKUP(A198,mitadInferior,3,FALSE)))))</f>
        <v/>
      </c>
      <c r="F198" s="7" t="str">
        <f>IF(OR(AND(F195=F196,F195=""),AND(F194=F195,F194=""),AND(F193=F194,F193="")),"",IF(F194="Participant", "Participant",IF(F194="","",IF(F194&gt;=Configuration!$D$10,"",F194+1))))</f>
        <v/>
      </c>
      <c r="G198" s="7" t="str">
        <f t="shared" si="14"/>
        <v/>
      </c>
      <c r="H198" s="7" t="str">
        <f t="shared" si="15"/>
        <v/>
      </c>
      <c r="I198" s="15" t="str">
        <f>IF(OR(AND($A195=$A196,$A195=""),AND($A194=$A195,$A194=""),AND($A193=$A194,$A193="")),"",IF(I194="Willingness to pay", "Willingness to pay",IF(I194="","",IF(H198="number 1",VLOOKUP(F198,+mitadSuperior,4,FALSE),VLOOKUP(F198,mitadInferior,4,FALSE)))))</f>
        <v/>
      </c>
    </row>
    <row r="199" spans="1:9" x14ac:dyDescent="0.25">
      <c r="A199" s="7" t="str">
        <f>IF(OR(AND(A196=A197,A196=""),AND(A195=A196,A195=""),AND(A194=A195,A194="")),"",IF(A195="Participant", "Participant",IF(A195="","",IF(A195&gt;=Configuration!$D$10,"",A195+1))))</f>
        <v/>
      </c>
      <c r="B199" s="7" t="str">
        <f t="shared" si="16"/>
        <v/>
      </c>
      <c r="C199" s="7" t="str">
        <f t="shared" ref="C199:C262" si="19">IF(OR(AND($A196=$A197,$A196=""),AND($A195=$A196,$A195=""),AND($A194=$A195,$A194="")),"",IF(C195="Car","Car",IF(C195="number 1","number 1", IF(C195="number 2", "number 2", ""))))</f>
        <v/>
      </c>
      <c r="D199" s="15" t="str">
        <f t="shared" si="18"/>
        <v/>
      </c>
      <c r="F199" s="7" t="str">
        <f>IF(OR(AND(F196=F197,F196=""),AND(F195=F196,F195=""),AND(F194=F195,F194="")),"",IF(F195="Participant", "Participant",IF(F195="","",IF(F195&gt;=Configuration!$D$10,"",F195+1))))</f>
        <v/>
      </c>
      <c r="G199" s="7" t="str">
        <f t="shared" ref="G199:G262" si="20">IF(OR(AND($A196=$A197,$A196=""),AND($A195=$A196,$A195=""),AND($A194=$A195,$A194="")),"",IF(G195="Role","Role",IF(G195="driver","driver","")))</f>
        <v/>
      </c>
      <c r="H199" s="7" t="str">
        <f t="shared" ref="H199:H262" si="21">IF(OR(AND($A196=$A197,$A196=""),AND($A195=$A196,$A195=""),AND($A194=$A195,$A194="")),"",IF(H195="Car","Car",IF(H195="number 1","number 1", IF(H195="number 2", "number 2", ""))))</f>
        <v/>
      </c>
      <c r="I199" s="15" t="str">
        <f>IF(OR(AND($A196=$A197,$A196=""),AND($A195=$A196,$A195=""),AND($A194=$A195,$A194="")),"",IF(I195="Willingness to pay", "Willingness to pay",IF(I195="","",IF(H199="number 1",VLOOKUP(F199,mitadSuperior,4,FALSE),VLOOKUP(F199,mitadInferior,4,FALSE)))))</f>
        <v/>
      </c>
    </row>
    <row r="200" spans="1:9" x14ac:dyDescent="0.25">
      <c r="A200" s="7" t="str">
        <f>IF(OR(AND(A197=A198,A197=""),AND(A196=A197,A196=""),AND(A195=A196,A195="")),"",IF(A196="Participant", "Participant",IF(A196="","",IF(A196&gt;=Configuration!$D$10,"",A196+1))))</f>
        <v/>
      </c>
      <c r="B200" s="7" t="str">
        <f t="shared" si="16"/>
        <v/>
      </c>
      <c r="C200" s="7" t="str">
        <f t="shared" si="19"/>
        <v/>
      </c>
      <c r="D200" s="15" t="str">
        <f t="shared" si="18"/>
        <v/>
      </c>
      <c r="F200" s="7" t="str">
        <f>IF(OR(AND(F197=F198,F197=""),AND(F196=F197,F196=""),AND(F195=F196,F195="")),"",IF(F196="Participant", "Participant",IF(F196="","",IF(F196&gt;=Configuration!$D$10,"",F196+1))))</f>
        <v/>
      </c>
      <c r="G200" s="7" t="str">
        <f t="shared" si="20"/>
        <v/>
      </c>
      <c r="H200" s="7" t="str">
        <f t="shared" si="21"/>
        <v/>
      </c>
      <c r="I200" s="15" t="str">
        <f>IF(OR(AND($A197=$A198,$A197=""),AND($A196=$A197,$A196=""),AND($A195=$A196,$A195="")),"",IF(I196="Willingness to pay", "Willingness to pay",IF(I196="","",IF(H200="number 1",VLOOKUP(F200,mitadSuperior,4,FALSE),VLOOKUP(F200,mitadInferior,4,FALSE)))))</f>
        <v/>
      </c>
    </row>
    <row r="201" spans="1:9" x14ac:dyDescent="0.25">
      <c r="A201" s="7" t="str">
        <f>IF(OR(AND(A198=A199,A198=""),AND(A197=A198,A197=""),AND(A196=A197,A196="")),"",IF(A197="Participant", "Participant",IF(A197="","",IF(A197&gt;=Configuration!$D$10,"",A197+1))))</f>
        <v/>
      </c>
      <c r="B201" s="7" t="str">
        <f t="shared" si="16"/>
        <v/>
      </c>
      <c r="C201" s="7" t="str">
        <f t="shared" si="19"/>
        <v/>
      </c>
      <c r="D201" s="15" t="str">
        <f t="shared" si="18"/>
        <v/>
      </c>
      <c r="F201" s="7" t="str">
        <f>IF(OR(AND(F198=F199,F198=""),AND(F197=F198,F197=""),AND(F196=F197,F196="")),"",IF(F197="Participant", "Participant",IF(F197="","",IF(F197&gt;=Configuration!$D$10,"",F197+1))))</f>
        <v/>
      </c>
      <c r="G201" s="7" t="str">
        <f t="shared" si="20"/>
        <v/>
      </c>
      <c r="H201" s="7" t="str">
        <f t="shared" si="21"/>
        <v/>
      </c>
      <c r="I201" s="15" t="str">
        <f>IF(OR(AND($A198=$A199,$A198=""),AND($A197=$A198,$A197=""),AND($A196=$A197,$A196="")),"",IF(I197="Willingness to pay", "Willingness to pay",IF(I197="","",IF(H201="number 1",VLOOKUP(F201,mitadSuperior,4,FALSE),VLOOKUP(F201,mitadInferior,4,FALSE)))))</f>
        <v/>
      </c>
    </row>
    <row r="202" spans="1:9" x14ac:dyDescent="0.25">
      <c r="A202" s="7" t="str">
        <f>IF(OR(AND(A199=A200,A199=""),AND(A198=A199,A198=""),AND(A197=A198,A197="")),"",IF(A198="Participant", "Participant",IF(A198="","",IF(A198&gt;=Configuration!$D$10,"",A198+1))))</f>
        <v/>
      </c>
      <c r="B202" s="7" t="str">
        <f t="shared" ref="B202:B265" si="22">IF(OR(AND($A199=$A200,$A199=""),AND($A198=$A199,$A198=""),AND($A197=$A198,$A197="")),"",IF(B198="Role","Role",IF(B198="toll","toll","")))</f>
        <v/>
      </c>
      <c r="C202" s="7" t="str">
        <f t="shared" si="19"/>
        <v/>
      </c>
      <c r="D202" s="15" t="str">
        <f t="shared" si="18"/>
        <v/>
      </c>
      <c r="F202" s="7" t="str">
        <f>IF(OR(AND(F199=F200,F199=""),AND(F198=F199,F198=""),AND(F197=F198,F197="")),"",IF(F198="Participant", "Participant",IF(F198="","",IF(F198&gt;=Configuration!$D$10,"",F198+1))))</f>
        <v/>
      </c>
      <c r="G202" s="7" t="str">
        <f t="shared" si="20"/>
        <v/>
      </c>
      <c r="H202" s="7" t="str">
        <f t="shared" si="21"/>
        <v/>
      </c>
      <c r="I202" s="15" t="str">
        <f>IF(OR(AND($A199=$A200,$A199=""),AND($A198=$A199,$A198=""),AND($A197=$A198,$A197="")),"",IF(I198="Willingness to pay", "Willingness to pay",IF(I198="","",IF(H202="number 1",VLOOKUP(F202,mitadSuperior,4,FALSE),VLOOKUP(F202,mitadInferior,4,FALSE)))))</f>
        <v/>
      </c>
    </row>
    <row r="203" spans="1:9" x14ac:dyDescent="0.25">
      <c r="A203" s="7" t="str">
        <f>IF(OR(AND(A200=A201,A200=""),AND(A199=A200,A199=""),AND(A198=A199,A198="")),"",IF(A199="Participant", "Participant",IF(A199="","",IF(A199&gt;=Configuration!$D$10,"",A199+1))))</f>
        <v/>
      </c>
      <c r="B203" s="7" t="str">
        <f t="shared" si="22"/>
        <v/>
      </c>
      <c r="C203" s="7" t="str">
        <f t="shared" si="19"/>
        <v/>
      </c>
      <c r="D203" s="15" t="str">
        <f t="shared" si="18"/>
        <v/>
      </c>
      <c r="F203" s="7" t="str">
        <f>IF(OR(AND(F200=F201,F200=""),AND(F199=F200,F199=""),AND(F198=F199,F198="")),"",IF(F199="Participant", "Participant",IF(F199="","",IF(F199&gt;=Configuration!$D$10,"",F199+1))))</f>
        <v/>
      </c>
      <c r="G203" s="7" t="str">
        <f t="shared" si="20"/>
        <v/>
      </c>
      <c r="H203" s="7" t="str">
        <f t="shared" si="21"/>
        <v/>
      </c>
      <c r="I203" s="15" t="str">
        <f t="shared" ref="I203:I261" si="23">IF(OR(AND($A200=$A201,$A200=""),AND($A199=$A200,$A199=""),AND($A198=$A199,$A198="")),"",IF(I199="Reselling Price", "Reselling Price",IF(I199="","",IF(H203="number 1",VLOOKUP(F203,mitadSuperior,4,FALSE),VLOOKUP(F203,mitadInferior,4,FALSE)))))</f>
        <v/>
      </c>
    </row>
    <row r="204" spans="1:9" x14ac:dyDescent="0.25">
      <c r="A204" s="7" t="str">
        <f>IF(OR(AND(A201=A202,A201=""),AND(A200=A201,A200=""),AND(A199=A200,A199="")),"",IF(A200="Participant", "Participant",IF(A200="","",IF(A200&gt;=Configuration!$D$10,"",A200+1))))</f>
        <v/>
      </c>
      <c r="B204" s="7" t="str">
        <f t="shared" si="22"/>
        <v/>
      </c>
      <c r="C204" s="7" t="str">
        <f t="shared" si="19"/>
        <v/>
      </c>
      <c r="D204" s="15" t="str">
        <f t="shared" si="18"/>
        <v/>
      </c>
      <c r="F204" s="7" t="str">
        <f>IF(OR(AND(F201=F202,F201=""),AND(F200=F201,F200=""),AND(F199=F200,F199="")),"",IF(F200="Participant", "Participant",IF(F200="","",IF(F200&gt;=Configuration!$D$10,"",F200+1))))</f>
        <v/>
      </c>
      <c r="G204" s="7" t="str">
        <f t="shared" si="20"/>
        <v/>
      </c>
      <c r="H204" s="7" t="str">
        <f t="shared" si="21"/>
        <v/>
      </c>
      <c r="I204" s="15" t="str">
        <f t="shared" si="23"/>
        <v/>
      </c>
    </row>
    <row r="205" spans="1:9" x14ac:dyDescent="0.25">
      <c r="A205" s="7" t="str">
        <f>IF(OR(AND(A202=A203,A202=""),AND(A201=A202,A201=""),AND(A200=A201,A200="")),"",IF(A201="Participant", "Participant",IF(A201="","",IF(A201&gt;=Configuration!$D$10,"",A201+1))))</f>
        <v/>
      </c>
      <c r="B205" s="7" t="str">
        <f t="shared" si="22"/>
        <v/>
      </c>
      <c r="C205" s="7" t="str">
        <f t="shared" si="19"/>
        <v/>
      </c>
      <c r="D205" s="15" t="str">
        <f t="shared" si="18"/>
        <v/>
      </c>
      <c r="F205" s="7" t="str">
        <f>IF(OR(AND(F202=F203,F202=""),AND(F201=F202,F201=""),AND(F200=F201,F200="")),"",IF(F201="Participant", "Participant",IF(F201="","",IF(F201&gt;=Configuration!$D$10,"",F201+1))))</f>
        <v/>
      </c>
      <c r="G205" s="7" t="str">
        <f t="shared" si="20"/>
        <v/>
      </c>
      <c r="H205" s="7" t="str">
        <f t="shared" si="21"/>
        <v/>
      </c>
      <c r="I205" s="15" t="str">
        <f t="shared" si="23"/>
        <v/>
      </c>
    </row>
    <row r="206" spans="1:9" x14ac:dyDescent="0.25">
      <c r="A206" s="7" t="str">
        <f>IF(OR(AND(A203=A204,A203=""),AND(A202=A203,A202=""),AND(A201=A202,A201="")),"",IF(A202="Participant", "Participant",IF(A202="","",IF(A202&gt;=Configuration!$D$10,"",A202+1))))</f>
        <v/>
      </c>
      <c r="B206" s="7" t="str">
        <f t="shared" si="22"/>
        <v/>
      </c>
      <c r="C206" s="7" t="str">
        <f t="shared" si="19"/>
        <v/>
      </c>
      <c r="D206" s="15" t="str">
        <f t="shared" si="18"/>
        <v/>
      </c>
      <c r="F206" s="7" t="str">
        <f>IF(OR(AND(F203=F204,F203=""),AND(F202=F203,F202=""),AND(F201=F202,F201="")),"",IF(F202="Participant", "Participant",IF(F202="","",IF(F202&gt;=Configuration!$D$10,"",F202+1))))</f>
        <v/>
      </c>
      <c r="G206" s="7" t="str">
        <f t="shared" si="20"/>
        <v/>
      </c>
      <c r="H206" s="7" t="str">
        <f t="shared" si="21"/>
        <v/>
      </c>
      <c r="I206" s="15" t="str">
        <f>IF(OR(AND($A203=$A204,$A203=""),AND($A202=$A203,$A202=""),AND($A201=$A202,$A201="")),"",IF(I202="Willingness to pay", "Willingness to pay",IF(I202="","",IF(H206="number 1",VLOOKUP(F206,+mitadSuperior,4,FALSE),VLOOKUP(F206,mitadInferior,4,FALSE)))))</f>
        <v/>
      </c>
    </row>
    <row r="207" spans="1:9" x14ac:dyDescent="0.25">
      <c r="A207" s="7" t="str">
        <f>IF(OR(AND(A204=A205,A204=""),AND(A203=A204,A203=""),AND(A202=A203,A202="")),"",IF(A203="Participant", "Participant",IF(A203="","",IF(A203&gt;=Configuration!$D$10,"",A203+1))))</f>
        <v/>
      </c>
      <c r="B207" s="7" t="str">
        <f t="shared" si="22"/>
        <v/>
      </c>
      <c r="C207" s="7" t="str">
        <f t="shared" si="19"/>
        <v/>
      </c>
      <c r="D207" s="15" t="str">
        <f t="shared" si="18"/>
        <v/>
      </c>
      <c r="F207" s="7" t="str">
        <f>IF(OR(AND(F204=F205,F204=""),AND(F203=F204,F203=""),AND(F202=F203,F202="")),"",IF(F203="Participant", "Participant",IF(F203="","",IF(F203&gt;=Configuration!$D$10,"",F203+1))))</f>
        <v/>
      </c>
      <c r="G207" s="7" t="str">
        <f t="shared" si="20"/>
        <v/>
      </c>
      <c r="H207" s="7" t="str">
        <f t="shared" si="21"/>
        <v/>
      </c>
      <c r="I207" s="15" t="str">
        <f>IF(OR(AND($A204=$A205,$A204=""),AND($A203=$A204,$A203=""),AND($A202=$A203,$A202="")),"",IF(I203="Willingness to pay", "Willingness to pay",IF(I203="","",IF(H207="number 1",VLOOKUP(F207,mitadSuperior,4,FALSE),VLOOKUP(F207,mitadInferior,4,FALSE)))))</f>
        <v/>
      </c>
    </row>
    <row r="208" spans="1:9" x14ac:dyDescent="0.25">
      <c r="A208" s="7" t="str">
        <f>IF(OR(AND(A205=A206,A205=""),AND(A204=A205,A204=""),AND(A203=A204,A203="")),"",IF(A204="Participant", "Participant",IF(A204="","",IF(A204&gt;=Configuration!$D$10,"",A204+1))))</f>
        <v/>
      </c>
      <c r="B208" s="7" t="str">
        <f t="shared" si="22"/>
        <v/>
      </c>
      <c r="C208" s="7" t="str">
        <f t="shared" si="19"/>
        <v/>
      </c>
      <c r="D208" s="15" t="str">
        <f t="shared" si="18"/>
        <v/>
      </c>
      <c r="F208" s="7" t="str">
        <f>IF(OR(AND(F205=F206,F205=""),AND(F204=F205,F204=""),AND(F203=F204,F203="")),"",IF(F204="Participant", "Participant",IF(F204="","",IF(F204&gt;=Configuration!$D$10,"",F204+1))))</f>
        <v/>
      </c>
      <c r="G208" s="7" t="str">
        <f t="shared" si="20"/>
        <v/>
      </c>
      <c r="H208" s="7" t="str">
        <f t="shared" si="21"/>
        <v/>
      </c>
      <c r="I208" s="15" t="str">
        <f>IF(OR(AND($A205=$A206,$A205=""),AND($A204=$A205,$A204=""),AND($A203=$A204,$A203="")),"",IF(I204="Willingness to pay", "Willingness to pay",IF(I204="","",IF(H208="number 1",VLOOKUP(F208,mitadSuperior,4,FALSE),VLOOKUP(F208,mitadInferior,4,FALSE)))))</f>
        <v/>
      </c>
    </row>
    <row r="209" spans="1:9" x14ac:dyDescent="0.25">
      <c r="A209" s="7" t="str">
        <f>IF(OR(AND(A206=A207,A206=""),AND(A205=A206,A205=""),AND(A204=A205,A204="")),"",IF(A205="Participant", "Participant",IF(A205="","",IF(A205&gt;=Configuration!$D$10,"",A205+1))))</f>
        <v/>
      </c>
      <c r="B209" s="7" t="str">
        <f t="shared" si="22"/>
        <v/>
      </c>
      <c r="C209" s="7" t="str">
        <f t="shared" si="19"/>
        <v/>
      </c>
      <c r="D209" s="15" t="str">
        <f t="shared" si="18"/>
        <v/>
      </c>
      <c r="F209" s="7" t="str">
        <f>IF(OR(AND(F206=F207,F206=""),AND(F205=F206,F205=""),AND(F204=F205,F204="")),"",IF(F205="Participant", "Participant",IF(F205="","",IF(F205&gt;=Configuration!$D$10,"",F205+1))))</f>
        <v/>
      </c>
      <c r="G209" s="7" t="str">
        <f t="shared" si="20"/>
        <v/>
      </c>
      <c r="H209" s="7" t="str">
        <f t="shared" si="21"/>
        <v/>
      </c>
      <c r="I209" s="15" t="str">
        <f>IF(OR(AND($A206=$A207,$A206=""),AND($A205=$A206,$A205=""),AND($A204=$A205,$A204="")),"",IF(I205="Willingness to pay", "Willingness to pay",IF(I205="","",IF(H209="number 1",VLOOKUP(F209,mitadSuperior,4,FALSE),VLOOKUP(F209,mitadInferior,4,FALSE)))))</f>
        <v/>
      </c>
    </row>
    <row r="210" spans="1:9" x14ac:dyDescent="0.25">
      <c r="A210" s="7" t="str">
        <f>IF(OR(AND(A207=A208,A207=""),AND(A206=A207,A206=""),AND(A205=A206,A205="")),"",IF(A206="Participant", "Participant",IF(A206="","",IF(A206&gt;=Configuration!$D$10,"",A206+1))))</f>
        <v/>
      </c>
      <c r="B210" s="7" t="str">
        <f t="shared" si="22"/>
        <v/>
      </c>
      <c r="C210" s="7" t="str">
        <f t="shared" si="19"/>
        <v/>
      </c>
      <c r="D210" s="15" t="str">
        <f t="shared" si="18"/>
        <v/>
      </c>
      <c r="F210" s="7" t="str">
        <f>IF(OR(AND(F207=F208,F207=""),AND(F206=F207,F206=""),AND(F205=F206,F205="")),"",IF(F206="Participant", "Participant",IF(F206="","",IF(F206&gt;=Configuration!$D$10,"",F206+1))))</f>
        <v/>
      </c>
      <c r="G210" s="7" t="str">
        <f t="shared" si="20"/>
        <v/>
      </c>
      <c r="H210" s="7" t="str">
        <f t="shared" si="21"/>
        <v/>
      </c>
      <c r="I210" s="15" t="str">
        <f>IF(OR(AND($A207=$A208,$A207=""),AND($A206=$A207,$A206=""),AND($A205=$A206,$A205="")),"",IF(I206="Willingness to pay", "Willingness to pay",IF(I206="","",IF(H210="number 1",VLOOKUP(F210,mitadSuperior,4,FALSE),VLOOKUP(F210,mitadInferior,4,FALSE)))))</f>
        <v/>
      </c>
    </row>
    <row r="211" spans="1:9" x14ac:dyDescent="0.25">
      <c r="A211" s="7" t="str">
        <f>IF(OR(AND(A208=A209,A208=""),AND(A207=A208,A207=""),AND(A206=A207,A206="")),"",IF(A207="Participant", "Participant",IF(A207="","",IF(A207&gt;=Configuration!$D$10,"",A207+1))))</f>
        <v/>
      </c>
      <c r="B211" s="7" t="str">
        <f t="shared" si="22"/>
        <v/>
      </c>
      <c r="C211" s="7" t="str">
        <f t="shared" si="19"/>
        <v/>
      </c>
      <c r="D211" s="15" t="str">
        <f t="shared" si="18"/>
        <v/>
      </c>
      <c r="F211" s="7" t="str">
        <f>IF(OR(AND(F208=F209,F208=""),AND(F207=F208,F207=""),AND(F206=F207,F206="")),"",IF(F207="Participant", "Participant",IF(F207="","",IF(F207&gt;=Configuration!$D$10,"",F207+1))))</f>
        <v/>
      </c>
      <c r="G211" s="7" t="str">
        <f t="shared" si="20"/>
        <v/>
      </c>
      <c r="H211" s="7" t="str">
        <f t="shared" si="21"/>
        <v/>
      </c>
      <c r="I211" s="15" t="str">
        <f t="shared" si="23"/>
        <v/>
      </c>
    </row>
    <row r="212" spans="1:9" x14ac:dyDescent="0.25">
      <c r="A212" s="7" t="str">
        <f>IF(OR(AND(A209=A210,A209=""),AND(A208=A209,A208=""),AND(A207=A208,A207="")),"",IF(A208="Participant", "Participant",IF(A208="","",IF(A208&gt;=Configuration!$D$10,"",A208+1))))</f>
        <v/>
      </c>
      <c r="B212" s="7" t="str">
        <f t="shared" si="22"/>
        <v/>
      </c>
      <c r="C212" s="7" t="str">
        <f t="shared" si="19"/>
        <v/>
      </c>
      <c r="D212" s="15" t="str">
        <f t="shared" si="18"/>
        <v/>
      </c>
      <c r="F212" s="7" t="str">
        <f>IF(OR(AND(F209=F210,F209=""),AND(F208=F209,F208=""),AND(F207=F208,F207="")),"",IF(F208="Participant", "Participant",IF(F208="","",IF(F208&gt;=Configuration!$D$10,"",F208+1))))</f>
        <v/>
      </c>
      <c r="G212" s="7" t="str">
        <f t="shared" si="20"/>
        <v/>
      </c>
      <c r="H212" s="7" t="str">
        <f t="shared" si="21"/>
        <v/>
      </c>
      <c r="I212" s="15" t="str">
        <f t="shared" si="23"/>
        <v/>
      </c>
    </row>
    <row r="213" spans="1:9" x14ac:dyDescent="0.25">
      <c r="A213" s="7" t="str">
        <f>IF(OR(AND(A210=A211,A210=""),AND(A209=A210,A209=""),AND(A208=A209,A208="")),"",IF(A209="Participant", "Participant",IF(A209="","",IF(A209&gt;=Configuration!$D$10,"",A209+1))))</f>
        <v/>
      </c>
      <c r="B213" s="7" t="str">
        <f t="shared" si="22"/>
        <v/>
      </c>
      <c r="C213" s="7" t="str">
        <f t="shared" si="19"/>
        <v/>
      </c>
      <c r="D213" s="15" t="str">
        <f t="shared" si="18"/>
        <v/>
      </c>
      <c r="F213" s="7" t="str">
        <f>IF(OR(AND(F210=F211,F210=""),AND(F209=F210,F209=""),AND(F208=F209,F208="")),"",IF(F209="Participant", "Participant",IF(F209="","",IF(F209&gt;=Configuration!$D$10,"",F209+1))))</f>
        <v/>
      </c>
      <c r="G213" s="7" t="str">
        <f t="shared" si="20"/>
        <v/>
      </c>
      <c r="H213" s="7" t="str">
        <f t="shared" si="21"/>
        <v/>
      </c>
      <c r="I213" s="15" t="str">
        <f t="shared" si="23"/>
        <v/>
      </c>
    </row>
    <row r="214" spans="1:9" x14ac:dyDescent="0.25">
      <c r="A214" s="7" t="str">
        <f>IF(OR(AND(A211=A212,A211=""),AND(A210=A211,A210=""),AND(A209=A210,A209="")),"",IF(A210="Participant", "Participant",IF(A210="","",IF(A210&gt;=Configuration!$D$10,"",A210+1))))</f>
        <v/>
      </c>
      <c r="B214" s="7" t="str">
        <f t="shared" si="22"/>
        <v/>
      </c>
      <c r="C214" s="7" t="str">
        <f t="shared" si="19"/>
        <v/>
      </c>
      <c r="D214" s="15" t="str">
        <f t="shared" si="18"/>
        <v/>
      </c>
      <c r="F214" s="7" t="str">
        <f>IF(OR(AND(F211=F212,F211=""),AND(F210=F211,F210=""),AND(F209=F210,F209="")),"",IF(F210="Participant", "Participant",IF(F210="","",IF(F210&gt;=Configuration!$D$10,"",F210+1))))</f>
        <v/>
      </c>
      <c r="G214" s="7" t="str">
        <f t="shared" si="20"/>
        <v/>
      </c>
      <c r="H214" s="7" t="str">
        <f t="shared" si="21"/>
        <v/>
      </c>
      <c r="I214" s="15" t="str">
        <f>IF(OR(AND($A211=$A212,$A211=""),AND($A210=$A211,$A210=""),AND($A209=$A210,$A209="")),"",IF(I210="Willingness to pay", "Willingness to pay",IF(I210="","",IF(H214="number 1",VLOOKUP(F214,+mitadSuperior,4,FALSE),VLOOKUP(F214,mitadInferior,4,FALSE)))))</f>
        <v/>
      </c>
    </row>
    <row r="215" spans="1:9" x14ac:dyDescent="0.25">
      <c r="A215" s="7" t="str">
        <f>IF(OR(AND(A212=A213,A212=""),AND(A211=A212,A211=""),AND(A210=A211,A210="")),"",IF(A211="Participant", "Participant",IF(A211="","",IF(A211&gt;=Configuration!$D$10,"",A211+1))))</f>
        <v/>
      </c>
      <c r="B215" s="7" t="str">
        <f t="shared" si="22"/>
        <v/>
      </c>
      <c r="C215" s="7" t="str">
        <f t="shared" si="19"/>
        <v/>
      </c>
      <c r="D215" s="15" t="str">
        <f t="shared" si="18"/>
        <v/>
      </c>
      <c r="F215" s="7" t="str">
        <f>IF(OR(AND(F212=F213,F212=""),AND(F211=F212,F211=""),AND(F210=F211,F210="")),"",IF(F211="Participant", "Participant",IF(F211="","",IF(F211&gt;=Configuration!$D$10,"",F211+1))))</f>
        <v/>
      </c>
      <c r="G215" s="7" t="str">
        <f t="shared" si="20"/>
        <v/>
      </c>
      <c r="H215" s="7" t="str">
        <f t="shared" si="21"/>
        <v/>
      </c>
      <c r="I215" s="15" t="str">
        <f>IF(OR(AND($A212=$A213,$A212=""),AND($A211=$A212,$A211=""),AND($A210=$A211,$A210="")),"",IF(I211="Willingness to pay", "Willingness to pay",IF(I211="","",IF(H215="number 1",VLOOKUP(F215,mitadSuperior,4,FALSE),VLOOKUP(F215,mitadInferior,4,FALSE)))))</f>
        <v/>
      </c>
    </row>
    <row r="216" spans="1:9" x14ac:dyDescent="0.25">
      <c r="A216" s="7" t="str">
        <f>IF(OR(AND(A213=A214,A213=""),AND(A212=A213,A212=""),AND(A211=A212,A211="")),"",IF(A212="Participant", "Participant",IF(A212="","",IF(A212&gt;=Configuration!$D$10,"",A212+1))))</f>
        <v/>
      </c>
      <c r="B216" s="7" t="str">
        <f t="shared" si="22"/>
        <v/>
      </c>
      <c r="C216" s="7" t="str">
        <f t="shared" si="19"/>
        <v/>
      </c>
      <c r="D216" s="15" t="str">
        <f t="shared" si="18"/>
        <v/>
      </c>
      <c r="F216" s="7" t="str">
        <f>IF(OR(AND(F213=F214,F213=""),AND(F212=F213,F212=""),AND(F211=F212,F211="")),"",IF(F212="Participant", "Participant",IF(F212="","",IF(F212&gt;=Configuration!$D$10,"",F212+1))))</f>
        <v/>
      </c>
      <c r="G216" s="7" t="str">
        <f t="shared" si="20"/>
        <v/>
      </c>
      <c r="H216" s="7" t="str">
        <f t="shared" si="21"/>
        <v/>
      </c>
      <c r="I216" s="15" t="str">
        <f>IF(OR(AND($A213=$A214,$A213=""),AND($A212=$A213,$A212=""),AND($A211=$A212,$A211="")),"",IF(I212="Willingness to pay", "Willingness to pay",IF(I212="","",IF(H216="number 1",VLOOKUP(F216,mitadSuperior,4,FALSE),VLOOKUP(F216,mitadInferior,4,FALSE)))))</f>
        <v/>
      </c>
    </row>
    <row r="217" spans="1:9" x14ac:dyDescent="0.25">
      <c r="A217" s="7" t="str">
        <f>IF(OR(AND(A214=A215,A214=""),AND(A213=A214,A213=""),AND(A212=A213,A212="")),"",IF(A213="Participant", "Participant",IF(A213="","",IF(A213&gt;=Configuration!$D$10,"",A213+1))))</f>
        <v/>
      </c>
      <c r="B217" s="7" t="str">
        <f t="shared" si="22"/>
        <v/>
      </c>
      <c r="C217" s="7" t="str">
        <f t="shared" si="19"/>
        <v/>
      </c>
      <c r="D217" s="15" t="str">
        <f t="shared" si="18"/>
        <v/>
      </c>
      <c r="F217" s="7" t="str">
        <f>IF(OR(AND(F214=F215,F214=""),AND(F213=F214,F213=""),AND(F212=F213,F212="")),"",IF(F213="Participant", "Participant",IF(F213="","",IF(F213&gt;=Configuration!$D$10,"",F213+1))))</f>
        <v/>
      </c>
      <c r="G217" s="7" t="str">
        <f t="shared" si="20"/>
        <v/>
      </c>
      <c r="H217" s="7" t="str">
        <f t="shared" si="21"/>
        <v/>
      </c>
      <c r="I217" s="15" t="str">
        <f>IF(OR(AND($A214=$A215,$A214=""),AND($A213=$A214,$A213=""),AND($A212=$A213,$A212="")),"",IF(I213="Willingness to pay", "Willingness to pay",IF(I213="","",IF(H217="number 1",VLOOKUP(F217,mitadSuperior,4,FALSE),VLOOKUP(F217,mitadInferior,4,FALSE)))))</f>
        <v/>
      </c>
    </row>
    <row r="218" spans="1:9" x14ac:dyDescent="0.25">
      <c r="A218" s="7" t="str">
        <f>IF(OR(AND(A215=A216,A215=""),AND(A214=A215,A214=""),AND(A213=A214,A213="")),"",IF(A214="Participant", "Participant",IF(A214="","",IF(A214&gt;=Configuration!$D$10,"",A214+1))))</f>
        <v/>
      </c>
      <c r="B218" s="7" t="str">
        <f t="shared" si="22"/>
        <v/>
      </c>
      <c r="C218" s="7" t="str">
        <f t="shared" si="19"/>
        <v/>
      </c>
      <c r="D218" s="15" t="str">
        <f t="shared" si="18"/>
        <v/>
      </c>
      <c r="F218" s="7" t="str">
        <f>IF(OR(AND(F215=F216,F215=""),AND(F214=F215,F214=""),AND(F213=F214,F213="")),"",IF(F214="Participant", "Participant",IF(F214="","",IF(F214&gt;=Configuration!$D$10,"",F214+1))))</f>
        <v/>
      </c>
      <c r="G218" s="7" t="str">
        <f t="shared" si="20"/>
        <v/>
      </c>
      <c r="H218" s="7" t="str">
        <f t="shared" si="21"/>
        <v/>
      </c>
      <c r="I218" s="15" t="str">
        <f>IF(OR(AND($A215=$A216,$A215=""),AND($A214=$A215,$A214=""),AND($A213=$A214,$A213="")),"",IF(I214="Willingness to pay", "Willingness to pay",IF(I214="","",IF(H218="number 1",VLOOKUP(F218,mitadSuperior,4,FALSE),VLOOKUP(F218,mitadInferior,4,FALSE)))))</f>
        <v/>
      </c>
    </row>
    <row r="219" spans="1:9" x14ac:dyDescent="0.25">
      <c r="A219" s="7" t="str">
        <f>IF(OR(AND(A216=A217,A216=""),AND(A215=A216,A215=""),AND(A214=A215,A214="")),"",IF(A215="Participant", "Participant",IF(A215="","",IF(A215&gt;=Configuration!$D$10,"",A215+1))))</f>
        <v/>
      </c>
      <c r="B219" s="7" t="str">
        <f t="shared" si="22"/>
        <v/>
      </c>
      <c r="C219" s="7" t="str">
        <f t="shared" si="19"/>
        <v/>
      </c>
      <c r="D219" s="15" t="str">
        <f t="shared" si="18"/>
        <v/>
      </c>
      <c r="F219" s="7" t="str">
        <f>IF(OR(AND(F216=F217,F216=""),AND(F215=F216,F215=""),AND(F214=F215,F214="")),"",IF(F215="Participant", "Participant",IF(F215="","",IF(F215&gt;=Configuration!$D$10,"",F215+1))))</f>
        <v/>
      </c>
      <c r="G219" s="7" t="str">
        <f t="shared" si="20"/>
        <v/>
      </c>
      <c r="H219" s="7" t="str">
        <f t="shared" si="21"/>
        <v/>
      </c>
      <c r="I219" s="15" t="str">
        <f t="shared" si="23"/>
        <v/>
      </c>
    </row>
    <row r="220" spans="1:9" x14ac:dyDescent="0.25">
      <c r="A220" s="7" t="str">
        <f>IF(OR(AND(A217=A218,A217=""),AND(A216=A217,A216=""),AND(A215=A216,A215="")),"",IF(A216="Participant", "Participant",IF(A216="","",IF(A216&gt;=Configuration!$D$10,"",A216+1))))</f>
        <v/>
      </c>
      <c r="B220" s="7" t="str">
        <f t="shared" si="22"/>
        <v/>
      </c>
      <c r="C220" s="7" t="str">
        <f t="shared" si="19"/>
        <v/>
      </c>
      <c r="D220" s="15" t="str">
        <f t="shared" si="18"/>
        <v/>
      </c>
      <c r="F220" s="7" t="str">
        <f>IF(OR(AND(F217=F218,F217=""),AND(F216=F217,F216=""),AND(F215=F216,F215="")),"",IF(F216="Participant", "Participant",IF(F216="","",IF(F216&gt;=Configuration!$D$10,"",F216+1))))</f>
        <v/>
      </c>
      <c r="G220" s="7" t="str">
        <f t="shared" si="20"/>
        <v/>
      </c>
      <c r="H220" s="7" t="str">
        <f t="shared" si="21"/>
        <v/>
      </c>
      <c r="I220" s="15" t="str">
        <f t="shared" si="23"/>
        <v/>
      </c>
    </row>
    <row r="221" spans="1:9" x14ac:dyDescent="0.25">
      <c r="A221" s="7" t="str">
        <f>IF(OR(AND(A218=A219,A218=""),AND(A217=A218,A217=""),AND(A216=A217,A216="")),"",IF(A217="Participant", "Participant",IF(A217="","",IF(A217&gt;=Configuration!$D$10,"",A217+1))))</f>
        <v/>
      </c>
      <c r="B221" s="7" t="str">
        <f t="shared" si="22"/>
        <v/>
      </c>
      <c r="C221" s="7" t="str">
        <f t="shared" si="19"/>
        <v/>
      </c>
      <c r="D221" s="15" t="str">
        <f t="shared" si="18"/>
        <v/>
      </c>
      <c r="F221" s="7" t="str">
        <f>IF(OR(AND(F218=F219,F218=""),AND(F217=F218,F217=""),AND(F216=F217,F216="")),"",IF(F217="Participant", "Participant",IF(F217="","",IF(F217&gt;=Configuration!$D$10,"",F217+1))))</f>
        <v/>
      </c>
      <c r="G221" s="7" t="str">
        <f t="shared" si="20"/>
        <v/>
      </c>
      <c r="H221" s="7" t="str">
        <f t="shared" si="21"/>
        <v/>
      </c>
      <c r="I221" s="15" t="str">
        <f t="shared" si="23"/>
        <v/>
      </c>
    </row>
    <row r="222" spans="1:9" x14ac:dyDescent="0.25">
      <c r="A222" s="7" t="str">
        <f>IF(OR(AND(A219=A220,A219=""),AND(A218=A219,A218=""),AND(A217=A218,A217="")),"",IF(A218="Participant", "Participant",IF(A218="","",IF(A218&gt;=Configuration!$D$10,"",A218+1))))</f>
        <v/>
      </c>
      <c r="B222" s="7" t="str">
        <f t="shared" si="22"/>
        <v/>
      </c>
      <c r="C222" s="7" t="str">
        <f t="shared" si="19"/>
        <v/>
      </c>
      <c r="D222" s="15" t="str">
        <f t="shared" si="18"/>
        <v/>
      </c>
      <c r="F222" s="7" t="str">
        <f>IF(OR(AND(F219=F220,F219=""),AND(F218=F219,F218=""),AND(F217=F218,F217="")),"",IF(F218="Participant", "Participant",IF(F218="","",IF(F218&gt;=Configuration!$D$10,"",F218+1))))</f>
        <v/>
      </c>
      <c r="G222" s="7" t="str">
        <f t="shared" si="20"/>
        <v/>
      </c>
      <c r="H222" s="7" t="str">
        <f t="shared" si="21"/>
        <v/>
      </c>
      <c r="I222" s="15" t="str">
        <f>IF(OR(AND($A219=$A220,$A219=""),AND($A218=$A219,$A218=""),AND($A217=$A218,$A217="")),"",IF(I218="Willingness to pay", "Willingness to pay",IF(I218="","",IF(H222="number 1",VLOOKUP(F222,+mitadSuperior,4,FALSE),VLOOKUP(F222,mitadInferior,4,FALSE)))))</f>
        <v/>
      </c>
    </row>
    <row r="223" spans="1:9" x14ac:dyDescent="0.25">
      <c r="A223" s="7" t="str">
        <f>IF(OR(AND(A220=A221,A220=""),AND(A219=A220,A219=""),AND(A218=A219,A218="")),"",IF(A219="Participant", "Participant",IF(A219="","",IF(A219&gt;=Configuration!$D$10,"",A219+1))))</f>
        <v/>
      </c>
      <c r="B223" s="7" t="str">
        <f t="shared" si="22"/>
        <v/>
      </c>
      <c r="C223" s="7" t="str">
        <f t="shared" si="19"/>
        <v/>
      </c>
      <c r="D223" s="15" t="str">
        <f t="shared" si="18"/>
        <v/>
      </c>
      <c r="F223" s="7" t="str">
        <f>IF(OR(AND(F220=F221,F220=""),AND(F219=F220,F219=""),AND(F218=F219,F218="")),"",IF(F219="Participant", "Participant",IF(F219="","",IF(F219&gt;=Configuration!$D$10,"",F219+1))))</f>
        <v/>
      </c>
      <c r="G223" s="7" t="str">
        <f t="shared" si="20"/>
        <v/>
      </c>
      <c r="H223" s="7" t="str">
        <f t="shared" si="21"/>
        <v/>
      </c>
      <c r="I223" s="15" t="str">
        <f>IF(OR(AND($A220=$A221,$A220=""),AND($A219=$A220,$A219=""),AND($A218=$A219,$A218="")),"",IF(I219="Willingness to pay", "Willingness to pay",IF(I219="","",IF(H223="number 1",VLOOKUP(F223,mitadSuperior,4,FALSE),VLOOKUP(F223,mitadInferior,4,FALSE)))))</f>
        <v/>
      </c>
    </row>
    <row r="224" spans="1:9" x14ac:dyDescent="0.25">
      <c r="A224" s="7" t="str">
        <f>IF(OR(AND(A221=A222,A221=""),AND(A220=A221,A220=""),AND(A219=A220,A219="")),"",IF(A220="Participant", "Participant",IF(A220="","",IF(A220&gt;=Configuration!$D$10,"",A220+1))))</f>
        <v/>
      </c>
      <c r="B224" s="7" t="str">
        <f t="shared" si="22"/>
        <v/>
      </c>
      <c r="C224" s="7" t="str">
        <f t="shared" si="19"/>
        <v/>
      </c>
      <c r="D224" s="15" t="str">
        <f t="shared" si="18"/>
        <v/>
      </c>
      <c r="F224" s="7" t="str">
        <f>IF(OR(AND(F221=F222,F221=""),AND(F220=F221,F220=""),AND(F219=F220,F219="")),"",IF(F220="Participant", "Participant",IF(F220="","",IF(F220&gt;=Configuration!$D$10,"",F220+1))))</f>
        <v/>
      </c>
      <c r="G224" s="7" t="str">
        <f t="shared" si="20"/>
        <v/>
      </c>
      <c r="H224" s="7" t="str">
        <f t="shared" si="21"/>
        <v/>
      </c>
      <c r="I224" s="15" t="str">
        <f>IF(OR(AND($A221=$A222,$A221=""),AND($A220=$A221,$A220=""),AND($A219=$A220,$A219="")),"",IF(I220="Willingness to pay", "Willingness to pay",IF(I220="","",IF(H224="number 1",VLOOKUP(F224,mitadSuperior,4,FALSE),VLOOKUP(F224,mitadInferior,4,FALSE)))))</f>
        <v/>
      </c>
    </row>
    <row r="225" spans="1:9" x14ac:dyDescent="0.25">
      <c r="A225" s="7" t="str">
        <f>IF(OR(AND(A222=A223,A222=""),AND(A221=A222,A221=""),AND(A220=A221,A220="")),"",IF(A221="Participant", "Participant",IF(A221="","",IF(A221&gt;=Configuration!$D$10,"",A221+1))))</f>
        <v/>
      </c>
      <c r="B225" s="7" t="str">
        <f t="shared" si="22"/>
        <v/>
      </c>
      <c r="C225" s="7" t="str">
        <f t="shared" si="19"/>
        <v/>
      </c>
      <c r="D225" s="15" t="str">
        <f t="shared" si="18"/>
        <v/>
      </c>
      <c r="F225" s="7" t="str">
        <f>IF(OR(AND(F222=F223,F222=""),AND(F221=F222,F221=""),AND(F220=F221,F220="")),"",IF(F221="Participant", "Participant",IF(F221="","",IF(F221&gt;=Configuration!$D$10,"",F221+1))))</f>
        <v/>
      </c>
      <c r="G225" s="7" t="str">
        <f t="shared" si="20"/>
        <v/>
      </c>
      <c r="H225" s="7" t="str">
        <f t="shared" si="21"/>
        <v/>
      </c>
      <c r="I225" s="15" t="str">
        <f>IF(OR(AND($A222=$A223,$A222=""),AND($A221=$A222,$A221=""),AND($A220=$A221,$A220="")),"",IF(I221="Willingness to pay", "Willingness to pay",IF(I221="","",IF(H225="number 1",VLOOKUP(F225,mitadSuperior,4,FALSE),VLOOKUP(F225,mitadInferior,4,FALSE)))))</f>
        <v/>
      </c>
    </row>
    <row r="226" spans="1:9" x14ac:dyDescent="0.25">
      <c r="A226" s="7" t="str">
        <f>IF(OR(AND(A223=A224,A223=""),AND(A222=A223,A222=""),AND(A221=A222,A221="")),"",IF(A222="Participant", "Participant",IF(A222="","",IF(A222&gt;=Configuration!$D$10,"",A222+1))))</f>
        <v/>
      </c>
      <c r="B226" s="7" t="str">
        <f t="shared" si="22"/>
        <v/>
      </c>
      <c r="C226" s="7" t="str">
        <f t="shared" si="19"/>
        <v/>
      </c>
      <c r="D226" s="15" t="str">
        <f t="shared" si="18"/>
        <v/>
      </c>
      <c r="F226" s="7" t="str">
        <f>IF(OR(AND(F223=F224,F223=""),AND(F222=F223,F222=""),AND(F221=F222,F221="")),"",IF(F222="Participant", "Participant",IF(F222="","",IF(F222&gt;=Configuration!$D$10,"",F222+1))))</f>
        <v/>
      </c>
      <c r="G226" s="7" t="str">
        <f t="shared" si="20"/>
        <v/>
      </c>
      <c r="H226" s="7" t="str">
        <f t="shared" si="21"/>
        <v/>
      </c>
      <c r="I226" s="15" t="str">
        <f>IF(OR(AND($A223=$A224,$A223=""),AND($A222=$A223,$A222=""),AND($A221=$A222,$A221="")),"",IF(I222="Willingness to pay", "Willingness to pay",IF(I222="","",IF(H226="number 1",VLOOKUP(F226,mitadSuperior,4,FALSE),VLOOKUP(F226,mitadInferior,4,FALSE)))))</f>
        <v/>
      </c>
    </row>
    <row r="227" spans="1:9" x14ac:dyDescent="0.25">
      <c r="A227" s="7" t="str">
        <f>IF(OR(AND(A224=A225,A224=""),AND(A223=A224,A223=""),AND(A222=A223,A222="")),"",IF(A223="Participant", "Participant",IF(A223="","",IF(A223&gt;=Configuration!$D$10,"",A223+1))))</f>
        <v/>
      </c>
      <c r="B227" s="7" t="str">
        <f t="shared" si="22"/>
        <v/>
      </c>
      <c r="C227" s="7" t="str">
        <f t="shared" si="19"/>
        <v/>
      </c>
      <c r="D227" s="15" t="str">
        <f t="shared" si="18"/>
        <v/>
      </c>
      <c r="F227" s="7" t="str">
        <f>IF(OR(AND(F224=F225,F224=""),AND(F223=F224,F223=""),AND(F222=F223,F222="")),"",IF(F223="Participant", "Participant",IF(F223="","",IF(F223&gt;=Configuration!$D$10,"",F223+1))))</f>
        <v/>
      </c>
      <c r="G227" s="7" t="str">
        <f t="shared" si="20"/>
        <v/>
      </c>
      <c r="H227" s="7" t="str">
        <f t="shared" si="21"/>
        <v/>
      </c>
      <c r="I227" s="15" t="str">
        <f t="shared" si="23"/>
        <v/>
      </c>
    </row>
    <row r="228" spans="1:9" x14ac:dyDescent="0.25">
      <c r="A228" s="7" t="str">
        <f>IF(OR(AND(A225=A226,A225=""),AND(A224=A225,A224=""),AND(A223=A224,A223="")),"",IF(A224="Participant", "Participant",IF(A224="","",IF(A224&gt;=Configuration!$D$10,"",A224+1))))</f>
        <v/>
      </c>
      <c r="B228" s="7" t="str">
        <f t="shared" si="22"/>
        <v/>
      </c>
      <c r="C228" s="7" t="str">
        <f t="shared" si="19"/>
        <v/>
      </c>
      <c r="D228" s="15" t="str">
        <f t="shared" si="18"/>
        <v/>
      </c>
      <c r="F228" s="7" t="str">
        <f>IF(OR(AND(F225=F226,F225=""),AND(F224=F225,F224=""),AND(F223=F224,F223="")),"",IF(F224="Participant", "Participant",IF(F224="","",IF(F224&gt;=Configuration!$D$10,"",F224+1))))</f>
        <v/>
      </c>
      <c r="G228" s="7" t="str">
        <f t="shared" si="20"/>
        <v/>
      </c>
      <c r="H228" s="7" t="str">
        <f t="shared" si="21"/>
        <v/>
      </c>
      <c r="I228" s="15" t="str">
        <f t="shared" si="23"/>
        <v/>
      </c>
    </row>
    <row r="229" spans="1:9" x14ac:dyDescent="0.25">
      <c r="A229" s="7" t="str">
        <f>IF(OR(AND(A226=A227,A226=""),AND(A225=A226,A225=""),AND(A224=A225,A224="")),"",IF(A225="Participant", "Participant",IF(A225="","",IF(A225&gt;=Configuration!$D$10,"",A225+1))))</f>
        <v/>
      </c>
      <c r="B229" s="7" t="str">
        <f t="shared" si="22"/>
        <v/>
      </c>
      <c r="C229" s="7" t="str">
        <f t="shared" si="19"/>
        <v/>
      </c>
      <c r="D229" s="15" t="str">
        <f t="shared" si="18"/>
        <v/>
      </c>
      <c r="F229" s="7" t="str">
        <f>IF(OR(AND(F226=F227,F226=""),AND(F225=F226,F225=""),AND(F224=F225,F224="")),"",IF(F225="Participant", "Participant",IF(F225="","",IF(F225&gt;=Configuration!$D$10,"",F225+1))))</f>
        <v/>
      </c>
      <c r="G229" s="7" t="str">
        <f t="shared" si="20"/>
        <v/>
      </c>
      <c r="H229" s="7" t="str">
        <f t="shared" si="21"/>
        <v/>
      </c>
      <c r="I229" s="15" t="str">
        <f t="shared" si="23"/>
        <v/>
      </c>
    </row>
    <row r="230" spans="1:9" x14ac:dyDescent="0.25">
      <c r="A230" s="7" t="str">
        <f>IF(OR(AND(A227=A228,A227=""),AND(A226=A227,A226=""),AND(A225=A226,A225="")),"",IF(A226="Participant", "Participant",IF(A226="","",IF(A226&gt;=Configuration!$D$10,"",A226+1))))</f>
        <v/>
      </c>
      <c r="B230" s="7" t="str">
        <f t="shared" si="22"/>
        <v/>
      </c>
      <c r="C230" s="7" t="str">
        <f t="shared" si="19"/>
        <v/>
      </c>
      <c r="D230" s="15" t="str">
        <f t="shared" si="18"/>
        <v/>
      </c>
      <c r="F230" s="7" t="str">
        <f>IF(OR(AND(F227=F228,F227=""),AND(F226=F227,F226=""),AND(F225=F226,F225="")),"",IF(F226="Participant", "Participant",IF(F226="","",IF(F226&gt;=Configuration!$D$10,"",F226+1))))</f>
        <v/>
      </c>
      <c r="G230" s="7" t="str">
        <f t="shared" si="20"/>
        <v/>
      </c>
      <c r="H230" s="7" t="str">
        <f t="shared" si="21"/>
        <v/>
      </c>
      <c r="I230" s="15" t="str">
        <f>IF(OR(AND($A227=$A228,$A227=""),AND($A226=$A227,$A226=""),AND($A225=$A226,$A225="")),"",IF(I226="Willingness to pay", "Willingness to pay",IF(I226="","",IF(H230="number 1",VLOOKUP(F230,+mitadSuperior,4,FALSE),VLOOKUP(F230,mitadInferior,4,FALSE)))))</f>
        <v/>
      </c>
    </row>
    <row r="231" spans="1:9" x14ac:dyDescent="0.25">
      <c r="A231" s="7" t="str">
        <f>IF(OR(AND(A228=A229,A228=""),AND(A227=A228,A227=""),AND(A226=A227,A226="")),"",IF(A227="Participant", "Participant",IF(A227="","",IF(A227&gt;=Configuration!$D$10,"",A227+1))))</f>
        <v/>
      </c>
      <c r="B231" s="7" t="str">
        <f t="shared" si="22"/>
        <v/>
      </c>
      <c r="C231" s="7" t="str">
        <f t="shared" si="19"/>
        <v/>
      </c>
      <c r="D231" s="15" t="str">
        <f t="shared" si="18"/>
        <v/>
      </c>
      <c r="F231" s="7" t="str">
        <f>IF(OR(AND(F228=F229,F228=""),AND(F227=F228,F227=""),AND(F226=F227,F226="")),"",IF(F227="Participant", "Participant",IF(F227="","",IF(F227&gt;=Configuration!$D$10,"",F227+1))))</f>
        <v/>
      </c>
      <c r="G231" s="7" t="str">
        <f t="shared" si="20"/>
        <v/>
      </c>
      <c r="H231" s="7" t="str">
        <f t="shared" si="21"/>
        <v/>
      </c>
      <c r="I231" s="15" t="str">
        <f>IF(OR(AND($A228=$A229,$A228=""),AND($A227=$A228,$A227=""),AND($A226=$A227,$A226="")),"",IF(I227="Willingness to pay", "Willingness to pay",IF(I227="","",IF(H231="number 1",VLOOKUP(F231,mitadSuperior,4,FALSE),VLOOKUP(F231,mitadInferior,4,FALSE)))))</f>
        <v/>
      </c>
    </row>
    <row r="232" spans="1:9" x14ac:dyDescent="0.25">
      <c r="A232" s="7" t="str">
        <f>IF(OR(AND(A229=A230,A229=""),AND(A228=A229,A228=""),AND(A227=A228,A227="")),"",IF(A228="Participant", "Participant",IF(A228="","",IF(A228&gt;=Configuration!$D$10,"",A228+1))))</f>
        <v/>
      </c>
      <c r="B232" s="7" t="str">
        <f t="shared" si="22"/>
        <v/>
      </c>
      <c r="C232" s="7" t="str">
        <f t="shared" si="19"/>
        <v/>
      </c>
      <c r="D232" s="15" t="str">
        <f t="shared" si="18"/>
        <v/>
      </c>
      <c r="F232" s="7" t="str">
        <f>IF(OR(AND(F229=F230,F229=""),AND(F228=F229,F228=""),AND(F227=F228,F227="")),"",IF(F228="Participant", "Participant",IF(F228="","",IF(F228&gt;=Configuration!$D$10,"",F228+1))))</f>
        <v/>
      </c>
      <c r="G232" s="7" t="str">
        <f t="shared" si="20"/>
        <v/>
      </c>
      <c r="H232" s="7" t="str">
        <f t="shared" si="21"/>
        <v/>
      </c>
      <c r="I232" s="15" t="str">
        <f>IF(OR(AND($A229=$A230,$A229=""),AND($A228=$A229,$A228=""),AND($A227=$A228,$A227="")),"",IF(I228="Willingness to pay", "Willingness to pay",IF(I228="","",IF(H232="number 1",VLOOKUP(F232,mitadSuperior,4,FALSE),VLOOKUP(F232,mitadInferior,4,FALSE)))))</f>
        <v/>
      </c>
    </row>
    <row r="233" spans="1:9" x14ac:dyDescent="0.25">
      <c r="A233" s="7" t="str">
        <f>IF(OR(AND(A230=A231,A230=""),AND(A229=A230,A229=""),AND(A228=A229,A228="")),"",IF(A229="Participant", "Participant",IF(A229="","",IF(A229&gt;=Configuration!$D$10,"",A229+1))))</f>
        <v/>
      </c>
      <c r="B233" s="7" t="str">
        <f t="shared" si="22"/>
        <v/>
      </c>
      <c r="C233" s="7" t="str">
        <f t="shared" si="19"/>
        <v/>
      </c>
      <c r="D233" s="15" t="str">
        <f t="shared" si="18"/>
        <v/>
      </c>
      <c r="F233" s="7" t="str">
        <f>IF(OR(AND(F230=F231,F230=""),AND(F229=F230,F229=""),AND(F228=F229,F228="")),"",IF(F229="Participant", "Participant",IF(F229="","",IF(F229&gt;=Configuration!$D$10,"",F229+1))))</f>
        <v/>
      </c>
      <c r="G233" s="7" t="str">
        <f t="shared" si="20"/>
        <v/>
      </c>
      <c r="H233" s="7" t="str">
        <f t="shared" si="21"/>
        <v/>
      </c>
      <c r="I233" s="15" t="str">
        <f>IF(OR(AND($A230=$A231,$A230=""),AND($A229=$A230,$A229=""),AND($A228=$A229,$A228="")),"",IF(I229="Willingness to pay", "Willingness to pay",IF(I229="","",IF(H233="number 1",VLOOKUP(F233,mitadSuperior,4,FALSE),VLOOKUP(F233,mitadInferior,4,FALSE)))))</f>
        <v/>
      </c>
    </row>
    <row r="234" spans="1:9" x14ac:dyDescent="0.25">
      <c r="A234" s="7" t="str">
        <f>IF(OR(AND(A231=A232,A231=""),AND(A230=A231,A230=""),AND(A229=A230,A229="")),"",IF(A230="Participant", "Participant",IF(A230="","",IF(A230&gt;=Configuration!$D$10,"",A230+1))))</f>
        <v/>
      </c>
      <c r="B234" s="7" t="str">
        <f t="shared" si="22"/>
        <v/>
      </c>
      <c r="C234" s="7" t="str">
        <f t="shared" si="19"/>
        <v/>
      </c>
      <c r="D234" s="15" t="str">
        <f t="shared" si="18"/>
        <v/>
      </c>
      <c r="F234" s="7" t="str">
        <f>IF(OR(AND(F231=F232,F231=""),AND(F230=F231,F230=""),AND(F229=F230,F229="")),"",IF(F230="Participant", "Participant",IF(F230="","",IF(F230&gt;=Configuration!$D$10,"",F230+1))))</f>
        <v/>
      </c>
      <c r="G234" s="7" t="str">
        <f t="shared" si="20"/>
        <v/>
      </c>
      <c r="H234" s="7" t="str">
        <f t="shared" si="21"/>
        <v/>
      </c>
      <c r="I234" s="15" t="str">
        <f>IF(OR(AND($A231=$A232,$A231=""),AND($A230=$A231,$A230=""),AND($A229=$A230,$A229="")),"",IF(I230="Willingness to pay", "Willingness to pay",IF(I230="","",IF(H234="number 1",VLOOKUP(F234,mitadSuperior,4,FALSE),VLOOKUP(F234,mitadInferior,4,FALSE)))))</f>
        <v/>
      </c>
    </row>
    <row r="235" spans="1:9" x14ac:dyDescent="0.25">
      <c r="A235" s="7" t="str">
        <f>IF(OR(AND(A232=A233,A232=""),AND(A231=A232,A231=""),AND(A230=A231,A230="")),"",IF(A231="Participant", "Participant",IF(A231="","",IF(A231&gt;=Configuration!$D$10,"",A231+1))))</f>
        <v/>
      </c>
      <c r="B235" s="7" t="str">
        <f t="shared" si="22"/>
        <v/>
      </c>
      <c r="C235" s="7" t="str">
        <f t="shared" si="19"/>
        <v/>
      </c>
      <c r="D235" s="15" t="str">
        <f t="shared" si="18"/>
        <v/>
      </c>
      <c r="F235" s="7" t="str">
        <f>IF(OR(AND(F232=F233,F232=""),AND(F231=F232,F231=""),AND(F230=F231,F230="")),"",IF(F231="Participant", "Participant",IF(F231="","",IF(F231&gt;=Configuration!$D$10,"",F231+1))))</f>
        <v/>
      </c>
      <c r="G235" s="7" t="str">
        <f t="shared" si="20"/>
        <v/>
      </c>
      <c r="H235" s="7" t="str">
        <f t="shared" si="21"/>
        <v/>
      </c>
      <c r="I235" s="15" t="str">
        <f t="shared" si="23"/>
        <v/>
      </c>
    </row>
    <row r="236" spans="1:9" x14ac:dyDescent="0.25">
      <c r="A236" s="7" t="str">
        <f>IF(OR(AND(A233=A234,A233=""),AND(A232=A233,A232=""),AND(A231=A232,A231="")),"",IF(A232="Participant", "Participant",IF(A232="","",IF(A232&gt;=Configuration!$D$10,"",A232+1))))</f>
        <v/>
      </c>
      <c r="B236" s="7" t="str">
        <f t="shared" si="22"/>
        <v/>
      </c>
      <c r="C236" s="7" t="str">
        <f t="shared" si="19"/>
        <v/>
      </c>
      <c r="D236" s="15" t="str">
        <f t="shared" si="18"/>
        <v/>
      </c>
      <c r="F236" s="7" t="str">
        <f>IF(OR(AND(F233=F234,F233=""),AND(F232=F233,F232=""),AND(F231=F232,F231="")),"",IF(F232="Participant", "Participant",IF(F232="","",IF(F232&gt;=Configuration!$D$10,"",F232+1))))</f>
        <v/>
      </c>
      <c r="G236" s="7" t="str">
        <f t="shared" si="20"/>
        <v/>
      </c>
      <c r="H236" s="7" t="str">
        <f t="shared" si="21"/>
        <v/>
      </c>
      <c r="I236" s="15" t="str">
        <f t="shared" si="23"/>
        <v/>
      </c>
    </row>
    <row r="237" spans="1:9" x14ac:dyDescent="0.25">
      <c r="A237" s="7" t="str">
        <f>IF(OR(AND(A234=A235,A234=""),AND(A233=A234,A233=""),AND(A232=A233,A232="")),"",IF(A233="Participant", "Participant",IF(A233="","",IF(A233&gt;=Configuration!$D$10,"",A233+1))))</f>
        <v/>
      </c>
      <c r="B237" s="7" t="str">
        <f t="shared" si="22"/>
        <v/>
      </c>
      <c r="C237" s="7" t="str">
        <f t="shared" si="19"/>
        <v/>
      </c>
      <c r="D237" s="15" t="str">
        <f t="shared" si="18"/>
        <v/>
      </c>
      <c r="F237" s="7" t="str">
        <f>IF(OR(AND(F234=F235,F234=""),AND(F233=F234,F233=""),AND(F232=F233,F232="")),"",IF(F233="Participant", "Participant",IF(F233="","",IF(F233&gt;=Configuration!$D$10,"",F233+1))))</f>
        <v/>
      </c>
      <c r="G237" s="7" t="str">
        <f t="shared" si="20"/>
        <v/>
      </c>
      <c r="H237" s="7" t="str">
        <f t="shared" si="21"/>
        <v/>
      </c>
      <c r="I237" s="15" t="str">
        <f t="shared" si="23"/>
        <v/>
      </c>
    </row>
    <row r="238" spans="1:9" x14ac:dyDescent="0.25">
      <c r="A238" s="7" t="str">
        <f>IF(OR(AND(A235=A236,A235=""),AND(A234=A235,A234=""),AND(A233=A234,A233="")),"",IF(A234="Participant", "Participant",IF(A234="","",IF(A234&gt;=Configuration!$D$10,"",A234+1))))</f>
        <v/>
      </c>
      <c r="B238" s="7" t="str">
        <f t="shared" si="22"/>
        <v/>
      </c>
      <c r="C238" s="7" t="str">
        <f t="shared" si="19"/>
        <v/>
      </c>
      <c r="D238" s="15" t="str">
        <f t="shared" si="18"/>
        <v/>
      </c>
      <c r="F238" s="7" t="str">
        <f>IF(OR(AND(F235=F236,F235=""),AND(F234=F235,F234=""),AND(F233=F234,F233="")),"",IF(F234="Participant", "Participant",IF(F234="","",IF(F234&gt;=Configuration!$D$10,"",F234+1))))</f>
        <v/>
      </c>
      <c r="G238" s="7" t="str">
        <f t="shared" si="20"/>
        <v/>
      </c>
      <c r="H238" s="7" t="str">
        <f t="shared" si="21"/>
        <v/>
      </c>
      <c r="I238" s="15" t="str">
        <f>IF(OR(AND($A235=$A236,$A235=""),AND($A234=$A235,$A234=""),AND($A233=$A234,$A233="")),"",IF(I234="Willingness to pay", "Willingness to pay",IF(I234="","",IF(H238="number 1",VLOOKUP(F238,+mitadSuperior,4,FALSE),VLOOKUP(F238,mitadInferior,4,FALSE)))))</f>
        <v/>
      </c>
    </row>
    <row r="239" spans="1:9" x14ac:dyDescent="0.25">
      <c r="A239" s="7" t="str">
        <f>IF(OR(AND(A236=A237,A236=""),AND(A235=A236,A235=""),AND(A234=A235,A234="")),"",IF(A235="Participant", "Participant",IF(A235="","",IF(A235&gt;=Configuration!$D$10,"",A235+1))))</f>
        <v/>
      </c>
      <c r="B239" s="7" t="str">
        <f t="shared" si="22"/>
        <v/>
      </c>
      <c r="C239" s="7" t="str">
        <f t="shared" si="19"/>
        <v/>
      </c>
      <c r="D239" s="15" t="str">
        <f t="shared" si="18"/>
        <v/>
      </c>
      <c r="F239" s="7" t="str">
        <f>IF(OR(AND(F236=F237,F236=""),AND(F235=F236,F235=""),AND(F234=F235,F234="")),"",IF(F235="Participant", "Participant",IF(F235="","",IF(F235&gt;=Configuration!$D$10,"",F235+1))))</f>
        <v/>
      </c>
      <c r="G239" s="7" t="str">
        <f t="shared" si="20"/>
        <v/>
      </c>
      <c r="H239" s="7" t="str">
        <f t="shared" si="21"/>
        <v/>
      </c>
      <c r="I239" s="15" t="str">
        <f>IF(OR(AND($A236=$A237,$A236=""),AND($A235=$A236,$A235=""),AND($A234=$A235,$A234="")),"",IF(I235="Willingness to pay", "Willingness to pay",IF(I235="","",IF(H239="number 1",VLOOKUP(F239,mitadSuperior,4,FALSE),VLOOKUP(F239,mitadInferior,4,FALSE)))))</f>
        <v/>
      </c>
    </row>
    <row r="240" spans="1:9" x14ac:dyDescent="0.25">
      <c r="A240" s="7" t="str">
        <f>IF(OR(AND(A237=A238,A237=""),AND(A236=A237,A236=""),AND(A235=A236,A235="")),"",IF(A236="Participant", "Participant",IF(A236="","",IF(A236&gt;=Configuration!$D$10,"",A236+1))))</f>
        <v/>
      </c>
      <c r="B240" s="7" t="str">
        <f t="shared" si="22"/>
        <v/>
      </c>
      <c r="C240" s="7" t="str">
        <f t="shared" si="19"/>
        <v/>
      </c>
      <c r="D240" s="15" t="str">
        <f t="shared" si="18"/>
        <v/>
      </c>
      <c r="F240" s="7" t="str">
        <f>IF(OR(AND(F237=F238,F237=""),AND(F236=F237,F236=""),AND(F235=F236,F235="")),"",IF(F236="Participant", "Participant",IF(F236="","",IF(F236&gt;=Configuration!$D$10,"",F236+1))))</f>
        <v/>
      </c>
      <c r="G240" s="7" t="str">
        <f t="shared" si="20"/>
        <v/>
      </c>
      <c r="H240" s="7" t="str">
        <f t="shared" si="21"/>
        <v/>
      </c>
      <c r="I240" s="15" t="str">
        <f>IF(OR(AND($A237=$A238,$A237=""),AND($A236=$A237,$A236=""),AND($A235=$A236,$A235="")),"",IF(I236="Willingness to pay", "Willingness to pay",IF(I236="","",IF(H240="number 1",VLOOKUP(F240,mitadSuperior,4,FALSE),VLOOKUP(F240,mitadInferior,4,FALSE)))))</f>
        <v/>
      </c>
    </row>
    <row r="241" spans="1:9" x14ac:dyDescent="0.25">
      <c r="A241" s="7" t="str">
        <f>IF(OR(AND(A238=A239,A238=""),AND(A237=A238,A237=""),AND(A236=A237,A236="")),"",IF(A237="Participant", "Participant",IF(A237="","",IF(A237&gt;=Configuration!$D$10,"",A237+1))))</f>
        <v/>
      </c>
      <c r="B241" s="7" t="str">
        <f t="shared" si="22"/>
        <v/>
      </c>
      <c r="C241" s="7" t="str">
        <f t="shared" si="19"/>
        <v/>
      </c>
      <c r="D241" s="15" t="str">
        <f t="shared" si="18"/>
        <v/>
      </c>
      <c r="F241" s="7" t="str">
        <f>IF(OR(AND(F238=F239,F238=""),AND(F237=F238,F237=""),AND(F236=F237,F236="")),"",IF(F237="Participant", "Participant",IF(F237="","",IF(F237&gt;=Configuration!$D$10,"",F237+1))))</f>
        <v/>
      </c>
      <c r="G241" s="7" t="str">
        <f t="shared" si="20"/>
        <v/>
      </c>
      <c r="H241" s="7" t="str">
        <f t="shared" si="21"/>
        <v/>
      </c>
      <c r="I241" s="15" t="str">
        <f>IF(OR(AND($A238=$A239,$A238=""),AND($A237=$A238,$A237=""),AND($A236=$A237,$A236="")),"",IF(I237="Willingness to pay", "Willingness to pay",IF(I237="","",IF(H241="number 1",VLOOKUP(F241,mitadSuperior,4,FALSE),VLOOKUP(F241,mitadInferior,4,FALSE)))))</f>
        <v/>
      </c>
    </row>
    <row r="242" spans="1:9" x14ac:dyDescent="0.25">
      <c r="A242" s="7" t="str">
        <f>IF(OR(AND(A239=A240,A239=""),AND(A238=A239,A238=""),AND(A237=A238,A237="")),"",IF(A238="Participant", "Participant",IF(A238="","",IF(A238&gt;=Configuration!$D$10,"",A238+1))))</f>
        <v/>
      </c>
      <c r="B242" s="7" t="str">
        <f t="shared" si="22"/>
        <v/>
      </c>
      <c r="C242" s="7" t="str">
        <f t="shared" si="19"/>
        <v/>
      </c>
      <c r="D242" s="15" t="str">
        <f t="shared" si="18"/>
        <v/>
      </c>
      <c r="F242" s="7" t="str">
        <f>IF(OR(AND(F239=F240,F239=""),AND(F238=F239,F238=""),AND(F237=F238,F237="")),"",IF(F238="Participant", "Participant",IF(F238="","",IF(F238&gt;=Configuration!$D$10,"",F238+1))))</f>
        <v/>
      </c>
      <c r="G242" s="7" t="str">
        <f t="shared" si="20"/>
        <v/>
      </c>
      <c r="H242" s="7" t="str">
        <f t="shared" si="21"/>
        <v/>
      </c>
      <c r="I242" s="15" t="str">
        <f>IF(OR(AND($A239=$A240,$A239=""),AND($A238=$A239,$A238=""),AND($A237=$A238,$A237="")),"",IF(I238="Willingness to pay", "Willingness to pay",IF(I238="","",IF(H242="number 1",VLOOKUP(F242,mitadSuperior,4,FALSE),VLOOKUP(F242,mitadInferior,4,FALSE)))))</f>
        <v/>
      </c>
    </row>
    <row r="243" spans="1:9" x14ac:dyDescent="0.25">
      <c r="A243" s="7" t="str">
        <f>IF(OR(AND(A240=A241,A240=""),AND(A239=A240,A239=""),AND(A238=A239,A238="")),"",IF(A239="Participant", "Participant",IF(A239="","",IF(A239&gt;=Configuration!$D$10,"",A239+1))))</f>
        <v/>
      </c>
      <c r="B243" s="7" t="str">
        <f t="shared" si="22"/>
        <v/>
      </c>
      <c r="C243" s="7" t="str">
        <f t="shared" si="19"/>
        <v/>
      </c>
      <c r="D243" s="15" t="str">
        <f t="shared" si="18"/>
        <v/>
      </c>
      <c r="F243" s="7" t="str">
        <f>IF(OR(AND(F240=F241,F240=""),AND(F239=F240,F239=""),AND(F238=F239,F238="")),"",IF(F239="Participant", "Participant",IF(F239="","",IF(F239&gt;=Configuration!$D$10,"",F239+1))))</f>
        <v/>
      </c>
      <c r="G243" s="7" t="str">
        <f t="shared" si="20"/>
        <v/>
      </c>
      <c r="H243" s="7" t="str">
        <f t="shared" si="21"/>
        <v/>
      </c>
      <c r="I243" s="15" t="str">
        <f t="shared" si="23"/>
        <v/>
      </c>
    </row>
    <row r="244" spans="1:9" x14ac:dyDescent="0.25">
      <c r="A244" s="7" t="str">
        <f>IF(OR(AND(A241=A242,A241=""),AND(A240=A241,A240=""),AND(A239=A240,A239="")),"",IF(A240="Participant", "Participant",IF(A240="","",IF(A240&gt;=Configuration!$D$10,"",A240+1))))</f>
        <v/>
      </c>
      <c r="B244" s="7" t="str">
        <f t="shared" si="22"/>
        <v/>
      </c>
      <c r="C244" s="7" t="str">
        <f t="shared" si="19"/>
        <v/>
      </c>
      <c r="D244" s="15" t="str">
        <f t="shared" si="18"/>
        <v/>
      </c>
      <c r="F244" s="7" t="str">
        <f>IF(OR(AND(F241=F242,F241=""),AND(F240=F241,F240=""),AND(F239=F240,F239="")),"",IF(F240="Participant", "Participant",IF(F240="","",IF(F240&gt;=Configuration!$D$10,"",F240+1))))</f>
        <v/>
      </c>
      <c r="G244" s="7" t="str">
        <f t="shared" si="20"/>
        <v/>
      </c>
      <c r="H244" s="7" t="str">
        <f t="shared" si="21"/>
        <v/>
      </c>
      <c r="I244" s="15" t="str">
        <f t="shared" si="23"/>
        <v/>
      </c>
    </row>
    <row r="245" spans="1:9" x14ac:dyDescent="0.25">
      <c r="A245" s="7" t="str">
        <f>IF(OR(AND(A242=A243,A242=""),AND(A241=A242,A241=""),AND(A240=A241,A240="")),"",IF(A241="Participant", "Participant",IF(A241="","",IF(A241&gt;=Configuration!$D$10,"",A241+1))))</f>
        <v/>
      </c>
      <c r="B245" s="7" t="str">
        <f t="shared" si="22"/>
        <v/>
      </c>
      <c r="C245" s="7" t="str">
        <f t="shared" si="19"/>
        <v/>
      </c>
      <c r="D245" s="15" t="str">
        <f t="shared" si="18"/>
        <v/>
      </c>
      <c r="F245" s="7" t="str">
        <f>IF(OR(AND(F242=F243,F242=""),AND(F241=F242,F241=""),AND(F240=F241,F240="")),"",IF(F241="Participant", "Participant",IF(F241="","",IF(F241&gt;=Configuration!$D$10,"",F241+1))))</f>
        <v/>
      </c>
      <c r="G245" s="7" t="str">
        <f t="shared" si="20"/>
        <v/>
      </c>
      <c r="H245" s="7" t="str">
        <f t="shared" si="21"/>
        <v/>
      </c>
      <c r="I245" s="15" t="str">
        <f t="shared" si="23"/>
        <v/>
      </c>
    </row>
    <row r="246" spans="1:9" x14ac:dyDescent="0.25">
      <c r="A246" s="7" t="str">
        <f>IF(OR(AND(A243=A244,A243=""),AND(A242=A243,A242=""),AND(A241=A242,A241="")),"",IF(A242="Participant", "Participant",IF(A242="","",IF(A242&gt;=Configuration!$D$10,"",A242+1))))</f>
        <v/>
      </c>
      <c r="B246" s="7" t="str">
        <f t="shared" si="22"/>
        <v/>
      </c>
      <c r="C246" s="7" t="str">
        <f t="shared" si="19"/>
        <v/>
      </c>
      <c r="D246" s="15" t="str">
        <f t="shared" si="18"/>
        <v/>
      </c>
      <c r="F246" s="7" t="str">
        <f>IF(OR(AND(F243=F244,F243=""),AND(F242=F243,F242=""),AND(F241=F242,F241="")),"",IF(F242="Participant", "Participant",IF(F242="","",IF(F242&gt;=Configuration!$D$10,"",F242+1))))</f>
        <v/>
      </c>
      <c r="G246" s="7" t="str">
        <f t="shared" si="20"/>
        <v/>
      </c>
      <c r="H246" s="7" t="str">
        <f t="shared" si="21"/>
        <v/>
      </c>
      <c r="I246" s="15" t="str">
        <f>IF(OR(AND($A243=$A244,$A243=""),AND($A242=$A243,$A242=""),AND($A241=$A242,$A241="")),"",IF(I242="Willingness to pay", "Willingness to pay",IF(I242="","",IF(H246="number 1",VLOOKUP(F246,+mitadSuperior,4,FALSE),VLOOKUP(F246,mitadInferior,4,FALSE)))))</f>
        <v/>
      </c>
    </row>
    <row r="247" spans="1:9" x14ac:dyDescent="0.25">
      <c r="A247" s="7" t="str">
        <f>IF(OR(AND(A244=A245,A244=""),AND(A243=A244,A243=""),AND(A242=A243,A242="")),"",IF(A243="Participant", "Participant",IF(A243="","",IF(A243&gt;=Configuration!$D$10,"",A243+1))))</f>
        <v/>
      </c>
      <c r="B247" s="7" t="str">
        <f t="shared" si="22"/>
        <v/>
      </c>
      <c r="C247" s="7" t="str">
        <f t="shared" si="19"/>
        <v/>
      </c>
      <c r="D247" s="15" t="str">
        <f t="shared" si="18"/>
        <v/>
      </c>
      <c r="F247" s="7" t="str">
        <f>IF(OR(AND(F244=F245,F244=""),AND(F243=F244,F243=""),AND(F242=F243,F242="")),"",IF(F243="Participant", "Participant",IF(F243="","",IF(F243&gt;=Configuration!$D$10,"",F243+1))))</f>
        <v/>
      </c>
      <c r="G247" s="7" t="str">
        <f t="shared" si="20"/>
        <v/>
      </c>
      <c r="H247" s="7" t="str">
        <f t="shared" si="21"/>
        <v/>
      </c>
      <c r="I247" s="15" t="str">
        <f>IF(OR(AND($A244=$A245,$A244=""),AND($A243=$A244,$A243=""),AND($A242=$A243,$A242="")),"",IF(I243="Willingness to pay", "Willingness to pay",IF(I243="","",IF(H247="number 1",VLOOKUP(F247,mitadSuperior,4,FALSE),VLOOKUP(F247,mitadInferior,4,FALSE)))))</f>
        <v/>
      </c>
    </row>
    <row r="248" spans="1:9" x14ac:dyDescent="0.25">
      <c r="A248" s="7" t="str">
        <f>IF(OR(AND(A245=A246,A245=""),AND(A244=A245,A244=""),AND(A243=A244,A243="")),"",IF(A244="Participant", "Participant",IF(A244="","",IF(A244&gt;=Configuration!$D$10,"",A244+1))))</f>
        <v/>
      </c>
      <c r="B248" s="7" t="str">
        <f t="shared" si="22"/>
        <v/>
      </c>
      <c r="C248" s="7" t="str">
        <f t="shared" si="19"/>
        <v/>
      </c>
      <c r="D248" s="15" t="str">
        <f t="shared" si="18"/>
        <v/>
      </c>
      <c r="F248" s="7" t="str">
        <f>IF(OR(AND(F245=F246,F245=""),AND(F244=F245,F244=""),AND(F243=F244,F243="")),"",IF(F244="Participant", "Participant",IF(F244="","",IF(F244&gt;=Configuration!$D$10,"",F244+1))))</f>
        <v/>
      </c>
      <c r="G248" s="7" t="str">
        <f t="shared" si="20"/>
        <v/>
      </c>
      <c r="H248" s="7" t="str">
        <f t="shared" si="21"/>
        <v/>
      </c>
      <c r="I248" s="15" t="str">
        <f>IF(OR(AND($A245=$A246,$A245=""),AND($A244=$A245,$A244=""),AND($A243=$A244,$A243="")),"",IF(I244="Willingness to pay", "Willingness to pay",IF(I244="","",IF(H248="number 1",VLOOKUP(F248,mitadSuperior,4,FALSE),VLOOKUP(F248,mitadInferior,4,FALSE)))))</f>
        <v/>
      </c>
    </row>
    <row r="249" spans="1:9" x14ac:dyDescent="0.25">
      <c r="A249" s="7" t="str">
        <f>IF(OR(AND(A246=A247,A246=""),AND(A245=A246,A245=""),AND(A244=A245,A244="")),"",IF(A245="Participant", "Participant",IF(A245="","",IF(A245&gt;=Configuration!$D$10,"",A245+1))))</f>
        <v/>
      </c>
      <c r="B249" s="7" t="str">
        <f t="shared" si="22"/>
        <v/>
      </c>
      <c r="C249" s="7" t="str">
        <f t="shared" si="19"/>
        <v/>
      </c>
      <c r="D249" s="15" t="str">
        <f t="shared" si="18"/>
        <v/>
      </c>
      <c r="F249" s="7" t="str">
        <f>IF(OR(AND(F246=F247,F246=""),AND(F245=F246,F245=""),AND(F244=F245,F244="")),"",IF(F245="Participant", "Participant",IF(F245="","",IF(F245&gt;=Configuration!$D$10,"",F245+1))))</f>
        <v/>
      </c>
      <c r="G249" s="7" t="str">
        <f t="shared" si="20"/>
        <v/>
      </c>
      <c r="H249" s="7" t="str">
        <f t="shared" si="21"/>
        <v/>
      </c>
      <c r="I249" s="15" t="str">
        <f>IF(OR(AND($A246=$A247,$A246=""),AND($A245=$A246,$A245=""),AND($A244=$A245,$A244="")),"",IF(I245="Willingness to pay", "Willingness to pay",IF(I245="","",IF(H249="number 1",VLOOKUP(F249,mitadSuperior,4,FALSE),VLOOKUP(F249,mitadInferior,4,FALSE)))))</f>
        <v/>
      </c>
    </row>
    <row r="250" spans="1:9" x14ac:dyDescent="0.25">
      <c r="A250" s="7" t="str">
        <f>IF(OR(AND(A247=A248,A247=""),AND(A246=A247,A246=""),AND(A245=A246,A245="")),"",IF(A246="Participant", "Participant",IF(A246="","",IF(A246&gt;=Configuration!$D$10,"",A246+1))))</f>
        <v/>
      </c>
      <c r="B250" s="7" t="str">
        <f t="shared" si="22"/>
        <v/>
      </c>
      <c r="C250" s="7" t="str">
        <f t="shared" si="19"/>
        <v/>
      </c>
      <c r="D250" s="15" t="str">
        <f t="shared" si="18"/>
        <v/>
      </c>
      <c r="F250" s="7" t="str">
        <f>IF(OR(AND(F247=F248,F247=""),AND(F246=F247,F246=""),AND(F245=F246,F245="")),"",IF(F246="Participant", "Participant",IF(F246="","",IF(F246&gt;=Configuration!$D$10,"",F246+1))))</f>
        <v/>
      </c>
      <c r="G250" s="7" t="str">
        <f t="shared" si="20"/>
        <v/>
      </c>
      <c r="H250" s="7" t="str">
        <f t="shared" si="21"/>
        <v/>
      </c>
      <c r="I250" s="15" t="str">
        <f>IF(OR(AND($A247=$A248,$A247=""),AND($A246=$A247,$A246=""),AND($A245=$A246,$A245="")),"",IF(I246="Willingness to pay", "Willingness to pay",IF(I246="","",IF(H250="number 1",VLOOKUP(F250,mitadSuperior,4,FALSE),VLOOKUP(F250,mitadInferior,4,FALSE)))))</f>
        <v/>
      </c>
    </row>
    <row r="251" spans="1:9" x14ac:dyDescent="0.25">
      <c r="A251" s="7" t="str">
        <f>IF(OR(AND(A248=A249,A248=""),AND(A247=A248,A247=""),AND(A246=A247,A246="")),"",IF(A247="Participant", "Participant",IF(A247="","",IF(A247&gt;=Configuration!$D$10,"",A247+1))))</f>
        <v/>
      </c>
      <c r="B251" s="7" t="str">
        <f t="shared" si="22"/>
        <v/>
      </c>
      <c r="C251" s="7" t="str">
        <f t="shared" si="19"/>
        <v/>
      </c>
      <c r="D251" s="15" t="str">
        <f t="shared" si="18"/>
        <v/>
      </c>
      <c r="F251" s="7" t="str">
        <f>IF(OR(AND(F248=F249,F248=""),AND(F247=F248,F247=""),AND(F246=F247,F246="")),"",IF(F247="Participant", "Participant",IF(F247="","",IF(F247&gt;=Configuration!$D$10,"",F247+1))))</f>
        <v/>
      </c>
      <c r="G251" s="7" t="str">
        <f t="shared" si="20"/>
        <v/>
      </c>
      <c r="H251" s="7" t="str">
        <f t="shared" si="21"/>
        <v/>
      </c>
      <c r="I251" s="15" t="str">
        <f t="shared" si="23"/>
        <v/>
      </c>
    </row>
    <row r="252" spans="1:9" x14ac:dyDescent="0.25">
      <c r="A252" s="7" t="str">
        <f>IF(OR(AND(A249=A250,A249=""),AND(A248=A249,A248=""),AND(A247=A248,A247="")),"",IF(A248="Participant", "Participant",IF(A248="","",IF(A248&gt;=Configuration!$D$10,"",A248+1))))</f>
        <v/>
      </c>
      <c r="B252" s="7" t="str">
        <f t="shared" si="22"/>
        <v/>
      </c>
      <c r="C252" s="7" t="str">
        <f t="shared" si="19"/>
        <v/>
      </c>
      <c r="D252" s="15" t="str">
        <f t="shared" si="18"/>
        <v/>
      </c>
      <c r="F252" s="7" t="str">
        <f>IF(OR(AND(F249=F250,F249=""),AND(F248=F249,F248=""),AND(F247=F248,F247="")),"",IF(F248="Participant", "Participant",IF(F248="","",IF(F248&gt;=Configuration!$D$10,"",F248+1))))</f>
        <v/>
      </c>
      <c r="G252" s="7" t="str">
        <f t="shared" si="20"/>
        <v/>
      </c>
      <c r="H252" s="7" t="str">
        <f t="shared" si="21"/>
        <v/>
      </c>
      <c r="I252" s="15" t="str">
        <f t="shared" si="23"/>
        <v/>
      </c>
    </row>
    <row r="253" spans="1:9" x14ac:dyDescent="0.25">
      <c r="A253" s="7" t="str">
        <f>IF(OR(AND(A250=A251,A250=""),AND(A249=A250,A249=""),AND(A248=A249,A248="")),"",IF(A249="Participant", "Participant",IF(A249="","",IF(A249&gt;=Configuration!$D$10,"",A249+1))))</f>
        <v/>
      </c>
      <c r="B253" s="7" t="str">
        <f t="shared" si="22"/>
        <v/>
      </c>
      <c r="C253" s="7" t="str">
        <f t="shared" si="19"/>
        <v/>
      </c>
      <c r="D253" s="15" t="str">
        <f t="shared" si="18"/>
        <v/>
      </c>
      <c r="F253" s="7" t="str">
        <f>IF(OR(AND(F250=F251,F250=""),AND(F249=F250,F249=""),AND(F248=F249,F248="")),"",IF(F249="Participant", "Participant",IF(F249="","",IF(F249&gt;=Configuration!$D$10,"",F249+1))))</f>
        <v/>
      </c>
      <c r="G253" s="7" t="str">
        <f t="shared" si="20"/>
        <v/>
      </c>
      <c r="H253" s="7" t="str">
        <f t="shared" si="21"/>
        <v/>
      </c>
      <c r="I253" s="15" t="str">
        <f t="shared" si="23"/>
        <v/>
      </c>
    </row>
    <row r="254" spans="1:9" x14ac:dyDescent="0.25">
      <c r="A254" s="7" t="str">
        <f>IF(OR(AND(A251=A252,A251=""),AND(A250=A251,A250=""),AND(A249=A250,A249="")),"",IF(A250="Participant", "Participant",IF(A250="","",IF(A250&gt;=Configuration!$D$10,"",A250+1))))</f>
        <v/>
      </c>
      <c r="B254" s="7" t="str">
        <f t="shared" si="22"/>
        <v/>
      </c>
      <c r="C254" s="7" t="str">
        <f t="shared" si="19"/>
        <v/>
      </c>
      <c r="D254" s="15" t="str">
        <f t="shared" si="18"/>
        <v/>
      </c>
      <c r="F254" s="7" t="str">
        <f>IF(OR(AND(F251=F252,F251=""),AND(F250=F251,F250=""),AND(F249=F250,F249="")),"",IF(F250="Participant", "Participant",IF(F250="","",IF(F250&gt;=Configuration!$D$10,"",F250+1))))</f>
        <v/>
      </c>
      <c r="G254" s="7" t="str">
        <f t="shared" si="20"/>
        <v/>
      </c>
      <c r="H254" s="7" t="str">
        <f t="shared" si="21"/>
        <v/>
      </c>
      <c r="I254" s="15" t="str">
        <f>IF(OR(AND($A251=$A252,$A251=""),AND($A250=$A251,$A250=""),AND($A249=$A250,$A249="")),"",IF(I250="Willingness to pay", "Willingness to pay",IF(I250="","",IF(H254="number 1",VLOOKUP(F254,+mitadSuperior,4,FALSE),VLOOKUP(F254,mitadInferior,4,FALSE)))))</f>
        <v/>
      </c>
    </row>
    <row r="255" spans="1:9" x14ac:dyDescent="0.25">
      <c r="A255" s="7" t="str">
        <f>IF(OR(AND(A252=A253,A252=""),AND(A251=A252,A251=""),AND(A250=A251,A250="")),"",IF(A251="Participant", "Participant",IF(A251="","",IF(A251&gt;=Configuration!$D$10,"",A251+1))))</f>
        <v/>
      </c>
      <c r="B255" s="7" t="str">
        <f t="shared" si="22"/>
        <v/>
      </c>
      <c r="C255" s="7" t="str">
        <f t="shared" si="19"/>
        <v/>
      </c>
      <c r="D255" s="15" t="str">
        <f t="shared" si="18"/>
        <v/>
      </c>
      <c r="F255" s="7" t="str">
        <f>IF(OR(AND(F252=F253,F252=""),AND(F251=F252,F251=""),AND(F250=F251,F250="")),"",IF(F251="Participant", "Participant",IF(F251="","",IF(F251&gt;=Configuration!$D$10,"",F251+1))))</f>
        <v/>
      </c>
      <c r="G255" s="7" t="str">
        <f t="shared" si="20"/>
        <v/>
      </c>
      <c r="H255" s="7" t="str">
        <f t="shared" si="21"/>
        <v/>
      </c>
      <c r="I255" s="15" t="str">
        <f>IF(OR(AND($A252=$A253,$A252=""),AND($A251=$A252,$A251=""),AND($A250=$A251,$A250="")),"",IF(I251="Willingness to pay", "Willingness to pay",IF(I251="","",IF(H255="number 1",VLOOKUP(F255,mitadSuperior,4,FALSE),VLOOKUP(F255,mitadInferior,4,FALSE)))))</f>
        <v/>
      </c>
    </row>
    <row r="256" spans="1:9" x14ac:dyDescent="0.25">
      <c r="A256" s="7" t="str">
        <f>IF(OR(AND(A253=A254,A253=""),AND(A252=A253,A252=""),AND(A251=A252,A251="")),"",IF(A252="Participant", "Participant",IF(A252="","",IF(A252&gt;=Configuration!$D$10,"",A252+1))))</f>
        <v/>
      </c>
      <c r="B256" s="7" t="str">
        <f t="shared" si="22"/>
        <v/>
      </c>
      <c r="C256" s="7" t="str">
        <f t="shared" si="19"/>
        <v/>
      </c>
      <c r="D256" s="15" t="str">
        <f t="shared" si="18"/>
        <v/>
      </c>
      <c r="F256" s="7" t="str">
        <f>IF(OR(AND(F253=F254,F253=""),AND(F252=F253,F252=""),AND(F251=F252,F251="")),"",IF(F252="Participant", "Participant",IF(F252="","",IF(F252&gt;=Configuration!$D$10,"",F252+1))))</f>
        <v/>
      </c>
      <c r="G256" s="7" t="str">
        <f t="shared" si="20"/>
        <v/>
      </c>
      <c r="H256" s="7" t="str">
        <f t="shared" si="21"/>
        <v/>
      </c>
      <c r="I256" s="15" t="str">
        <f>IF(OR(AND($A253=$A254,$A253=""),AND($A252=$A253,$A252=""),AND($A251=$A252,$A251="")),"",IF(I252="Willingness to pay", "Willingness to pay",IF(I252="","",IF(H256="number 1",VLOOKUP(F256,mitadSuperior,4,FALSE),VLOOKUP(F256,mitadInferior,4,FALSE)))))</f>
        <v/>
      </c>
    </row>
    <row r="257" spans="1:9" x14ac:dyDescent="0.25">
      <c r="A257" s="7" t="str">
        <f>IF(OR(AND(A254=A255,A254=""),AND(A253=A254,A253=""),AND(A252=A253,A252="")),"",IF(A253="Participant", "Participant",IF(A253="","",IF(A253&gt;=Configuration!$D$10,"",A253+1))))</f>
        <v/>
      </c>
      <c r="B257" s="7" t="str">
        <f t="shared" si="22"/>
        <v/>
      </c>
      <c r="C257" s="7" t="str">
        <f t="shared" si="19"/>
        <v/>
      </c>
      <c r="D257" s="15" t="str">
        <f t="shared" si="18"/>
        <v/>
      </c>
      <c r="F257" s="7" t="str">
        <f>IF(OR(AND(F254=F255,F254=""),AND(F253=F254,F253=""),AND(F252=F253,F252="")),"",IF(F253="Participant", "Participant",IF(F253="","",IF(F253&gt;=Configuration!$D$10,"",F253+1))))</f>
        <v/>
      </c>
      <c r="G257" s="7" t="str">
        <f t="shared" si="20"/>
        <v/>
      </c>
      <c r="H257" s="7" t="str">
        <f t="shared" si="21"/>
        <v/>
      </c>
      <c r="I257" s="15" t="str">
        <f>IF(OR(AND($A254=$A255,$A254=""),AND($A253=$A254,$A253=""),AND($A252=$A253,$A252="")),"",IF(I253="Willingness to pay", "Willingness to pay",IF(I253="","",IF(H257="number 1",VLOOKUP(F257,mitadSuperior,4,FALSE),VLOOKUP(F257,mitadInferior,4,FALSE)))))</f>
        <v/>
      </c>
    </row>
    <row r="258" spans="1:9" x14ac:dyDescent="0.25">
      <c r="A258" s="7" t="str">
        <f>IF(OR(AND(A255=A256,A255=""),AND(A254=A255,A254=""),AND(A253=A254,A253="")),"",IF(A254="Participant", "Participant",IF(A254="","",IF(A254&gt;=Configuration!$D$10,"",A254+1))))</f>
        <v/>
      </c>
      <c r="B258" s="7" t="str">
        <f t="shared" si="22"/>
        <v/>
      </c>
      <c r="C258" s="7" t="str">
        <f t="shared" si="19"/>
        <v/>
      </c>
      <c r="D258" s="15" t="str">
        <f t="shared" si="18"/>
        <v/>
      </c>
      <c r="F258" s="7" t="str">
        <f>IF(OR(AND(F255=F256,F255=""),AND(F254=F255,F254=""),AND(F253=F254,F253="")),"",IF(F254="Participant", "Participant",IF(F254="","",IF(F254&gt;=Configuration!$D$10,"",F254+1))))</f>
        <v/>
      </c>
      <c r="G258" s="7" t="str">
        <f t="shared" si="20"/>
        <v/>
      </c>
      <c r="H258" s="7" t="str">
        <f t="shared" si="21"/>
        <v/>
      </c>
      <c r="I258" s="15" t="str">
        <f>IF(OR(AND($A255=$A256,$A255=""),AND($A254=$A255,$A254=""),AND($A253=$A254,$A253="")),"",IF(I254="Willingness to pay", "Willingness to pay",IF(I254="","",IF(H258="number 1",VLOOKUP(F258,mitadSuperior,4,FALSE),VLOOKUP(F258,mitadInferior,4,FALSE)))))</f>
        <v/>
      </c>
    </row>
    <row r="259" spans="1:9" x14ac:dyDescent="0.25">
      <c r="A259" s="7" t="str">
        <f>IF(OR(AND(A256=A257,A256=""),AND(A255=A256,A255=""),AND(A254=A255,A254="")),"",IF(A255="Participant", "Participant",IF(A255="","",IF(A255&gt;=Configuration!$D$10,"",A255+1))))</f>
        <v/>
      </c>
      <c r="B259" s="7" t="str">
        <f t="shared" si="22"/>
        <v/>
      </c>
      <c r="C259" s="7" t="str">
        <f t="shared" si="19"/>
        <v/>
      </c>
      <c r="D259" s="15" t="str">
        <f t="shared" si="18"/>
        <v/>
      </c>
      <c r="F259" s="7" t="str">
        <f>IF(OR(AND(F256=F257,F256=""),AND(F255=F256,F255=""),AND(F254=F255,F254="")),"",IF(F255="Participant", "Participant",IF(F255="","",IF(F255&gt;=Configuration!$D$10,"",F255+1))))</f>
        <v/>
      </c>
      <c r="G259" s="7" t="str">
        <f t="shared" si="20"/>
        <v/>
      </c>
      <c r="H259" s="7" t="str">
        <f t="shared" si="21"/>
        <v/>
      </c>
      <c r="I259" s="15" t="str">
        <f t="shared" si="23"/>
        <v/>
      </c>
    </row>
    <row r="260" spans="1:9" x14ac:dyDescent="0.25">
      <c r="A260" s="7" t="str">
        <f>IF(OR(AND(A257=A258,A257=""),AND(A256=A257,A256=""),AND(A255=A256,A255="")),"",IF(A256="Participant", "Participant",IF(A256="","",IF(A256&gt;=Configuration!$D$10,"",A256+1))))</f>
        <v/>
      </c>
      <c r="B260" s="7" t="str">
        <f t="shared" si="22"/>
        <v/>
      </c>
      <c r="C260" s="7" t="str">
        <f t="shared" si="19"/>
        <v/>
      </c>
      <c r="D260" s="15" t="str">
        <f t="shared" si="18"/>
        <v/>
      </c>
      <c r="F260" s="7" t="str">
        <f>IF(OR(AND(F257=F258,F257=""),AND(F256=F257,F256=""),AND(F255=F256,F255="")),"",IF(F256="Participant", "Participant",IF(F256="","",IF(F256&gt;=Configuration!$D$10,"",F256+1))))</f>
        <v/>
      </c>
      <c r="G260" s="7" t="str">
        <f t="shared" si="20"/>
        <v/>
      </c>
      <c r="H260" s="7" t="str">
        <f t="shared" si="21"/>
        <v/>
      </c>
      <c r="I260" s="15" t="str">
        <f t="shared" si="23"/>
        <v/>
      </c>
    </row>
    <row r="261" spans="1:9" x14ac:dyDescent="0.25">
      <c r="A261" s="7" t="str">
        <f>IF(OR(AND(A258=A259,A258=""),AND(A257=A258,A257=""),AND(A256=A257,A256="")),"",IF(A257="Participant", "Participant",IF(A257="","",IF(A257&gt;=Configuration!$D$10,"",A257+1))))</f>
        <v/>
      </c>
      <c r="B261" s="7" t="str">
        <f t="shared" si="22"/>
        <v/>
      </c>
      <c r="C261" s="7" t="str">
        <f t="shared" si="19"/>
        <v/>
      </c>
      <c r="D261" s="15" t="str">
        <f t="shared" si="18"/>
        <v/>
      </c>
      <c r="F261" s="7" t="str">
        <f>IF(OR(AND(F258=F259,F258=""),AND(F257=F258,F257=""),AND(F256=F257,F256="")),"",IF(F257="Participant", "Participant",IF(F257="","",IF(F257&gt;=Configuration!$D$10,"",F257+1))))</f>
        <v/>
      </c>
      <c r="G261" s="7" t="str">
        <f t="shared" si="20"/>
        <v/>
      </c>
      <c r="H261" s="7" t="str">
        <f t="shared" si="21"/>
        <v/>
      </c>
      <c r="I261" s="15" t="str">
        <f t="shared" si="23"/>
        <v/>
      </c>
    </row>
    <row r="262" spans="1:9" x14ac:dyDescent="0.25">
      <c r="A262" s="7" t="str">
        <f>IF(OR(AND(A259=A260,A259=""),AND(A258=A259,A258=""),AND(A257=A258,A257="")),"",IF(A258="Participant", "Participant",IF(A258="","",IF(A258&gt;=Configuration!$D$10,"",A258+1))))</f>
        <v/>
      </c>
      <c r="B262" s="7" t="str">
        <f t="shared" si="22"/>
        <v/>
      </c>
      <c r="C262" s="7" t="str">
        <f t="shared" si="19"/>
        <v/>
      </c>
      <c r="D262" s="15" t="str">
        <f t="shared" ref="D262:D325" si="24">IF(OR(AND($A259=$A260,$A259=""),AND($A258=$A259,$A258=""),AND($A257=$A258,$A257="")),"",IF(D258="Cost of a car", "Cost of a car",IF(D258="","",IF(C262="number 1",VLOOKUP(A262,mitadSuperior,3,FALSE),VLOOKUP(A262,mitadInferior,3,FALSE)))))</f>
        <v/>
      </c>
      <c r="F262" s="7" t="str">
        <f>IF(OR(AND(F259=F260,F259=""),AND(F258=F259,F258=""),AND(F257=F258,F257="")),"",IF(F258="Participant", "Participant",IF(F258="","",IF(F258&gt;=Configuration!$D$10,"",F258+1))))</f>
        <v/>
      </c>
      <c r="G262" s="7" t="str">
        <f t="shared" si="20"/>
        <v/>
      </c>
      <c r="H262" s="7" t="str">
        <f t="shared" si="21"/>
        <v/>
      </c>
      <c r="I262" s="15" t="str">
        <f>IF(OR(AND($A259=$A260,$A259=""),AND($A258=$A259,$A258=""),AND($A257=$A258,$A257="")),"",IF(I258="Willingness to pay", "Willingness to pay",IF(I258="","",IF(H262="number 1",VLOOKUP(F262,+mitadSuperior,4,FALSE),VLOOKUP(F262,mitadInferior,4,FALSE)))))</f>
        <v/>
      </c>
    </row>
    <row r="263" spans="1:9" x14ac:dyDescent="0.25">
      <c r="A263" s="7" t="str">
        <f>IF(OR(AND(A260=A261,A260=""),AND(A259=A260,A259=""),AND(A258=A259,A258="")),"",IF(A259="Participant", "Participant",IF(A259="","",IF(A259&gt;=Configuration!$D$10,"",A259+1))))</f>
        <v/>
      </c>
      <c r="B263" s="7" t="str">
        <f t="shared" si="22"/>
        <v/>
      </c>
      <c r="C263" s="7" t="str">
        <f t="shared" ref="C263:C326" si="25">IF(OR(AND($A260=$A261,$A260=""),AND($A259=$A260,$A259=""),AND($A258=$A259,$A258="")),"",IF(C259="Car","Car",IF(C259="number 1","number 1", IF(C259="number 2", "number 2", ""))))</f>
        <v/>
      </c>
      <c r="D263" s="15" t="str">
        <f t="shared" si="24"/>
        <v/>
      </c>
      <c r="F263" s="7" t="str">
        <f>IF(OR(AND(F260=F261,F260=""),AND(F259=F260,F259=""),AND(F258=F259,F258="")),"",IF(F259="Participant", "Participant",IF(F259="","",IF(F259&gt;=Configuration!$D$10,"",F259+1))))</f>
        <v/>
      </c>
      <c r="G263" s="7" t="str">
        <f t="shared" ref="G263:G326" si="26">IF(OR(AND($A260=$A261,$A260=""),AND($A259=$A260,$A259=""),AND($A258=$A259,$A258="")),"",IF(G259="Role","Role",IF(G259="driver","driver","")))</f>
        <v/>
      </c>
      <c r="H263" s="7" t="str">
        <f t="shared" ref="H263:H326" si="27">IF(OR(AND($A260=$A261,$A260=""),AND($A259=$A260,$A259=""),AND($A258=$A259,$A258="")),"",IF(H259="Car","Car",IF(H259="number 1","number 1", IF(H259="number 2", "number 2", ""))))</f>
        <v/>
      </c>
      <c r="I263" s="15" t="str">
        <f>IF(OR(AND($A260=$A261,$A260=""),AND($A259=$A260,$A259=""),AND($A258=$A259,$A258="")),"",IF(I259="Willingness to pay", "Willingness to pay",IF(I259="","",IF(H263="number 1",VLOOKUP(F263,mitadSuperior,4,FALSE),VLOOKUP(F263,mitadInferior,4,FALSE)))))</f>
        <v/>
      </c>
    </row>
    <row r="264" spans="1:9" x14ac:dyDescent="0.25">
      <c r="A264" s="7" t="str">
        <f>IF(OR(AND(A261=A262,A261=""),AND(A260=A261,A260=""),AND(A259=A260,A259="")),"",IF(A260="Participant", "Participant",IF(A260="","",IF(A260&gt;=Configuration!$D$10,"",A260+1))))</f>
        <v/>
      </c>
      <c r="B264" s="7" t="str">
        <f t="shared" si="22"/>
        <v/>
      </c>
      <c r="C264" s="7" t="str">
        <f t="shared" si="25"/>
        <v/>
      </c>
      <c r="D264" s="15" t="str">
        <f t="shared" si="24"/>
        <v/>
      </c>
      <c r="F264" s="7" t="str">
        <f>IF(OR(AND(F261=F262,F261=""),AND(F260=F261,F260=""),AND(F259=F260,F259="")),"",IF(F260="Participant", "Participant",IF(F260="","",IF(F260&gt;=Configuration!$D$10,"",F260+1))))</f>
        <v/>
      </c>
      <c r="G264" s="7" t="str">
        <f t="shared" si="26"/>
        <v/>
      </c>
      <c r="H264" s="7" t="str">
        <f t="shared" si="27"/>
        <v/>
      </c>
      <c r="I264" s="15" t="str">
        <f>IF(OR(AND($A261=$A262,$A261=""),AND($A260=$A261,$A260=""),AND($A259=$A260,$A259="")),"",IF(I260="Willingness to pay", "Willingness to pay",IF(I260="","",IF(H264="number 1",VLOOKUP(F264,mitadSuperior,4,FALSE),VLOOKUP(F264,mitadInferior,4,FALSE)))))</f>
        <v/>
      </c>
    </row>
    <row r="265" spans="1:9" x14ac:dyDescent="0.25">
      <c r="A265" s="7" t="str">
        <f>IF(OR(AND(A262=A263,A262=""),AND(A261=A262,A261=""),AND(A260=A261,A260="")),"",IF(A261="Participant", "Participant",IF(A261="","",IF(A261&gt;=Configuration!$D$10,"",A261+1))))</f>
        <v/>
      </c>
      <c r="B265" s="7" t="str">
        <f t="shared" si="22"/>
        <v/>
      </c>
      <c r="C265" s="7" t="str">
        <f t="shared" si="25"/>
        <v/>
      </c>
      <c r="D265" s="15" t="str">
        <f t="shared" si="24"/>
        <v/>
      </c>
      <c r="F265" s="7" t="str">
        <f>IF(OR(AND(F262=F263,F262=""),AND(F261=F262,F261=""),AND(F260=F261,F260="")),"",IF(F261="Participant", "Participant",IF(F261="","",IF(F261&gt;=Configuration!$D$10,"",F261+1))))</f>
        <v/>
      </c>
      <c r="G265" s="7" t="str">
        <f t="shared" si="26"/>
        <v/>
      </c>
      <c r="H265" s="7" t="str">
        <f t="shared" si="27"/>
        <v/>
      </c>
      <c r="I265" s="15" t="str">
        <f>IF(OR(AND($A262=$A263,$A262=""),AND($A261=$A262,$A261=""),AND($A260=$A261,$A260="")),"",IF(I261="Willingness to pay", "Willingness to pay",IF(I261="","",IF(H265="number 1",VLOOKUP(F265,mitadSuperior,4,FALSE),VLOOKUP(F265,mitadInferior,4,FALSE)))))</f>
        <v/>
      </c>
    </row>
    <row r="266" spans="1:9" x14ac:dyDescent="0.25">
      <c r="A266" s="7" t="str">
        <f>IF(OR(AND(A263=A264,A263=""),AND(A262=A263,A262=""),AND(A261=A262,A261="")),"",IF(A262="Participant", "Participant",IF(A262="","",IF(A262&gt;=Configuration!$D$10,"",A262+1))))</f>
        <v/>
      </c>
      <c r="B266" s="7" t="str">
        <f t="shared" ref="B266:B329" si="28">IF(OR(AND($A263=$A264,$A263=""),AND($A262=$A263,$A262=""),AND($A261=$A262,$A261="")),"",IF(B262="Role","Role",IF(B262="toll","toll","")))</f>
        <v/>
      </c>
      <c r="C266" s="7" t="str">
        <f t="shared" si="25"/>
        <v/>
      </c>
      <c r="D266" s="15" t="str">
        <f t="shared" si="24"/>
        <v/>
      </c>
      <c r="F266" s="7" t="str">
        <f>IF(OR(AND(F263=F264,F263=""),AND(F262=F263,F262=""),AND(F261=F262,F261="")),"",IF(F262="Participant", "Participant",IF(F262="","",IF(F262&gt;=Configuration!$D$10,"",F262+1))))</f>
        <v/>
      </c>
      <c r="G266" s="7" t="str">
        <f t="shared" si="26"/>
        <v/>
      </c>
      <c r="H266" s="7" t="str">
        <f t="shared" si="27"/>
        <v/>
      </c>
      <c r="I266" s="15" t="str">
        <f>IF(OR(AND($A263=$A264,$A263=""),AND($A262=$A263,$A262=""),AND($A261=$A262,$A261="")),"",IF(I262="Willingness to pay", "Willingness to pay",IF(I262="","",IF(H266="number 1",VLOOKUP(F266,mitadSuperior,4,FALSE),VLOOKUP(F266,mitadInferior,4,FALSE)))))</f>
        <v/>
      </c>
    </row>
    <row r="267" spans="1:9" x14ac:dyDescent="0.25">
      <c r="A267" s="7" t="str">
        <f>IF(OR(AND(A264=A265,A264=""),AND(A263=A264,A263=""),AND(A262=A263,A262="")),"",IF(A263="Participant", "Participant",IF(A263="","",IF(A263&gt;=Configuration!$D$10,"",A263+1))))</f>
        <v/>
      </c>
      <c r="B267" s="7" t="str">
        <f t="shared" si="28"/>
        <v/>
      </c>
      <c r="C267" s="7" t="str">
        <f t="shared" si="25"/>
        <v/>
      </c>
      <c r="D267" s="15" t="str">
        <f t="shared" si="24"/>
        <v/>
      </c>
      <c r="F267" s="7" t="str">
        <f>IF(OR(AND(F264=F265,F264=""),AND(F263=F264,F263=""),AND(F262=F263,F262="")),"",IF(F263="Participant", "Participant",IF(F263="","",IF(F263&gt;=Configuration!$D$10,"",F263+1))))</f>
        <v/>
      </c>
      <c r="G267" s="7" t="str">
        <f t="shared" si="26"/>
        <v/>
      </c>
      <c r="H267" s="7" t="str">
        <f t="shared" si="27"/>
        <v/>
      </c>
      <c r="I267" s="15" t="str">
        <f t="shared" ref="I267:I325" si="29">IF(OR(AND($A264=$A265,$A264=""),AND($A263=$A264,$A263=""),AND($A262=$A263,$A262="")),"",IF(I263="Reselling Price", "Reselling Price",IF(I263="","",IF(H267="number 1",VLOOKUP(F267,mitadSuperior,4,FALSE),VLOOKUP(F267,mitadInferior,4,FALSE)))))</f>
        <v/>
      </c>
    </row>
    <row r="268" spans="1:9" x14ac:dyDescent="0.25">
      <c r="A268" s="7" t="str">
        <f>IF(OR(AND(A265=A266,A265=""),AND(A264=A265,A264=""),AND(A263=A264,A263="")),"",IF(A264="Participant", "Participant",IF(A264="","",IF(A264&gt;=Configuration!$D$10,"",A264+1))))</f>
        <v/>
      </c>
      <c r="B268" s="7" t="str">
        <f t="shared" si="28"/>
        <v/>
      </c>
      <c r="C268" s="7" t="str">
        <f t="shared" si="25"/>
        <v/>
      </c>
      <c r="D268" s="15" t="str">
        <f t="shared" si="24"/>
        <v/>
      </c>
      <c r="F268" s="7" t="str">
        <f>IF(OR(AND(F265=F266,F265=""),AND(F264=F265,F264=""),AND(F263=F264,F263="")),"",IF(F264="Participant", "Participant",IF(F264="","",IF(F264&gt;=Configuration!$D$10,"",F264+1))))</f>
        <v/>
      </c>
      <c r="G268" s="7" t="str">
        <f t="shared" si="26"/>
        <v/>
      </c>
      <c r="H268" s="7" t="str">
        <f t="shared" si="27"/>
        <v/>
      </c>
      <c r="I268" s="15" t="str">
        <f t="shared" si="29"/>
        <v/>
      </c>
    </row>
    <row r="269" spans="1:9" x14ac:dyDescent="0.25">
      <c r="A269" s="7" t="str">
        <f>IF(OR(AND(A266=A267,A266=""),AND(A265=A266,A265=""),AND(A264=A265,A264="")),"",IF(A265="Participant", "Participant",IF(A265="","",IF(A265&gt;=Configuration!$D$10,"",A265+1))))</f>
        <v/>
      </c>
      <c r="B269" s="7" t="str">
        <f t="shared" si="28"/>
        <v/>
      </c>
      <c r="C269" s="7" t="str">
        <f t="shared" si="25"/>
        <v/>
      </c>
      <c r="D269" s="15" t="str">
        <f t="shared" si="24"/>
        <v/>
      </c>
      <c r="F269" s="7" t="str">
        <f>IF(OR(AND(F266=F267,F266=""),AND(F265=F266,F265=""),AND(F264=F265,F264="")),"",IF(F265="Participant", "Participant",IF(F265="","",IF(F265&gt;=Configuration!$D$10,"",F265+1))))</f>
        <v/>
      </c>
      <c r="G269" s="7" t="str">
        <f t="shared" si="26"/>
        <v/>
      </c>
      <c r="H269" s="7" t="str">
        <f t="shared" si="27"/>
        <v/>
      </c>
      <c r="I269" s="15" t="str">
        <f t="shared" si="29"/>
        <v/>
      </c>
    </row>
    <row r="270" spans="1:9" x14ac:dyDescent="0.25">
      <c r="A270" s="7" t="str">
        <f>IF(OR(AND(A267=A268,A267=""),AND(A266=A267,A266=""),AND(A265=A266,A265="")),"",IF(A266="Participant", "Participant",IF(A266="","",IF(A266&gt;=Configuration!$D$10,"",A266+1))))</f>
        <v/>
      </c>
      <c r="B270" s="7" t="str">
        <f t="shared" si="28"/>
        <v/>
      </c>
      <c r="C270" s="7" t="str">
        <f t="shared" si="25"/>
        <v/>
      </c>
      <c r="D270" s="15" t="str">
        <f t="shared" si="24"/>
        <v/>
      </c>
      <c r="F270" s="7" t="str">
        <f>IF(OR(AND(F267=F268,F267=""),AND(F266=F267,F266=""),AND(F265=F266,F265="")),"",IF(F266="Participant", "Participant",IF(F266="","",IF(F266&gt;=Configuration!$D$10,"",F266+1))))</f>
        <v/>
      </c>
      <c r="G270" s="7" t="str">
        <f t="shared" si="26"/>
        <v/>
      </c>
      <c r="H270" s="7" t="str">
        <f t="shared" si="27"/>
        <v/>
      </c>
      <c r="I270" s="15" t="str">
        <f>IF(OR(AND($A267=$A268,$A267=""),AND($A266=$A267,$A266=""),AND($A265=$A266,$A265="")),"",IF(I266="Willingness to pay", "Willingness to pay",IF(I266="","",IF(H270="number 1",VLOOKUP(F270,+mitadSuperior,4,FALSE),VLOOKUP(F270,mitadInferior,4,FALSE)))))</f>
        <v/>
      </c>
    </row>
    <row r="271" spans="1:9" x14ac:dyDescent="0.25">
      <c r="A271" s="7" t="str">
        <f>IF(OR(AND(A268=A269,A268=""),AND(A267=A268,A267=""),AND(A266=A267,A266="")),"",IF(A267="Participant", "Participant",IF(A267="","",IF(A267&gt;=Configuration!$D$10,"",A267+1))))</f>
        <v/>
      </c>
      <c r="B271" s="7" t="str">
        <f t="shared" si="28"/>
        <v/>
      </c>
      <c r="C271" s="7" t="str">
        <f t="shared" si="25"/>
        <v/>
      </c>
      <c r="D271" s="15" t="str">
        <f t="shared" si="24"/>
        <v/>
      </c>
      <c r="F271" s="7" t="str">
        <f>IF(OR(AND(F268=F269,F268=""),AND(F267=F268,F267=""),AND(F266=F267,F266="")),"",IF(F267="Participant", "Participant",IF(F267="","",IF(F267&gt;=Configuration!$D$10,"",F267+1))))</f>
        <v/>
      </c>
      <c r="G271" s="7" t="str">
        <f t="shared" si="26"/>
        <v/>
      </c>
      <c r="H271" s="7" t="str">
        <f t="shared" si="27"/>
        <v/>
      </c>
      <c r="I271" s="15" t="str">
        <f>IF(OR(AND($A268=$A269,$A268=""),AND($A267=$A268,$A267=""),AND($A266=$A267,$A266="")),"",IF(I267="Willingness to pay", "Willingness to pay",IF(I267="","",IF(H271="number 1",VLOOKUP(F271,mitadSuperior,4,FALSE),VLOOKUP(F271,mitadInferior,4,FALSE)))))</f>
        <v/>
      </c>
    </row>
    <row r="272" spans="1:9" x14ac:dyDescent="0.25">
      <c r="A272" s="7" t="str">
        <f>IF(OR(AND(A269=A270,A269=""),AND(A268=A269,A268=""),AND(A267=A268,A267="")),"",IF(A268="Participant", "Participant",IF(A268="","",IF(A268&gt;=Configuration!$D$10,"",A268+1))))</f>
        <v/>
      </c>
      <c r="B272" s="7" t="str">
        <f t="shared" si="28"/>
        <v/>
      </c>
      <c r="C272" s="7" t="str">
        <f t="shared" si="25"/>
        <v/>
      </c>
      <c r="D272" s="15" t="str">
        <f t="shared" si="24"/>
        <v/>
      </c>
      <c r="F272" s="7" t="str">
        <f>IF(OR(AND(F269=F270,F269=""),AND(F268=F269,F268=""),AND(F267=F268,F267="")),"",IF(F268="Participant", "Participant",IF(F268="","",IF(F268&gt;=Configuration!$D$10,"",F268+1))))</f>
        <v/>
      </c>
      <c r="G272" s="7" t="str">
        <f t="shared" si="26"/>
        <v/>
      </c>
      <c r="H272" s="7" t="str">
        <f t="shared" si="27"/>
        <v/>
      </c>
      <c r="I272" s="15" t="str">
        <f>IF(OR(AND($A269=$A270,$A269=""),AND($A268=$A269,$A268=""),AND($A267=$A268,$A267="")),"",IF(I268="Willingness to pay", "Willingness to pay",IF(I268="","",IF(H272="number 1",VLOOKUP(F272,mitadSuperior,4,FALSE),VLOOKUP(F272,mitadInferior,4,FALSE)))))</f>
        <v/>
      </c>
    </row>
    <row r="273" spans="1:9" x14ac:dyDescent="0.25">
      <c r="A273" s="7" t="str">
        <f>IF(OR(AND(A270=A271,A270=""),AND(A269=A270,A269=""),AND(A268=A269,A268="")),"",IF(A269="Participant", "Participant",IF(A269="","",IF(A269&gt;=Configuration!$D$10,"",A269+1))))</f>
        <v/>
      </c>
      <c r="B273" s="7" t="str">
        <f t="shared" si="28"/>
        <v/>
      </c>
      <c r="C273" s="7" t="str">
        <f t="shared" si="25"/>
        <v/>
      </c>
      <c r="D273" s="15" t="str">
        <f t="shared" si="24"/>
        <v/>
      </c>
      <c r="F273" s="7" t="str">
        <f>IF(OR(AND(F270=F271,F270=""),AND(F269=F270,F269=""),AND(F268=F269,F268="")),"",IF(F269="Participant", "Participant",IF(F269="","",IF(F269&gt;=Configuration!$D$10,"",F269+1))))</f>
        <v/>
      </c>
      <c r="G273" s="7" t="str">
        <f t="shared" si="26"/>
        <v/>
      </c>
      <c r="H273" s="7" t="str">
        <f t="shared" si="27"/>
        <v/>
      </c>
      <c r="I273" s="15" t="str">
        <f>IF(OR(AND($A270=$A271,$A270=""),AND($A269=$A270,$A269=""),AND($A268=$A269,$A268="")),"",IF(I269="Willingness to pay", "Willingness to pay",IF(I269="","",IF(H273="number 1",VLOOKUP(F273,mitadSuperior,4,FALSE),VLOOKUP(F273,mitadInferior,4,FALSE)))))</f>
        <v/>
      </c>
    </row>
    <row r="274" spans="1:9" x14ac:dyDescent="0.25">
      <c r="A274" s="7" t="str">
        <f>IF(OR(AND(A271=A272,A271=""),AND(A270=A271,A270=""),AND(A269=A270,A269="")),"",IF(A270="Participant", "Participant",IF(A270="","",IF(A270&gt;=Configuration!$D$10,"",A270+1))))</f>
        <v/>
      </c>
      <c r="B274" s="7" t="str">
        <f t="shared" si="28"/>
        <v/>
      </c>
      <c r="C274" s="7" t="str">
        <f t="shared" si="25"/>
        <v/>
      </c>
      <c r="D274" s="15" t="str">
        <f t="shared" si="24"/>
        <v/>
      </c>
      <c r="F274" s="7" t="str">
        <f>IF(OR(AND(F271=F272,F271=""),AND(F270=F271,F270=""),AND(F269=F270,F269="")),"",IF(F270="Participant", "Participant",IF(F270="","",IF(F270&gt;=Configuration!$D$10,"",F270+1))))</f>
        <v/>
      </c>
      <c r="G274" s="7" t="str">
        <f t="shared" si="26"/>
        <v/>
      </c>
      <c r="H274" s="7" t="str">
        <f t="shared" si="27"/>
        <v/>
      </c>
      <c r="I274" s="15" t="str">
        <f>IF(OR(AND($A271=$A272,$A271=""),AND($A270=$A271,$A270=""),AND($A269=$A270,$A269="")),"",IF(I270="Willingness to pay", "Willingness to pay",IF(I270="","",IF(H274="number 1",VLOOKUP(F274,mitadSuperior,4,FALSE),VLOOKUP(F274,mitadInferior,4,FALSE)))))</f>
        <v/>
      </c>
    </row>
    <row r="275" spans="1:9" x14ac:dyDescent="0.25">
      <c r="A275" s="7" t="str">
        <f>IF(OR(AND(A272=A273,A272=""),AND(A271=A272,A271=""),AND(A270=A271,A270="")),"",IF(A271="Participant", "Participant",IF(A271="","",IF(A271&gt;=Configuration!$D$10,"",A271+1))))</f>
        <v/>
      </c>
      <c r="B275" s="7" t="str">
        <f t="shared" si="28"/>
        <v/>
      </c>
      <c r="C275" s="7" t="str">
        <f t="shared" si="25"/>
        <v/>
      </c>
      <c r="D275" s="15" t="str">
        <f t="shared" si="24"/>
        <v/>
      </c>
      <c r="F275" s="7" t="str">
        <f>IF(OR(AND(F272=F273,F272=""),AND(F271=F272,F271=""),AND(F270=F271,F270="")),"",IF(F271="Participant", "Participant",IF(F271="","",IF(F271&gt;=Configuration!$D$10,"",F271+1))))</f>
        <v/>
      </c>
      <c r="G275" s="7" t="str">
        <f t="shared" si="26"/>
        <v/>
      </c>
      <c r="H275" s="7" t="str">
        <f t="shared" si="27"/>
        <v/>
      </c>
      <c r="I275" s="15" t="str">
        <f t="shared" si="29"/>
        <v/>
      </c>
    </row>
    <row r="276" spans="1:9" x14ac:dyDescent="0.25">
      <c r="A276" s="7" t="str">
        <f>IF(OR(AND(A273=A274,A273=""),AND(A272=A273,A272=""),AND(A271=A272,A271="")),"",IF(A272="Participant", "Participant",IF(A272="","",IF(A272&gt;=Configuration!$D$10,"",A272+1))))</f>
        <v/>
      </c>
      <c r="B276" s="7" t="str">
        <f t="shared" si="28"/>
        <v/>
      </c>
      <c r="C276" s="7" t="str">
        <f t="shared" si="25"/>
        <v/>
      </c>
      <c r="D276" s="15" t="str">
        <f t="shared" si="24"/>
        <v/>
      </c>
      <c r="F276" s="7" t="str">
        <f>IF(OR(AND(F273=F274,F273=""),AND(F272=F273,F272=""),AND(F271=F272,F271="")),"",IF(F272="Participant", "Participant",IF(F272="","",IF(F272&gt;=Configuration!$D$10,"",F272+1))))</f>
        <v/>
      </c>
      <c r="G276" s="7" t="str">
        <f t="shared" si="26"/>
        <v/>
      </c>
      <c r="H276" s="7" t="str">
        <f t="shared" si="27"/>
        <v/>
      </c>
      <c r="I276" s="15" t="str">
        <f t="shared" si="29"/>
        <v/>
      </c>
    </row>
    <row r="277" spans="1:9" x14ac:dyDescent="0.25">
      <c r="A277" s="7" t="str">
        <f>IF(OR(AND(A274=A275,A274=""),AND(A273=A274,A273=""),AND(A272=A273,A272="")),"",IF(A273="Participant", "Participant",IF(A273="","",IF(A273&gt;=Configuration!$D$10,"",A273+1))))</f>
        <v/>
      </c>
      <c r="B277" s="7" t="str">
        <f t="shared" si="28"/>
        <v/>
      </c>
      <c r="C277" s="7" t="str">
        <f t="shared" si="25"/>
        <v/>
      </c>
      <c r="D277" s="15" t="str">
        <f t="shared" si="24"/>
        <v/>
      </c>
      <c r="F277" s="7" t="str">
        <f>IF(OR(AND(F274=F275,F274=""),AND(F273=F274,F273=""),AND(F272=F273,F272="")),"",IF(F273="Participant", "Participant",IF(F273="","",IF(F273&gt;=Configuration!$D$10,"",F273+1))))</f>
        <v/>
      </c>
      <c r="G277" s="7" t="str">
        <f t="shared" si="26"/>
        <v/>
      </c>
      <c r="H277" s="7" t="str">
        <f t="shared" si="27"/>
        <v/>
      </c>
      <c r="I277" s="15" t="str">
        <f t="shared" si="29"/>
        <v/>
      </c>
    </row>
    <row r="278" spans="1:9" x14ac:dyDescent="0.25">
      <c r="A278" s="7" t="str">
        <f>IF(OR(AND(A275=A276,A275=""),AND(A274=A275,A274=""),AND(A273=A274,A273="")),"",IF(A274="Participant", "Participant",IF(A274="","",IF(A274&gt;=Configuration!$D$10,"",A274+1))))</f>
        <v/>
      </c>
      <c r="B278" s="7" t="str">
        <f t="shared" si="28"/>
        <v/>
      </c>
      <c r="C278" s="7" t="str">
        <f t="shared" si="25"/>
        <v/>
      </c>
      <c r="D278" s="15" t="str">
        <f t="shared" si="24"/>
        <v/>
      </c>
      <c r="F278" s="7" t="str">
        <f>IF(OR(AND(F275=F276,F275=""),AND(F274=F275,F274=""),AND(F273=F274,F273="")),"",IF(F274="Participant", "Participant",IF(F274="","",IF(F274&gt;=Configuration!$D$10,"",F274+1))))</f>
        <v/>
      </c>
      <c r="G278" s="7" t="str">
        <f t="shared" si="26"/>
        <v/>
      </c>
      <c r="H278" s="7" t="str">
        <f t="shared" si="27"/>
        <v/>
      </c>
      <c r="I278" s="15" t="str">
        <f>IF(OR(AND($A275=$A276,$A275=""),AND($A274=$A275,$A274=""),AND($A273=$A274,$A273="")),"",IF(I274="Willingness to pay", "Willingness to pay",IF(I274="","",IF(H278="number 1",VLOOKUP(F278,+mitadSuperior,4,FALSE),VLOOKUP(F278,mitadInferior,4,FALSE)))))</f>
        <v/>
      </c>
    </row>
    <row r="279" spans="1:9" x14ac:dyDescent="0.25">
      <c r="A279" s="7" t="str">
        <f>IF(OR(AND(A276=A277,A276=""),AND(A275=A276,A275=""),AND(A274=A275,A274="")),"",IF(A275="Participant", "Participant",IF(A275="","",IF(A275&gt;=Configuration!$D$10,"",A275+1))))</f>
        <v/>
      </c>
      <c r="B279" s="7" t="str">
        <f t="shared" si="28"/>
        <v/>
      </c>
      <c r="C279" s="7" t="str">
        <f t="shared" si="25"/>
        <v/>
      </c>
      <c r="D279" s="15" t="str">
        <f t="shared" si="24"/>
        <v/>
      </c>
      <c r="F279" s="7" t="str">
        <f>IF(OR(AND(F276=F277,F276=""),AND(F275=F276,F275=""),AND(F274=F275,F274="")),"",IF(F275="Participant", "Participant",IF(F275="","",IF(F275&gt;=Configuration!$D$10,"",F275+1))))</f>
        <v/>
      </c>
      <c r="G279" s="7" t="str">
        <f t="shared" si="26"/>
        <v/>
      </c>
      <c r="H279" s="7" t="str">
        <f t="shared" si="27"/>
        <v/>
      </c>
      <c r="I279" s="15" t="str">
        <f>IF(OR(AND($A276=$A277,$A276=""),AND($A275=$A276,$A275=""),AND($A274=$A275,$A274="")),"",IF(I275="Willingness to pay", "Willingness to pay",IF(I275="","",IF(H279="number 1",VLOOKUP(F279,mitadSuperior,4,FALSE),VLOOKUP(F279,mitadInferior,4,FALSE)))))</f>
        <v/>
      </c>
    </row>
    <row r="280" spans="1:9" x14ac:dyDescent="0.25">
      <c r="A280" s="7" t="str">
        <f>IF(OR(AND(A277=A278,A277=""),AND(A276=A277,A276=""),AND(A275=A276,A275="")),"",IF(A276="Participant", "Participant",IF(A276="","",IF(A276&gt;=Configuration!$D$10,"",A276+1))))</f>
        <v/>
      </c>
      <c r="B280" s="7" t="str">
        <f t="shared" si="28"/>
        <v/>
      </c>
      <c r="C280" s="7" t="str">
        <f t="shared" si="25"/>
        <v/>
      </c>
      <c r="D280" s="15" t="str">
        <f t="shared" si="24"/>
        <v/>
      </c>
      <c r="F280" s="7" t="str">
        <f>IF(OR(AND(F277=F278,F277=""),AND(F276=F277,F276=""),AND(F275=F276,F275="")),"",IF(F276="Participant", "Participant",IF(F276="","",IF(F276&gt;=Configuration!$D$10,"",F276+1))))</f>
        <v/>
      </c>
      <c r="G280" s="7" t="str">
        <f t="shared" si="26"/>
        <v/>
      </c>
      <c r="H280" s="7" t="str">
        <f t="shared" si="27"/>
        <v/>
      </c>
      <c r="I280" s="15" t="str">
        <f>IF(OR(AND($A277=$A278,$A277=""),AND($A276=$A277,$A276=""),AND($A275=$A276,$A275="")),"",IF(I276="Willingness to pay", "Willingness to pay",IF(I276="","",IF(H280="number 1",VLOOKUP(F280,mitadSuperior,4,FALSE),VLOOKUP(F280,mitadInferior,4,FALSE)))))</f>
        <v/>
      </c>
    </row>
    <row r="281" spans="1:9" x14ac:dyDescent="0.25">
      <c r="A281" s="7" t="str">
        <f>IF(OR(AND(A278=A279,A278=""),AND(A277=A278,A277=""),AND(A276=A277,A276="")),"",IF(A277="Participant", "Participant",IF(A277="","",IF(A277&gt;=Configuration!$D$10,"",A277+1))))</f>
        <v/>
      </c>
      <c r="B281" s="7" t="str">
        <f t="shared" si="28"/>
        <v/>
      </c>
      <c r="C281" s="7" t="str">
        <f t="shared" si="25"/>
        <v/>
      </c>
      <c r="D281" s="15" t="str">
        <f t="shared" si="24"/>
        <v/>
      </c>
      <c r="F281" s="7" t="str">
        <f>IF(OR(AND(F278=F279,F278=""),AND(F277=F278,F277=""),AND(F276=F277,F276="")),"",IF(F277="Participant", "Participant",IF(F277="","",IF(F277&gt;=Configuration!$D$10,"",F277+1))))</f>
        <v/>
      </c>
      <c r="G281" s="7" t="str">
        <f t="shared" si="26"/>
        <v/>
      </c>
      <c r="H281" s="7" t="str">
        <f t="shared" si="27"/>
        <v/>
      </c>
      <c r="I281" s="15" t="str">
        <f>IF(OR(AND($A278=$A279,$A278=""),AND($A277=$A278,$A277=""),AND($A276=$A277,$A276="")),"",IF(I277="Willingness to pay", "Willingness to pay",IF(I277="","",IF(H281="number 1",VLOOKUP(F281,mitadSuperior,4,FALSE),VLOOKUP(F281,mitadInferior,4,FALSE)))))</f>
        <v/>
      </c>
    </row>
    <row r="282" spans="1:9" x14ac:dyDescent="0.25">
      <c r="A282" s="7" t="str">
        <f>IF(OR(AND(A279=A280,A279=""),AND(A278=A279,A278=""),AND(A277=A278,A277="")),"",IF(A278="Participant", "Participant",IF(A278="","",IF(A278&gt;=Configuration!$D$10,"",A278+1))))</f>
        <v/>
      </c>
      <c r="B282" s="7" t="str">
        <f t="shared" si="28"/>
        <v/>
      </c>
      <c r="C282" s="7" t="str">
        <f t="shared" si="25"/>
        <v/>
      </c>
      <c r="D282" s="15" t="str">
        <f t="shared" si="24"/>
        <v/>
      </c>
      <c r="F282" s="7" t="str">
        <f>IF(OR(AND(F279=F280,F279=""),AND(F278=F279,F278=""),AND(F277=F278,F277="")),"",IF(F278="Participant", "Participant",IF(F278="","",IF(F278&gt;=Configuration!$D$10,"",F278+1))))</f>
        <v/>
      </c>
      <c r="G282" s="7" t="str">
        <f t="shared" si="26"/>
        <v/>
      </c>
      <c r="H282" s="7" t="str">
        <f t="shared" si="27"/>
        <v/>
      </c>
      <c r="I282" s="15" t="str">
        <f>IF(OR(AND($A279=$A280,$A279=""),AND($A278=$A279,$A278=""),AND($A277=$A278,$A277="")),"",IF(I278="Willingness to pay", "Willingness to pay",IF(I278="","",IF(H282="number 1",VLOOKUP(F282,mitadSuperior,4,FALSE),VLOOKUP(F282,mitadInferior,4,FALSE)))))</f>
        <v/>
      </c>
    </row>
    <row r="283" spans="1:9" x14ac:dyDescent="0.25">
      <c r="A283" s="7" t="str">
        <f>IF(OR(AND(A280=A281,A280=""),AND(A279=A280,A279=""),AND(A278=A279,A278="")),"",IF(A279="Participant", "Participant",IF(A279="","",IF(A279&gt;=Configuration!$D$10,"",A279+1))))</f>
        <v/>
      </c>
      <c r="B283" s="7" t="str">
        <f t="shared" si="28"/>
        <v/>
      </c>
      <c r="C283" s="7" t="str">
        <f t="shared" si="25"/>
        <v/>
      </c>
      <c r="D283" s="15" t="str">
        <f t="shared" si="24"/>
        <v/>
      </c>
      <c r="F283" s="7" t="str">
        <f>IF(OR(AND(F280=F281,F280=""),AND(F279=F280,F279=""),AND(F278=F279,F278="")),"",IF(F279="Participant", "Participant",IF(F279="","",IF(F279&gt;=Configuration!$D$10,"",F279+1))))</f>
        <v/>
      </c>
      <c r="G283" s="7" t="str">
        <f t="shared" si="26"/>
        <v/>
      </c>
      <c r="H283" s="7" t="str">
        <f t="shared" si="27"/>
        <v/>
      </c>
      <c r="I283" s="15" t="str">
        <f t="shared" si="29"/>
        <v/>
      </c>
    </row>
    <row r="284" spans="1:9" x14ac:dyDescent="0.25">
      <c r="A284" s="7" t="str">
        <f>IF(OR(AND(A281=A282,A281=""),AND(A280=A281,A280=""),AND(A279=A280,A279="")),"",IF(A280="Participant", "Participant",IF(A280="","",IF(A280&gt;=Configuration!$D$10,"",A280+1))))</f>
        <v/>
      </c>
      <c r="B284" s="7" t="str">
        <f t="shared" si="28"/>
        <v/>
      </c>
      <c r="C284" s="7" t="str">
        <f t="shared" si="25"/>
        <v/>
      </c>
      <c r="D284" s="15" t="str">
        <f t="shared" si="24"/>
        <v/>
      </c>
      <c r="F284" s="7" t="str">
        <f>IF(OR(AND(F281=F282,F281=""),AND(F280=F281,F280=""),AND(F279=F280,F279="")),"",IF(F280="Participant", "Participant",IF(F280="","",IF(F280&gt;=Configuration!$D$10,"",F280+1))))</f>
        <v/>
      </c>
      <c r="G284" s="7" t="str">
        <f t="shared" si="26"/>
        <v/>
      </c>
      <c r="H284" s="7" t="str">
        <f t="shared" si="27"/>
        <v/>
      </c>
      <c r="I284" s="15" t="str">
        <f t="shared" si="29"/>
        <v/>
      </c>
    </row>
    <row r="285" spans="1:9" x14ac:dyDescent="0.25">
      <c r="A285" s="7" t="str">
        <f>IF(OR(AND(A282=A283,A282=""),AND(A281=A282,A281=""),AND(A280=A281,A280="")),"",IF(A281="Participant", "Participant",IF(A281="","",IF(A281&gt;=Configuration!$D$10,"",A281+1))))</f>
        <v/>
      </c>
      <c r="B285" s="7" t="str">
        <f t="shared" si="28"/>
        <v/>
      </c>
      <c r="C285" s="7" t="str">
        <f t="shared" si="25"/>
        <v/>
      </c>
      <c r="D285" s="15" t="str">
        <f t="shared" si="24"/>
        <v/>
      </c>
      <c r="F285" s="7" t="str">
        <f>IF(OR(AND(F282=F283,F282=""),AND(F281=F282,F281=""),AND(F280=F281,F280="")),"",IF(F281="Participant", "Participant",IF(F281="","",IF(F281&gt;=Configuration!$D$10,"",F281+1))))</f>
        <v/>
      </c>
      <c r="G285" s="7" t="str">
        <f t="shared" si="26"/>
        <v/>
      </c>
      <c r="H285" s="7" t="str">
        <f t="shared" si="27"/>
        <v/>
      </c>
      <c r="I285" s="15" t="str">
        <f t="shared" si="29"/>
        <v/>
      </c>
    </row>
    <row r="286" spans="1:9" x14ac:dyDescent="0.25">
      <c r="A286" s="7" t="str">
        <f>IF(OR(AND(A283=A284,A283=""),AND(A282=A283,A282=""),AND(A281=A282,A281="")),"",IF(A282="Participant", "Participant",IF(A282="","",IF(A282&gt;=Configuration!$D$10,"",A282+1))))</f>
        <v/>
      </c>
      <c r="B286" s="7" t="str">
        <f t="shared" si="28"/>
        <v/>
      </c>
      <c r="C286" s="7" t="str">
        <f t="shared" si="25"/>
        <v/>
      </c>
      <c r="D286" s="15" t="str">
        <f t="shared" si="24"/>
        <v/>
      </c>
      <c r="F286" s="7" t="str">
        <f>IF(OR(AND(F283=F284,F283=""),AND(F282=F283,F282=""),AND(F281=F282,F281="")),"",IF(F282="Participant", "Participant",IF(F282="","",IF(F282&gt;=Configuration!$D$10,"",F282+1))))</f>
        <v/>
      </c>
      <c r="G286" s="7" t="str">
        <f t="shared" si="26"/>
        <v/>
      </c>
      <c r="H286" s="7" t="str">
        <f t="shared" si="27"/>
        <v/>
      </c>
      <c r="I286" s="15" t="str">
        <f>IF(OR(AND($A283=$A284,$A283=""),AND($A282=$A283,$A282=""),AND($A281=$A282,$A281="")),"",IF(I282="Willingness to pay", "Willingness to pay",IF(I282="","",IF(H286="number 1",VLOOKUP(F286,+mitadSuperior,4,FALSE),VLOOKUP(F286,mitadInferior,4,FALSE)))))</f>
        <v/>
      </c>
    </row>
    <row r="287" spans="1:9" x14ac:dyDescent="0.25">
      <c r="A287" s="7" t="str">
        <f>IF(OR(AND(A284=A285,A284=""),AND(A283=A284,A283=""),AND(A282=A283,A282="")),"",IF(A283="Participant", "Participant",IF(A283="","",IF(A283&gt;=Configuration!$D$10,"",A283+1))))</f>
        <v/>
      </c>
      <c r="B287" s="7" t="str">
        <f t="shared" si="28"/>
        <v/>
      </c>
      <c r="C287" s="7" t="str">
        <f t="shared" si="25"/>
        <v/>
      </c>
      <c r="D287" s="15" t="str">
        <f t="shared" si="24"/>
        <v/>
      </c>
      <c r="F287" s="7" t="str">
        <f>IF(OR(AND(F284=F285,F284=""),AND(F283=F284,F283=""),AND(F282=F283,F282="")),"",IF(F283="Participant", "Participant",IF(F283="","",IF(F283&gt;=Configuration!$D$10,"",F283+1))))</f>
        <v/>
      </c>
      <c r="G287" s="7" t="str">
        <f t="shared" si="26"/>
        <v/>
      </c>
      <c r="H287" s="7" t="str">
        <f t="shared" si="27"/>
        <v/>
      </c>
      <c r="I287" s="15" t="str">
        <f>IF(OR(AND($A284=$A285,$A284=""),AND($A283=$A284,$A283=""),AND($A282=$A283,$A282="")),"",IF(I283="Willingness to pay", "Willingness to pay",IF(I283="","",IF(H287="number 1",VLOOKUP(F287,mitadSuperior,4,FALSE),VLOOKUP(F287,mitadInferior,4,FALSE)))))</f>
        <v/>
      </c>
    </row>
    <row r="288" spans="1:9" x14ac:dyDescent="0.25">
      <c r="A288" s="7" t="str">
        <f>IF(OR(AND(A285=A286,A285=""),AND(A284=A285,A284=""),AND(A283=A284,A283="")),"",IF(A284="Participant", "Participant",IF(A284="","",IF(A284&gt;=Configuration!$D$10,"",A284+1))))</f>
        <v/>
      </c>
      <c r="B288" s="7" t="str">
        <f t="shared" si="28"/>
        <v/>
      </c>
      <c r="C288" s="7" t="str">
        <f t="shared" si="25"/>
        <v/>
      </c>
      <c r="D288" s="15" t="str">
        <f t="shared" si="24"/>
        <v/>
      </c>
      <c r="F288" s="7" t="str">
        <f>IF(OR(AND(F285=F286,F285=""),AND(F284=F285,F284=""),AND(F283=F284,F283="")),"",IF(F284="Participant", "Participant",IF(F284="","",IF(F284&gt;=Configuration!$D$10,"",F284+1))))</f>
        <v/>
      </c>
      <c r="G288" s="7" t="str">
        <f t="shared" si="26"/>
        <v/>
      </c>
      <c r="H288" s="7" t="str">
        <f t="shared" si="27"/>
        <v/>
      </c>
      <c r="I288" s="15" t="str">
        <f>IF(OR(AND($A285=$A286,$A285=""),AND($A284=$A285,$A284=""),AND($A283=$A284,$A283="")),"",IF(I284="Willingness to pay", "Willingness to pay",IF(I284="","",IF(H288="number 1",VLOOKUP(F288,mitadSuperior,4,FALSE),VLOOKUP(F288,mitadInferior,4,FALSE)))))</f>
        <v/>
      </c>
    </row>
    <row r="289" spans="1:9" x14ac:dyDescent="0.25">
      <c r="A289" s="7" t="str">
        <f>IF(OR(AND(A286=A287,A286=""),AND(A285=A286,A285=""),AND(A284=A285,A284="")),"",IF(A285="Participant", "Participant",IF(A285="","",IF(A285&gt;=Configuration!$D$10,"",A285+1))))</f>
        <v/>
      </c>
      <c r="B289" s="7" t="str">
        <f t="shared" si="28"/>
        <v/>
      </c>
      <c r="C289" s="7" t="str">
        <f t="shared" si="25"/>
        <v/>
      </c>
      <c r="D289" s="15" t="str">
        <f t="shared" si="24"/>
        <v/>
      </c>
      <c r="F289" s="7" t="str">
        <f>IF(OR(AND(F286=F287,F286=""),AND(F285=F286,F285=""),AND(F284=F285,F284="")),"",IF(F285="Participant", "Participant",IF(F285="","",IF(F285&gt;=Configuration!$D$10,"",F285+1))))</f>
        <v/>
      </c>
      <c r="G289" s="7" t="str">
        <f t="shared" si="26"/>
        <v/>
      </c>
      <c r="H289" s="7" t="str">
        <f t="shared" si="27"/>
        <v/>
      </c>
      <c r="I289" s="15" t="str">
        <f>IF(OR(AND($A286=$A287,$A286=""),AND($A285=$A286,$A285=""),AND($A284=$A285,$A284="")),"",IF(I285="Willingness to pay", "Willingness to pay",IF(I285="","",IF(H289="number 1",VLOOKUP(F289,mitadSuperior,4,FALSE),VLOOKUP(F289,mitadInferior,4,FALSE)))))</f>
        <v/>
      </c>
    </row>
    <row r="290" spans="1:9" x14ac:dyDescent="0.25">
      <c r="A290" s="7" t="str">
        <f>IF(OR(AND(A287=A288,A287=""),AND(A286=A287,A286=""),AND(A285=A286,A285="")),"",IF(A286="Participant", "Participant",IF(A286="","",IF(A286&gt;=Configuration!$D$10,"",A286+1))))</f>
        <v/>
      </c>
      <c r="B290" s="7" t="str">
        <f t="shared" si="28"/>
        <v/>
      </c>
      <c r="C290" s="7" t="str">
        <f t="shared" si="25"/>
        <v/>
      </c>
      <c r="D290" s="15" t="str">
        <f t="shared" si="24"/>
        <v/>
      </c>
      <c r="F290" s="7" t="str">
        <f>IF(OR(AND(F287=F288,F287=""),AND(F286=F287,F286=""),AND(F285=F286,F285="")),"",IF(F286="Participant", "Participant",IF(F286="","",IF(F286&gt;=Configuration!$D$10,"",F286+1))))</f>
        <v/>
      </c>
      <c r="G290" s="7" t="str">
        <f t="shared" si="26"/>
        <v/>
      </c>
      <c r="H290" s="7" t="str">
        <f t="shared" si="27"/>
        <v/>
      </c>
      <c r="I290" s="15" t="str">
        <f>IF(OR(AND($A287=$A288,$A287=""),AND($A286=$A287,$A286=""),AND($A285=$A286,$A285="")),"",IF(I286="Willingness to pay", "Willingness to pay",IF(I286="","",IF(H290="number 1",VLOOKUP(F290,mitadSuperior,4,FALSE),VLOOKUP(F290,mitadInferior,4,FALSE)))))</f>
        <v/>
      </c>
    </row>
    <row r="291" spans="1:9" x14ac:dyDescent="0.25">
      <c r="A291" s="7" t="str">
        <f>IF(OR(AND(A288=A289,A288=""),AND(A287=A288,A287=""),AND(A286=A287,A286="")),"",IF(A287="Participant", "Participant",IF(A287="","",IF(A287&gt;=Configuration!$D$10,"",A287+1))))</f>
        <v/>
      </c>
      <c r="B291" s="7" t="str">
        <f t="shared" si="28"/>
        <v/>
      </c>
      <c r="C291" s="7" t="str">
        <f t="shared" si="25"/>
        <v/>
      </c>
      <c r="D291" s="15" t="str">
        <f t="shared" si="24"/>
        <v/>
      </c>
      <c r="F291" s="7" t="str">
        <f>IF(OR(AND(F288=F289,F288=""),AND(F287=F288,F287=""),AND(F286=F287,F286="")),"",IF(F287="Participant", "Participant",IF(F287="","",IF(F287&gt;=Configuration!$D$10,"",F287+1))))</f>
        <v/>
      </c>
      <c r="G291" s="7" t="str">
        <f t="shared" si="26"/>
        <v/>
      </c>
      <c r="H291" s="7" t="str">
        <f t="shared" si="27"/>
        <v/>
      </c>
      <c r="I291" s="15" t="str">
        <f t="shared" si="29"/>
        <v/>
      </c>
    </row>
    <row r="292" spans="1:9" x14ac:dyDescent="0.25">
      <c r="A292" s="7" t="str">
        <f>IF(OR(AND(A289=A290,A289=""),AND(A288=A289,A288=""),AND(A287=A288,A287="")),"",IF(A288="Participant", "Participant",IF(A288="","",IF(A288&gt;=Configuration!$D$10,"",A288+1))))</f>
        <v/>
      </c>
      <c r="B292" s="7" t="str">
        <f t="shared" si="28"/>
        <v/>
      </c>
      <c r="C292" s="7" t="str">
        <f t="shared" si="25"/>
        <v/>
      </c>
      <c r="D292" s="15" t="str">
        <f t="shared" si="24"/>
        <v/>
      </c>
      <c r="F292" s="7" t="str">
        <f>IF(OR(AND(F289=F290,F289=""),AND(F288=F289,F288=""),AND(F287=F288,F287="")),"",IF(F288="Participant", "Participant",IF(F288="","",IF(F288&gt;=Configuration!$D$10,"",F288+1))))</f>
        <v/>
      </c>
      <c r="G292" s="7" t="str">
        <f t="shared" si="26"/>
        <v/>
      </c>
      <c r="H292" s="7" t="str">
        <f t="shared" si="27"/>
        <v/>
      </c>
      <c r="I292" s="15" t="str">
        <f t="shared" si="29"/>
        <v/>
      </c>
    </row>
    <row r="293" spans="1:9" x14ac:dyDescent="0.25">
      <c r="A293" s="7" t="str">
        <f>IF(OR(AND(A290=A291,A290=""),AND(A289=A290,A289=""),AND(A288=A289,A288="")),"",IF(A289="Participant", "Participant",IF(A289="","",IF(A289&gt;=Configuration!$D$10,"",A289+1))))</f>
        <v/>
      </c>
      <c r="B293" s="7" t="str">
        <f t="shared" si="28"/>
        <v/>
      </c>
      <c r="C293" s="7" t="str">
        <f t="shared" si="25"/>
        <v/>
      </c>
      <c r="D293" s="15" t="str">
        <f t="shared" si="24"/>
        <v/>
      </c>
      <c r="F293" s="7" t="str">
        <f>IF(OR(AND(F290=F291,F290=""),AND(F289=F290,F289=""),AND(F288=F289,F288="")),"",IF(F289="Participant", "Participant",IF(F289="","",IF(F289&gt;=Configuration!$D$10,"",F289+1))))</f>
        <v/>
      </c>
      <c r="G293" s="7" t="str">
        <f t="shared" si="26"/>
        <v/>
      </c>
      <c r="H293" s="7" t="str">
        <f t="shared" si="27"/>
        <v/>
      </c>
      <c r="I293" s="15" t="str">
        <f t="shared" si="29"/>
        <v/>
      </c>
    </row>
    <row r="294" spans="1:9" x14ac:dyDescent="0.25">
      <c r="A294" s="7" t="str">
        <f>IF(OR(AND(A291=A292,A291=""),AND(A290=A291,A290=""),AND(A289=A290,A289="")),"",IF(A290="Participant", "Participant",IF(A290="","",IF(A290&gt;=Configuration!$D$10,"",A290+1))))</f>
        <v/>
      </c>
      <c r="B294" s="7" t="str">
        <f t="shared" si="28"/>
        <v/>
      </c>
      <c r="C294" s="7" t="str">
        <f t="shared" si="25"/>
        <v/>
      </c>
      <c r="D294" s="15" t="str">
        <f t="shared" si="24"/>
        <v/>
      </c>
      <c r="F294" s="7" t="str">
        <f>IF(OR(AND(F291=F292,F291=""),AND(F290=F291,F290=""),AND(F289=F290,F289="")),"",IF(F290="Participant", "Participant",IF(F290="","",IF(F290&gt;=Configuration!$D$10,"",F290+1))))</f>
        <v/>
      </c>
      <c r="G294" s="7" t="str">
        <f t="shared" si="26"/>
        <v/>
      </c>
      <c r="H294" s="7" t="str">
        <f t="shared" si="27"/>
        <v/>
      </c>
      <c r="I294" s="15" t="str">
        <f>IF(OR(AND($A291=$A292,$A291=""),AND($A290=$A291,$A290=""),AND($A289=$A290,$A289="")),"",IF(I290="Willingness to pay", "Willingness to pay",IF(I290="","",IF(H294="number 1",VLOOKUP(F294,+mitadSuperior,4,FALSE),VLOOKUP(F294,mitadInferior,4,FALSE)))))</f>
        <v/>
      </c>
    </row>
    <row r="295" spans="1:9" x14ac:dyDescent="0.25">
      <c r="A295" s="7" t="str">
        <f>IF(OR(AND(A292=A293,A292=""),AND(A291=A292,A291=""),AND(A290=A291,A290="")),"",IF(A291="Participant", "Participant",IF(A291="","",IF(A291&gt;=Configuration!$D$10,"",A291+1))))</f>
        <v/>
      </c>
      <c r="B295" s="7" t="str">
        <f t="shared" si="28"/>
        <v/>
      </c>
      <c r="C295" s="7" t="str">
        <f t="shared" si="25"/>
        <v/>
      </c>
      <c r="D295" s="15" t="str">
        <f t="shared" si="24"/>
        <v/>
      </c>
      <c r="F295" s="7" t="str">
        <f>IF(OR(AND(F292=F293,F292=""),AND(F291=F292,F291=""),AND(F290=F291,F290="")),"",IF(F291="Participant", "Participant",IF(F291="","",IF(F291&gt;=Configuration!$D$10,"",F291+1))))</f>
        <v/>
      </c>
      <c r="G295" s="7" t="str">
        <f t="shared" si="26"/>
        <v/>
      </c>
      <c r="H295" s="7" t="str">
        <f t="shared" si="27"/>
        <v/>
      </c>
      <c r="I295" s="15" t="str">
        <f>IF(OR(AND($A292=$A293,$A292=""),AND($A291=$A292,$A291=""),AND($A290=$A291,$A290="")),"",IF(I291="Willingness to pay", "Willingness to pay",IF(I291="","",IF(H295="number 1",VLOOKUP(F295,mitadSuperior,4,FALSE),VLOOKUP(F295,mitadInferior,4,FALSE)))))</f>
        <v/>
      </c>
    </row>
    <row r="296" spans="1:9" x14ac:dyDescent="0.25">
      <c r="A296" s="7" t="str">
        <f>IF(OR(AND(A293=A294,A293=""),AND(A292=A293,A292=""),AND(A291=A292,A291="")),"",IF(A292="Participant", "Participant",IF(A292="","",IF(A292&gt;=Configuration!$D$10,"",A292+1))))</f>
        <v/>
      </c>
      <c r="B296" s="7" t="str">
        <f t="shared" si="28"/>
        <v/>
      </c>
      <c r="C296" s="7" t="str">
        <f t="shared" si="25"/>
        <v/>
      </c>
      <c r="D296" s="15" t="str">
        <f t="shared" si="24"/>
        <v/>
      </c>
      <c r="F296" s="7" t="str">
        <f>IF(OR(AND(F293=F294,F293=""),AND(F292=F293,F292=""),AND(F291=F292,F291="")),"",IF(F292="Participant", "Participant",IF(F292="","",IF(F292&gt;=Configuration!$D$10,"",F292+1))))</f>
        <v/>
      </c>
      <c r="G296" s="7" t="str">
        <f t="shared" si="26"/>
        <v/>
      </c>
      <c r="H296" s="7" t="str">
        <f t="shared" si="27"/>
        <v/>
      </c>
      <c r="I296" s="15" t="str">
        <f>IF(OR(AND($A293=$A294,$A293=""),AND($A292=$A293,$A292=""),AND($A291=$A292,$A291="")),"",IF(I292="Willingness to pay", "Willingness to pay",IF(I292="","",IF(H296="number 1",VLOOKUP(F296,mitadSuperior,4,FALSE),VLOOKUP(F296,mitadInferior,4,FALSE)))))</f>
        <v/>
      </c>
    </row>
    <row r="297" spans="1:9" x14ac:dyDescent="0.25">
      <c r="A297" s="7" t="str">
        <f>IF(OR(AND(A294=A295,A294=""),AND(A293=A294,A293=""),AND(A292=A293,A292="")),"",IF(A293="Participant", "Participant",IF(A293="","",IF(A293&gt;=Configuration!$D$10,"",A293+1))))</f>
        <v/>
      </c>
      <c r="B297" s="7" t="str">
        <f t="shared" si="28"/>
        <v/>
      </c>
      <c r="C297" s="7" t="str">
        <f t="shared" si="25"/>
        <v/>
      </c>
      <c r="D297" s="15" t="str">
        <f t="shared" si="24"/>
        <v/>
      </c>
      <c r="F297" s="7" t="str">
        <f>IF(OR(AND(F294=F295,F294=""),AND(F293=F294,F293=""),AND(F292=F293,F292="")),"",IF(F293="Participant", "Participant",IF(F293="","",IF(F293&gt;=Configuration!$D$10,"",F293+1))))</f>
        <v/>
      </c>
      <c r="G297" s="7" t="str">
        <f t="shared" si="26"/>
        <v/>
      </c>
      <c r="H297" s="7" t="str">
        <f t="shared" si="27"/>
        <v/>
      </c>
      <c r="I297" s="15" t="str">
        <f>IF(OR(AND($A294=$A295,$A294=""),AND($A293=$A294,$A293=""),AND($A292=$A293,$A292="")),"",IF(I293="Willingness to pay", "Willingness to pay",IF(I293="","",IF(H297="number 1",VLOOKUP(F297,mitadSuperior,4,FALSE),VLOOKUP(F297,mitadInferior,4,FALSE)))))</f>
        <v/>
      </c>
    </row>
    <row r="298" spans="1:9" x14ac:dyDescent="0.25">
      <c r="A298" s="7" t="str">
        <f>IF(OR(AND(A295=A296,A295=""),AND(A294=A295,A294=""),AND(A293=A294,A293="")),"",IF(A294="Participant", "Participant",IF(A294="","",IF(A294&gt;=Configuration!$D$10,"",A294+1))))</f>
        <v/>
      </c>
      <c r="B298" s="7" t="str">
        <f t="shared" si="28"/>
        <v/>
      </c>
      <c r="C298" s="7" t="str">
        <f t="shared" si="25"/>
        <v/>
      </c>
      <c r="D298" s="15" t="str">
        <f t="shared" si="24"/>
        <v/>
      </c>
      <c r="F298" s="7" t="str">
        <f>IF(OR(AND(F295=F296,F295=""),AND(F294=F295,F294=""),AND(F293=F294,F293="")),"",IF(F294="Participant", "Participant",IF(F294="","",IF(F294&gt;=Configuration!$D$10,"",F294+1))))</f>
        <v/>
      </c>
      <c r="G298" s="7" t="str">
        <f t="shared" si="26"/>
        <v/>
      </c>
      <c r="H298" s="7" t="str">
        <f t="shared" si="27"/>
        <v/>
      </c>
      <c r="I298" s="15" t="str">
        <f>IF(OR(AND($A295=$A296,$A295=""),AND($A294=$A295,$A294=""),AND($A293=$A294,$A293="")),"",IF(I294="Willingness to pay", "Willingness to pay",IF(I294="","",IF(H298="number 1",VLOOKUP(F298,mitadSuperior,4,FALSE),VLOOKUP(F298,mitadInferior,4,FALSE)))))</f>
        <v/>
      </c>
    </row>
    <row r="299" spans="1:9" x14ac:dyDescent="0.25">
      <c r="A299" s="7" t="str">
        <f>IF(OR(AND(A296=A297,A296=""),AND(A295=A296,A295=""),AND(A294=A295,A294="")),"",IF(A295="Participant", "Participant",IF(A295="","",IF(A295&gt;=Configuration!$D$10,"",A295+1))))</f>
        <v/>
      </c>
      <c r="B299" s="7" t="str">
        <f t="shared" si="28"/>
        <v/>
      </c>
      <c r="C299" s="7" t="str">
        <f t="shared" si="25"/>
        <v/>
      </c>
      <c r="D299" s="15" t="str">
        <f t="shared" si="24"/>
        <v/>
      </c>
      <c r="F299" s="7" t="str">
        <f>IF(OR(AND(F296=F297,F296=""),AND(F295=F296,F295=""),AND(F294=F295,F294="")),"",IF(F295="Participant", "Participant",IF(F295="","",IF(F295&gt;=Configuration!$D$10,"",F295+1))))</f>
        <v/>
      </c>
      <c r="G299" s="7" t="str">
        <f t="shared" si="26"/>
        <v/>
      </c>
      <c r="H299" s="7" t="str">
        <f t="shared" si="27"/>
        <v/>
      </c>
      <c r="I299" s="15" t="str">
        <f t="shared" si="29"/>
        <v/>
      </c>
    </row>
    <row r="300" spans="1:9" x14ac:dyDescent="0.25">
      <c r="A300" s="7" t="str">
        <f>IF(OR(AND(A297=A298,A297=""),AND(A296=A297,A296=""),AND(A295=A296,A295="")),"",IF(A296="Participant", "Participant",IF(A296="","",IF(A296&gt;=Configuration!$D$10,"",A296+1))))</f>
        <v/>
      </c>
      <c r="B300" s="7" t="str">
        <f t="shared" si="28"/>
        <v/>
      </c>
      <c r="C300" s="7" t="str">
        <f t="shared" si="25"/>
        <v/>
      </c>
      <c r="D300" s="15" t="str">
        <f t="shared" si="24"/>
        <v/>
      </c>
      <c r="F300" s="7" t="str">
        <f>IF(OR(AND(F297=F298,F297=""),AND(F296=F297,F296=""),AND(F295=F296,F295="")),"",IF(F296="Participant", "Participant",IF(F296="","",IF(F296&gt;=Configuration!$D$10,"",F296+1))))</f>
        <v/>
      </c>
      <c r="G300" s="7" t="str">
        <f t="shared" si="26"/>
        <v/>
      </c>
      <c r="H300" s="7" t="str">
        <f t="shared" si="27"/>
        <v/>
      </c>
      <c r="I300" s="15" t="str">
        <f t="shared" si="29"/>
        <v/>
      </c>
    </row>
    <row r="301" spans="1:9" x14ac:dyDescent="0.25">
      <c r="A301" s="7" t="str">
        <f>IF(OR(AND(A298=A299,A298=""),AND(A297=A298,A297=""),AND(A296=A297,A296="")),"",IF(A297="Participant", "Participant",IF(A297="","",IF(A297&gt;=Configuration!$D$10,"",A297+1))))</f>
        <v/>
      </c>
      <c r="B301" s="7" t="str">
        <f t="shared" si="28"/>
        <v/>
      </c>
      <c r="C301" s="7" t="str">
        <f t="shared" si="25"/>
        <v/>
      </c>
      <c r="D301" s="15" t="str">
        <f t="shared" si="24"/>
        <v/>
      </c>
      <c r="F301" s="7" t="str">
        <f>IF(OR(AND(F298=F299,F298=""),AND(F297=F298,F297=""),AND(F296=F297,F296="")),"",IF(F297="Participant", "Participant",IF(F297="","",IF(F297&gt;=Configuration!$D$10,"",F297+1))))</f>
        <v/>
      </c>
      <c r="G301" s="7" t="str">
        <f t="shared" si="26"/>
        <v/>
      </c>
      <c r="H301" s="7" t="str">
        <f t="shared" si="27"/>
        <v/>
      </c>
      <c r="I301" s="15" t="str">
        <f t="shared" si="29"/>
        <v/>
      </c>
    </row>
    <row r="302" spans="1:9" x14ac:dyDescent="0.25">
      <c r="A302" s="7" t="str">
        <f>IF(OR(AND(A299=A300,A299=""),AND(A298=A299,A298=""),AND(A297=A298,A297="")),"",IF(A298="Participant", "Participant",IF(A298="","",IF(A298&gt;=Configuration!$D$10,"",A298+1))))</f>
        <v/>
      </c>
      <c r="B302" s="7" t="str">
        <f t="shared" si="28"/>
        <v/>
      </c>
      <c r="C302" s="7" t="str">
        <f t="shared" si="25"/>
        <v/>
      </c>
      <c r="D302" s="15" t="str">
        <f t="shared" si="24"/>
        <v/>
      </c>
      <c r="F302" s="7" t="str">
        <f>IF(OR(AND(F299=F300,F299=""),AND(F298=F299,F298=""),AND(F297=F298,F297="")),"",IF(F298="Participant", "Participant",IF(F298="","",IF(F298&gt;=Configuration!$D$10,"",F298+1))))</f>
        <v/>
      </c>
      <c r="G302" s="7" t="str">
        <f t="shared" si="26"/>
        <v/>
      </c>
      <c r="H302" s="7" t="str">
        <f t="shared" si="27"/>
        <v/>
      </c>
      <c r="I302" s="15" t="str">
        <f>IF(OR(AND($A299=$A300,$A299=""),AND($A298=$A299,$A298=""),AND($A297=$A298,$A297="")),"",IF(I298="Willingness to pay", "Willingness to pay",IF(I298="","",IF(H302="number 1",VLOOKUP(F302,+mitadSuperior,4,FALSE),VLOOKUP(F302,mitadInferior,4,FALSE)))))</f>
        <v/>
      </c>
    </row>
    <row r="303" spans="1:9" x14ac:dyDescent="0.25">
      <c r="A303" s="7" t="str">
        <f>IF(OR(AND(A300=A301,A300=""),AND(A299=A300,A299=""),AND(A298=A299,A298="")),"",IF(A299="Participant", "Participant",IF(A299="","",IF(A299&gt;=Configuration!$D$10,"",A299+1))))</f>
        <v/>
      </c>
      <c r="B303" s="7" t="str">
        <f t="shared" si="28"/>
        <v/>
      </c>
      <c r="C303" s="7" t="str">
        <f t="shared" si="25"/>
        <v/>
      </c>
      <c r="D303" s="15" t="str">
        <f t="shared" si="24"/>
        <v/>
      </c>
      <c r="F303" s="7" t="str">
        <f>IF(OR(AND(F300=F301,F300=""),AND(F299=F300,F299=""),AND(F298=F299,F298="")),"",IF(F299="Participant", "Participant",IF(F299="","",IF(F299&gt;=Configuration!$D$10,"",F299+1))))</f>
        <v/>
      </c>
      <c r="G303" s="7" t="str">
        <f t="shared" si="26"/>
        <v/>
      </c>
      <c r="H303" s="7" t="str">
        <f t="shared" si="27"/>
        <v/>
      </c>
      <c r="I303" s="15" t="str">
        <f>IF(OR(AND($A300=$A301,$A300=""),AND($A299=$A300,$A299=""),AND($A298=$A299,$A298="")),"",IF(I299="Willingness to pay", "Willingness to pay",IF(I299="","",IF(H303="number 1",VLOOKUP(F303,mitadSuperior,4,FALSE),VLOOKUP(F303,mitadInferior,4,FALSE)))))</f>
        <v/>
      </c>
    </row>
    <row r="304" spans="1:9" x14ac:dyDescent="0.25">
      <c r="A304" s="7" t="str">
        <f>IF(OR(AND(A301=A302,A301=""),AND(A300=A301,A300=""),AND(A299=A300,A299="")),"",IF(A300="Participant", "Participant",IF(A300="","",IF(A300&gt;=Configuration!$D$10,"",A300+1))))</f>
        <v/>
      </c>
      <c r="B304" s="7" t="str">
        <f t="shared" si="28"/>
        <v/>
      </c>
      <c r="C304" s="7" t="str">
        <f t="shared" si="25"/>
        <v/>
      </c>
      <c r="D304" s="15" t="str">
        <f t="shared" si="24"/>
        <v/>
      </c>
      <c r="F304" s="7" t="str">
        <f>IF(OR(AND(F301=F302,F301=""),AND(F300=F301,F300=""),AND(F299=F300,F299="")),"",IF(F300="Participant", "Participant",IF(F300="","",IF(F300&gt;=Configuration!$D$10,"",F300+1))))</f>
        <v/>
      </c>
      <c r="G304" s="7" t="str">
        <f t="shared" si="26"/>
        <v/>
      </c>
      <c r="H304" s="7" t="str">
        <f t="shared" si="27"/>
        <v/>
      </c>
      <c r="I304" s="15" t="str">
        <f>IF(OR(AND($A301=$A302,$A301=""),AND($A300=$A301,$A300=""),AND($A299=$A300,$A299="")),"",IF(I300="Willingness to pay", "Willingness to pay",IF(I300="","",IF(H304="number 1",VLOOKUP(F304,mitadSuperior,4,FALSE),VLOOKUP(F304,mitadInferior,4,FALSE)))))</f>
        <v/>
      </c>
    </row>
    <row r="305" spans="1:9" x14ac:dyDescent="0.25">
      <c r="A305" s="7" t="str">
        <f>IF(OR(AND(A302=A303,A302=""),AND(A301=A302,A301=""),AND(A300=A301,A300="")),"",IF(A301="Participant", "Participant",IF(A301="","",IF(A301&gt;=Configuration!$D$10,"",A301+1))))</f>
        <v/>
      </c>
      <c r="B305" s="7" t="str">
        <f t="shared" si="28"/>
        <v/>
      </c>
      <c r="C305" s="7" t="str">
        <f t="shared" si="25"/>
        <v/>
      </c>
      <c r="D305" s="15" t="str">
        <f t="shared" si="24"/>
        <v/>
      </c>
      <c r="F305" s="7" t="str">
        <f>IF(OR(AND(F302=F303,F302=""),AND(F301=F302,F301=""),AND(F300=F301,F300="")),"",IF(F301="Participant", "Participant",IF(F301="","",IF(F301&gt;=Configuration!$D$10,"",F301+1))))</f>
        <v/>
      </c>
      <c r="G305" s="7" t="str">
        <f t="shared" si="26"/>
        <v/>
      </c>
      <c r="H305" s="7" t="str">
        <f t="shared" si="27"/>
        <v/>
      </c>
      <c r="I305" s="15" t="str">
        <f>IF(OR(AND($A302=$A303,$A302=""),AND($A301=$A302,$A301=""),AND($A300=$A301,$A300="")),"",IF(I301="Willingness to pay", "Willingness to pay",IF(I301="","",IF(H305="number 1",VLOOKUP(F305,mitadSuperior,4,FALSE),VLOOKUP(F305,mitadInferior,4,FALSE)))))</f>
        <v/>
      </c>
    </row>
    <row r="306" spans="1:9" x14ac:dyDescent="0.25">
      <c r="A306" s="7" t="str">
        <f>IF(OR(AND(A303=A304,A303=""),AND(A302=A303,A302=""),AND(A301=A302,A301="")),"",IF(A302="Participant", "Participant",IF(A302="","",IF(A302&gt;=Configuration!$D$10,"",A302+1))))</f>
        <v/>
      </c>
      <c r="B306" s="7" t="str">
        <f t="shared" si="28"/>
        <v/>
      </c>
      <c r="C306" s="7" t="str">
        <f t="shared" si="25"/>
        <v/>
      </c>
      <c r="D306" s="15" t="str">
        <f t="shared" si="24"/>
        <v/>
      </c>
      <c r="F306" s="7" t="str">
        <f>IF(OR(AND(F303=F304,F303=""),AND(F302=F303,F302=""),AND(F301=F302,F301="")),"",IF(F302="Participant", "Participant",IF(F302="","",IF(F302&gt;=Configuration!$D$10,"",F302+1))))</f>
        <v/>
      </c>
      <c r="G306" s="7" t="str">
        <f t="shared" si="26"/>
        <v/>
      </c>
      <c r="H306" s="7" t="str">
        <f t="shared" si="27"/>
        <v/>
      </c>
      <c r="I306" s="15" t="str">
        <f>IF(OR(AND($A303=$A304,$A303=""),AND($A302=$A303,$A302=""),AND($A301=$A302,$A301="")),"",IF(I302="Willingness to pay", "Willingness to pay",IF(I302="","",IF(H306="number 1",VLOOKUP(F306,mitadSuperior,4,FALSE),VLOOKUP(F306,mitadInferior,4,FALSE)))))</f>
        <v/>
      </c>
    </row>
    <row r="307" spans="1:9" x14ac:dyDescent="0.25">
      <c r="A307" s="7" t="str">
        <f>IF(OR(AND(A304=A305,A304=""),AND(A303=A304,A303=""),AND(A302=A303,A302="")),"",IF(A303="Participant", "Participant",IF(A303="","",IF(A303&gt;=Configuration!$D$10,"",A303+1))))</f>
        <v/>
      </c>
      <c r="B307" s="7" t="str">
        <f t="shared" si="28"/>
        <v/>
      </c>
      <c r="C307" s="7" t="str">
        <f t="shared" si="25"/>
        <v/>
      </c>
      <c r="D307" s="15" t="str">
        <f t="shared" si="24"/>
        <v/>
      </c>
      <c r="F307" s="7" t="str">
        <f>IF(OR(AND(F304=F305,F304=""),AND(F303=F304,F303=""),AND(F302=F303,F302="")),"",IF(F303="Participant", "Participant",IF(F303="","",IF(F303&gt;=Configuration!$D$10,"",F303+1))))</f>
        <v/>
      </c>
      <c r="G307" s="7" t="str">
        <f t="shared" si="26"/>
        <v/>
      </c>
      <c r="H307" s="7" t="str">
        <f t="shared" si="27"/>
        <v/>
      </c>
      <c r="I307" s="15" t="str">
        <f t="shared" si="29"/>
        <v/>
      </c>
    </row>
    <row r="308" spans="1:9" x14ac:dyDescent="0.25">
      <c r="A308" s="7" t="str">
        <f>IF(OR(AND(A305=A306,A305=""),AND(A304=A305,A304=""),AND(A303=A304,A303="")),"",IF(A304="Participant", "Participant",IF(A304="","",IF(A304&gt;=Configuration!$D$10,"",A304+1))))</f>
        <v/>
      </c>
      <c r="B308" s="7" t="str">
        <f t="shared" si="28"/>
        <v/>
      </c>
      <c r="C308" s="7" t="str">
        <f t="shared" si="25"/>
        <v/>
      </c>
      <c r="D308" s="15" t="str">
        <f t="shared" si="24"/>
        <v/>
      </c>
      <c r="F308" s="7" t="str">
        <f>IF(OR(AND(F305=F306,F305=""),AND(F304=F305,F304=""),AND(F303=F304,F303="")),"",IF(F304="Participant", "Participant",IF(F304="","",IF(F304&gt;=Configuration!$D$10,"",F304+1))))</f>
        <v/>
      </c>
      <c r="G308" s="7" t="str">
        <f t="shared" si="26"/>
        <v/>
      </c>
      <c r="H308" s="7" t="str">
        <f t="shared" si="27"/>
        <v/>
      </c>
      <c r="I308" s="15" t="str">
        <f t="shared" si="29"/>
        <v/>
      </c>
    </row>
    <row r="309" spans="1:9" x14ac:dyDescent="0.25">
      <c r="A309" s="7" t="str">
        <f>IF(OR(AND(A306=A307,A306=""),AND(A305=A306,A305=""),AND(A304=A305,A304="")),"",IF(A305="Participant", "Participant",IF(A305="","",IF(A305&gt;=Configuration!$D$10,"",A305+1))))</f>
        <v/>
      </c>
      <c r="B309" s="7" t="str">
        <f t="shared" si="28"/>
        <v/>
      </c>
      <c r="C309" s="7" t="str">
        <f t="shared" si="25"/>
        <v/>
      </c>
      <c r="D309" s="15" t="str">
        <f t="shared" si="24"/>
        <v/>
      </c>
      <c r="F309" s="7" t="str">
        <f>IF(OR(AND(F306=F307,F306=""),AND(F305=F306,F305=""),AND(F304=F305,F304="")),"",IF(F305="Participant", "Participant",IF(F305="","",IF(F305&gt;=Configuration!$D$10,"",F305+1))))</f>
        <v/>
      </c>
      <c r="G309" s="7" t="str">
        <f t="shared" si="26"/>
        <v/>
      </c>
      <c r="H309" s="7" t="str">
        <f t="shared" si="27"/>
        <v/>
      </c>
      <c r="I309" s="15" t="str">
        <f t="shared" si="29"/>
        <v/>
      </c>
    </row>
    <row r="310" spans="1:9" x14ac:dyDescent="0.25">
      <c r="A310" s="7" t="str">
        <f>IF(OR(AND(A307=A308,A307=""),AND(A306=A307,A306=""),AND(A305=A306,A305="")),"",IF(A306="Participant", "Participant",IF(A306="","",IF(A306&gt;=Configuration!$D$10,"",A306+1))))</f>
        <v/>
      </c>
      <c r="B310" s="7" t="str">
        <f t="shared" si="28"/>
        <v/>
      </c>
      <c r="C310" s="7" t="str">
        <f t="shared" si="25"/>
        <v/>
      </c>
      <c r="D310" s="15" t="str">
        <f t="shared" si="24"/>
        <v/>
      </c>
      <c r="F310" s="7" t="str">
        <f>IF(OR(AND(F307=F308,F307=""),AND(F306=F307,F306=""),AND(F305=F306,F305="")),"",IF(F306="Participant", "Participant",IF(F306="","",IF(F306&gt;=Configuration!$D$10,"",F306+1))))</f>
        <v/>
      </c>
      <c r="G310" s="7" t="str">
        <f t="shared" si="26"/>
        <v/>
      </c>
      <c r="H310" s="7" t="str">
        <f t="shared" si="27"/>
        <v/>
      </c>
      <c r="I310" s="15" t="str">
        <f>IF(OR(AND($A307=$A308,$A307=""),AND($A306=$A307,$A306=""),AND($A305=$A306,$A305="")),"",IF(I306="Willingness to pay", "Willingness to pay",IF(I306="","",IF(H310="number 1",VLOOKUP(F310,+mitadSuperior,4,FALSE),VLOOKUP(F310,mitadInferior,4,FALSE)))))</f>
        <v/>
      </c>
    </row>
    <row r="311" spans="1:9" x14ac:dyDescent="0.25">
      <c r="A311" s="7" t="str">
        <f>IF(OR(AND(A308=A309,A308=""),AND(A307=A308,A307=""),AND(A306=A307,A306="")),"",IF(A307="Participant", "Participant",IF(A307="","",IF(A307&gt;=Configuration!$D$10,"",A307+1))))</f>
        <v/>
      </c>
      <c r="B311" s="7" t="str">
        <f t="shared" si="28"/>
        <v/>
      </c>
      <c r="C311" s="7" t="str">
        <f t="shared" si="25"/>
        <v/>
      </c>
      <c r="D311" s="15" t="str">
        <f t="shared" si="24"/>
        <v/>
      </c>
      <c r="F311" s="7" t="str">
        <f>IF(OR(AND(F308=F309,F308=""),AND(F307=F308,F307=""),AND(F306=F307,F306="")),"",IF(F307="Participant", "Participant",IF(F307="","",IF(F307&gt;=Configuration!$D$10,"",F307+1))))</f>
        <v/>
      </c>
      <c r="G311" s="7" t="str">
        <f t="shared" si="26"/>
        <v/>
      </c>
      <c r="H311" s="7" t="str">
        <f t="shared" si="27"/>
        <v/>
      </c>
      <c r="I311" s="15" t="str">
        <f>IF(OR(AND($A308=$A309,$A308=""),AND($A307=$A308,$A307=""),AND($A306=$A307,$A306="")),"",IF(I307="Willingness to pay", "Willingness to pay",IF(I307="","",IF(H311="number 1",VLOOKUP(F311,mitadSuperior,4,FALSE),VLOOKUP(F311,mitadInferior,4,FALSE)))))</f>
        <v/>
      </c>
    </row>
    <row r="312" spans="1:9" x14ac:dyDescent="0.25">
      <c r="A312" s="7" t="str">
        <f>IF(OR(AND(A309=A310,A309=""),AND(A308=A309,A308=""),AND(A307=A308,A307="")),"",IF(A308="Participant", "Participant",IF(A308="","",IF(A308&gt;=Configuration!$D$10,"",A308+1))))</f>
        <v/>
      </c>
      <c r="B312" s="7" t="str">
        <f t="shared" si="28"/>
        <v/>
      </c>
      <c r="C312" s="7" t="str">
        <f t="shared" si="25"/>
        <v/>
      </c>
      <c r="D312" s="15" t="str">
        <f t="shared" si="24"/>
        <v/>
      </c>
      <c r="F312" s="7" t="str">
        <f>IF(OR(AND(F309=F310,F309=""),AND(F308=F309,F308=""),AND(F307=F308,F307="")),"",IF(F308="Participant", "Participant",IF(F308="","",IF(F308&gt;=Configuration!$D$10,"",F308+1))))</f>
        <v/>
      </c>
      <c r="G312" s="7" t="str">
        <f t="shared" si="26"/>
        <v/>
      </c>
      <c r="H312" s="7" t="str">
        <f t="shared" si="27"/>
        <v/>
      </c>
      <c r="I312" s="15" t="str">
        <f>IF(OR(AND($A309=$A310,$A309=""),AND($A308=$A309,$A308=""),AND($A307=$A308,$A307="")),"",IF(I308="Willingness to pay", "Willingness to pay",IF(I308="","",IF(H312="number 1",VLOOKUP(F312,mitadSuperior,4,FALSE),VLOOKUP(F312,mitadInferior,4,FALSE)))))</f>
        <v/>
      </c>
    </row>
    <row r="313" spans="1:9" x14ac:dyDescent="0.25">
      <c r="A313" s="7" t="str">
        <f>IF(OR(AND(A310=A311,A310=""),AND(A309=A310,A309=""),AND(A308=A309,A308="")),"",IF(A309="Participant", "Participant",IF(A309="","",IF(A309&gt;=Configuration!$D$10,"",A309+1))))</f>
        <v/>
      </c>
      <c r="B313" s="7" t="str">
        <f t="shared" si="28"/>
        <v/>
      </c>
      <c r="C313" s="7" t="str">
        <f t="shared" si="25"/>
        <v/>
      </c>
      <c r="D313" s="15" t="str">
        <f t="shared" si="24"/>
        <v/>
      </c>
      <c r="F313" s="7" t="str">
        <f>IF(OR(AND(F310=F311,F310=""),AND(F309=F310,F309=""),AND(F308=F309,F308="")),"",IF(F309="Participant", "Participant",IF(F309="","",IF(F309&gt;=Configuration!$D$10,"",F309+1))))</f>
        <v/>
      </c>
      <c r="G313" s="7" t="str">
        <f t="shared" si="26"/>
        <v/>
      </c>
      <c r="H313" s="7" t="str">
        <f t="shared" si="27"/>
        <v/>
      </c>
      <c r="I313" s="15" t="str">
        <f>IF(OR(AND($A310=$A311,$A310=""),AND($A309=$A310,$A309=""),AND($A308=$A309,$A308="")),"",IF(I309="Willingness to pay", "Willingness to pay",IF(I309="","",IF(H313="number 1",VLOOKUP(F313,mitadSuperior,4,FALSE),VLOOKUP(F313,mitadInferior,4,FALSE)))))</f>
        <v/>
      </c>
    </row>
    <row r="314" spans="1:9" x14ac:dyDescent="0.25">
      <c r="A314" s="7" t="str">
        <f>IF(OR(AND(A311=A312,A311=""),AND(A310=A311,A310=""),AND(A309=A310,A309="")),"",IF(A310="Participant", "Participant",IF(A310="","",IF(A310&gt;=Configuration!$D$10,"",A310+1))))</f>
        <v/>
      </c>
      <c r="B314" s="7" t="str">
        <f t="shared" si="28"/>
        <v/>
      </c>
      <c r="C314" s="7" t="str">
        <f t="shared" si="25"/>
        <v/>
      </c>
      <c r="D314" s="15" t="str">
        <f t="shared" si="24"/>
        <v/>
      </c>
      <c r="F314" s="7" t="str">
        <f>IF(OR(AND(F311=F312,F311=""),AND(F310=F311,F310=""),AND(F309=F310,F309="")),"",IF(F310="Participant", "Participant",IF(F310="","",IF(F310&gt;=Configuration!$D$10,"",F310+1))))</f>
        <v/>
      </c>
      <c r="G314" s="7" t="str">
        <f t="shared" si="26"/>
        <v/>
      </c>
      <c r="H314" s="7" t="str">
        <f t="shared" si="27"/>
        <v/>
      </c>
      <c r="I314" s="15" t="str">
        <f>IF(OR(AND($A311=$A312,$A311=""),AND($A310=$A311,$A310=""),AND($A309=$A310,$A309="")),"",IF(I310="Willingness to pay", "Willingness to pay",IF(I310="","",IF(H314="number 1",VLOOKUP(F314,mitadSuperior,4,FALSE),VLOOKUP(F314,mitadInferior,4,FALSE)))))</f>
        <v/>
      </c>
    </row>
    <row r="315" spans="1:9" x14ac:dyDescent="0.25">
      <c r="A315" s="7" t="str">
        <f>IF(OR(AND(A312=A313,A312=""),AND(A311=A312,A311=""),AND(A310=A311,A310="")),"",IF(A311="Participant", "Participant",IF(A311="","",IF(A311&gt;=Configuration!$D$10,"",A311+1))))</f>
        <v/>
      </c>
      <c r="B315" s="7" t="str">
        <f t="shared" si="28"/>
        <v/>
      </c>
      <c r="C315" s="7" t="str">
        <f t="shared" si="25"/>
        <v/>
      </c>
      <c r="D315" s="15" t="str">
        <f t="shared" si="24"/>
        <v/>
      </c>
      <c r="F315" s="7" t="str">
        <f>IF(OR(AND(F312=F313,F312=""),AND(F311=F312,F311=""),AND(F310=F311,F310="")),"",IF(F311="Participant", "Participant",IF(F311="","",IF(F311&gt;=Configuration!$D$10,"",F311+1))))</f>
        <v/>
      </c>
      <c r="G315" s="7" t="str">
        <f t="shared" si="26"/>
        <v/>
      </c>
      <c r="H315" s="7" t="str">
        <f t="shared" si="27"/>
        <v/>
      </c>
      <c r="I315" s="15" t="str">
        <f t="shared" si="29"/>
        <v/>
      </c>
    </row>
    <row r="316" spans="1:9" x14ac:dyDescent="0.25">
      <c r="A316" s="7" t="str">
        <f>IF(OR(AND(A313=A314,A313=""),AND(A312=A313,A312=""),AND(A311=A312,A311="")),"",IF(A312="Participant", "Participant",IF(A312="","",IF(A312&gt;=Configuration!$D$10,"",A312+1))))</f>
        <v/>
      </c>
      <c r="B316" s="7" t="str">
        <f t="shared" si="28"/>
        <v/>
      </c>
      <c r="C316" s="7" t="str">
        <f t="shared" si="25"/>
        <v/>
      </c>
      <c r="D316" s="15" t="str">
        <f t="shared" si="24"/>
        <v/>
      </c>
      <c r="F316" s="7" t="str">
        <f>IF(OR(AND(F313=F314,F313=""),AND(F312=F313,F312=""),AND(F311=F312,F311="")),"",IF(F312="Participant", "Participant",IF(F312="","",IF(F312&gt;=Configuration!$D$10,"",F312+1))))</f>
        <v/>
      </c>
      <c r="G316" s="7" t="str">
        <f t="shared" si="26"/>
        <v/>
      </c>
      <c r="H316" s="7" t="str">
        <f t="shared" si="27"/>
        <v/>
      </c>
      <c r="I316" s="15" t="str">
        <f t="shared" si="29"/>
        <v/>
      </c>
    </row>
    <row r="317" spans="1:9" x14ac:dyDescent="0.25">
      <c r="A317" s="7" t="str">
        <f>IF(OR(AND(A314=A315,A314=""),AND(A313=A314,A313=""),AND(A312=A313,A312="")),"",IF(A313="Participant", "Participant",IF(A313="","",IF(A313&gt;=Configuration!$D$10,"",A313+1))))</f>
        <v/>
      </c>
      <c r="B317" s="7" t="str">
        <f t="shared" si="28"/>
        <v/>
      </c>
      <c r="C317" s="7" t="str">
        <f t="shared" si="25"/>
        <v/>
      </c>
      <c r="D317" s="15" t="str">
        <f t="shared" si="24"/>
        <v/>
      </c>
      <c r="F317" s="7" t="str">
        <f>IF(OR(AND(F314=F315,F314=""),AND(F313=F314,F313=""),AND(F312=F313,F312="")),"",IF(F313="Participant", "Participant",IF(F313="","",IF(F313&gt;=Configuration!$D$10,"",F313+1))))</f>
        <v/>
      </c>
      <c r="G317" s="7" t="str">
        <f t="shared" si="26"/>
        <v/>
      </c>
      <c r="H317" s="7" t="str">
        <f t="shared" si="27"/>
        <v/>
      </c>
      <c r="I317" s="15" t="str">
        <f t="shared" si="29"/>
        <v/>
      </c>
    </row>
    <row r="318" spans="1:9" x14ac:dyDescent="0.25">
      <c r="A318" s="7" t="str">
        <f>IF(OR(AND(A315=A316,A315=""),AND(A314=A315,A314=""),AND(A313=A314,A313="")),"",IF(A314="Participant", "Participant",IF(A314="","",IF(A314&gt;=Configuration!$D$10,"",A314+1))))</f>
        <v/>
      </c>
      <c r="B318" s="7" t="str">
        <f t="shared" si="28"/>
        <v/>
      </c>
      <c r="C318" s="7" t="str">
        <f t="shared" si="25"/>
        <v/>
      </c>
      <c r="D318" s="15" t="str">
        <f t="shared" si="24"/>
        <v/>
      </c>
      <c r="F318" s="7" t="str">
        <f>IF(OR(AND(F315=F316,F315=""),AND(F314=F315,F314=""),AND(F313=F314,F313="")),"",IF(F314="Participant", "Participant",IF(F314="","",IF(F314&gt;=Configuration!$D$10,"",F314+1))))</f>
        <v/>
      </c>
      <c r="G318" s="7" t="str">
        <f t="shared" si="26"/>
        <v/>
      </c>
      <c r="H318" s="7" t="str">
        <f t="shared" si="27"/>
        <v/>
      </c>
      <c r="I318" s="15" t="str">
        <f>IF(OR(AND($A315=$A316,$A315=""),AND($A314=$A315,$A314=""),AND($A313=$A314,$A313="")),"",IF(I314="Willingness to pay", "Willingness to pay",IF(I314="","",IF(H318="number 1",VLOOKUP(F318,+mitadSuperior,4,FALSE),VLOOKUP(F318,mitadInferior,4,FALSE)))))</f>
        <v/>
      </c>
    </row>
    <row r="319" spans="1:9" x14ac:dyDescent="0.25">
      <c r="A319" s="7" t="str">
        <f>IF(OR(AND(A316=A317,A316=""),AND(A315=A316,A315=""),AND(A314=A315,A314="")),"",IF(A315="Participant", "Participant",IF(A315="","",IF(A315&gt;=Configuration!$D$10,"",A315+1))))</f>
        <v/>
      </c>
      <c r="B319" s="7" t="str">
        <f t="shared" si="28"/>
        <v/>
      </c>
      <c r="C319" s="7" t="str">
        <f t="shared" si="25"/>
        <v/>
      </c>
      <c r="D319" s="15" t="str">
        <f t="shared" si="24"/>
        <v/>
      </c>
      <c r="F319" s="7" t="str">
        <f>IF(OR(AND(F316=F317,F316=""),AND(F315=F316,F315=""),AND(F314=F315,F314="")),"",IF(F315="Participant", "Participant",IF(F315="","",IF(F315&gt;=Configuration!$D$10,"",F315+1))))</f>
        <v/>
      </c>
      <c r="G319" s="7" t="str">
        <f t="shared" si="26"/>
        <v/>
      </c>
      <c r="H319" s="7" t="str">
        <f t="shared" si="27"/>
        <v/>
      </c>
      <c r="I319" s="15" t="str">
        <f>IF(OR(AND($A316=$A317,$A316=""),AND($A315=$A316,$A315=""),AND($A314=$A315,$A314="")),"",IF(I315="Willingness to pay", "Willingness to pay",IF(I315="","",IF(H319="number 1",VLOOKUP(F319,mitadSuperior,4,FALSE),VLOOKUP(F319,mitadInferior,4,FALSE)))))</f>
        <v/>
      </c>
    </row>
    <row r="320" spans="1:9" x14ac:dyDescent="0.25">
      <c r="A320" s="7" t="str">
        <f>IF(OR(AND(A317=A318,A317=""),AND(A316=A317,A316=""),AND(A315=A316,A315="")),"",IF(A316="Participant", "Participant",IF(A316="","",IF(A316&gt;=Configuration!$D$10,"",A316+1))))</f>
        <v/>
      </c>
      <c r="B320" s="7" t="str">
        <f t="shared" si="28"/>
        <v/>
      </c>
      <c r="C320" s="7" t="str">
        <f t="shared" si="25"/>
        <v/>
      </c>
      <c r="D320" s="15" t="str">
        <f t="shared" si="24"/>
        <v/>
      </c>
      <c r="F320" s="7" t="str">
        <f>IF(OR(AND(F317=F318,F317=""),AND(F316=F317,F316=""),AND(F315=F316,F315="")),"",IF(F316="Participant", "Participant",IF(F316="","",IF(F316&gt;=Configuration!$D$10,"",F316+1))))</f>
        <v/>
      </c>
      <c r="G320" s="7" t="str">
        <f t="shared" si="26"/>
        <v/>
      </c>
      <c r="H320" s="7" t="str">
        <f t="shared" si="27"/>
        <v/>
      </c>
      <c r="I320" s="15" t="str">
        <f>IF(OR(AND($A317=$A318,$A317=""),AND($A316=$A317,$A316=""),AND($A315=$A316,$A315="")),"",IF(I316="Willingness to pay", "Willingness to pay",IF(I316="","",IF(H320="number 1",VLOOKUP(F320,mitadSuperior,4,FALSE),VLOOKUP(F320,mitadInferior,4,FALSE)))))</f>
        <v/>
      </c>
    </row>
    <row r="321" spans="1:9" x14ac:dyDescent="0.25">
      <c r="A321" s="7" t="str">
        <f>IF(OR(AND(A318=A319,A318=""),AND(A317=A318,A317=""),AND(A316=A317,A316="")),"",IF(A317="Participant", "Participant",IF(A317="","",IF(A317&gt;=Configuration!$D$10,"",A317+1))))</f>
        <v/>
      </c>
      <c r="B321" s="7" t="str">
        <f t="shared" si="28"/>
        <v/>
      </c>
      <c r="C321" s="7" t="str">
        <f t="shared" si="25"/>
        <v/>
      </c>
      <c r="D321" s="15" t="str">
        <f t="shared" si="24"/>
        <v/>
      </c>
      <c r="F321" s="7" t="str">
        <f>IF(OR(AND(F318=F319,F318=""),AND(F317=F318,F317=""),AND(F316=F317,F316="")),"",IF(F317="Participant", "Participant",IF(F317="","",IF(F317&gt;=Configuration!$D$10,"",F317+1))))</f>
        <v/>
      </c>
      <c r="G321" s="7" t="str">
        <f t="shared" si="26"/>
        <v/>
      </c>
      <c r="H321" s="7" t="str">
        <f t="shared" si="27"/>
        <v/>
      </c>
      <c r="I321" s="15" t="str">
        <f>IF(OR(AND($A318=$A319,$A318=""),AND($A317=$A318,$A317=""),AND($A316=$A317,$A316="")),"",IF(I317="Willingness to pay", "Willingness to pay",IF(I317="","",IF(H321="number 1",VLOOKUP(F321,mitadSuperior,4,FALSE),VLOOKUP(F321,mitadInferior,4,FALSE)))))</f>
        <v/>
      </c>
    </row>
    <row r="322" spans="1:9" x14ac:dyDescent="0.25">
      <c r="A322" s="7" t="str">
        <f>IF(OR(AND(A319=A320,A319=""),AND(A318=A319,A318=""),AND(A317=A318,A317="")),"",IF(A318="Participant", "Participant",IF(A318="","",IF(A318&gt;=Configuration!$D$10,"",A318+1))))</f>
        <v/>
      </c>
      <c r="B322" s="7" t="str">
        <f t="shared" si="28"/>
        <v/>
      </c>
      <c r="C322" s="7" t="str">
        <f t="shared" si="25"/>
        <v/>
      </c>
      <c r="D322" s="15" t="str">
        <f t="shared" si="24"/>
        <v/>
      </c>
      <c r="F322" s="7" t="str">
        <f>IF(OR(AND(F319=F320,F319=""),AND(F318=F319,F318=""),AND(F317=F318,F317="")),"",IF(F318="Participant", "Participant",IF(F318="","",IF(F318&gt;=Configuration!$D$10,"",F318+1))))</f>
        <v/>
      </c>
      <c r="G322" s="7" t="str">
        <f t="shared" si="26"/>
        <v/>
      </c>
      <c r="H322" s="7" t="str">
        <f t="shared" si="27"/>
        <v/>
      </c>
      <c r="I322" s="15" t="str">
        <f>IF(OR(AND($A319=$A320,$A319=""),AND($A318=$A319,$A318=""),AND($A317=$A318,$A317="")),"",IF(I318="Willingness to pay", "Willingness to pay",IF(I318="","",IF(H322="number 1",VLOOKUP(F322,mitadSuperior,4,FALSE),VLOOKUP(F322,mitadInferior,4,FALSE)))))</f>
        <v/>
      </c>
    </row>
    <row r="323" spans="1:9" x14ac:dyDescent="0.25">
      <c r="A323" s="7" t="str">
        <f>IF(OR(AND(A320=A321,A320=""),AND(A319=A320,A319=""),AND(A318=A319,A318="")),"",IF(A319="Participant", "Participant",IF(A319="","",IF(A319&gt;=Configuration!$D$10,"",A319+1))))</f>
        <v/>
      </c>
      <c r="B323" s="7" t="str">
        <f t="shared" si="28"/>
        <v/>
      </c>
      <c r="C323" s="7" t="str">
        <f t="shared" si="25"/>
        <v/>
      </c>
      <c r="D323" s="15" t="str">
        <f t="shared" si="24"/>
        <v/>
      </c>
      <c r="F323" s="7" t="str">
        <f>IF(OR(AND(F320=F321,F320=""),AND(F319=F320,F319=""),AND(F318=F319,F318="")),"",IF(F319="Participant", "Participant",IF(F319="","",IF(F319&gt;=Configuration!$D$10,"",F319+1))))</f>
        <v/>
      </c>
      <c r="G323" s="7" t="str">
        <f t="shared" si="26"/>
        <v/>
      </c>
      <c r="H323" s="7" t="str">
        <f t="shared" si="27"/>
        <v/>
      </c>
      <c r="I323" s="15" t="str">
        <f t="shared" si="29"/>
        <v/>
      </c>
    </row>
    <row r="324" spans="1:9" x14ac:dyDescent="0.25">
      <c r="A324" s="7" t="str">
        <f>IF(OR(AND(A321=A322,A321=""),AND(A320=A321,A320=""),AND(A319=A320,A319="")),"",IF(A320="Participant", "Participant",IF(A320="","",IF(A320&gt;=Configuration!$D$10,"",A320+1))))</f>
        <v/>
      </c>
      <c r="B324" s="7" t="str">
        <f t="shared" si="28"/>
        <v/>
      </c>
      <c r="C324" s="7" t="str">
        <f t="shared" si="25"/>
        <v/>
      </c>
      <c r="D324" s="15" t="str">
        <f t="shared" si="24"/>
        <v/>
      </c>
      <c r="F324" s="7" t="str">
        <f>IF(OR(AND(F321=F322,F321=""),AND(F320=F321,F320=""),AND(F319=F320,F319="")),"",IF(F320="Participant", "Participant",IF(F320="","",IF(F320&gt;=Configuration!$D$10,"",F320+1))))</f>
        <v/>
      </c>
      <c r="G324" s="7" t="str">
        <f t="shared" si="26"/>
        <v/>
      </c>
      <c r="H324" s="7" t="str">
        <f t="shared" si="27"/>
        <v/>
      </c>
      <c r="I324" s="15" t="str">
        <f t="shared" si="29"/>
        <v/>
      </c>
    </row>
    <row r="325" spans="1:9" x14ac:dyDescent="0.25">
      <c r="A325" s="7" t="str">
        <f>IF(OR(AND(A322=A323,A322=""),AND(A321=A322,A321=""),AND(A320=A321,A320="")),"",IF(A321="Participant", "Participant",IF(A321="","",IF(A321&gt;=Configuration!$D$10,"",A321+1))))</f>
        <v/>
      </c>
      <c r="B325" s="7" t="str">
        <f t="shared" si="28"/>
        <v/>
      </c>
      <c r="C325" s="7" t="str">
        <f t="shared" si="25"/>
        <v/>
      </c>
      <c r="D325" s="15" t="str">
        <f t="shared" si="24"/>
        <v/>
      </c>
      <c r="F325" s="7" t="str">
        <f>IF(OR(AND(F322=F323,F322=""),AND(F321=F322,F321=""),AND(F320=F321,F320="")),"",IF(F321="Participant", "Participant",IF(F321="","",IF(F321&gt;=Configuration!$D$10,"",F321+1))))</f>
        <v/>
      </c>
      <c r="G325" s="7" t="str">
        <f t="shared" si="26"/>
        <v/>
      </c>
      <c r="H325" s="7" t="str">
        <f t="shared" si="27"/>
        <v/>
      </c>
      <c r="I325" s="15" t="str">
        <f t="shared" si="29"/>
        <v/>
      </c>
    </row>
    <row r="326" spans="1:9" x14ac:dyDescent="0.25">
      <c r="A326" s="7" t="str">
        <f>IF(OR(AND(A323=A324,A323=""),AND(A322=A323,A322=""),AND(A321=A322,A321="")),"",IF(A322="Participant", "Participant",IF(A322="","",IF(A322&gt;=Configuration!$D$10,"",A322+1))))</f>
        <v/>
      </c>
      <c r="B326" s="7" t="str">
        <f t="shared" si="28"/>
        <v/>
      </c>
      <c r="C326" s="7" t="str">
        <f t="shared" si="25"/>
        <v/>
      </c>
      <c r="D326" s="15" t="str">
        <f t="shared" ref="D326:D389" si="30">IF(OR(AND($A323=$A324,$A323=""),AND($A322=$A323,$A322=""),AND($A321=$A322,$A321="")),"",IF(D322="Cost of a car", "Cost of a car",IF(D322="","",IF(C326="number 1",VLOOKUP(A326,mitadSuperior,3,FALSE),VLOOKUP(A326,mitadInferior,3,FALSE)))))</f>
        <v/>
      </c>
      <c r="F326" s="7" t="str">
        <f>IF(OR(AND(F323=F324,F323=""),AND(F322=F323,F322=""),AND(F321=F322,F321="")),"",IF(F322="Participant", "Participant",IF(F322="","",IF(F322&gt;=Configuration!$D$10,"",F322+1))))</f>
        <v/>
      </c>
      <c r="G326" s="7" t="str">
        <f t="shared" si="26"/>
        <v/>
      </c>
      <c r="H326" s="7" t="str">
        <f t="shared" si="27"/>
        <v/>
      </c>
      <c r="I326" s="15" t="str">
        <f>IF(OR(AND($A323=$A324,$A323=""),AND($A322=$A323,$A322=""),AND($A321=$A322,$A321="")),"",IF(I322="Willingness to pay", "Willingness to pay",IF(I322="","",IF(H326="number 1",VLOOKUP(F326,+mitadSuperior,4,FALSE),VLOOKUP(F326,mitadInferior,4,FALSE)))))</f>
        <v/>
      </c>
    </row>
    <row r="327" spans="1:9" x14ac:dyDescent="0.25">
      <c r="A327" s="7" t="str">
        <f>IF(OR(AND(A324=A325,A324=""),AND(A323=A324,A323=""),AND(A322=A323,A322="")),"",IF(A323="Participant", "Participant",IF(A323="","",IF(A323&gt;=Configuration!$D$10,"",A323+1))))</f>
        <v/>
      </c>
      <c r="B327" s="7" t="str">
        <f t="shared" si="28"/>
        <v/>
      </c>
      <c r="C327" s="7" t="str">
        <f t="shared" ref="C327:C390" si="31">IF(OR(AND($A324=$A325,$A324=""),AND($A323=$A324,$A323=""),AND($A322=$A323,$A322="")),"",IF(C323="Car","Car",IF(C323="number 1","number 1", IF(C323="number 2", "number 2", ""))))</f>
        <v/>
      </c>
      <c r="D327" s="15" t="str">
        <f t="shared" si="30"/>
        <v/>
      </c>
      <c r="F327" s="7" t="str">
        <f>IF(OR(AND(F324=F325,F324=""),AND(F323=F324,F323=""),AND(F322=F323,F322="")),"",IF(F323="Participant", "Participant",IF(F323="","",IF(F323&gt;=Configuration!$D$10,"",F323+1))))</f>
        <v/>
      </c>
      <c r="G327" s="7" t="str">
        <f t="shared" ref="G327:G390" si="32">IF(OR(AND($A324=$A325,$A324=""),AND($A323=$A324,$A323=""),AND($A322=$A323,$A322="")),"",IF(G323="Role","Role",IF(G323="driver","driver","")))</f>
        <v/>
      </c>
      <c r="H327" s="7" t="str">
        <f t="shared" ref="H327:H390" si="33">IF(OR(AND($A324=$A325,$A324=""),AND($A323=$A324,$A323=""),AND($A322=$A323,$A322="")),"",IF(H323="Car","Car",IF(H323="number 1","number 1", IF(H323="number 2", "number 2", ""))))</f>
        <v/>
      </c>
      <c r="I327" s="15" t="str">
        <f>IF(OR(AND($A324=$A325,$A324=""),AND($A323=$A324,$A323=""),AND($A322=$A323,$A322="")),"",IF(I323="Willingness to pay", "Willingness to pay",IF(I323="","",IF(H327="number 1",VLOOKUP(F327,mitadSuperior,4,FALSE),VLOOKUP(F327,mitadInferior,4,FALSE)))))</f>
        <v/>
      </c>
    </row>
    <row r="328" spans="1:9" x14ac:dyDescent="0.25">
      <c r="A328" s="7" t="str">
        <f>IF(OR(AND(A325=A326,A325=""),AND(A324=A325,A324=""),AND(A323=A324,A323="")),"",IF(A324="Participant", "Participant",IF(A324="","",IF(A324&gt;=Configuration!$D$10,"",A324+1))))</f>
        <v/>
      </c>
      <c r="B328" s="7" t="str">
        <f t="shared" si="28"/>
        <v/>
      </c>
      <c r="C328" s="7" t="str">
        <f t="shared" si="31"/>
        <v/>
      </c>
      <c r="D328" s="15" t="str">
        <f t="shared" si="30"/>
        <v/>
      </c>
      <c r="F328" s="7" t="str">
        <f>IF(OR(AND(F325=F326,F325=""),AND(F324=F325,F324=""),AND(F323=F324,F323="")),"",IF(F324="Participant", "Participant",IF(F324="","",IF(F324&gt;=Configuration!$D$10,"",F324+1))))</f>
        <v/>
      </c>
      <c r="G328" s="7" t="str">
        <f t="shared" si="32"/>
        <v/>
      </c>
      <c r="H328" s="7" t="str">
        <f t="shared" si="33"/>
        <v/>
      </c>
      <c r="I328" s="15" t="str">
        <f>IF(OR(AND($A325=$A326,$A325=""),AND($A324=$A325,$A324=""),AND($A323=$A324,$A323="")),"",IF(I324="Willingness to pay", "Willingness to pay",IF(I324="","",IF(H328="number 1",VLOOKUP(F328,mitadSuperior,4,FALSE),VLOOKUP(F328,mitadInferior,4,FALSE)))))</f>
        <v/>
      </c>
    </row>
    <row r="329" spans="1:9" x14ac:dyDescent="0.25">
      <c r="A329" s="7" t="str">
        <f>IF(OR(AND(A326=A327,A326=""),AND(A325=A326,A325=""),AND(A324=A325,A324="")),"",IF(A325="Participant", "Participant",IF(A325="","",IF(A325&gt;=Configuration!$D$10,"",A325+1))))</f>
        <v/>
      </c>
      <c r="B329" s="7" t="str">
        <f t="shared" si="28"/>
        <v/>
      </c>
      <c r="C329" s="7" t="str">
        <f t="shared" si="31"/>
        <v/>
      </c>
      <c r="D329" s="15" t="str">
        <f t="shared" si="30"/>
        <v/>
      </c>
      <c r="F329" s="7" t="str">
        <f>IF(OR(AND(F326=F327,F326=""),AND(F325=F326,F325=""),AND(F324=F325,F324="")),"",IF(F325="Participant", "Participant",IF(F325="","",IF(F325&gt;=Configuration!$D$10,"",F325+1))))</f>
        <v/>
      </c>
      <c r="G329" s="7" t="str">
        <f t="shared" si="32"/>
        <v/>
      </c>
      <c r="H329" s="7" t="str">
        <f t="shared" si="33"/>
        <v/>
      </c>
      <c r="I329" s="15" t="str">
        <f>IF(OR(AND($A326=$A327,$A326=""),AND($A325=$A326,$A325=""),AND($A324=$A325,$A324="")),"",IF(I325="Willingness to pay", "Willingness to pay",IF(I325="","",IF(H329="number 1",VLOOKUP(F329,mitadSuperior,4,FALSE),VLOOKUP(F329,mitadInferior,4,FALSE)))))</f>
        <v/>
      </c>
    </row>
    <row r="330" spans="1:9" x14ac:dyDescent="0.25">
      <c r="A330" s="7" t="str">
        <f>IF(OR(AND(A327=A328,A327=""),AND(A326=A327,A326=""),AND(A325=A326,A325="")),"",IF(A326="Participant", "Participant",IF(A326="","",IF(A326&gt;=Configuration!$D$10,"",A326+1))))</f>
        <v/>
      </c>
      <c r="B330" s="7" t="str">
        <f t="shared" ref="B330:B393" si="34">IF(OR(AND($A327=$A328,$A327=""),AND($A326=$A327,$A326=""),AND($A325=$A326,$A325="")),"",IF(B326="Role","Role",IF(B326="toll","toll","")))</f>
        <v/>
      </c>
      <c r="C330" s="7" t="str">
        <f t="shared" si="31"/>
        <v/>
      </c>
      <c r="D330" s="15" t="str">
        <f t="shared" si="30"/>
        <v/>
      </c>
      <c r="F330" s="7" t="str">
        <f>IF(OR(AND(F327=F328,F327=""),AND(F326=F327,F326=""),AND(F325=F326,F325="")),"",IF(F326="Participant", "Participant",IF(F326="","",IF(F326&gt;=Configuration!$D$10,"",F326+1))))</f>
        <v/>
      </c>
      <c r="G330" s="7" t="str">
        <f t="shared" si="32"/>
        <v/>
      </c>
      <c r="H330" s="7" t="str">
        <f t="shared" si="33"/>
        <v/>
      </c>
      <c r="I330" s="15" t="str">
        <f>IF(OR(AND($A327=$A328,$A327=""),AND($A326=$A327,$A326=""),AND($A325=$A326,$A325="")),"",IF(I326="Willingness to pay", "Willingness to pay",IF(I326="","",IF(H330="number 1",VLOOKUP(F330,mitadSuperior,4,FALSE),VLOOKUP(F330,mitadInferior,4,FALSE)))))</f>
        <v/>
      </c>
    </row>
    <row r="331" spans="1:9" x14ac:dyDescent="0.25">
      <c r="A331" s="7" t="str">
        <f>IF(OR(AND(A328=A329,A328=""),AND(A327=A328,A327=""),AND(A326=A327,A326="")),"",IF(A327="Participant", "Participant",IF(A327="","",IF(A327&gt;=Configuration!$D$10,"",A327+1))))</f>
        <v/>
      </c>
      <c r="B331" s="7" t="str">
        <f t="shared" si="34"/>
        <v/>
      </c>
      <c r="C331" s="7" t="str">
        <f t="shared" si="31"/>
        <v/>
      </c>
      <c r="D331" s="15" t="str">
        <f t="shared" si="30"/>
        <v/>
      </c>
      <c r="F331" s="7" t="str">
        <f>IF(OR(AND(F328=F329,F328=""),AND(F327=F328,F327=""),AND(F326=F327,F326="")),"",IF(F327="Participant", "Participant",IF(F327="","",IF(F327&gt;=Configuration!$D$10,"",F327+1))))</f>
        <v/>
      </c>
      <c r="G331" s="7" t="str">
        <f t="shared" si="32"/>
        <v/>
      </c>
      <c r="H331" s="7" t="str">
        <f t="shared" si="33"/>
        <v/>
      </c>
      <c r="I331" s="15" t="str">
        <f t="shared" ref="I331:I389" si="35">IF(OR(AND($A328=$A329,$A328=""),AND($A327=$A328,$A327=""),AND($A326=$A327,$A326="")),"",IF(I327="Reselling Price", "Reselling Price",IF(I327="","",IF(H331="number 1",VLOOKUP(F331,mitadSuperior,4,FALSE),VLOOKUP(F331,mitadInferior,4,FALSE)))))</f>
        <v/>
      </c>
    </row>
    <row r="332" spans="1:9" x14ac:dyDescent="0.25">
      <c r="A332" s="7" t="str">
        <f>IF(OR(AND(A329=A330,A329=""),AND(A328=A329,A328=""),AND(A327=A328,A327="")),"",IF(A328="Participant", "Participant",IF(A328="","",IF(A328&gt;=Configuration!$D$10,"",A328+1))))</f>
        <v/>
      </c>
      <c r="B332" s="7" t="str">
        <f t="shared" si="34"/>
        <v/>
      </c>
      <c r="C332" s="7" t="str">
        <f t="shared" si="31"/>
        <v/>
      </c>
      <c r="D332" s="15" t="str">
        <f t="shared" si="30"/>
        <v/>
      </c>
      <c r="F332" s="7" t="str">
        <f>IF(OR(AND(F329=F330,F329=""),AND(F328=F329,F328=""),AND(F327=F328,F327="")),"",IF(F328="Participant", "Participant",IF(F328="","",IF(F328&gt;=Configuration!$D$10,"",F328+1))))</f>
        <v/>
      </c>
      <c r="G332" s="7" t="str">
        <f t="shared" si="32"/>
        <v/>
      </c>
      <c r="H332" s="7" t="str">
        <f t="shared" si="33"/>
        <v/>
      </c>
      <c r="I332" s="15" t="str">
        <f t="shared" si="35"/>
        <v/>
      </c>
    </row>
    <row r="333" spans="1:9" x14ac:dyDescent="0.25">
      <c r="A333" s="7" t="str">
        <f>IF(OR(AND(A330=A331,A330=""),AND(A329=A330,A329=""),AND(A328=A329,A328="")),"",IF(A329="Participant", "Participant",IF(A329="","",IF(A329&gt;=Configuration!$D$10,"",A329+1))))</f>
        <v/>
      </c>
      <c r="B333" s="7" t="str">
        <f t="shared" si="34"/>
        <v/>
      </c>
      <c r="C333" s="7" t="str">
        <f t="shared" si="31"/>
        <v/>
      </c>
      <c r="D333" s="15" t="str">
        <f t="shared" si="30"/>
        <v/>
      </c>
      <c r="F333" s="7" t="str">
        <f>IF(OR(AND(F330=F331,F330=""),AND(F329=F330,F329=""),AND(F328=F329,F328="")),"",IF(F329="Participant", "Participant",IF(F329="","",IF(F329&gt;=Configuration!$D$10,"",F329+1))))</f>
        <v/>
      </c>
      <c r="G333" s="7" t="str">
        <f t="shared" si="32"/>
        <v/>
      </c>
      <c r="H333" s="7" t="str">
        <f t="shared" si="33"/>
        <v/>
      </c>
      <c r="I333" s="15" t="str">
        <f t="shared" si="35"/>
        <v/>
      </c>
    </row>
    <row r="334" spans="1:9" x14ac:dyDescent="0.25">
      <c r="A334" s="7" t="str">
        <f>IF(OR(AND(A331=A332,A331=""),AND(A330=A331,A330=""),AND(A329=A330,A329="")),"",IF(A330="Participant", "Participant",IF(A330="","",IF(A330&gt;=Configuration!$D$10,"",A330+1))))</f>
        <v/>
      </c>
      <c r="B334" s="7" t="str">
        <f t="shared" si="34"/>
        <v/>
      </c>
      <c r="C334" s="7" t="str">
        <f t="shared" si="31"/>
        <v/>
      </c>
      <c r="D334" s="15" t="str">
        <f t="shared" si="30"/>
        <v/>
      </c>
      <c r="F334" s="7" t="str">
        <f>IF(OR(AND(F331=F332,F331=""),AND(F330=F331,F330=""),AND(F329=F330,F329="")),"",IF(F330="Participant", "Participant",IF(F330="","",IF(F330&gt;=Configuration!$D$10,"",F330+1))))</f>
        <v/>
      </c>
      <c r="G334" s="7" t="str">
        <f t="shared" si="32"/>
        <v/>
      </c>
      <c r="H334" s="7" t="str">
        <f t="shared" si="33"/>
        <v/>
      </c>
      <c r="I334" s="15" t="str">
        <f>IF(OR(AND($A331=$A332,$A331=""),AND($A330=$A331,$A330=""),AND($A329=$A330,$A329="")),"",IF(I330="Willingness to pay", "Willingness to pay",IF(I330="","",IF(H334="number 1",VLOOKUP(F334,+mitadSuperior,4,FALSE),VLOOKUP(F334,mitadInferior,4,FALSE)))))</f>
        <v/>
      </c>
    </row>
    <row r="335" spans="1:9" x14ac:dyDescent="0.25">
      <c r="A335" s="7" t="str">
        <f>IF(OR(AND(A332=A333,A332=""),AND(A331=A332,A331=""),AND(A330=A331,A330="")),"",IF(A331="Participant", "Participant",IF(A331="","",IF(A331&gt;=Configuration!$D$10,"",A331+1))))</f>
        <v/>
      </c>
      <c r="B335" s="7" t="str">
        <f t="shared" si="34"/>
        <v/>
      </c>
      <c r="C335" s="7" t="str">
        <f t="shared" si="31"/>
        <v/>
      </c>
      <c r="D335" s="15" t="str">
        <f t="shared" si="30"/>
        <v/>
      </c>
      <c r="F335" s="7" t="str">
        <f>IF(OR(AND(F332=F333,F332=""),AND(F331=F332,F331=""),AND(F330=F331,F330="")),"",IF(F331="Participant", "Participant",IF(F331="","",IF(F331&gt;=Configuration!$D$10,"",F331+1))))</f>
        <v/>
      </c>
      <c r="G335" s="7" t="str">
        <f t="shared" si="32"/>
        <v/>
      </c>
      <c r="H335" s="7" t="str">
        <f t="shared" si="33"/>
        <v/>
      </c>
      <c r="I335" s="15" t="str">
        <f>IF(OR(AND($A332=$A333,$A332=""),AND($A331=$A332,$A331=""),AND($A330=$A331,$A330="")),"",IF(I331="Willingness to pay", "Willingness to pay",IF(I331="","",IF(H335="number 1",VLOOKUP(F335,mitadSuperior,4,FALSE),VLOOKUP(F335,mitadInferior,4,FALSE)))))</f>
        <v/>
      </c>
    </row>
    <row r="336" spans="1:9" x14ac:dyDescent="0.25">
      <c r="A336" s="7" t="str">
        <f>IF(OR(AND(A333=A334,A333=""),AND(A332=A333,A332=""),AND(A331=A332,A331="")),"",IF(A332="Participant", "Participant",IF(A332="","",IF(A332&gt;=Configuration!$D$10,"",A332+1))))</f>
        <v/>
      </c>
      <c r="B336" s="7" t="str">
        <f t="shared" si="34"/>
        <v/>
      </c>
      <c r="C336" s="7" t="str">
        <f t="shared" si="31"/>
        <v/>
      </c>
      <c r="D336" s="15" t="str">
        <f t="shared" si="30"/>
        <v/>
      </c>
      <c r="F336" s="7" t="str">
        <f>IF(OR(AND(F333=F334,F333=""),AND(F332=F333,F332=""),AND(F331=F332,F331="")),"",IF(F332="Participant", "Participant",IF(F332="","",IF(F332&gt;=Configuration!$D$10,"",F332+1))))</f>
        <v/>
      </c>
      <c r="G336" s="7" t="str">
        <f t="shared" si="32"/>
        <v/>
      </c>
      <c r="H336" s="7" t="str">
        <f t="shared" si="33"/>
        <v/>
      </c>
      <c r="I336" s="15" t="str">
        <f>IF(OR(AND($A333=$A334,$A333=""),AND($A332=$A333,$A332=""),AND($A331=$A332,$A331="")),"",IF(I332="Willingness to pay", "Willingness to pay",IF(I332="","",IF(H336="number 1",VLOOKUP(F336,mitadSuperior,4,FALSE),VLOOKUP(F336,mitadInferior,4,FALSE)))))</f>
        <v/>
      </c>
    </row>
    <row r="337" spans="1:9" x14ac:dyDescent="0.25">
      <c r="A337" s="7" t="str">
        <f>IF(OR(AND(A334=A335,A334=""),AND(A333=A334,A333=""),AND(A332=A333,A332="")),"",IF(A333="Participant", "Participant",IF(A333="","",IF(A333&gt;=Configuration!$D$10,"",A333+1))))</f>
        <v/>
      </c>
      <c r="B337" s="7" t="str">
        <f t="shared" si="34"/>
        <v/>
      </c>
      <c r="C337" s="7" t="str">
        <f t="shared" si="31"/>
        <v/>
      </c>
      <c r="D337" s="15" t="str">
        <f t="shared" si="30"/>
        <v/>
      </c>
      <c r="F337" s="7" t="str">
        <f>IF(OR(AND(F334=F335,F334=""),AND(F333=F334,F333=""),AND(F332=F333,F332="")),"",IF(F333="Participant", "Participant",IF(F333="","",IF(F333&gt;=Configuration!$D$10,"",F333+1))))</f>
        <v/>
      </c>
      <c r="G337" s="7" t="str">
        <f t="shared" si="32"/>
        <v/>
      </c>
      <c r="H337" s="7" t="str">
        <f t="shared" si="33"/>
        <v/>
      </c>
      <c r="I337" s="15" t="str">
        <f>IF(OR(AND($A334=$A335,$A334=""),AND($A333=$A334,$A333=""),AND($A332=$A333,$A332="")),"",IF(I333="Willingness to pay", "Willingness to pay",IF(I333="","",IF(H337="number 1",VLOOKUP(F337,mitadSuperior,4,FALSE),VLOOKUP(F337,mitadInferior,4,FALSE)))))</f>
        <v/>
      </c>
    </row>
    <row r="338" spans="1:9" x14ac:dyDescent="0.25">
      <c r="A338" s="7" t="str">
        <f>IF(OR(AND(A335=A336,A335=""),AND(A334=A335,A334=""),AND(A333=A334,A333="")),"",IF(A334="Participant", "Participant",IF(A334="","",IF(A334&gt;=Configuration!$D$10,"",A334+1))))</f>
        <v/>
      </c>
      <c r="B338" s="7" t="str">
        <f t="shared" si="34"/>
        <v/>
      </c>
      <c r="C338" s="7" t="str">
        <f t="shared" si="31"/>
        <v/>
      </c>
      <c r="D338" s="15" t="str">
        <f t="shared" si="30"/>
        <v/>
      </c>
      <c r="F338" s="7" t="str">
        <f>IF(OR(AND(F335=F336,F335=""),AND(F334=F335,F334=""),AND(F333=F334,F333="")),"",IF(F334="Participant", "Participant",IF(F334="","",IF(F334&gt;=Configuration!$D$10,"",F334+1))))</f>
        <v/>
      </c>
      <c r="G338" s="7" t="str">
        <f t="shared" si="32"/>
        <v/>
      </c>
      <c r="H338" s="7" t="str">
        <f t="shared" si="33"/>
        <v/>
      </c>
      <c r="I338" s="15" t="str">
        <f>IF(OR(AND($A335=$A336,$A335=""),AND($A334=$A335,$A334=""),AND($A333=$A334,$A333="")),"",IF(I334="Willingness to pay", "Willingness to pay",IF(I334="","",IF(H338="number 1",VLOOKUP(F338,mitadSuperior,4,FALSE),VLOOKUP(F338,mitadInferior,4,FALSE)))))</f>
        <v/>
      </c>
    </row>
    <row r="339" spans="1:9" x14ac:dyDescent="0.25">
      <c r="A339" s="7" t="str">
        <f>IF(OR(AND(A336=A337,A336=""),AND(A335=A336,A335=""),AND(A334=A335,A334="")),"",IF(A335="Participant", "Participant",IF(A335="","",IF(A335&gt;=Configuration!$D$10,"",A335+1))))</f>
        <v/>
      </c>
      <c r="B339" s="7" t="str">
        <f t="shared" si="34"/>
        <v/>
      </c>
      <c r="C339" s="7" t="str">
        <f t="shared" si="31"/>
        <v/>
      </c>
      <c r="D339" s="15" t="str">
        <f t="shared" si="30"/>
        <v/>
      </c>
      <c r="F339" s="7" t="str">
        <f>IF(OR(AND(F336=F337,F336=""),AND(F335=F336,F335=""),AND(F334=F335,F334="")),"",IF(F335="Participant", "Participant",IF(F335="","",IF(F335&gt;=Configuration!$D$10,"",F335+1))))</f>
        <v/>
      </c>
      <c r="G339" s="7" t="str">
        <f t="shared" si="32"/>
        <v/>
      </c>
      <c r="H339" s="7" t="str">
        <f t="shared" si="33"/>
        <v/>
      </c>
      <c r="I339" s="15" t="str">
        <f t="shared" si="35"/>
        <v/>
      </c>
    </row>
    <row r="340" spans="1:9" x14ac:dyDescent="0.25">
      <c r="A340" s="7" t="str">
        <f>IF(OR(AND(A337=A338,A337=""),AND(A336=A337,A336=""),AND(A335=A336,A335="")),"",IF(A336="Participant", "Participant",IF(A336="","",IF(A336&gt;=Configuration!$D$10,"",A336+1))))</f>
        <v/>
      </c>
      <c r="B340" s="7" t="str">
        <f t="shared" si="34"/>
        <v/>
      </c>
      <c r="C340" s="7" t="str">
        <f t="shared" si="31"/>
        <v/>
      </c>
      <c r="D340" s="15" t="str">
        <f t="shared" si="30"/>
        <v/>
      </c>
      <c r="F340" s="7" t="str">
        <f>IF(OR(AND(F337=F338,F337=""),AND(F336=F337,F336=""),AND(F335=F336,F335="")),"",IF(F336="Participant", "Participant",IF(F336="","",IF(F336&gt;=Configuration!$D$10,"",F336+1))))</f>
        <v/>
      </c>
      <c r="G340" s="7" t="str">
        <f t="shared" si="32"/>
        <v/>
      </c>
      <c r="H340" s="7" t="str">
        <f t="shared" si="33"/>
        <v/>
      </c>
      <c r="I340" s="15" t="str">
        <f t="shared" si="35"/>
        <v/>
      </c>
    </row>
    <row r="341" spans="1:9" x14ac:dyDescent="0.25">
      <c r="A341" s="7" t="str">
        <f>IF(OR(AND(A338=A339,A338=""),AND(A337=A338,A337=""),AND(A336=A337,A336="")),"",IF(A337="Participant", "Participant",IF(A337="","",IF(A337&gt;=Configuration!$D$10,"",A337+1))))</f>
        <v/>
      </c>
      <c r="B341" s="7" t="str">
        <f t="shared" si="34"/>
        <v/>
      </c>
      <c r="C341" s="7" t="str">
        <f t="shared" si="31"/>
        <v/>
      </c>
      <c r="D341" s="15" t="str">
        <f t="shared" si="30"/>
        <v/>
      </c>
      <c r="F341" s="7" t="str">
        <f>IF(OR(AND(F338=F339,F338=""),AND(F337=F338,F337=""),AND(F336=F337,F336="")),"",IF(F337="Participant", "Participant",IF(F337="","",IF(F337&gt;=Configuration!$D$10,"",F337+1))))</f>
        <v/>
      </c>
      <c r="G341" s="7" t="str">
        <f t="shared" si="32"/>
        <v/>
      </c>
      <c r="H341" s="7" t="str">
        <f t="shared" si="33"/>
        <v/>
      </c>
      <c r="I341" s="15" t="str">
        <f t="shared" si="35"/>
        <v/>
      </c>
    </row>
    <row r="342" spans="1:9" x14ac:dyDescent="0.25">
      <c r="A342" s="7" t="str">
        <f>IF(OR(AND(A339=A340,A339=""),AND(A338=A339,A338=""),AND(A337=A338,A337="")),"",IF(A338="Participant", "Participant",IF(A338="","",IF(A338&gt;=Configuration!$D$10,"",A338+1))))</f>
        <v/>
      </c>
      <c r="B342" s="7" t="str">
        <f t="shared" si="34"/>
        <v/>
      </c>
      <c r="C342" s="7" t="str">
        <f t="shared" si="31"/>
        <v/>
      </c>
      <c r="D342" s="15" t="str">
        <f t="shared" si="30"/>
        <v/>
      </c>
      <c r="F342" s="7" t="str">
        <f>IF(OR(AND(F339=F340,F339=""),AND(F338=F339,F338=""),AND(F337=F338,F337="")),"",IF(F338="Participant", "Participant",IF(F338="","",IF(F338&gt;=Configuration!$D$10,"",F338+1))))</f>
        <v/>
      </c>
      <c r="G342" s="7" t="str">
        <f t="shared" si="32"/>
        <v/>
      </c>
      <c r="H342" s="7" t="str">
        <f t="shared" si="33"/>
        <v/>
      </c>
      <c r="I342" s="15" t="str">
        <f>IF(OR(AND($A339=$A340,$A339=""),AND($A338=$A339,$A338=""),AND($A337=$A338,$A337="")),"",IF(I338="Willingness to pay", "Willingness to pay",IF(I338="","",IF(H342="number 1",VLOOKUP(F342,+mitadSuperior,4,FALSE),VLOOKUP(F342,mitadInferior,4,FALSE)))))</f>
        <v/>
      </c>
    </row>
    <row r="343" spans="1:9" x14ac:dyDescent="0.25">
      <c r="A343" s="7" t="str">
        <f>IF(OR(AND(A340=A341,A340=""),AND(A339=A340,A339=""),AND(A338=A339,A338="")),"",IF(A339="Participant", "Participant",IF(A339="","",IF(A339&gt;=Configuration!$D$10,"",A339+1))))</f>
        <v/>
      </c>
      <c r="B343" s="7" t="str">
        <f t="shared" si="34"/>
        <v/>
      </c>
      <c r="C343" s="7" t="str">
        <f t="shared" si="31"/>
        <v/>
      </c>
      <c r="D343" s="15" t="str">
        <f t="shared" si="30"/>
        <v/>
      </c>
      <c r="F343" s="7" t="str">
        <f>IF(OR(AND(F340=F341,F340=""),AND(F339=F340,F339=""),AND(F338=F339,F338="")),"",IF(F339="Participant", "Participant",IF(F339="","",IF(F339&gt;=Configuration!$D$10,"",F339+1))))</f>
        <v/>
      </c>
      <c r="G343" s="7" t="str">
        <f t="shared" si="32"/>
        <v/>
      </c>
      <c r="H343" s="7" t="str">
        <f t="shared" si="33"/>
        <v/>
      </c>
      <c r="I343" s="15" t="str">
        <f>IF(OR(AND($A340=$A341,$A340=""),AND($A339=$A340,$A339=""),AND($A338=$A339,$A338="")),"",IF(I339="Willingness to pay", "Willingness to pay",IF(I339="","",IF(H343="number 1",VLOOKUP(F343,mitadSuperior,4,FALSE),VLOOKUP(F343,mitadInferior,4,FALSE)))))</f>
        <v/>
      </c>
    </row>
    <row r="344" spans="1:9" x14ac:dyDescent="0.25">
      <c r="A344" s="7" t="str">
        <f>IF(OR(AND(A341=A342,A341=""),AND(A340=A341,A340=""),AND(A339=A340,A339="")),"",IF(A340="Participant", "Participant",IF(A340="","",IF(A340&gt;=Configuration!$D$10,"",A340+1))))</f>
        <v/>
      </c>
      <c r="B344" s="7" t="str">
        <f t="shared" si="34"/>
        <v/>
      </c>
      <c r="C344" s="7" t="str">
        <f t="shared" si="31"/>
        <v/>
      </c>
      <c r="D344" s="15" t="str">
        <f t="shared" si="30"/>
        <v/>
      </c>
      <c r="F344" s="7" t="str">
        <f>IF(OR(AND(F341=F342,F341=""),AND(F340=F341,F340=""),AND(F339=F340,F339="")),"",IF(F340="Participant", "Participant",IF(F340="","",IF(F340&gt;=Configuration!$D$10,"",F340+1))))</f>
        <v/>
      </c>
      <c r="G344" s="7" t="str">
        <f t="shared" si="32"/>
        <v/>
      </c>
      <c r="H344" s="7" t="str">
        <f t="shared" si="33"/>
        <v/>
      </c>
      <c r="I344" s="15" t="str">
        <f>IF(OR(AND($A341=$A342,$A341=""),AND($A340=$A341,$A340=""),AND($A339=$A340,$A339="")),"",IF(I340="Willingness to pay", "Willingness to pay",IF(I340="","",IF(H344="number 1",VLOOKUP(F344,mitadSuperior,4,FALSE),VLOOKUP(F344,mitadInferior,4,FALSE)))))</f>
        <v/>
      </c>
    </row>
    <row r="345" spans="1:9" x14ac:dyDescent="0.25">
      <c r="A345" s="7" t="str">
        <f>IF(OR(AND(A342=A343,A342=""),AND(A341=A342,A341=""),AND(A340=A341,A340="")),"",IF(A341="Participant", "Participant",IF(A341="","",IF(A341&gt;=Configuration!$D$10,"",A341+1))))</f>
        <v/>
      </c>
      <c r="B345" s="7" t="str">
        <f t="shared" si="34"/>
        <v/>
      </c>
      <c r="C345" s="7" t="str">
        <f t="shared" si="31"/>
        <v/>
      </c>
      <c r="D345" s="15" t="str">
        <f t="shared" si="30"/>
        <v/>
      </c>
      <c r="F345" s="7" t="str">
        <f>IF(OR(AND(F342=F343,F342=""),AND(F341=F342,F341=""),AND(F340=F341,F340="")),"",IF(F341="Participant", "Participant",IF(F341="","",IF(F341&gt;=Configuration!$D$10,"",F341+1))))</f>
        <v/>
      </c>
      <c r="G345" s="7" t="str">
        <f t="shared" si="32"/>
        <v/>
      </c>
      <c r="H345" s="7" t="str">
        <f t="shared" si="33"/>
        <v/>
      </c>
      <c r="I345" s="15" t="str">
        <f>IF(OR(AND($A342=$A343,$A342=""),AND($A341=$A342,$A341=""),AND($A340=$A341,$A340="")),"",IF(I341="Willingness to pay", "Willingness to pay",IF(I341="","",IF(H345="number 1",VLOOKUP(F345,mitadSuperior,4,FALSE),VLOOKUP(F345,mitadInferior,4,FALSE)))))</f>
        <v/>
      </c>
    </row>
    <row r="346" spans="1:9" x14ac:dyDescent="0.25">
      <c r="A346" s="7" t="str">
        <f>IF(OR(AND(A343=A344,A343=""),AND(A342=A343,A342=""),AND(A341=A342,A341="")),"",IF(A342="Participant", "Participant",IF(A342="","",IF(A342&gt;=Configuration!$D$10,"",A342+1))))</f>
        <v/>
      </c>
      <c r="B346" s="7" t="str">
        <f t="shared" si="34"/>
        <v/>
      </c>
      <c r="C346" s="7" t="str">
        <f t="shared" si="31"/>
        <v/>
      </c>
      <c r="D346" s="15" t="str">
        <f t="shared" si="30"/>
        <v/>
      </c>
      <c r="F346" s="7" t="str">
        <f>IF(OR(AND(F343=F344,F343=""),AND(F342=F343,F342=""),AND(F341=F342,F341="")),"",IF(F342="Participant", "Participant",IF(F342="","",IF(F342&gt;=Configuration!$D$10,"",F342+1))))</f>
        <v/>
      </c>
      <c r="G346" s="7" t="str">
        <f t="shared" si="32"/>
        <v/>
      </c>
      <c r="H346" s="7" t="str">
        <f t="shared" si="33"/>
        <v/>
      </c>
      <c r="I346" s="15" t="str">
        <f>IF(OR(AND($A343=$A344,$A343=""),AND($A342=$A343,$A342=""),AND($A341=$A342,$A341="")),"",IF(I342="Willingness to pay", "Willingness to pay",IF(I342="","",IF(H346="number 1",VLOOKUP(F346,mitadSuperior,4,FALSE),VLOOKUP(F346,mitadInferior,4,FALSE)))))</f>
        <v/>
      </c>
    </row>
    <row r="347" spans="1:9" x14ac:dyDescent="0.25">
      <c r="A347" s="7" t="str">
        <f>IF(OR(AND(A344=A345,A344=""),AND(A343=A344,A343=""),AND(A342=A343,A342="")),"",IF(A343="Participant", "Participant",IF(A343="","",IF(A343&gt;=Configuration!$D$10,"",A343+1))))</f>
        <v/>
      </c>
      <c r="B347" s="7" t="str">
        <f t="shared" si="34"/>
        <v/>
      </c>
      <c r="C347" s="7" t="str">
        <f t="shared" si="31"/>
        <v/>
      </c>
      <c r="D347" s="15" t="str">
        <f t="shared" si="30"/>
        <v/>
      </c>
      <c r="F347" s="7" t="str">
        <f>IF(OR(AND(F344=F345,F344=""),AND(F343=F344,F343=""),AND(F342=F343,F342="")),"",IF(F343="Participant", "Participant",IF(F343="","",IF(F343&gt;=Configuration!$D$10,"",F343+1))))</f>
        <v/>
      </c>
      <c r="G347" s="7" t="str">
        <f t="shared" si="32"/>
        <v/>
      </c>
      <c r="H347" s="7" t="str">
        <f t="shared" si="33"/>
        <v/>
      </c>
      <c r="I347" s="15" t="str">
        <f t="shared" si="35"/>
        <v/>
      </c>
    </row>
    <row r="348" spans="1:9" x14ac:dyDescent="0.25">
      <c r="A348" s="7" t="str">
        <f>IF(OR(AND(A345=A346,A345=""),AND(A344=A345,A344=""),AND(A343=A344,A343="")),"",IF(A344="Participant", "Participant",IF(A344="","",IF(A344&gt;=Configuration!$D$10,"",A344+1))))</f>
        <v/>
      </c>
      <c r="B348" s="7" t="str">
        <f t="shared" si="34"/>
        <v/>
      </c>
      <c r="C348" s="7" t="str">
        <f t="shared" si="31"/>
        <v/>
      </c>
      <c r="D348" s="15" t="str">
        <f t="shared" si="30"/>
        <v/>
      </c>
      <c r="F348" s="7" t="str">
        <f>IF(OR(AND(F345=F346,F345=""),AND(F344=F345,F344=""),AND(F343=F344,F343="")),"",IF(F344="Participant", "Participant",IF(F344="","",IF(F344&gt;=Configuration!$D$10,"",F344+1))))</f>
        <v/>
      </c>
      <c r="G348" s="7" t="str">
        <f t="shared" si="32"/>
        <v/>
      </c>
      <c r="H348" s="7" t="str">
        <f t="shared" si="33"/>
        <v/>
      </c>
      <c r="I348" s="15" t="str">
        <f t="shared" si="35"/>
        <v/>
      </c>
    </row>
    <row r="349" spans="1:9" x14ac:dyDescent="0.25">
      <c r="A349" s="7" t="str">
        <f>IF(OR(AND(A346=A347,A346=""),AND(A345=A346,A345=""),AND(A344=A345,A344="")),"",IF(A345="Participant", "Participant",IF(A345="","",IF(A345&gt;=Configuration!$D$10,"",A345+1))))</f>
        <v/>
      </c>
      <c r="B349" s="7" t="str">
        <f t="shared" si="34"/>
        <v/>
      </c>
      <c r="C349" s="7" t="str">
        <f t="shared" si="31"/>
        <v/>
      </c>
      <c r="D349" s="15" t="str">
        <f t="shared" si="30"/>
        <v/>
      </c>
      <c r="F349" s="7" t="str">
        <f>IF(OR(AND(F346=F347,F346=""),AND(F345=F346,F345=""),AND(F344=F345,F344="")),"",IF(F345="Participant", "Participant",IF(F345="","",IF(F345&gt;=Configuration!$D$10,"",F345+1))))</f>
        <v/>
      </c>
      <c r="G349" s="7" t="str">
        <f t="shared" si="32"/>
        <v/>
      </c>
      <c r="H349" s="7" t="str">
        <f t="shared" si="33"/>
        <v/>
      </c>
      <c r="I349" s="15" t="str">
        <f t="shared" si="35"/>
        <v/>
      </c>
    </row>
    <row r="350" spans="1:9" x14ac:dyDescent="0.25">
      <c r="A350" s="7" t="str">
        <f>IF(OR(AND(A347=A348,A347=""),AND(A346=A347,A346=""),AND(A345=A346,A345="")),"",IF(A346="Participant", "Participant",IF(A346="","",IF(A346&gt;=Configuration!$D$10,"",A346+1))))</f>
        <v/>
      </c>
      <c r="B350" s="7" t="str">
        <f t="shared" si="34"/>
        <v/>
      </c>
      <c r="C350" s="7" t="str">
        <f t="shared" si="31"/>
        <v/>
      </c>
      <c r="D350" s="15" t="str">
        <f t="shared" si="30"/>
        <v/>
      </c>
      <c r="F350" s="7" t="str">
        <f>IF(OR(AND(F347=F348,F347=""),AND(F346=F347,F346=""),AND(F345=F346,F345="")),"",IF(F346="Participant", "Participant",IF(F346="","",IF(F346&gt;=Configuration!$D$10,"",F346+1))))</f>
        <v/>
      </c>
      <c r="G350" s="7" t="str">
        <f t="shared" si="32"/>
        <v/>
      </c>
      <c r="H350" s="7" t="str">
        <f t="shared" si="33"/>
        <v/>
      </c>
      <c r="I350" s="15" t="str">
        <f>IF(OR(AND($A347=$A348,$A347=""),AND($A346=$A347,$A346=""),AND($A345=$A346,$A345="")),"",IF(I346="Willingness to pay", "Willingness to pay",IF(I346="","",IF(H350="number 1",VLOOKUP(F350,+mitadSuperior,4,FALSE),VLOOKUP(F350,mitadInferior,4,FALSE)))))</f>
        <v/>
      </c>
    </row>
    <row r="351" spans="1:9" x14ac:dyDescent="0.25">
      <c r="A351" s="7" t="str">
        <f>IF(OR(AND(A348=A349,A348=""),AND(A347=A348,A347=""),AND(A346=A347,A346="")),"",IF(A347="Participant", "Participant",IF(A347="","",IF(A347&gt;=Configuration!$D$10,"",A347+1))))</f>
        <v/>
      </c>
      <c r="B351" s="7" t="str">
        <f t="shared" si="34"/>
        <v/>
      </c>
      <c r="C351" s="7" t="str">
        <f t="shared" si="31"/>
        <v/>
      </c>
      <c r="D351" s="15" t="str">
        <f t="shared" si="30"/>
        <v/>
      </c>
      <c r="F351" s="7" t="str">
        <f>IF(OR(AND(F348=F349,F348=""),AND(F347=F348,F347=""),AND(F346=F347,F346="")),"",IF(F347="Participant", "Participant",IF(F347="","",IF(F347&gt;=Configuration!$D$10,"",F347+1))))</f>
        <v/>
      </c>
      <c r="G351" s="7" t="str">
        <f t="shared" si="32"/>
        <v/>
      </c>
      <c r="H351" s="7" t="str">
        <f t="shared" si="33"/>
        <v/>
      </c>
      <c r="I351" s="15" t="str">
        <f>IF(OR(AND($A348=$A349,$A348=""),AND($A347=$A348,$A347=""),AND($A346=$A347,$A346="")),"",IF(I347="Willingness to pay", "Willingness to pay",IF(I347="","",IF(H351="number 1",VLOOKUP(F351,mitadSuperior,4,FALSE),VLOOKUP(F351,mitadInferior,4,FALSE)))))</f>
        <v/>
      </c>
    </row>
    <row r="352" spans="1:9" x14ac:dyDescent="0.25">
      <c r="A352" s="7" t="str">
        <f>IF(OR(AND(A349=A350,A349=""),AND(A348=A349,A348=""),AND(A347=A348,A347="")),"",IF(A348="Participant", "Participant",IF(A348="","",IF(A348&gt;=Configuration!$D$10,"",A348+1))))</f>
        <v/>
      </c>
      <c r="B352" s="7" t="str">
        <f t="shared" si="34"/>
        <v/>
      </c>
      <c r="C352" s="7" t="str">
        <f t="shared" si="31"/>
        <v/>
      </c>
      <c r="D352" s="15" t="str">
        <f t="shared" si="30"/>
        <v/>
      </c>
      <c r="F352" s="7" t="str">
        <f>IF(OR(AND(F349=F350,F349=""),AND(F348=F349,F348=""),AND(F347=F348,F347="")),"",IF(F348="Participant", "Participant",IF(F348="","",IF(F348&gt;=Configuration!$D$10,"",F348+1))))</f>
        <v/>
      </c>
      <c r="G352" s="7" t="str">
        <f t="shared" si="32"/>
        <v/>
      </c>
      <c r="H352" s="7" t="str">
        <f t="shared" si="33"/>
        <v/>
      </c>
      <c r="I352" s="15" t="str">
        <f>IF(OR(AND($A349=$A350,$A349=""),AND($A348=$A349,$A348=""),AND($A347=$A348,$A347="")),"",IF(I348="Willingness to pay", "Willingness to pay",IF(I348="","",IF(H352="number 1",VLOOKUP(F352,mitadSuperior,4,FALSE),VLOOKUP(F352,mitadInferior,4,FALSE)))))</f>
        <v/>
      </c>
    </row>
    <row r="353" spans="1:9" x14ac:dyDescent="0.25">
      <c r="A353" s="7" t="str">
        <f>IF(OR(AND(A350=A351,A350=""),AND(A349=A350,A349=""),AND(A348=A349,A348="")),"",IF(A349="Participant", "Participant",IF(A349="","",IF(A349&gt;=Configuration!$D$10,"",A349+1))))</f>
        <v/>
      </c>
      <c r="B353" s="7" t="str">
        <f t="shared" si="34"/>
        <v/>
      </c>
      <c r="C353" s="7" t="str">
        <f t="shared" si="31"/>
        <v/>
      </c>
      <c r="D353" s="15" t="str">
        <f t="shared" si="30"/>
        <v/>
      </c>
      <c r="F353" s="7" t="str">
        <f>IF(OR(AND(F350=F351,F350=""),AND(F349=F350,F349=""),AND(F348=F349,F348="")),"",IF(F349="Participant", "Participant",IF(F349="","",IF(F349&gt;=Configuration!$D$10,"",F349+1))))</f>
        <v/>
      </c>
      <c r="G353" s="7" t="str">
        <f t="shared" si="32"/>
        <v/>
      </c>
      <c r="H353" s="7" t="str">
        <f t="shared" si="33"/>
        <v/>
      </c>
      <c r="I353" s="15" t="str">
        <f>IF(OR(AND($A350=$A351,$A350=""),AND($A349=$A350,$A349=""),AND($A348=$A349,$A348="")),"",IF(I349="Willingness to pay", "Willingness to pay",IF(I349="","",IF(H353="number 1",VLOOKUP(F353,mitadSuperior,4,FALSE),VLOOKUP(F353,mitadInferior,4,FALSE)))))</f>
        <v/>
      </c>
    </row>
    <row r="354" spans="1:9" x14ac:dyDescent="0.25">
      <c r="A354" s="7" t="str">
        <f>IF(OR(AND(A351=A352,A351=""),AND(A350=A351,A350=""),AND(A349=A350,A349="")),"",IF(A350="Participant", "Participant",IF(A350="","",IF(A350&gt;=Configuration!$D$10,"",A350+1))))</f>
        <v/>
      </c>
      <c r="B354" s="7" t="str">
        <f t="shared" si="34"/>
        <v/>
      </c>
      <c r="C354" s="7" t="str">
        <f t="shared" si="31"/>
        <v/>
      </c>
      <c r="D354" s="15" t="str">
        <f t="shared" si="30"/>
        <v/>
      </c>
      <c r="F354" s="7" t="str">
        <f>IF(OR(AND(F351=F352,F351=""),AND(F350=F351,F350=""),AND(F349=F350,F349="")),"",IF(F350="Participant", "Participant",IF(F350="","",IF(F350&gt;=Configuration!$D$10,"",F350+1))))</f>
        <v/>
      </c>
      <c r="G354" s="7" t="str">
        <f t="shared" si="32"/>
        <v/>
      </c>
      <c r="H354" s="7" t="str">
        <f t="shared" si="33"/>
        <v/>
      </c>
      <c r="I354" s="15" t="str">
        <f>IF(OR(AND($A351=$A352,$A351=""),AND($A350=$A351,$A350=""),AND($A349=$A350,$A349="")),"",IF(I350="Willingness to pay", "Willingness to pay",IF(I350="","",IF(H354="number 1",VLOOKUP(F354,mitadSuperior,4,FALSE),VLOOKUP(F354,mitadInferior,4,FALSE)))))</f>
        <v/>
      </c>
    </row>
    <row r="355" spans="1:9" x14ac:dyDescent="0.25">
      <c r="A355" s="7" t="str">
        <f>IF(OR(AND(A352=A353,A352=""),AND(A351=A352,A351=""),AND(A350=A351,A350="")),"",IF(A351="Participant", "Participant",IF(A351="","",IF(A351&gt;=Configuration!$D$10,"",A351+1))))</f>
        <v/>
      </c>
      <c r="B355" s="7" t="str">
        <f t="shared" si="34"/>
        <v/>
      </c>
      <c r="C355" s="7" t="str">
        <f t="shared" si="31"/>
        <v/>
      </c>
      <c r="D355" s="15" t="str">
        <f t="shared" si="30"/>
        <v/>
      </c>
      <c r="F355" s="7" t="str">
        <f>IF(OR(AND(F352=F353,F352=""),AND(F351=F352,F351=""),AND(F350=F351,F350="")),"",IF(F351="Participant", "Participant",IF(F351="","",IF(F351&gt;=Configuration!$D$10,"",F351+1))))</f>
        <v/>
      </c>
      <c r="G355" s="7" t="str">
        <f t="shared" si="32"/>
        <v/>
      </c>
      <c r="H355" s="7" t="str">
        <f t="shared" si="33"/>
        <v/>
      </c>
      <c r="I355" s="15" t="str">
        <f t="shared" si="35"/>
        <v/>
      </c>
    </row>
    <row r="356" spans="1:9" x14ac:dyDescent="0.25">
      <c r="A356" s="7" t="str">
        <f>IF(OR(AND(A353=A354,A353=""),AND(A352=A353,A352=""),AND(A351=A352,A351="")),"",IF(A352="Participant", "Participant",IF(A352="","",IF(A352&gt;=Configuration!$D$10,"",A352+1))))</f>
        <v/>
      </c>
      <c r="B356" s="7" t="str">
        <f t="shared" si="34"/>
        <v/>
      </c>
      <c r="C356" s="7" t="str">
        <f t="shared" si="31"/>
        <v/>
      </c>
      <c r="D356" s="15" t="str">
        <f t="shared" si="30"/>
        <v/>
      </c>
      <c r="F356" s="7" t="str">
        <f>IF(OR(AND(F353=F354,F353=""),AND(F352=F353,F352=""),AND(F351=F352,F351="")),"",IF(F352="Participant", "Participant",IF(F352="","",IF(F352&gt;=Configuration!$D$10,"",F352+1))))</f>
        <v/>
      </c>
      <c r="G356" s="7" t="str">
        <f t="shared" si="32"/>
        <v/>
      </c>
      <c r="H356" s="7" t="str">
        <f t="shared" si="33"/>
        <v/>
      </c>
      <c r="I356" s="15" t="str">
        <f t="shared" si="35"/>
        <v/>
      </c>
    </row>
    <row r="357" spans="1:9" x14ac:dyDescent="0.25">
      <c r="A357" s="7" t="str">
        <f>IF(OR(AND(A354=A355,A354=""),AND(A353=A354,A353=""),AND(A352=A353,A352="")),"",IF(A353="Participant", "Participant",IF(A353="","",IF(A353&gt;=Configuration!$D$10,"",A353+1))))</f>
        <v/>
      </c>
      <c r="B357" s="7" t="str">
        <f t="shared" si="34"/>
        <v/>
      </c>
      <c r="C357" s="7" t="str">
        <f t="shared" si="31"/>
        <v/>
      </c>
      <c r="D357" s="15" t="str">
        <f t="shared" si="30"/>
        <v/>
      </c>
      <c r="F357" s="7" t="str">
        <f>IF(OR(AND(F354=F355,F354=""),AND(F353=F354,F353=""),AND(F352=F353,F352="")),"",IF(F353="Participant", "Participant",IF(F353="","",IF(F353&gt;=Configuration!$D$10,"",F353+1))))</f>
        <v/>
      </c>
      <c r="G357" s="7" t="str">
        <f t="shared" si="32"/>
        <v/>
      </c>
      <c r="H357" s="7" t="str">
        <f t="shared" si="33"/>
        <v/>
      </c>
      <c r="I357" s="15" t="str">
        <f t="shared" si="35"/>
        <v/>
      </c>
    </row>
    <row r="358" spans="1:9" x14ac:dyDescent="0.25">
      <c r="A358" s="7" t="str">
        <f>IF(OR(AND(A355=A356,A355=""),AND(A354=A355,A354=""),AND(A353=A354,A353="")),"",IF(A354="Participant", "Participant",IF(A354="","",IF(A354&gt;=Configuration!$D$10,"",A354+1))))</f>
        <v/>
      </c>
      <c r="B358" s="7" t="str">
        <f t="shared" si="34"/>
        <v/>
      </c>
      <c r="C358" s="7" t="str">
        <f t="shared" si="31"/>
        <v/>
      </c>
      <c r="D358" s="15" t="str">
        <f t="shared" si="30"/>
        <v/>
      </c>
      <c r="F358" s="7" t="str">
        <f>IF(OR(AND(F355=F356,F355=""),AND(F354=F355,F354=""),AND(F353=F354,F353="")),"",IF(F354="Participant", "Participant",IF(F354="","",IF(F354&gt;=Configuration!$D$10,"",F354+1))))</f>
        <v/>
      </c>
      <c r="G358" s="7" t="str">
        <f t="shared" si="32"/>
        <v/>
      </c>
      <c r="H358" s="7" t="str">
        <f t="shared" si="33"/>
        <v/>
      </c>
      <c r="I358" s="15" t="str">
        <f>IF(OR(AND($A355=$A356,$A355=""),AND($A354=$A355,$A354=""),AND($A353=$A354,$A353="")),"",IF(I354="Willingness to pay", "Willingness to pay",IF(I354="","",IF(H358="number 1",VLOOKUP(F358,+mitadSuperior,4,FALSE),VLOOKUP(F358,mitadInferior,4,FALSE)))))</f>
        <v/>
      </c>
    </row>
    <row r="359" spans="1:9" x14ac:dyDescent="0.25">
      <c r="A359" s="7" t="str">
        <f>IF(OR(AND(A356=A357,A356=""),AND(A355=A356,A355=""),AND(A354=A355,A354="")),"",IF(A355="Participant", "Participant",IF(A355="","",IF(A355&gt;=Configuration!$D$10,"",A355+1))))</f>
        <v/>
      </c>
      <c r="B359" s="7" t="str">
        <f t="shared" si="34"/>
        <v/>
      </c>
      <c r="C359" s="7" t="str">
        <f t="shared" si="31"/>
        <v/>
      </c>
      <c r="D359" s="15" t="str">
        <f t="shared" si="30"/>
        <v/>
      </c>
      <c r="F359" s="7" t="str">
        <f>IF(OR(AND(F356=F357,F356=""),AND(F355=F356,F355=""),AND(F354=F355,F354="")),"",IF(F355="Participant", "Participant",IF(F355="","",IF(F355&gt;=Configuration!$D$10,"",F355+1))))</f>
        <v/>
      </c>
      <c r="G359" s="7" t="str">
        <f t="shared" si="32"/>
        <v/>
      </c>
      <c r="H359" s="7" t="str">
        <f t="shared" si="33"/>
        <v/>
      </c>
      <c r="I359" s="15" t="str">
        <f>IF(OR(AND($A356=$A357,$A356=""),AND($A355=$A356,$A355=""),AND($A354=$A355,$A354="")),"",IF(I355="Willingness to pay", "Willingness to pay",IF(I355="","",IF(H359="number 1",VLOOKUP(F359,mitadSuperior,4,FALSE),VLOOKUP(F359,mitadInferior,4,FALSE)))))</f>
        <v/>
      </c>
    </row>
    <row r="360" spans="1:9" x14ac:dyDescent="0.25">
      <c r="A360" s="7" t="str">
        <f>IF(OR(AND(A357=A358,A357=""),AND(A356=A357,A356=""),AND(A355=A356,A355="")),"",IF(A356="Participant", "Participant",IF(A356="","",IF(A356&gt;=Configuration!$D$10,"",A356+1))))</f>
        <v/>
      </c>
      <c r="B360" s="7" t="str">
        <f t="shared" si="34"/>
        <v/>
      </c>
      <c r="C360" s="7" t="str">
        <f t="shared" si="31"/>
        <v/>
      </c>
      <c r="D360" s="15" t="str">
        <f t="shared" si="30"/>
        <v/>
      </c>
      <c r="F360" s="7" t="str">
        <f>IF(OR(AND(F357=F358,F357=""),AND(F356=F357,F356=""),AND(F355=F356,F355="")),"",IF(F356="Participant", "Participant",IF(F356="","",IF(F356&gt;=Configuration!$D$10,"",F356+1))))</f>
        <v/>
      </c>
      <c r="G360" s="7" t="str">
        <f t="shared" si="32"/>
        <v/>
      </c>
      <c r="H360" s="7" t="str">
        <f t="shared" si="33"/>
        <v/>
      </c>
      <c r="I360" s="15" t="str">
        <f>IF(OR(AND($A357=$A358,$A357=""),AND($A356=$A357,$A356=""),AND($A355=$A356,$A355="")),"",IF(I356="Willingness to pay", "Willingness to pay",IF(I356="","",IF(H360="number 1",VLOOKUP(F360,mitadSuperior,4,FALSE),VLOOKUP(F360,mitadInferior,4,FALSE)))))</f>
        <v/>
      </c>
    </row>
    <row r="361" spans="1:9" x14ac:dyDescent="0.25">
      <c r="A361" s="7" t="str">
        <f>IF(OR(AND(A358=A359,A358=""),AND(A357=A358,A357=""),AND(A356=A357,A356="")),"",IF(A357="Participant", "Participant",IF(A357="","",IF(A357&gt;=Configuration!$D$10,"",A357+1))))</f>
        <v/>
      </c>
      <c r="B361" s="7" t="str">
        <f t="shared" si="34"/>
        <v/>
      </c>
      <c r="C361" s="7" t="str">
        <f t="shared" si="31"/>
        <v/>
      </c>
      <c r="D361" s="15" t="str">
        <f t="shared" si="30"/>
        <v/>
      </c>
      <c r="F361" s="7" t="str">
        <f>IF(OR(AND(F358=F359,F358=""),AND(F357=F358,F357=""),AND(F356=F357,F356="")),"",IF(F357="Participant", "Participant",IF(F357="","",IF(F357&gt;=Configuration!$D$10,"",F357+1))))</f>
        <v/>
      </c>
      <c r="G361" s="7" t="str">
        <f t="shared" si="32"/>
        <v/>
      </c>
      <c r="H361" s="7" t="str">
        <f t="shared" si="33"/>
        <v/>
      </c>
      <c r="I361" s="15" t="str">
        <f>IF(OR(AND($A358=$A359,$A358=""),AND($A357=$A358,$A357=""),AND($A356=$A357,$A356="")),"",IF(I357="Willingness to pay", "Willingness to pay",IF(I357="","",IF(H361="number 1",VLOOKUP(F361,mitadSuperior,4,FALSE),VLOOKUP(F361,mitadInferior,4,FALSE)))))</f>
        <v/>
      </c>
    </row>
    <row r="362" spans="1:9" x14ac:dyDescent="0.25">
      <c r="A362" s="7" t="str">
        <f>IF(OR(AND(A359=A360,A359=""),AND(A358=A359,A358=""),AND(A357=A358,A357="")),"",IF(A358="Participant", "Participant",IF(A358="","",IF(A358&gt;=Configuration!$D$10,"",A358+1))))</f>
        <v/>
      </c>
      <c r="B362" s="7" t="str">
        <f t="shared" si="34"/>
        <v/>
      </c>
      <c r="C362" s="7" t="str">
        <f t="shared" si="31"/>
        <v/>
      </c>
      <c r="D362" s="15" t="str">
        <f t="shared" si="30"/>
        <v/>
      </c>
      <c r="F362" s="7" t="str">
        <f>IF(OR(AND(F359=F360,F359=""),AND(F358=F359,F358=""),AND(F357=F358,F357="")),"",IF(F358="Participant", "Participant",IF(F358="","",IF(F358&gt;=Configuration!$D$10,"",F358+1))))</f>
        <v/>
      </c>
      <c r="G362" s="7" t="str">
        <f t="shared" si="32"/>
        <v/>
      </c>
      <c r="H362" s="7" t="str">
        <f t="shared" si="33"/>
        <v/>
      </c>
      <c r="I362" s="15" t="str">
        <f>IF(OR(AND($A359=$A360,$A359=""),AND($A358=$A359,$A358=""),AND($A357=$A358,$A357="")),"",IF(I358="Willingness to pay", "Willingness to pay",IF(I358="","",IF(H362="number 1",VLOOKUP(F362,mitadSuperior,4,FALSE),VLOOKUP(F362,mitadInferior,4,FALSE)))))</f>
        <v/>
      </c>
    </row>
    <row r="363" spans="1:9" x14ac:dyDescent="0.25">
      <c r="A363" s="7" t="str">
        <f>IF(OR(AND(A360=A361,A360=""),AND(A359=A360,A359=""),AND(A358=A359,A358="")),"",IF(A359="Participant", "Participant",IF(A359="","",IF(A359&gt;=Configuration!$D$10,"",A359+1))))</f>
        <v/>
      </c>
      <c r="B363" s="7" t="str">
        <f t="shared" si="34"/>
        <v/>
      </c>
      <c r="C363" s="7" t="str">
        <f t="shared" si="31"/>
        <v/>
      </c>
      <c r="D363" s="15" t="str">
        <f t="shared" si="30"/>
        <v/>
      </c>
      <c r="F363" s="7" t="str">
        <f>IF(OR(AND(F360=F361,F360=""),AND(F359=F360,F359=""),AND(F358=F359,F358="")),"",IF(F359="Participant", "Participant",IF(F359="","",IF(F359&gt;=Configuration!$D$10,"",F359+1))))</f>
        <v/>
      </c>
      <c r="G363" s="7" t="str">
        <f t="shared" si="32"/>
        <v/>
      </c>
      <c r="H363" s="7" t="str">
        <f t="shared" si="33"/>
        <v/>
      </c>
      <c r="I363" s="15" t="str">
        <f t="shared" si="35"/>
        <v/>
      </c>
    </row>
    <row r="364" spans="1:9" x14ac:dyDescent="0.25">
      <c r="A364" s="7" t="str">
        <f>IF(OR(AND(A361=A362,A361=""),AND(A360=A361,A360=""),AND(A359=A360,A359="")),"",IF(A360="Participant", "Participant",IF(A360="","",IF(A360&gt;=Configuration!$D$10,"",A360+1))))</f>
        <v/>
      </c>
      <c r="B364" s="7" t="str">
        <f t="shared" si="34"/>
        <v/>
      </c>
      <c r="C364" s="7" t="str">
        <f t="shared" si="31"/>
        <v/>
      </c>
      <c r="D364" s="15" t="str">
        <f t="shared" si="30"/>
        <v/>
      </c>
      <c r="F364" s="7" t="str">
        <f>IF(OR(AND(F361=F362,F361=""),AND(F360=F361,F360=""),AND(F359=F360,F359="")),"",IF(F360="Participant", "Participant",IF(F360="","",IF(F360&gt;=Configuration!$D$10,"",F360+1))))</f>
        <v/>
      </c>
      <c r="G364" s="7" t="str">
        <f t="shared" si="32"/>
        <v/>
      </c>
      <c r="H364" s="7" t="str">
        <f t="shared" si="33"/>
        <v/>
      </c>
      <c r="I364" s="15" t="str">
        <f t="shared" si="35"/>
        <v/>
      </c>
    </row>
    <row r="365" spans="1:9" x14ac:dyDescent="0.25">
      <c r="A365" s="7" t="str">
        <f>IF(OR(AND(A362=A363,A362=""),AND(A361=A362,A361=""),AND(A360=A361,A360="")),"",IF(A361="Participant", "Participant",IF(A361="","",IF(A361&gt;=Configuration!$D$10,"",A361+1))))</f>
        <v/>
      </c>
      <c r="B365" s="7" t="str">
        <f t="shared" si="34"/>
        <v/>
      </c>
      <c r="C365" s="7" t="str">
        <f t="shared" si="31"/>
        <v/>
      </c>
      <c r="D365" s="15" t="str">
        <f t="shared" si="30"/>
        <v/>
      </c>
      <c r="F365" s="7" t="str">
        <f>IF(OR(AND(F362=F363,F362=""),AND(F361=F362,F361=""),AND(F360=F361,F360="")),"",IF(F361="Participant", "Participant",IF(F361="","",IF(F361&gt;=Configuration!$D$10,"",F361+1))))</f>
        <v/>
      </c>
      <c r="G365" s="7" t="str">
        <f t="shared" si="32"/>
        <v/>
      </c>
      <c r="H365" s="7" t="str">
        <f t="shared" si="33"/>
        <v/>
      </c>
      <c r="I365" s="15" t="str">
        <f t="shared" si="35"/>
        <v/>
      </c>
    </row>
    <row r="366" spans="1:9" x14ac:dyDescent="0.25">
      <c r="A366" s="7" t="str">
        <f>IF(OR(AND(A363=A364,A363=""),AND(A362=A363,A362=""),AND(A361=A362,A361="")),"",IF(A362="Participant", "Participant",IF(A362="","",IF(A362&gt;=Configuration!$D$10,"",A362+1))))</f>
        <v/>
      </c>
      <c r="B366" s="7" t="str">
        <f t="shared" si="34"/>
        <v/>
      </c>
      <c r="C366" s="7" t="str">
        <f t="shared" si="31"/>
        <v/>
      </c>
      <c r="D366" s="15" t="str">
        <f t="shared" si="30"/>
        <v/>
      </c>
      <c r="F366" s="7" t="str">
        <f>IF(OR(AND(F363=F364,F363=""),AND(F362=F363,F362=""),AND(F361=F362,F361="")),"",IF(F362="Participant", "Participant",IF(F362="","",IF(F362&gt;=Configuration!$D$10,"",F362+1))))</f>
        <v/>
      </c>
      <c r="G366" s="7" t="str">
        <f t="shared" si="32"/>
        <v/>
      </c>
      <c r="H366" s="7" t="str">
        <f t="shared" si="33"/>
        <v/>
      </c>
      <c r="I366" s="15" t="str">
        <f>IF(OR(AND($A363=$A364,$A363=""),AND($A362=$A363,$A362=""),AND($A361=$A362,$A361="")),"",IF(I362="Willingness to pay", "Willingness to pay",IF(I362="","",IF(H366="number 1",VLOOKUP(F366,+mitadSuperior,4,FALSE),VLOOKUP(F366,mitadInferior,4,FALSE)))))</f>
        <v/>
      </c>
    </row>
    <row r="367" spans="1:9" x14ac:dyDescent="0.25">
      <c r="A367" s="7" t="str">
        <f>IF(OR(AND(A364=A365,A364=""),AND(A363=A364,A363=""),AND(A362=A363,A362="")),"",IF(A363="Participant", "Participant",IF(A363="","",IF(A363&gt;=Configuration!$D$10,"",A363+1))))</f>
        <v/>
      </c>
      <c r="B367" s="7" t="str">
        <f t="shared" si="34"/>
        <v/>
      </c>
      <c r="C367" s="7" t="str">
        <f t="shared" si="31"/>
        <v/>
      </c>
      <c r="D367" s="15" t="str">
        <f t="shared" si="30"/>
        <v/>
      </c>
      <c r="F367" s="7" t="str">
        <f>IF(OR(AND(F364=F365,F364=""),AND(F363=F364,F363=""),AND(F362=F363,F362="")),"",IF(F363="Participant", "Participant",IF(F363="","",IF(F363&gt;=Configuration!$D$10,"",F363+1))))</f>
        <v/>
      </c>
      <c r="G367" s="7" t="str">
        <f t="shared" si="32"/>
        <v/>
      </c>
      <c r="H367" s="7" t="str">
        <f t="shared" si="33"/>
        <v/>
      </c>
      <c r="I367" s="15" t="str">
        <f>IF(OR(AND($A364=$A365,$A364=""),AND($A363=$A364,$A363=""),AND($A362=$A363,$A362="")),"",IF(I363="Willingness to pay", "Willingness to pay",IF(I363="","",IF(H367="number 1",VLOOKUP(F367,mitadSuperior,4,FALSE),VLOOKUP(F367,mitadInferior,4,FALSE)))))</f>
        <v/>
      </c>
    </row>
    <row r="368" spans="1:9" x14ac:dyDescent="0.25">
      <c r="A368" s="7" t="str">
        <f>IF(OR(AND(A365=A366,A365=""),AND(A364=A365,A364=""),AND(A363=A364,A363="")),"",IF(A364="Participant", "Participant",IF(A364="","",IF(A364&gt;=Configuration!$D$10,"",A364+1))))</f>
        <v/>
      </c>
      <c r="B368" s="7" t="str">
        <f t="shared" si="34"/>
        <v/>
      </c>
      <c r="C368" s="7" t="str">
        <f t="shared" si="31"/>
        <v/>
      </c>
      <c r="D368" s="15" t="str">
        <f t="shared" si="30"/>
        <v/>
      </c>
      <c r="F368" s="7" t="str">
        <f>IF(OR(AND(F365=F366,F365=""),AND(F364=F365,F364=""),AND(F363=F364,F363="")),"",IF(F364="Participant", "Participant",IF(F364="","",IF(F364&gt;=Configuration!$D$10,"",F364+1))))</f>
        <v/>
      </c>
      <c r="G368" s="7" t="str">
        <f t="shared" si="32"/>
        <v/>
      </c>
      <c r="H368" s="7" t="str">
        <f t="shared" si="33"/>
        <v/>
      </c>
      <c r="I368" s="15" t="str">
        <f>IF(OR(AND($A365=$A366,$A365=""),AND($A364=$A365,$A364=""),AND($A363=$A364,$A363="")),"",IF(I364="Willingness to pay", "Willingness to pay",IF(I364="","",IF(H368="number 1",VLOOKUP(F368,mitadSuperior,4,FALSE),VLOOKUP(F368,mitadInferior,4,FALSE)))))</f>
        <v/>
      </c>
    </row>
    <row r="369" spans="1:9" x14ac:dyDescent="0.25">
      <c r="A369" s="7" t="str">
        <f>IF(OR(AND(A366=A367,A366=""),AND(A365=A366,A365=""),AND(A364=A365,A364="")),"",IF(A365="Participant", "Participant",IF(A365="","",IF(A365&gt;=Configuration!$D$10,"",A365+1))))</f>
        <v/>
      </c>
      <c r="B369" s="7" t="str">
        <f t="shared" si="34"/>
        <v/>
      </c>
      <c r="C369" s="7" t="str">
        <f t="shared" si="31"/>
        <v/>
      </c>
      <c r="D369" s="15" t="str">
        <f t="shared" si="30"/>
        <v/>
      </c>
      <c r="F369" s="7" t="str">
        <f>IF(OR(AND(F366=F367,F366=""),AND(F365=F366,F365=""),AND(F364=F365,F364="")),"",IF(F365="Participant", "Participant",IF(F365="","",IF(F365&gt;=Configuration!$D$10,"",F365+1))))</f>
        <v/>
      </c>
      <c r="G369" s="7" t="str">
        <f t="shared" si="32"/>
        <v/>
      </c>
      <c r="H369" s="7" t="str">
        <f t="shared" si="33"/>
        <v/>
      </c>
      <c r="I369" s="15" t="str">
        <f>IF(OR(AND($A366=$A367,$A366=""),AND($A365=$A366,$A365=""),AND($A364=$A365,$A364="")),"",IF(I365="Willingness to pay", "Willingness to pay",IF(I365="","",IF(H369="number 1",VLOOKUP(F369,mitadSuperior,4,FALSE),VLOOKUP(F369,mitadInferior,4,FALSE)))))</f>
        <v/>
      </c>
    </row>
    <row r="370" spans="1:9" x14ac:dyDescent="0.25">
      <c r="A370" s="7" t="str">
        <f>IF(OR(AND(A367=A368,A367=""),AND(A366=A367,A366=""),AND(A365=A366,A365="")),"",IF(A366="Participant", "Participant",IF(A366="","",IF(A366&gt;=Configuration!$D$10,"",A366+1))))</f>
        <v/>
      </c>
      <c r="B370" s="7" t="str">
        <f t="shared" si="34"/>
        <v/>
      </c>
      <c r="C370" s="7" t="str">
        <f t="shared" si="31"/>
        <v/>
      </c>
      <c r="D370" s="15" t="str">
        <f t="shared" si="30"/>
        <v/>
      </c>
      <c r="F370" s="7" t="str">
        <f>IF(OR(AND(F367=F368,F367=""),AND(F366=F367,F366=""),AND(F365=F366,F365="")),"",IF(F366="Participant", "Participant",IF(F366="","",IF(F366&gt;=Configuration!$D$10,"",F366+1))))</f>
        <v/>
      </c>
      <c r="G370" s="7" t="str">
        <f t="shared" si="32"/>
        <v/>
      </c>
      <c r="H370" s="7" t="str">
        <f t="shared" si="33"/>
        <v/>
      </c>
      <c r="I370" s="15" t="str">
        <f>IF(OR(AND($A367=$A368,$A367=""),AND($A366=$A367,$A366=""),AND($A365=$A366,$A365="")),"",IF(I366="Willingness to pay", "Willingness to pay",IF(I366="","",IF(H370="number 1",VLOOKUP(F370,mitadSuperior,4,FALSE),VLOOKUP(F370,mitadInferior,4,FALSE)))))</f>
        <v/>
      </c>
    </row>
    <row r="371" spans="1:9" x14ac:dyDescent="0.25">
      <c r="A371" s="7" t="str">
        <f>IF(OR(AND(A368=A369,A368=""),AND(A367=A368,A367=""),AND(A366=A367,A366="")),"",IF(A367="Participant", "Participant",IF(A367="","",IF(A367&gt;=Configuration!$D$10,"",A367+1))))</f>
        <v/>
      </c>
      <c r="B371" s="7" t="str">
        <f t="shared" si="34"/>
        <v/>
      </c>
      <c r="C371" s="7" t="str">
        <f t="shared" si="31"/>
        <v/>
      </c>
      <c r="D371" s="15" t="str">
        <f t="shared" si="30"/>
        <v/>
      </c>
      <c r="F371" s="7" t="str">
        <f>IF(OR(AND(F368=F369,F368=""),AND(F367=F368,F367=""),AND(F366=F367,F366="")),"",IF(F367="Participant", "Participant",IF(F367="","",IF(F367&gt;=Configuration!$D$10,"",F367+1))))</f>
        <v/>
      </c>
      <c r="G371" s="7" t="str">
        <f t="shared" si="32"/>
        <v/>
      </c>
      <c r="H371" s="7" t="str">
        <f t="shared" si="33"/>
        <v/>
      </c>
      <c r="I371" s="15" t="str">
        <f t="shared" si="35"/>
        <v/>
      </c>
    </row>
    <row r="372" spans="1:9" x14ac:dyDescent="0.25">
      <c r="A372" s="7" t="str">
        <f>IF(OR(AND(A369=A370,A369=""),AND(A368=A369,A368=""),AND(A367=A368,A367="")),"",IF(A368="Participant", "Participant",IF(A368="","",IF(A368&gt;=Configuration!$D$10,"",A368+1))))</f>
        <v/>
      </c>
      <c r="B372" s="7" t="str">
        <f t="shared" si="34"/>
        <v/>
      </c>
      <c r="C372" s="7" t="str">
        <f t="shared" si="31"/>
        <v/>
      </c>
      <c r="D372" s="15" t="str">
        <f t="shared" si="30"/>
        <v/>
      </c>
      <c r="F372" s="7" t="str">
        <f>IF(OR(AND(F369=F370,F369=""),AND(F368=F369,F368=""),AND(F367=F368,F367="")),"",IF(F368="Participant", "Participant",IF(F368="","",IF(F368&gt;=Configuration!$D$10,"",F368+1))))</f>
        <v/>
      </c>
      <c r="G372" s="7" t="str">
        <f t="shared" si="32"/>
        <v/>
      </c>
      <c r="H372" s="7" t="str">
        <f t="shared" si="33"/>
        <v/>
      </c>
      <c r="I372" s="15" t="str">
        <f t="shared" si="35"/>
        <v/>
      </c>
    </row>
    <row r="373" spans="1:9" x14ac:dyDescent="0.25">
      <c r="A373" s="7" t="str">
        <f>IF(OR(AND(A370=A371,A370=""),AND(A369=A370,A369=""),AND(A368=A369,A368="")),"",IF(A369="Participant", "Participant",IF(A369="","",IF(A369&gt;=Configuration!$D$10,"",A369+1))))</f>
        <v/>
      </c>
      <c r="B373" s="7" t="str">
        <f t="shared" si="34"/>
        <v/>
      </c>
      <c r="C373" s="7" t="str">
        <f t="shared" si="31"/>
        <v/>
      </c>
      <c r="D373" s="15" t="str">
        <f t="shared" si="30"/>
        <v/>
      </c>
      <c r="F373" s="7" t="str">
        <f>IF(OR(AND(F370=F371,F370=""),AND(F369=F370,F369=""),AND(F368=F369,F368="")),"",IF(F369="Participant", "Participant",IF(F369="","",IF(F369&gt;=Configuration!$D$10,"",F369+1))))</f>
        <v/>
      </c>
      <c r="G373" s="7" t="str">
        <f t="shared" si="32"/>
        <v/>
      </c>
      <c r="H373" s="7" t="str">
        <f t="shared" si="33"/>
        <v/>
      </c>
      <c r="I373" s="15" t="str">
        <f t="shared" si="35"/>
        <v/>
      </c>
    </row>
    <row r="374" spans="1:9" x14ac:dyDescent="0.25">
      <c r="A374" s="7" t="str">
        <f>IF(OR(AND(A371=A372,A371=""),AND(A370=A371,A370=""),AND(A369=A370,A369="")),"",IF(A370="Participant", "Participant",IF(A370="","",IF(A370&gt;=Configuration!$D$10,"",A370+1))))</f>
        <v/>
      </c>
      <c r="B374" s="7" t="str">
        <f t="shared" si="34"/>
        <v/>
      </c>
      <c r="C374" s="7" t="str">
        <f t="shared" si="31"/>
        <v/>
      </c>
      <c r="D374" s="15" t="str">
        <f t="shared" si="30"/>
        <v/>
      </c>
      <c r="F374" s="7" t="str">
        <f>IF(OR(AND(F371=F372,F371=""),AND(F370=F371,F370=""),AND(F369=F370,F369="")),"",IF(F370="Participant", "Participant",IF(F370="","",IF(F370&gt;=Configuration!$D$10,"",F370+1))))</f>
        <v/>
      </c>
      <c r="G374" s="7" t="str">
        <f t="shared" si="32"/>
        <v/>
      </c>
      <c r="H374" s="7" t="str">
        <f t="shared" si="33"/>
        <v/>
      </c>
      <c r="I374" s="15" t="str">
        <f>IF(OR(AND($A371=$A372,$A371=""),AND($A370=$A371,$A370=""),AND($A369=$A370,$A369="")),"",IF(I370="Willingness to pay", "Willingness to pay",IF(I370="","",IF(H374="number 1",VLOOKUP(F374,+mitadSuperior,4,FALSE),VLOOKUP(F374,mitadInferior,4,FALSE)))))</f>
        <v/>
      </c>
    </row>
    <row r="375" spans="1:9" x14ac:dyDescent="0.25">
      <c r="A375" s="7" t="str">
        <f>IF(OR(AND(A372=A373,A372=""),AND(A371=A372,A371=""),AND(A370=A371,A370="")),"",IF(A371="Participant", "Participant",IF(A371="","",IF(A371&gt;=Configuration!$D$10,"",A371+1))))</f>
        <v/>
      </c>
      <c r="B375" s="7" t="str">
        <f t="shared" si="34"/>
        <v/>
      </c>
      <c r="C375" s="7" t="str">
        <f t="shared" si="31"/>
        <v/>
      </c>
      <c r="D375" s="15" t="str">
        <f t="shared" si="30"/>
        <v/>
      </c>
      <c r="F375" s="7" t="str">
        <f>IF(OR(AND(F372=F373,F372=""),AND(F371=F372,F371=""),AND(F370=F371,F370="")),"",IF(F371="Participant", "Participant",IF(F371="","",IF(F371&gt;=Configuration!$D$10,"",F371+1))))</f>
        <v/>
      </c>
      <c r="G375" s="7" t="str">
        <f t="shared" si="32"/>
        <v/>
      </c>
      <c r="H375" s="7" t="str">
        <f t="shared" si="33"/>
        <v/>
      </c>
      <c r="I375" s="15" t="str">
        <f>IF(OR(AND($A372=$A373,$A372=""),AND($A371=$A372,$A371=""),AND($A370=$A371,$A370="")),"",IF(I371="Willingness to pay", "Willingness to pay",IF(I371="","",IF(H375="number 1",VLOOKUP(F375,mitadSuperior,4,FALSE),VLOOKUP(F375,mitadInferior,4,FALSE)))))</f>
        <v/>
      </c>
    </row>
    <row r="376" spans="1:9" x14ac:dyDescent="0.25">
      <c r="A376" s="7" t="str">
        <f>IF(OR(AND(A373=A374,A373=""),AND(A372=A373,A372=""),AND(A371=A372,A371="")),"",IF(A372="Participant", "Participant",IF(A372="","",IF(A372&gt;=Configuration!$D$10,"",A372+1))))</f>
        <v/>
      </c>
      <c r="B376" s="7" t="str">
        <f t="shared" si="34"/>
        <v/>
      </c>
      <c r="C376" s="7" t="str">
        <f t="shared" si="31"/>
        <v/>
      </c>
      <c r="D376" s="15" t="str">
        <f t="shared" si="30"/>
        <v/>
      </c>
      <c r="F376" s="7" t="str">
        <f>IF(OR(AND(F373=F374,F373=""),AND(F372=F373,F372=""),AND(F371=F372,F371="")),"",IF(F372="Participant", "Participant",IF(F372="","",IF(F372&gt;=Configuration!$D$10,"",F372+1))))</f>
        <v/>
      </c>
      <c r="G376" s="7" t="str">
        <f t="shared" si="32"/>
        <v/>
      </c>
      <c r="H376" s="7" t="str">
        <f t="shared" si="33"/>
        <v/>
      </c>
      <c r="I376" s="15" t="str">
        <f>IF(OR(AND($A373=$A374,$A373=""),AND($A372=$A373,$A372=""),AND($A371=$A372,$A371="")),"",IF(I372="Willingness to pay", "Willingness to pay",IF(I372="","",IF(H376="number 1",VLOOKUP(F376,mitadSuperior,4,FALSE),VLOOKUP(F376,mitadInferior,4,FALSE)))))</f>
        <v/>
      </c>
    </row>
    <row r="377" spans="1:9" x14ac:dyDescent="0.25">
      <c r="A377" s="7" t="str">
        <f>IF(OR(AND(A374=A375,A374=""),AND(A373=A374,A373=""),AND(A372=A373,A372="")),"",IF(A373="Participant", "Participant",IF(A373="","",IF(A373&gt;=Configuration!$D$10,"",A373+1))))</f>
        <v/>
      </c>
      <c r="B377" s="7" t="str">
        <f t="shared" si="34"/>
        <v/>
      </c>
      <c r="C377" s="7" t="str">
        <f t="shared" si="31"/>
        <v/>
      </c>
      <c r="D377" s="15" t="str">
        <f t="shared" si="30"/>
        <v/>
      </c>
      <c r="F377" s="7" t="str">
        <f>IF(OR(AND(F374=F375,F374=""),AND(F373=F374,F373=""),AND(F372=F373,F372="")),"",IF(F373="Participant", "Participant",IF(F373="","",IF(F373&gt;=Configuration!$D$10,"",F373+1))))</f>
        <v/>
      </c>
      <c r="G377" s="7" t="str">
        <f t="shared" si="32"/>
        <v/>
      </c>
      <c r="H377" s="7" t="str">
        <f t="shared" si="33"/>
        <v/>
      </c>
      <c r="I377" s="15" t="str">
        <f>IF(OR(AND($A374=$A375,$A374=""),AND($A373=$A374,$A373=""),AND($A372=$A373,$A372="")),"",IF(I373="Willingness to pay", "Willingness to pay",IF(I373="","",IF(H377="number 1",VLOOKUP(F377,mitadSuperior,4,FALSE),VLOOKUP(F377,mitadInferior,4,FALSE)))))</f>
        <v/>
      </c>
    </row>
    <row r="378" spans="1:9" x14ac:dyDescent="0.25">
      <c r="A378" s="7" t="str">
        <f>IF(OR(AND(A375=A376,A375=""),AND(A374=A375,A374=""),AND(A373=A374,A373="")),"",IF(A374="Participant", "Participant",IF(A374="","",IF(A374&gt;=Configuration!$D$10,"",A374+1))))</f>
        <v/>
      </c>
      <c r="B378" s="7" t="str">
        <f t="shared" si="34"/>
        <v/>
      </c>
      <c r="C378" s="7" t="str">
        <f t="shared" si="31"/>
        <v/>
      </c>
      <c r="D378" s="15" t="str">
        <f t="shared" si="30"/>
        <v/>
      </c>
      <c r="F378" s="7" t="str">
        <f>IF(OR(AND(F375=F376,F375=""),AND(F374=F375,F374=""),AND(F373=F374,F373="")),"",IF(F374="Participant", "Participant",IF(F374="","",IF(F374&gt;=Configuration!$D$10,"",F374+1))))</f>
        <v/>
      </c>
      <c r="G378" s="7" t="str">
        <f t="shared" si="32"/>
        <v/>
      </c>
      <c r="H378" s="7" t="str">
        <f t="shared" si="33"/>
        <v/>
      </c>
      <c r="I378" s="15" t="str">
        <f>IF(OR(AND($A375=$A376,$A375=""),AND($A374=$A375,$A374=""),AND($A373=$A374,$A373="")),"",IF(I374="Willingness to pay", "Willingness to pay",IF(I374="","",IF(H378="number 1",VLOOKUP(F378,mitadSuperior,4,FALSE),VLOOKUP(F378,mitadInferior,4,FALSE)))))</f>
        <v/>
      </c>
    </row>
    <row r="379" spans="1:9" x14ac:dyDescent="0.25">
      <c r="A379" s="7" t="str">
        <f>IF(OR(AND(A376=A377,A376=""),AND(A375=A376,A375=""),AND(A374=A375,A374="")),"",IF(A375="Participant", "Participant",IF(A375="","",IF(A375&gt;=Configuration!$D$10,"",A375+1))))</f>
        <v/>
      </c>
      <c r="B379" s="7" t="str">
        <f t="shared" si="34"/>
        <v/>
      </c>
      <c r="C379" s="7" t="str">
        <f t="shared" si="31"/>
        <v/>
      </c>
      <c r="D379" s="15" t="str">
        <f t="shared" si="30"/>
        <v/>
      </c>
      <c r="F379" s="7" t="str">
        <f>IF(OR(AND(F376=F377,F376=""),AND(F375=F376,F375=""),AND(F374=F375,F374="")),"",IF(F375="Participant", "Participant",IF(F375="","",IF(F375&gt;=Configuration!$D$10,"",F375+1))))</f>
        <v/>
      </c>
      <c r="G379" s="7" t="str">
        <f t="shared" si="32"/>
        <v/>
      </c>
      <c r="H379" s="7" t="str">
        <f t="shared" si="33"/>
        <v/>
      </c>
      <c r="I379" s="15" t="str">
        <f t="shared" si="35"/>
        <v/>
      </c>
    </row>
    <row r="380" spans="1:9" x14ac:dyDescent="0.25">
      <c r="A380" s="7" t="str">
        <f>IF(OR(AND(A377=A378,A377=""),AND(A376=A377,A376=""),AND(A375=A376,A375="")),"",IF(A376="Participant", "Participant",IF(A376="","",IF(A376&gt;=Configuration!$D$10,"",A376+1))))</f>
        <v/>
      </c>
      <c r="B380" s="7" t="str">
        <f t="shared" si="34"/>
        <v/>
      </c>
      <c r="C380" s="7" t="str">
        <f t="shared" si="31"/>
        <v/>
      </c>
      <c r="D380" s="15" t="str">
        <f t="shared" si="30"/>
        <v/>
      </c>
      <c r="F380" s="7" t="str">
        <f>IF(OR(AND(F377=F378,F377=""),AND(F376=F377,F376=""),AND(F375=F376,F375="")),"",IF(F376="Participant", "Participant",IF(F376="","",IF(F376&gt;=Configuration!$D$10,"",F376+1))))</f>
        <v/>
      </c>
      <c r="G380" s="7" t="str">
        <f t="shared" si="32"/>
        <v/>
      </c>
      <c r="H380" s="7" t="str">
        <f t="shared" si="33"/>
        <v/>
      </c>
      <c r="I380" s="15" t="str">
        <f t="shared" si="35"/>
        <v/>
      </c>
    </row>
    <row r="381" spans="1:9" x14ac:dyDescent="0.25">
      <c r="A381" s="7" t="str">
        <f>IF(OR(AND(A378=A379,A378=""),AND(A377=A378,A377=""),AND(A376=A377,A376="")),"",IF(A377="Participant", "Participant",IF(A377="","",IF(A377&gt;=Configuration!$D$10,"",A377+1))))</f>
        <v/>
      </c>
      <c r="B381" s="7" t="str">
        <f t="shared" si="34"/>
        <v/>
      </c>
      <c r="C381" s="7" t="str">
        <f t="shared" si="31"/>
        <v/>
      </c>
      <c r="D381" s="15" t="str">
        <f t="shared" si="30"/>
        <v/>
      </c>
      <c r="F381" s="7" t="str">
        <f>IF(OR(AND(F378=F379,F378=""),AND(F377=F378,F377=""),AND(F376=F377,F376="")),"",IF(F377="Participant", "Participant",IF(F377="","",IF(F377&gt;=Configuration!$D$10,"",F377+1))))</f>
        <v/>
      </c>
      <c r="G381" s="7" t="str">
        <f t="shared" si="32"/>
        <v/>
      </c>
      <c r="H381" s="7" t="str">
        <f t="shared" si="33"/>
        <v/>
      </c>
      <c r="I381" s="15" t="str">
        <f t="shared" si="35"/>
        <v/>
      </c>
    </row>
    <row r="382" spans="1:9" x14ac:dyDescent="0.25">
      <c r="A382" s="7" t="str">
        <f>IF(OR(AND(A379=A380,A379=""),AND(A378=A379,A378=""),AND(A377=A378,A377="")),"",IF(A378="Participant", "Participant",IF(A378="","",IF(A378&gt;=Configuration!$D$10,"",A378+1))))</f>
        <v/>
      </c>
      <c r="B382" s="7" t="str">
        <f t="shared" si="34"/>
        <v/>
      </c>
      <c r="C382" s="7" t="str">
        <f t="shared" si="31"/>
        <v/>
      </c>
      <c r="D382" s="15" t="str">
        <f t="shared" si="30"/>
        <v/>
      </c>
      <c r="F382" s="7" t="str">
        <f>IF(OR(AND(F379=F380,F379=""),AND(F378=F379,F378=""),AND(F377=F378,F377="")),"",IF(F378="Participant", "Participant",IF(F378="","",IF(F378&gt;=Configuration!$D$10,"",F378+1))))</f>
        <v/>
      </c>
      <c r="G382" s="7" t="str">
        <f t="shared" si="32"/>
        <v/>
      </c>
      <c r="H382" s="7" t="str">
        <f t="shared" si="33"/>
        <v/>
      </c>
      <c r="I382" s="15" t="str">
        <f>IF(OR(AND($A379=$A380,$A379=""),AND($A378=$A379,$A378=""),AND($A377=$A378,$A377="")),"",IF(I378="Willingness to pay", "Willingness to pay",IF(I378="","",IF(H382="number 1",VLOOKUP(F382,+mitadSuperior,4,FALSE),VLOOKUP(F382,mitadInferior,4,FALSE)))))</f>
        <v/>
      </c>
    </row>
    <row r="383" spans="1:9" x14ac:dyDescent="0.25">
      <c r="A383" s="7" t="str">
        <f>IF(OR(AND(A380=A381,A380=""),AND(A379=A380,A379=""),AND(A378=A379,A378="")),"",IF(A379="Participant", "Participant",IF(A379="","",IF(A379&gt;=Configuration!$D$10,"",A379+1))))</f>
        <v/>
      </c>
      <c r="B383" s="7" t="str">
        <f t="shared" si="34"/>
        <v/>
      </c>
      <c r="C383" s="7" t="str">
        <f t="shared" si="31"/>
        <v/>
      </c>
      <c r="D383" s="15" t="str">
        <f t="shared" si="30"/>
        <v/>
      </c>
      <c r="F383" s="7" t="str">
        <f>IF(OR(AND(F380=F381,F380=""),AND(F379=F380,F379=""),AND(F378=F379,F378="")),"",IF(F379="Participant", "Participant",IF(F379="","",IF(F379&gt;=Configuration!$D$10,"",F379+1))))</f>
        <v/>
      </c>
      <c r="G383" s="7" t="str">
        <f t="shared" si="32"/>
        <v/>
      </c>
      <c r="H383" s="7" t="str">
        <f t="shared" si="33"/>
        <v/>
      </c>
      <c r="I383" s="15" t="str">
        <f>IF(OR(AND($A380=$A381,$A380=""),AND($A379=$A380,$A379=""),AND($A378=$A379,$A378="")),"",IF(I379="Willingness to pay", "Willingness to pay",IF(I379="","",IF(H383="number 1",VLOOKUP(F383,mitadSuperior,4,FALSE),VLOOKUP(F383,mitadInferior,4,FALSE)))))</f>
        <v/>
      </c>
    </row>
    <row r="384" spans="1:9" x14ac:dyDescent="0.25">
      <c r="A384" s="7" t="str">
        <f>IF(OR(AND(A381=A382,A381=""),AND(A380=A381,A380=""),AND(A379=A380,A379="")),"",IF(A380="Participant", "Participant",IF(A380="","",IF(A380&gt;=Configuration!$D$10,"",A380+1))))</f>
        <v/>
      </c>
      <c r="B384" s="7" t="str">
        <f t="shared" si="34"/>
        <v/>
      </c>
      <c r="C384" s="7" t="str">
        <f t="shared" si="31"/>
        <v/>
      </c>
      <c r="D384" s="15" t="str">
        <f t="shared" si="30"/>
        <v/>
      </c>
      <c r="F384" s="7" t="str">
        <f>IF(OR(AND(F381=F382,F381=""),AND(F380=F381,F380=""),AND(F379=F380,F379="")),"",IF(F380="Participant", "Participant",IF(F380="","",IF(F380&gt;=Configuration!$D$10,"",F380+1))))</f>
        <v/>
      </c>
      <c r="G384" s="7" t="str">
        <f t="shared" si="32"/>
        <v/>
      </c>
      <c r="H384" s="7" t="str">
        <f t="shared" si="33"/>
        <v/>
      </c>
      <c r="I384" s="15" t="str">
        <f>IF(OR(AND($A381=$A382,$A381=""),AND($A380=$A381,$A380=""),AND($A379=$A380,$A379="")),"",IF(I380="Willingness to pay", "Willingness to pay",IF(I380="","",IF(H384="number 1",VLOOKUP(F384,mitadSuperior,4,FALSE),VLOOKUP(F384,mitadInferior,4,FALSE)))))</f>
        <v/>
      </c>
    </row>
    <row r="385" spans="1:9" x14ac:dyDescent="0.25">
      <c r="A385" s="7" t="str">
        <f>IF(OR(AND(A382=A383,A382=""),AND(A381=A382,A381=""),AND(A380=A381,A380="")),"",IF(A381="Participant", "Participant",IF(A381="","",IF(A381&gt;=Configuration!$D$10,"",A381+1))))</f>
        <v/>
      </c>
      <c r="B385" s="7" t="str">
        <f t="shared" si="34"/>
        <v/>
      </c>
      <c r="C385" s="7" t="str">
        <f t="shared" si="31"/>
        <v/>
      </c>
      <c r="D385" s="15" t="str">
        <f t="shared" si="30"/>
        <v/>
      </c>
      <c r="F385" s="7" t="str">
        <f>IF(OR(AND(F382=F383,F382=""),AND(F381=F382,F381=""),AND(F380=F381,F380="")),"",IF(F381="Participant", "Participant",IF(F381="","",IF(F381&gt;=Configuration!$D$10,"",F381+1))))</f>
        <v/>
      </c>
      <c r="G385" s="7" t="str">
        <f t="shared" si="32"/>
        <v/>
      </c>
      <c r="H385" s="7" t="str">
        <f t="shared" si="33"/>
        <v/>
      </c>
      <c r="I385" s="15" t="str">
        <f>IF(OR(AND($A382=$A383,$A382=""),AND($A381=$A382,$A381=""),AND($A380=$A381,$A380="")),"",IF(I381="Willingness to pay", "Willingness to pay",IF(I381="","",IF(H385="number 1",VLOOKUP(F385,mitadSuperior,4,FALSE),VLOOKUP(F385,mitadInferior,4,FALSE)))))</f>
        <v/>
      </c>
    </row>
    <row r="386" spans="1:9" x14ac:dyDescent="0.25">
      <c r="A386" s="7" t="str">
        <f>IF(OR(AND(A383=A384,A383=""),AND(A382=A383,A382=""),AND(A381=A382,A381="")),"",IF(A382="Participant", "Participant",IF(A382="","",IF(A382&gt;=Configuration!$D$10,"",A382+1))))</f>
        <v/>
      </c>
      <c r="B386" s="7" t="str">
        <f t="shared" si="34"/>
        <v/>
      </c>
      <c r="C386" s="7" t="str">
        <f t="shared" si="31"/>
        <v/>
      </c>
      <c r="D386" s="15" t="str">
        <f t="shared" si="30"/>
        <v/>
      </c>
      <c r="F386" s="7" t="str">
        <f>IF(OR(AND(F383=F384,F383=""),AND(F382=F383,F382=""),AND(F381=F382,F381="")),"",IF(F382="Participant", "Participant",IF(F382="","",IF(F382&gt;=Configuration!$D$10,"",F382+1))))</f>
        <v/>
      </c>
      <c r="G386" s="7" t="str">
        <f t="shared" si="32"/>
        <v/>
      </c>
      <c r="H386" s="7" t="str">
        <f t="shared" si="33"/>
        <v/>
      </c>
      <c r="I386" s="15" t="str">
        <f>IF(OR(AND($A383=$A384,$A383=""),AND($A382=$A383,$A382=""),AND($A381=$A382,$A381="")),"",IF(I382="Willingness to pay", "Willingness to pay",IF(I382="","",IF(H386="number 1",VLOOKUP(F386,mitadSuperior,4,FALSE),VLOOKUP(F386,mitadInferior,4,FALSE)))))</f>
        <v/>
      </c>
    </row>
    <row r="387" spans="1:9" x14ac:dyDescent="0.25">
      <c r="A387" s="7" t="str">
        <f>IF(OR(AND(A384=A385,A384=""),AND(A383=A384,A383=""),AND(A382=A383,A382="")),"",IF(A383="Participant", "Participant",IF(A383="","",IF(A383&gt;=Configuration!$D$10,"",A383+1))))</f>
        <v/>
      </c>
      <c r="B387" s="7" t="str">
        <f t="shared" si="34"/>
        <v/>
      </c>
      <c r="C387" s="7" t="str">
        <f t="shared" si="31"/>
        <v/>
      </c>
      <c r="D387" s="15" t="str">
        <f t="shared" si="30"/>
        <v/>
      </c>
      <c r="F387" s="7" t="str">
        <f>IF(OR(AND(F384=F385,F384=""),AND(F383=F384,F383=""),AND(F382=F383,F382="")),"",IF(F383="Participant", "Participant",IF(F383="","",IF(F383&gt;=Configuration!$D$10,"",F383+1))))</f>
        <v/>
      </c>
      <c r="G387" s="7" t="str">
        <f t="shared" si="32"/>
        <v/>
      </c>
      <c r="H387" s="7" t="str">
        <f t="shared" si="33"/>
        <v/>
      </c>
      <c r="I387" s="15" t="str">
        <f t="shared" si="35"/>
        <v/>
      </c>
    </row>
    <row r="388" spans="1:9" x14ac:dyDescent="0.25">
      <c r="A388" s="7" t="str">
        <f>IF(OR(AND(A385=A386,A385=""),AND(A384=A385,A384=""),AND(A383=A384,A383="")),"",IF(A384="Participant", "Participant",IF(A384="","",IF(A384&gt;=Configuration!$D$10,"",A384+1))))</f>
        <v/>
      </c>
      <c r="B388" s="7" t="str">
        <f t="shared" si="34"/>
        <v/>
      </c>
      <c r="C388" s="7" t="str">
        <f t="shared" si="31"/>
        <v/>
      </c>
      <c r="D388" s="15" t="str">
        <f t="shared" si="30"/>
        <v/>
      </c>
      <c r="F388" s="7" t="str">
        <f>IF(OR(AND(F385=F386,F385=""),AND(F384=F385,F384=""),AND(F383=F384,F383="")),"",IF(F384="Participant", "Participant",IF(F384="","",IF(F384&gt;=Configuration!$D$10,"",F384+1))))</f>
        <v/>
      </c>
      <c r="G388" s="7" t="str">
        <f t="shared" si="32"/>
        <v/>
      </c>
      <c r="H388" s="7" t="str">
        <f t="shared" si="33"/>
        <v/>
      </c>
      <c r="I388" s="15" t="str">
        <f t="shared" si="35"/>
        <v/>
      </c>
    </row>
    <row r="389" spans="1:9" x14ac:dyDescent="0.25">
      <c r="A389" s="7" t="str">
        <f>IF(OR(AND(A386=A387,A386=""),AND(A385=A386,A385=""),AND(A384=A385,A384="")),"",IF(A385="Participant", "Participant",IF(A385="","",IF(A385&gt;=Configuration!$D$10,"",A385+1))))</f>
        <v/>
      </c>
      <c r="B389" s="7" t="str">
        <f t="shared" si="34"/>
        <v/>
      </c>
      <c r="C389" s="7" t="str">
        <f t="shared" si="31"/>
        <v/>
      </c>
      <c r="D389" s="15" t="str">
        <f t="shared" si="30"/>
        <v/>
      </c>
      <c r="F389" s="7" t="str">
        <f>IF(OR(AND(F386=F387,F386=""),AND(F385=F386,F385=""),AND(F384=F385,F384="")),"",IF(F385="Participant", "Participant",IF(F385="","",IF(F385&gt;=Configuration!$D$10,"",F385+1))))</f>
        <v/>
      </c>
      <c r="G389" s="7" t="str">
        <f t="shared" si="32"/>
        <v/>
      </c>
      <c r="H389" s="7" t="str">
        <f t="shared" si="33"/>
        <v/>
      </c>
      <c r="I389" s="15" t="str">
        <f t="shared" si="35"/>
        <v/>
      </c>
    </row>
    <row r="390" spans="1:9" x14ac:dyDescent="0.25">
      <c r="A390" s="7" t="str">
        <f>IF(OR(AND(A387=A388,A387=""),AND(A386=A387,A386=""),AND(A385=A386,A385="")),"",IF(A386="Participant", "Participant",IF(A386="","",IF(A386&gt;=Configuration!$D$10,"",A386+1))))</f>
        <v/>
      </c>
      <c r="B390" s="7" t="str">
        <f t="shared" si="34"/>
        <v/>
      </c>
      <c r="C390" s="7" t="str">
        <f t="shared" si="31"/>
        <v/>
      </c>
      <c r="D390" s="15" t="str">
        <f t="shared" ref="D390:D453" si="36">IF(OR(AND($A387=$A388,$A387=""),AND($A386=$A387,$A386=""),AND($A385=$A386,$A385="")),"",IF(D386="Cost of a car", "Cost of a car",IF(D386="","",IF(C390="number 1",VLOOKUP(A390,mitadSuperior,3,FALSE),VLOOKUP(A390,mitadInferior,3,FALSE)))))</f>
        <v/>
      </c>
      <c r="F390" s="7" t="str">
        <f>IF(OR(AND(F387=F388,F387=""),AND(F386=F387,F386=""),AND(F385=F386,F385="")),"",IF(F386="Participant", "Participant",IF(F386="","",IF(F386&gt;=Configuration!$D$10,"",F386+1))))</f>
        <v/>
      </c>
      <c r="G390" s="7" t="str">
        <f t="shared" si="32"/>
        <v/>
      </c>
      <c r="H390" s="7" t="str">
        <f t="shared" si="33"/>
        <v/>
      </c>
      <c r="I390" s="15" t="str">
        <f>IF(OR(AND($A387=$A388,$A387=""),AND($A386=$A387,$A386=""),AND($A385=$A386,$A385="")),"",IF(I386="Willingness to pay", "Willingness to pay",IF(I386="","",IF(H390="number 1",VLOOKUP(F390,+mitadSuperior,4,FALSE),VLOOKUP(F390,mitadInferior,4,FALSE)))))</f>
        <v/>
      </c>
    </row>
    <row r="391" spans="1:9" x14ac:dyDescent="0.25">
      <c r="A391" s="7" t="str">
        <f>IF(OR(AND(A388=A389,A388=""),AND(A387=A388,A387=""),AND(A386=A387,A386="")),"",IF(A387="Participant", "Participant",IF(A387="","",IF(A387&gt;=Configuration!$D$10,"",A387+1))))</f>
        <v/>
      </c>
      <c r="B391" s="7" t="str">
        <f t="shared" si="34"/>
        <v/>
      </c>
      <c r="C391" s="7" t="str">
        <f t="shared" ref="C391:C454" si="37">IF(OR(AND($A388=$A389,$A388=""),AND($A387=$A388,$A387=""),AND($A386=$A387,$A386="")),"",IF(C387="Car","Car",IF(C387="number 1","number 1", IF(C387="number 2", "number 2", ""))))</f>
        <v/>
      </c>
      <c r="D391" s="15" t="str">
        <f t="shared" si="36"/>
        <v/>
      </c>
      <c r="F391" s="7" t="str">
        <f>IF(OR(AND(F388=F389,F388=""),AND(F387=F388,F387=""),AND(F386=F387,F386="")),"",IF(F387="Participant", "Participant",IF(F387="","",IF(F387&gt;=Configuration!$D$10,"",F387+1))))</f>
        <v/>
      </c>
      <c r="G391" s="7" t="str">
        <f t="shared" ref="G391:G454" si="38">IF(OR(AND($A388=$A389,$A388=""),AND($A387=$A388,$A387=""),AND($A386=$A387,$A386="")),"",IF(G387="Role","Role",IF(G387="driver","driver","")))</f>
        <v/>
      </c>
      <c r="H391" s="7" t="str">
        <f t="shared" ref="H391:H454" si="39">IF(OR(AND($A388=$A389,$A388=""),AND($A387=$A388,$A387=""),AND($A386=$A387,$A386="")),"",IF(H387="Car","Car",IF(H387="number 1","number 1", IF(H387="number 2", "number 2", ""))))</f>
        <v/>
      </c>
      <c r="I391" s="15" t="str">
        <f>IF(OR(AND($A388=$A389,$A388=""),AND($A387=$A388,$A387=""),AND($A386=$A387,$A386="")),"",IF(I387="Willingness to pay", "Willingness to pay",IF(I387="","",IF(H391="number 1",VLOOKUP(F391,mitadSuperior,4,FALSE),VLOOKUP(F391,mitadInferior,4,FALSE)))))</f>
        <v/>
      </c>
    </row>
    <row r="392" spans="1:9" x14ac:dyDescent="0.25">
      <c r="A392" s="7" t="str">
        <f>IF(OR(AND(A389=A390,A389=""),AND(A388=A389,A388=""),AND(A387=A388,A387="")),"",IF(A388="Participant", "Participant",IF(A388="","",IF(A388&gt;=Configuration!$D$10,"",A388+1))))</f>
        <v/>
      </c>
      <c r="B392" s="7" t="str">
        <f t="shared" si="34"/>
        <v/>
      </c>
      <c r="C392" s="7" t="str">
        <f t="shared" si="37"/>
        <v/>
      </c>
      <c r="D392" s="15" t="str">
        <f t="shared" si="36"/>
        <v/>
      </c>
      <c r="F392" s="7" t="str">
        <f>IF(OR(AND(F389=F390,F389=""),AND(F388=F389,F388=""),AND(F387=F388,F387="")),"",IF(F388="Participant", "Participant",IF(F388="","",IF(F388&gt;=Configuration!$D$10,"",F388+1))))</f>
        <v/>
      </c>
      <c r="G392" s="7" t="str">
        <f t="shared" si="38"/>
        <v/>
      </c>
      <c r="H392" s="7" t="str">
        <f t="shared" si="39"/>
        <v/>
      </c>
      <c r="I392" s="15" t="str">
        <f>IF(OR(AND($A389=$A390,$A389=""),AND($A388=$A389,$A388=""),AND($A387=$A388,$A387="")),"",IF(I388="Willingness to pay", "Willingness to pay",IF(I388="","",IF(H392="number 1",VLOOKUP(F392,mitadSuperior,4,FALSE),VLOOKUP(F392,mitadInferior,4,FALSE)))))</f>
        <v/>
      </c>
    </row>
    <row r="393" spans="1:9" x14ac:dyDescent="0.25">
      <c r="A393" s="7" t="str">
        <f>IF(OR(AND(A390=A391,A390=""),AND(A389=A390,A389=""),AND(A388=A389,A388="")),"",IF(A389="Participant", "Participant",IF(A389="","",IF(A389&gt;=Configuration!$D$10,"",A389+1))))</f>
        <v/>
      </c>
      <c r="B393" s="7" t="str">
        <f t="shared" si="34"/>
        <v/>
      </c>
      <c r="C393" s="7" t="str">
        <f t="shared" si="37"/>
        <v/>
      </c>
      <c r="D393" s="15" t="str">
        <f t="shared" si="36"/>
        <v/>
      </c>
      <c r="F393" s="7" t="str">
        <f>IF(OR(AND(F390=F391,F390=""),AND(F389=F390,F389=""),AND(F388=F389,F388="")),"",IF(F389="Participant", "Participant",IF(F389="","",IF(F389&gt;=Configuration!$D$10,"",F389+1))))</f>
        <v/>
      </c>
      <c r="G393" s="7" t="str">
        <f t="shared" si="38"/>
        <v/>
      </c>
      <c r="H393" s="7" t="str">
        <f t="shared" si="39"/>
        <v/>
      </c>
      <c r="I393" s="15" t="str">
        <f>IF(OR(AND($A390=$A391,$A390=""),AND($A389=$A390,$A389=""),AND($A388=$A389,$A388="")),"",IF(I389="Willingness to pay", "Willingness to pay",IF(I389="","",IF(H393="number 1",VLOOKUP(F393,mitadSuperior,4,FALSE),VLOOKUP(F393,mitadInferior,4,FALSE)))))</f>
        <v/>
      </c>
    </row>
    <row r="394" spans="1:9" x14ac:dyDescent="0.25">
      <c r="A394" s="7" t="str">
        <f>IF(OR(AND(A391=A392,A391=""),AND(A390=A391,A390=""),AND(A389=A390,A389="")),"",IF(A390="Participant", "Participant",IF(A390="","",IF(A390&gt;=Configuration!$D$10,"",A390+1))))</f>
        <v/>
      </c>
      <c r="B394" s="7" t="str">
        <f t="shared" ref="B394:B457" si="40">IF(OR(AND($A391=$A392,$A391=""),AND($A390=$A391,$A390=""),AND($A389=$A390,$A389="")),"",IF(B390="Role","Role",IF(B390="toll","toll","")))</f>
        <v/>
      </c>
      <c r="C394" s="7" t="str">
        <f t="shared" si="37"/>
        <v/>
      </c>
      <c r="D394" s="15" t="str">
        <f t="shared" si="36"/>
        <v/>
      </c>
      <c r="F394" s="7" t="str">
        <f>IF(OR(AND(F391=F392,F391=""),AND(F390=F391,F390=""),AND(F389=F390,F389="")),"",IF(F390="Participant", "Participant",IF(F390="","",IF(F390&gt;=Configuration!$D$10,"",F390+1))))</f>
        <v/>
      </c>
      <c r="G394" s="7" t="str">
        <f t="shared" si="38"/>
        <v/>
      </c>
      <c r="H394" s="7" t="str">
        <f t="shared" si="39"/>
        <v/>
      </c>
      <c r="I394" s="15" t="str">
        <f>IF(OR(AND($A391=$A392,$A391=""),AND($A390=$A391,$A390=""),AND($A389=$A390,$A389="")),"",IF(I390="Willingness to pay", "Willingness to pay",IF(I390="","",IF(H394="number 1",VLOOKUP(F394,mitadSuperior,4,FALSE),VLOOKUP(F394,mitadInferior,4,FALSE)))))</f>
        <v/>
      </c>
    </row>
    <row r="395" spans="1:9" x14ac:dyDescent="0.25">
      <c r="A395" s="7" t="str">
        <f>IF(OR(AND(A392=A393,A392=""),AND(A391=A392,A391=""),AND(A390=A391,A390="")),"",IF(A391="Participant", "Participant",IF(A391="","",IF(A391&gt;=Configuration!$D$10,"",A391+1))))</f>
        <v/>
      </c>
      <c r="B395" s="7" t="str">
        <f t="shared" si="40"/>
        <v/>
      </c>
      <c r="C395" s="7" t="str">
        <f t="shared" si="37"/>
        <v/>
      </c>
      <c r="D395" s="15" t="str">
        <f t="shared" si="36"/>
        <v/>
      </c>
      <c r="F395" s="7" t="str">
        <f>IF(OR(AND(F392=F393,F392=""),AND(F391=F392,F391=""),AND(F390=F391,F390="")),"",IF(F391="Participant", "Participant",IF(F391="","",IF(F391&gt;=Configuration!$D$10,"",F391+1))))</f>
        <v/>
      </c>
      <c r="G395" s="7" t="str">
        <f t="shared" si="38"/>
        <v/>
      </c>
      <c r="H395" s="7" t="str">
        <f t="shared" si="39"/>
        <v/>
      </c>
      <c r="I395" s="15" t="str">
        <f t="shared" ref="I395:I453" si="41">IF(OR(AND($A392=$A393,$A392=""),AND($A391=$A392,$A391=""),AND($A390=$A391,$A390="")),"",IF(I391="Reselling Price", "Reselling Price",IF(I391="","",IF(H395="number 1",VLOOKUP(F395,mitadSuperior,4,FALSE),VLOOKUP(F395,mitadInferior,4,FALSE)))))</f>
        <v/>
      </c>
    </row>
    <row r="396" spans="1:9" x14ac:dyDescent="0.25">
      <c r="A396" s="7" t="str">
        <f>IF(OR(AND(A393=A394,A393=""),AND(A392=A393,A392=""),AND(A391=A392,A391="")),"",IF(A392="Participant", "Participant",IF(A392="","",IF(A392&gt;=Configuration!$D$10,"",A392+1))))</f>
        <v/>
      </c>
      <c r="B396" s="7" t="str">
        <f t="shared" si="40"/>
        <v/>
      </c>
      <c r="C396" s="7" t="str">
        <f t="shared" si="37"/>
        <v/>
      </c>
      <c r="D396" s="15" t="str">
        <f t="shared" si="36"/>
        <v/>
      </c>
      <c r="F396" s="7" t="str">
        <f>IF(OR(AND(F393=F394,F393=""),AND(F392=F393,F392=""),AND(F391=F392,F391="")),"",IF(F392="Participant", "Participant",IF(F392="","",IF(F392&gt;=Configuration!$D$10,"",F392+1))))</f>
        <v/>
      </c>
      <c r="G396" s="7" t="str">
        <f t="shared" si="38"/>
        <v/>
      </c>
      <c r="H396" s="7" t="str">
        <f t="shared" si="39"/>
        <v/>
      </c>
      <c r="I396" s="15" t="str">
        <f t="shared" si="41"/>
        <v/>
      </c>
    </row>
    <row r="397" spans="1:9" x14ac:dyDescent="0.25">
      <c r="A397" s="7" t="str">
        <f>IF(OR(AND(A394=A395,A394=""),AND(A393=A394,A393=""),AND(A392=A393,A392="")),"",IF(A393="Participant", "Participant",IF(A393="","",IF(A393&gt;=Configuration!$D$10,"",A393+1))))</f>
        <v/>
      </c>
      <c r="B397" s="7" t="str">
        <f t="shared" si="40"/>
        <v/>
      </c>
      <c r="C397" s="7" t="str">
        <f t="shared" si="37"/>
        <v/>
      </c>
      <c r="D397" s="15" t="str">
        <f t="shared" si="36"/>
        <v/>
      </c>
      <c r="F397" s="7" t="str">
        <f>IF(OR(AND(F394=F395,F394=""),AND(F393=F394,F393=""),AND(F392=F393,F392="")),"",IF(F393="Participant", "Participant",IF(F393="","",IF(F393&gt;=Configuration!$D$10,"",F393+1))))</f>
        <v/>
      </c>
      <c r="G397" s="7" t="str">
        <f t="shared" si="38"/>
        <v/>
      </c>
      <c r="H397" s="7" t="str">
        <f t="shared" si="39"/>
        <v/>
      </c>
      <c r="I397" s="15" t="str">
        <f t="shared" si="41"/>
        <v/>
      </c>
    </row>
    <row r="398" spans="1:9" x14ac:dyDescent="0.25">
      <c r="A398" s="7" t="str">
        <f>IF(OR(AND(A395=A396,A395=""),AND(A394=A395,A394=""),AND(A393=A394,A393="")),"",IF(A394="Participant", "Participant",IF(A394="","",IF(A394&gt;=Configuration!$D$10,"",A394+1))))</f>
        <v/>
      </c>
      <c r="B398" s="7" t="str">
        <f t="shared" si="40"/>
        <v/>
      </c>
      <c r="C398" s="7" t="str">
        <f t="shared" si="37"/>
        <v/>
      </c>
      <c r="D398" s="15" t="str">
        <f t="shared" si="36"/>
        <v/>
      </c>
      <c r="F398" s="7" t="str">
        <f>IF(OR(AND(F395=F396,F395=""),AND(F394=F395,F394=""),AND(F393=F394,F393="")),"",IF(F394="Participant", "Participant",IF(F394="","",IF(F394&gt;=Configuration!$D$10,"",F394+1))))</f>
        <v/>
      </c>
      <c r="G398" s="7" t="str">
        <f t="shared" si="38"/>
        <v/>
      </c>
      <c r="H398" s="7" t="str">
        <f t="shared" si="39"/>
        <v/>
      </c>
      <c r="I398" s="15" t="str">
        <f>IF(OR(AND($A395=$A396,$A395=""),AND($A394=$A395,$A394=""),AND($A393=$A394,$A393="")),"",IF(I394="Willingness to pay", "Willingness to pay",IF(I394="","",IF(H398="number 1",VLOOKUP(F398,+mitadSuperior,4,FALSE),VLOOKUP(F398,mitadInferior,4,FALSE)))))</f>
        <v/>
      </c>
    </row>
    <row r="399" spans="1:9" x14ac:dyDescent="0.25">
      <c r="A399" s="7" t="str">
        <f>IF(OR(AND(A396=A397,A396=""),AND(A395=A396,A395=""),AND(A394=A395,A394="")),"",IF(A395="Participant", "Participant",IF(A395="","",IF(A395&gt;=Configuration!$D$10,"",A395+1))))</f>
        <v/>
      </c>
      <c r="B399" s="7" t="str">
        <f t="shared" si="40"/>
        <v/>
      </c>
      <c r="C399" s="7" t="str">
        <f t="shared" si="37"/>
        <v/>
      </c>
      <c r="D399" s="15" t="str">
        <f t="shared" si="36"/>
        <v/>
      </c>
      <c r="F399" s="7" t="str">
        <f>IF(OR(AND(F396=F397,F396=""),AND(F395=F396,F395=""),AND(F394=F395,F394="")),"",IF(F395="Participant", "Participant",IF(F395="","",IF(F395&gt;=Configuration!$D$10,"",F395+1))))</f>
        <v/>
      </c>
      <c r="G399" s="7" t="str">
        <f t="shared" si="38"/>
        <v/>
      </c>
      <c r="H399" s="7" t="str">
        <f t="shared" si="39"/>
        <v/>
      </c>
      <c r="I399" s="15" t="str">
        <f>IF(OR(AND($A396=$A397,$A396=""),AND($A395=$A396,$A395=""),AND($A394=$A395,$A394="")),"",IF(I395="Willingness to pay", "Willingness to pay",IF(I395="","",IF(H399="number 1",VLOOKUP(F399,mitadSuperior,4,FALSE),VLOOKUP(F399,mitadInferior,4,FALSE)))))</f>
        <v/>
      </c>
    </row>
    <row r="400" spans="1:9" x14ac:dyDescent="0.25">
      <c r="A400" s="7" t="str">
        <f>IF(OR(AND(A397=A398,A397=""),AND(A396=A397,A396=""),AND(A395=A396,A395="")),"",IF(A396="Participant", "Participant",IF(A396="","",IF(A396&gt;=Configuration!$D$10,"",A396+1))))</f>
        <v/>
      </c>
      <c r="B400" s="7" t="str">
        <f t="shared" si="40"/>
        <v/>
      </c>
      <c r="C400" s="7" t="str">
        <f t="shared" si="37"/>
        <v/>
      </c>
      <c r="D400" s="15" t="str">
        <f t="shared" si="36"/>
        <v/>
      </c>
      <c r="F400" s="7" t="str">
        <f>IF(OR(AND(F397=F398,F397=""),AND(F396=F397,F396=""),AND(F395=F396,F395="")),"",IF(F396="Participant", "Participant",IF(F396="","",IF(F396&gt;=Configuration!$D$10,"",F396+1))))</f>
        <v/>
      </c>
      <c r="G400" s="7" t="str">
        <f t="shared" si="38"/>
        <v/>
      </c>
      <c r="H400" s="7" t="str">
        <f t="shared" si="39"/>
        <v/>
      </c>
      <c r="I400" s="15" t="str">
        <f>IF(OR(AND($A397=$A398,$A397=""),AND($A396=$A397,$A396=""),AND($A395=$A396,$A395="")),"",IF(I396="Willingness to pay", "Willingness to pay",IF(I396="","",IF(H400="number 1",VLOOKUP(F400,mitadSuperior,4,FALSE),VLOOKUP(F400,mitadInferior,4,FALSE)))))</f>
        <v/>
      </c>
    </row>
    <row r="401" spans="1:9" x14ac:dyDescent="0.25">
      <c r="A401" s="7" t="str">
        <f>IF(OR(AND(A398=A399,A398=""),AND(A397=A398,A397=""),AND(A396=A397,A396="")),"",IF(A397="Participant", "Participant",IF(A397="","",IF(A397&gt;=Configuration!$D$10,"",A397+1))))</f>
        <v/>
      </c>
      <c r="B401" s="7" t="str">
        <f t="shared" si="40"/>
        <v/>
      </c>
      <c r="C401" s="7" t="str">
        <f t="shared" si="37"/>
        <v/>
      </c>
      <c r="D401" s="15" t="str">
        <f t="shared" si="36"/>
        <v/>
      </c>
      <c r="F401" s="7" t="str">
        <f>IF(OR(AND(F398=F399,F398=""),AND(F397=F398,F397=""),AND(F396=F397,F396="")),"",IF(F397="Participant", "Participant",IF(F397="","",IF(F397&gt;=Configuration!$D$10,"",F397+1))))</f>
        <v/>
      </c>
      <c r="G401" s="7" t="str">
        <f t="shared" si="38"/>
        <v/>
      </c>
      <c r="H401" s="7" t="str">
        <f t="shared" si="39"/>
        <v/>
      </c>
      <c r="I401" s="15" t="str">
        <f>IF(OR(AND($A398=$A399,$A398=""),AND($A397=$A398,$A397=""),AND($A396=$A397,$A396="")),"",IF(I397="Willingness to pay", "Willingness to pay",IF(I397="","",IF(H401="number 1",VLOOKUP(F401,mitadSuperior,4,FALSE),VLOOKUP(F401,mitadInferior,4,FALSE)))))</f>
        <v/>
      </c>
    </row>
    <row r="402" spans="1:9" x14ac:dyDescent="0.25">
      <c r="A402" s="7" t="str">
        <f>IF(OR(AND(A399=A400,A399=""),AND(A398=A399,A398=""),AND(A397=A398,A397="")),"",IF(A398="Participant", "Participant",IF(A398="","",IF(A398&gt;=Configuration!$D$10,"",A398+1))))</f>
        <v/>
      </c>
      <c r="B402" s="7" t="str">
        <f t="shared" si="40"/>
        <v/>
      </c>
      <c r="C402" s="7" t="str">
        <f t="shared" si="37"/>
        <v/>
      </c>
      <c r="D402" s="15" t="str">
        <f t="shared" si="36"/>
        <v/>
      </c>
      <c r="F402" s="7" t="str">
        <f>IF(OR(AND(F399=F400,F399=""),AND(F398=F399,F398=""),AND(F397=F398,F397="")),"",IF(F398="Participant", "Participant",IF(F398="","",IF(F398&gt;=Configuration!$D$10,"",F398+1))))</f>
        <v/>
      </c>
      <c r="G402" s="7" t="str">
        <f t="shared" si="38"/>
        <v/>
      </c>
      <c r="H402" s="7" t="str">
        <f t="shared" si="39"/>
        <v/>
      </c>
      <c r="I402" s="15" t="str">
        <f>IF(OR(AND($A399=$A400,$A399=""),AND($A398=$A399,$A398=""),AND($A397=$A398,$A397="")),"",IF(I398="Willingness to pay", "Willingness to pay",IF(I398="","",IF(H402="number 1",VLOOKUP(F402,mitadSuperior,4,FALSE),VLOOKUP(F402,mitadInferior,4,FALSE)))))</f>
        <v/>
      </c>
    </row>
    <row r="403" spans="1:9" x14ac:dyDescent="0.25">
      <c r="A403" s="7" t="str">
        <f>IF(OR(AND(A400=A401,A400=""),AND(A399=A400,A399=""),AND(A398=A399,A398="")),"",IF(A399="Participant", "Participant",IF(A399="","",IF(A399&gt;=Configuration!$D$10,"",A399+1))))</f>
        <v/>
      </c>
      <c r="B403" s="7" t="str">
        <f t="shared" si="40"/>
        <v/>
      </c>
      <c r="C403" s="7" t="str">
        <f t="shared" si="37"/>
        <v/>
      </c>
      <c r="D403" s="15" t="str">
        <f t="shared" si="36"/>
        <v/>
      </c>
      <c r="F403" s="7" t="str">
        <f>IF(OR(AND(F400=F401,F400=""),AND(F399=F400,F399=""),AND(F398=F399,F398="")),"",IF(F399="Participant", "Participant",IF(F399="","",IF(F399&gt;=Configuration!$D$10,"",F399+1))))</f>
        <v/>
      </c>
      <c r="G403" s="7" t="str">
        <f t="shared" si="38"/>
        <v/>
      </c>
      <c r="H403" s="7" t="str">
        <f t="shared" si="39"/>
        <v/>
      </c>
      <c r="I403" s="15" t="str">
        <f t="shared" si="41"/>
        <v/>
      </c>
    </row>
    <row r="404" spans="1:9" x14ac:dyDescent="0.25">
      <c r="A404" s="7" t="str">
        <f>IF(OR(AND(A401=A402,A401=""),AND(A400=A401,A400=""),AND(A399=A400,A399="")),"",IF(A400="Participant", "Participant",IF(A400="","",IF(A400&gt;=Configuration!$D$10,"",A400+1))))</f>
        <v/>
      </c>
      <c r="B404" s="7" t="str">
        <f t="shared" si="40"/>
        <v/>
      </c>
      <c r="C404" s="7" t="str">
        <f t="shared" si="37"/>
        <v/>
      </c>
      <c r="D404" s="15" t="str">
        <f t="shared" si="36"/>
        <v/>
      </c>
      <c r="F404" s="7" t="str">
        <f>IF(OR(AND(F401=F402,F401=""),AND(F400=F401,F400=""),AND(F399=F400,F399="")),"",IF(F400="Participant", "Participant",IF(F400="","",IF(F400&gt;=Configuration!$D$10,"",F400+1))))</f>
        <v/>
      </c>
      <c r="G404" s="7" t="str">
        <f t="shared" si="38"/>
        <v/>
      </c>
      <c r="H404" s="7" t="str">
        <f t="shared" si="39"/>
        <v/>
      </c>
      <c r="I404" s="15" t="str">
        <f t="shared" si="41"/>
        <v/>
      </c>
    </row>
    <row r="405" spans="1:9" x14ac:dyDescent="0.25">
      <c r="A405" s="7" t="str">
        <f>IF(OR(AND(A402=A403,A402=""),AND(A401=A402,A401=""),AND(A400=A401,A400="")),"",IF(A401="Participant", "Participant",IF(A401="","",IF(A401&gt;=Configuration!$D$10,"",A401+1))))</f>
        <v/>
      </c>
      <c r="B405" s="7" t="str">
        <f t="shared" si="40"/>
        <v/>
      </c>
      <c r="C405" s="7" t="str">
        <f t="shared" si="37"/>
        <v/>
      </c>
      <c r="D405" s="15" t="str">
        <f t="shared" si="36"/>
        <v/>
      </c>
      <c r="F405" s="7" t="str">
        <f>IF(OR(AND(F402=F403,F402=""),AND(F401=F402,F401=""),AND(F400=F401,F400="")),"",IF(F401="Participant", "Participant",IF(F401="","",IF(F401&gt;=Configuration!$D$10,"",F401+1))))</f>
        <v/>
      </c>
      <c r="G405" s="7" t="str">
        <f t="shared" si="38"/>
        <v/>
      </c>
      <c r="H405" s="7" t="str">
        <f t="shared" si="39"/>
        <v/>
      </c>
      <c r="I405" s="15" t="str">
        <f t="shared" si="41"/>
        <v/>
      </c>
    </row>
    <row r="406" spans="1:9" x14ac:dyDescent="0.25">
      <c r="A406" s="7" t="str">
        <f>IF(OR(AND(A403=A404,A403=""),AND(A402=A403,A402=""),AND(A401=A402,A401="")),"",IF(A402="Participant", "Participant",IF(A402="","",IF(A402&gt;=Configuration!$D$10,"",A402+1))))</f>
        <v/>
      </c>
      <c r="B406" s="7" t="str">
        <f t="shared" si="40"/>
        <v/>
      </c>
      <c r="C406" s="7" t="str">
        <f t="shared" si="37"/>
        <v/>
      </c>
      <c r="D406" s="15" t="str">
        <f t="shared" si="36"/>
        <v/>
      </c>
      <c r="F406" s="7" t="str">
        <f>IF(OR(AND(F403=F404,F403=""),AND(F402=F403,F402=""),AND(F401=F402,F401="")),"",IF(F402="Participant", "Participant",IF(F402="","",IF(F402&gt;=Configuration!$D$10,"",F402+1))))</f>
        <v/>
      </c>
      <c r="G406" s="7" t="str">
        <f t="shared" si="38"/>
        <v/>
      </c>
      <c r="H406" s="7" t="str">
        <f t="shared" si="39"/>
        <v/>
      </c>
      <c r="I406" s="15" t="str">
        <f>IF(OR(AND($A403=$A404,$A403=""),AND($A402=$A403,$A402=""),AND($A401=$A402,$A401="")),"",IF(I402="Willingness to pay", "Willingness to pay",IF(I402="","",IF(H406="number 1",VLOOKUP(F406,+mitadSuperior,4,FALSE),VLOOKUP(F406,mitadInferior,4,FALSE)))))</f>
        <v/>
      </c>
    </row>
    <row r="407" spans="1:9" x14ac:dyDescent="0.25">
      <c r="A407" s="7" t="str">
        <f>IF(OR(AND(A404=A405,A404=""),AND(A403=A404,A403=""),AND(A402=A403,A402="")),"",IF(A403="Participant", "Participant",IF(A403="","",IF(A403&gt;=Configuration!$D$10,"",A403+1))))</f>
        <v/>
      </c>
      <c r="B407" s="7" t="str">
        <f t="shared" si="40"/>
        <v/>
      </c>
      <c r="C407" s="7" t="str">
        <f t="shared" si="37"/>
        <v/>
      </c>
      <c r="D407" s="15" t="str">
        <f t="shared" si="36"/>
        <v/>
      </c>
      <c r="F407" s="7" t="str">
        <f>IF(OR(AND(F404=F405,F404=""),AND(F403=F404,F403=""),AND(F402=F403,F402="")),"",IF(F403="Participant", "Participant",IF(F403="","",IF(F403&gt;=Configuration!$D$10,"",F403+1))))</f>
        <v/>
      </c>
      <c r="G407" s="7" t="str">
        <f t="shared" si="38"/>
        <v/>
      </c>
      <c r="H407" s="7" t="str">
        <f t="shared" si="39"/>
        <v/>
      </c>
      <c r="I407" s="15" t="str">
        <f>IF(OR(AND($A404=$A405,$A404=""),AND($A403=$A404,$A403=""),AND($A402=$A403,$A402="")),"",IF(I403="Willingness to pay", "Willingness to pay",IF(I403="","",IF(H407="number 1",VLOOKUP(F407,mitadSuperior,4,FALSE),VLOOKUP(F407,mitadInferior,4,FALSE)))))</f>
        <v/>
      </c>
    </row>
    <row r="408" spans="1:9" x14ac:dyDescent="0.25">
      <c r="A408" s="7" t="str">
        <f>IF(OR(AND(A405=A406,A405=""),AND(A404=A405,A404=""),AND(A403=A404,A403="")),"",IF(A404="Participant", "Participant",IF(A404="","",IF(A404&gt;=Configuration!$D$10,"",A404+1))))</f>
        <v/>
      </c>
      <c r="B408" s="7" t="str">
        <f t="shared" si="40"/>
        <v/>
      </c>
      <c r="C408" s="7" t="str">
        <f t="shared" si="37"/>
        <v/>
      </c>
      <c r="D408" s="15" t="str">
        <f t="shared" si="36"/>
        <v/>
      </c>
      <c r="F408" s="7" t="str">
        <f>IF(OR(AND(F405=F406,F405=""),AND(F404=F405,F404=""),AND(F403=F404,F403="")),"",IF(F404="Participant", "Participant",IF(F404="","",IF(F404&gt;=Configuration!$D$10,"",F404+1))))</f>
        <v/>
      </c>
      <c r="G408" s="7" t="str">
        <f t="shared" si="38"/>
        <v/>
      </c>
      <c r="H408" s="7" t="str">
        <f t="shared" si="39"/>
        <v/>
      </c>
      <c r="I408" s="15" t="str">
        <f>IF(OR(AND($A405=$A406,$A405=""),AND($A404=$A405,$A404=""),AND($A403=$A404,$A403="")),"",IF(I404="Willingness to pay", "Willingness to pay",IF(I404="","",IF(H408="number 1",VLOOKUP(F408,mitadSuperior,4,FALSE),VLOOKUP(F408,mitadInferior,4,FALSE)))))</f>
        <v/>
      </c>
    </row>
    <row r="409" spans="1:9" x14ac:dyDescent="0.25">
      <c r="A409" s="7" t="str">
        <f>IF(OR(AND(A406=A407,A406=""),AND(A405=A406,A405=""),AND(A404=A405,A404="")),"",IF(A405="Participant", "Participant",IF(A405="","",IF(A405&gt;=Configuration!$D$10,"",A405+1))))</f>
        <v/>
      </c>
      <c r="B409" s="7" t="str">
        <f t="shared" si="40"/>
        <v/>
      </c>
      <c r="C409" s="7" t="str">
        <f t="shared" si="37"/>
        <v/>
      </c>
      <c r="D409" s="15" t="str">
        <f t="shared" si="36"/>
        <v/>
      </c>
      <c r="F409" s="7" t="str">
        <f>IF(OR(AND(F406=F407,F406=""),AND(F405=F406,F405=""),AND(F404=F405,F404="")),"",IF(F405="Participant", "Participant",IF(F405="","",IF(F405&gt;=Configuration!$D$10,"",F405+1))))</f>
        <v/>
      </c>
      <c r="G409" s="7" t="str">
        <f t="shared" si="38"/>
        <v/>
      </c>
      <c r="H409" s="7" t="str">
        <f t="shared" si="39"/>
        <v/>
      </c>
      <c r="I409" s="15" t="str">
        <f>IF(OR(AND($A406=$A407,$A406=""),AND($A405=$A406,$A405=""),AND($A404=$A405,$A404="")),"",IF(I405="Willingness to pay", "Willingness to pay",IF(I405="","",IF(H409="number 1",VLOOKUP(F409,mitadSuperior,4,FALSE),VLOOKUP(F409,mitadInferior,4,FALSE)))))</f>
        <v/>
      </c>
    </row>
    <row r="410" spans="1:9" x14ac:dyDescent="0.25">
      <c r="A410" s="7" t="str">
        <f>IF(OR(AND(A407=A408,A407=""),AND(A406=A407,A406=""),AND(A405=A406,A405="")),"",IF(A406="Participant", "Participant",IF(A406="","",IF(A406&gt;=Configuration!$D$10,"",A406+1))))</f>
        <v/>
      </c>
      <c r="B410" s="7" t="str">
        <f t="shared" si="40"/>
        <v/>
      </c>
      <c r="C410" s="7" t="str">
        <f t="shared" si="37"/>
        <v/>
      </c>
      <c r="D410" s="15" t="str">
        <f t="shared" si="36"/>
        <v/>
      </c>
      <c r="F410" s="7" t="str">
        <f>IF(OR(AND(F407=F408,F407=""),AND(F406=F407,F406=""),AND(F405=F406,F405="")),"",IF(F406="Participant", "Participant",IF(F406="","",IF(F406&gt;=Configuration!$D$10,"",F406+1))))</f>
        <v/>
      </c>
      <c r="G410" s="7" t="str">
        <f t="shared" si="38"/>
        <v/>
      </c>
      <c r="H410" s="7" t="str">
        <f t="shared" si="39"/>
        <v/>
      </c>
      <c r="I410" s="15" t="str">
        <f>IF(OR(AND($A407=$A408,$A407=""),AND($A406=$A407,$A406=""),AND($A405=$A406,$A405="")),"",IF(I406="Willingness to pay", "Willingness to pay",IF(I406="","",IF(H410="number 1",VLOOKUP(F410,mitadSuperior,4,FALSE),VLOOKUP(F410,mitadInferior,4,FALSE)))))</f>
        <v/>
      </c>
    </row>
    <row r="411" spans="1:9" x14ac:dyDescent="0.25">
      <c r="A411" s="7" t="str">
        <f>IF(OR(AND(A408=A409,A408=""),AND(A407=A408,A407=""),AND(A406=A407,A406="")),"",IF(A407="Participant", "Participant",IF(A407="","",IF(A407&gt;=Configuration!$D$10,"",A407+1))))</f>
        <v/>
      </c>
      <c r="B411" s="7" t="str">
        <f t="shared" si="40"/>
        <v/>
      </c>
      <c r="C411" s="7" t="str">
        <f t="shared" si="37"/>
        <v/>
      </c>
      <c r="D411" s="15" t="str">
        <f t="shared" si="36"/>
        <v/>
      </c>
      <c r="F411" s="7" t="str">
        <f>IF(OR(AND(F408=F409,F408=""),AND(F407=F408,F407=""),AND(F406=F407,F406="")),"",IF(F407="Participant", "Participant",IF(F407="","",IF(F407&gt;=Configuration!$D$10,"",F407+1))))</f>
        <v/>
      </c>
      <c r="G411" s="7" t="str">
        <f t="shared" si="38"/>
        <v/>
      </c>
      <c r="H411" s="7" t="str">
        <f t="shared" si="39"/>
        <v/>
      </c>
      <c r="I411" s="15" t="str">
        <f t="shared" si="41"/>
        <v/>
      </c>
    </row>
    <row r="412" spans="1:9" x14ac:dyDescent="0.25">
      <c r="A412" s="7" t="str">
        <f>IF(OR(AND(A409=A410,A409=""),AND(A408=A409,A408=""),AND(A407=A408,A407="")),"",IF(A408="Participant", "Participant",IF(A408="","",IF(A408&gt;=Configuration!$D$10,"",A408+1))))</f>
        <v/>
      </c>
      <c r="B412" s="7" t="str">
        <f t="shared" si="40"/>
        <v/>
      </c>
      <c r="C412" s="7" t="str">
        <f t="shared" si="37"/>
        <v/>
      </c>
      <c r="D412" s="15" t="str">
        <f t="shared" si="36"/>
        <v/>
      </c>
      <c r="F412" s="7" t="str">
        <f>IF(OR(AND(F409=F410,F409=""),AND(F408=F409,F408=""),AND(F407=F408,F407="")),"",IF(F408="Participant", "Participant",IF(F408="","",IF(F408&gt;=Configuration!$D$10,"",F408+1))))</f>
        <v/>
      </c>
      <c r="G412" s="7" t="str">
        <f t="shared" si="38"/>
        <v/>
      </c>
      <c r="H412" s="7" t="str">
        <f t="shared" si="39"/>
        <v/>
      </c>
      <c r="I412" s="15" t="str">
        <f t="shared" si="41"/>
        <v/>
      </c>
    </row>
    <row r="413" spans="1:9" x14ac:dyDescent="0.25">
      <c r="A413" s="7" t="str">
        <f>IF(OR(AND(A410=A411,A410=""),AND(A409=A410,A409=""),AND(A408=A409,A408="")),"",IF(A409="Participant", "Participant",IF(A409="","",IF(A409&gt;=Configuration!$D$10,"",A409+1))))</f>
        <v/>
      </c>
      <c r="B413" s="7" t="str">
        <f t="shared" si="40"/>
        <v/>
      </c>
      <c r="C413" s="7" t="str">
        <f t="shared" si="37"/>
        <v/>
      </c>
      <c r="D413" s="15" t="str">
        <f t="shared" si="36"/>
        <v/>
      </c>
      <c r="F413" s="7" t="str">
        <f>IF(OR(AND(F410=F411,F410=""),AND(F409=F410,F409=""),AND(F408=F409,F408="")),"",IF(F409="Participant", "Participant",IF(F409="","",IF(F409&gt;=Configuration!$D$10,"",F409+1))))</f>
        <v/>
      </c>
      <c r="G413" s="7" t="str">
        <f t="shared" si="38"/>
        <v/>
      </c>
      <c r="H413" s="7" t="str">
        <f t="shared" si="39"/>
        <v/>
      </c>
      <c r="I413" s="15" t="str">
        <f t="shared" si="41"/>
        <v/>
      </c>
    </row>
    <row r="414" spans="1:9" x14ac:dyDescent="0.25">
      <c r="A414" s="7" t="str">
        <f>IF(OR(AND(A411=A412,A411=""),AND(A410=A411,A410=""),AND(A409=A410,A409="")),"",IF(A410="Participant", "Participant",IF(A410="","",IF(A410&gt;=Configuration!$D$10,"",A410+1))))</f>
        <v/>
      </c>
      <c r="B414" s="7" t="str">
        <f t="shared" si="40"/>
        <v/>
      </c>
      <c r="C414" s="7" t="str">
        <f t="shared" si="37"/>
        <v/>
      </c>
      <c r="D414" s="15" t="str">
        <f t="shared" si="36"/>
        <v/>
      </c>
      <c r="F414" s="7" t="str">
        <f>IF(OR(AND(F411=F412,F411=""),AND(F410=F411,F410=""),AND(F409=F410,F409="")),"",IF(F410="Participant", "Participant",IF(F410="","",IF(F410&gt;=Configuration!$D$10,"",F410+1))))</f>
        <v/>
      </c>
      <c r="G414" s="7" t="str">
        <f t="shared" si="38"/>
        <v/>
      </c>
      <c r="H414" s="7" t="str">
        <f t="shared" si="39"/>
        <v/>
      </c>
      <c r="I414" s="15" t="str">
        <f>IF(OR(AND($A411=$A412,$A411=""),AND($A410=$A411,$A410=""),AND($A409=$A410,$A409="")),"",IF(I410="Willingness to pay", "Willingness to pay",IF(I410="","",IF(H414="number 1",VLOOKUP(F414,+mitadSuperior,4,FALSE),VLOOKUP(F414,mitadInferior,4,FALSE)))))</f>
        <v/>
      </c>
    </row>
    <row r="415" spans="1:9" x14ac:dyDescent="0.25">
      <c r="A415" s="7" t="str">
        <f>IF(OR(AND(A412=A413,A412=""),AND(A411=A412,A411=""),AND(A410=A411,A410="")),"",IF(A411="Participant", "Participant",IF(A411="","",IF(A411&gt;=Configuration!$D$10,"",A411+1))))</f>
        <v/>
      </c>
      <c r="B415" s="7" t="str">
        <f t="shared" si="40"/>
        <v/>
      </c>
      <c r="C415" s="7" t="str">
        <f t="shared" si="37"/>
        <v/>
      </c>
      <c r="D415" s="15" t="str">
        <f t="shared" si="36"/>
        <v/>
      </c>
      <c r="F415" s="7" t="str">
        <f>IF(OR(AND(F412=F413,F412=""),AND(F411=F412,F411=""),AND(F410=F411,F410="")),"",IF(F411="Participant", "Participant",IF(F411="","",IF(F411&gt;=Configuration!$D$10,"",F411+1))))</f>
        <v/>
      </c>
      <c r="G415" s="7" t="str">
        <f t="shared" si="38"/>
        <v/>
      </c>
      <c r="H415" s="7" t="str">
        <f t="shared" si="39"/>
        <v/>
      </c>
      <c r="I415" s="15" t="str">
        <f>IF(OR(AND($A412=$A413,$A412=""),AND($A411=$A412,$A411=""),AND($A410=$A411,$A410="")),"",IF(I411="Willingness to pay", "Willingness to pay",IF(I411="","",IF(H415="number 1",VLOOKUP(F415,mitadSuperior,4,FALSE),VLOOKUP(F415,mitadInferior,4,FALSE)))))</f>
        <v/>
      </c>
    </row>
    <row r="416" spans="1:9" x14ac:dyDescent="0.25">
      <c r="A416" s="7" t="str">
        <f>IF(OR(AND(A413=A414,A413=""),AND(A412=A413,A412=""),AND(A411=A412,A411="")),"",IF(A412="Participant", "Participant",IF(A412="","",IF(A412&gt;=Configuration!$D$10,"",A412+1))))</f>
        <v/>
      </c>
      <c r="B416" s="7" t="str">
        <f t="shared" si="40"/>
        <v/>
      </c>
      <c r="C416" s="7" t="str">
        <f t="shared" si="37"/>
        <v/>
      </c>
      <c r="D416" s="15" t="str">
        <f t="shared" si="36"/>
        <v/>
      </c>
      <c r="F416" s="7" t="str">
        <f>IF(OR(AND(F413=F414,F413=""),AND(F412=F413,F412=""),AND(F411=F412,F411="")),"",IF(F412="Participant", "Participant",IF(F412="","",IF(F412&gt;=Configuration!$D$10,"",F412+1))))</f>
        <v/>
      </c>
      <c r="G416" s="7" t="str">
        <f t="shared" si="38"/>
        <v/>
      </c>
      <c r="H416" s="7" t="str">
        <f t="shared" si="39"/>
        <v/>
      </c>
      <c r="I416" s="15" t="str">
        <f>IF(OR(AND($A413=$A414,$A413=""),AND($A412=$A413,$A412=""),AND($A411=$A412,$A411="")),"",IF(I412="Willingness to pay", "Willingness to pay",IF(I412="","",IF(H416="number 1",VLOOKUP(F416,mitadSuperior,4,FALSE),VLOOKUP(F416,mitadInferior,4,FALSE)))))</f>
        <v/>
      </c>
    </row>
    <row r="417" spans="1:9" x14ac:dyDescent="0.25">
      <c r="A417" s="7" t="str">
        <f>IF(OR(AND(A414=A415,A414=""),AND(A413=A414,A413=""),AND(A412=A413,A412="")),"",IF(A413="Participant", "Participant",IF(A413="","",IF(A413&gt;=Configuration!$D$10,"",A413+1))))</f>
        <v/>
      </c>
      <c r="B417" s="7" t="str">
        <f t="shared" si="40"/>
        <v/>
      </c>
      <c r="C417" s="7" t="str">
        <f t="shared" si="37"/>
        <v/>
      </c>
      <c r="D417" s="15" t="str">
        <f t="shared" si="36"/>
        <v/>
      </c>
      <c r="F417" s="7" t="str">
        <f>IF(OR(AND(F414=F415,F414=""),AND(F413=F414,F413=""),AND(F412=F413,F412="")),"",IF(F413="Participant", "Participant",IF(F413="","",IF(F413&gt;=Configuration!$D$10,"",F413+1))))</f>
        <v/>
      </c>
      <c r="G417" s="7" t="str">
        <f t="shared" si="38"/>
        <v/>
      </c>
      <c r="H417" s="7" t="str">
        <f t="shared" si="39"/>
        <v/>
      </c>
      <c r="I417" s="15" t="str">
        <f>IF(OR(AND($A414=$A415,$A414=""),AND($A413=$A414,$A413=""),AND($A412=$A413,$A412="")),"",IF(I413="Willingness to pay", "Willingness to pay",IF(I413="","",IF(H417="number 1",VLOOKUP(F417,mitadSuperior,4,FALSE),VLOOKUP(F417,mitadInferior,4,FALSE)))))</f>
        <v/>
      </c>
    </row>
    <row r="418" spans="1:9" x14ac:dyDescent="0.25">
      <c r="A418" s="7" t="str">
        <f>IF(OR(AND(A415=A416,A415=""),AND(A414=A415,A414=""),AND(A413=A414,A413="")),"",IF(A414="Participant", "Participant",IF(A414="","",IF(A414&gt;=Configuration!$D$10,"",A414+1))))</f>
        <v/>
      </c>
      <c r="B418" s="7" t="str">
        <f t="shared" si="40"/>
        <v/>
      </c>
      <c r="C418" s="7" t="str">
        <f t="shared" si="37"/>
        <v/>
      </c>
      <c r="D418" s="15" t="str">
        <f t="shared" si="36"/>
        <v/>
      </c>
      <c r="F418" s="7" t="str">
        <f>IF(OR(AND(F415=F416,F415=""),AND(F414=F415,F414=""),AND(F413=F414,F413="")),"",IF(F414="Participant", "Participant",IF(F414="","",IF(F414&gt;=Configuration!$D$10,"",F414+1))))</f>
        <v/>
      </c>
      <c r="G418" s="7" t="str">
        <f t="shared" si="38"/>
        <v/>
      </c>
      <c r="H418" s="7" t="str">
        <f t="shared" si="39"/>
        <v/>
      </c>
      <c r="I418" s="15" t="str">
        <f>IF(OR(AND($A415=$A416,$A415=""),AND($A414=$A415,$A414=""),AND($A413=$A414,$A413="")),"",IF(I414="Willingness to pay", "Willingness to pay",IF(I414="","",IF(H418="number 1",VLOOKUP(F418,mitadSuperior,4,FALSE),VLOOKUP(F418,mitadInferior,4,FALSE)))))</f>
        <v/>
      </c>
    </row>
    <row r="419" spans="1:9" x14ac:dyDescent="0.25">
      <c r="A419" s="7" t="str">
        <f>IF(OR(AND(A416=A417,A416=""),AND(A415=A416,A415=""),AND(A414=A415,A414="")),"",IF(A415="Participant", "Participant",IF(A415="","",IF(A415&gt;=Configuration!$D$10,"",A415+1))))</f>
        <v/>
      </c>
      <c r="B419" s="7" t="str">
        <f t="shared" si="40"/>
        <v/>
      </c>
      <c r="C419" s="7" t="str">
        <f t="shared" si="37"/>
        <v/>
      </c>
      <c r="D419" s="15" t="str">
        <f t="shared" si="36"/>
        <v/>
      </c>
      <c r="F419" s="7" t="str">
        <f>IF(OR(AND(F416=F417,F416=""),AND(F415=F416,F415=""),AND(F414=F415,F414="")),"",IF(F415="Participant", "Participant",IF(F415="","",IF(F415&gt;=Configuration!$D$10,"",F415+1))))</f>
        <v/>
      </c>
      <c r="G419" s="7" t="str">
        <f t="shared" si="38"/>
        <v/>
      </c>
      <c r="H419" s="7" t="str">
        <f t="shared" si="39"/>
        <v/>
      </c>
      <c r="I419" s="15" t="str">
        <f t="shared" si="41"/>
        <v/>
      </c>
    </row>
    <row r="420" spans="1:9" x14ac:dyDescent="0.25">
      <c r="A420" s="7" t="str">
        <f>IF(OR(AND(A417=A418,A417=""),AND(A416=A417,A416=""),AND(A415=A416,A415="")),"",IF(A416="Participant", "Participant",IF(A416="","",IF(A416&gt;=Configuration!$D$10,"",A416+1))))</f>
        <v/>
      </c>
      <c r="B420" s="7" t="str">
        <f t="shared" si="40"/>
        <v/>
      </c>
      <c r="C420" s="7" t="str">
        <f t="shared" si="37"/>
        <v/>
      </c>
      <c r="D420" s="15" t="str">
        <f t="shared" si="36"/>
        <v/>
      </c>
      <c r="F420" s="7" t="str">
        <f>IF(OR(AND(F417=F418,F417=""),AND(F416=F417,F416=""),AND(F415=F416,F415="")),"",IF(F416="Participant", "Participant",IF(F416="","",IF(F416&gt;=Configuration!$D$10,"",F416+1))))</f>
        <v/>
      </c>
      <c r="G420" s="7" t="str">
        <f t="shared" si="38"/>
        <v/>
      </c>
      <c r="H420" s="7" t="str">
        <f t="shared" si="39"/>
        <v/>
      </c>
      <c r="I420" s="15" t="str">
        <f t="shared" si="41"/>
        <v/>
      </c>
    </row>
    <row r="421" spans="1:9" x14ac:dyDescent="0.25">
      <c r="A421" s="7" t="str">
        <f>IF(OR(AND(A418=A419,A418=""),AND(A417=A418,A417=""),AND(A416=A417,A416="")),"",IF(A417="Participant", "Participant",IF(A417="","",IF(A417&gt;=Configuration!$D$10,"",A417+1))))</f>
        <v/>
      </c>
      <c r="B421" s="7" t="str">
        <f t="shared" si="40"/>
        <v/>
      </c>
      <c r="C421" s="7" t="str">
        <f t="shared" si="37"/>
        <v/>
      </c>
      <c r="D421" s="15" t="str">
        <f t="shared" si="36"/>
        <v/>
      </c>
      <c r="F421" s="7" t="str">
        <f>IF(OR(AND(F418=F419,F418=""),AND(F417=F418,F417=""),AND(F416=F417,F416="")),"",IF(F417="Participant", "Participant",IF(F417="","",IF(F417&gt;=Configuration!$D$10,"",F417+1))))</f>
        <v/>
      </c>
      <c r="G421" s="7" t="str">
        <f t="shared" si="38"/>
        <v/>
      </c>
      <c r="H421" s="7" t="str">
        <f t="shared" si="39"/>
        <v/>
      </c>
      <c r="I421" s="15" t="str">
        <f t="shared" si="41"/>
        <v/>
      </c>
    </row>
    <row r="422" spans="1:9" x14ac:dyDescent="0.25">
      <c r="A422" s="7" t="str">
        <f>IF(OR(AND(A419=A420,A419=""),AND(A418=A419,A418=""),AND(A417=A418,A417="")),"",IF(A418="Participant", "Participant",IF(A418="","",IF(A418&gt;=Configuration!$D$10,"",A418+1))))</f>
        <v/>
      </c>
      <c r="B422" s="7" t="str">
        <f t="shared" si="40"/>
        <v/>
      </c>
      <c r="C422" s="7" t="str">
        <f t="shared" si="37"/>
        <v/>
      </c>
      <c r="D422" s="15" t="str">
        <f t="shared" si="36"/>
        <v/>
      </c>
      <c r="F422" s="7" t="str">
        <f>IF(OR(AND(F419=F420,F419=""),AND(F418=F419,F418=""),AND(F417=F418,F417="")),"",IF(F418="Participant", "Participant",IF(F418="","",IF(F418&gt;=Configuration!$D$10,"",F418+1))))</f>
        <v/>
      </c>
      <c r="G422" s="7" t="str">
        <f t="shared" si="38"/>
        <v/>
      </c>
      <c r="H422" s="7" t="str">
        <f t="shared" si="39"/>
        <v/>
      </c>
      <c r="I422" s="15" t="str">
        <f>IF(OR(AND($A419=$A420,$A419=""),AND($A418=$A419,$A418=""),AND($A417=$A418,$A417="")),"",IF(I418="Willingness to pay", "Willingness to pay",IF(I418="","",IF(H422="number 1",VLOOKUP(F422,+mitadSuperior,4,FALSE),VLOOKUP(F422,mitadInferior,4,FALSE)))))</f>
        <v/>
      </c>
    </row>
    <row r="423" spans="1:9" x14ac:dyDescent="0.25">
      <c r="A423" s="7" t="str">
        <f>IF(OR(AND(A420=A421,A420=""),AND(A419=A420,A419=""),AND(A418=A419,A418="")),"",IF(A419="Participant", "Participant",IF(A419="","",IF(A419&gt;=Configuration!$D$10,"",A419+1))))</f>
        <v/>
      </c>
      <c r="B423" s="7" t="str">
        <f t="shared" si="40"/>
        <v/>
      </c>
      <c r="C423" s="7" t="str">
        <f t="shared" si="37"/>
        <v/>
      </c>
      <c r="D423" s="15" t="str">
        <f t="shared" si="36"/>
        <v/>
      </c>
      <c r="F423" s="7" t="str">
        <f>IF(OR(AND(F420=F421,F420=""),AND(F419=F420,F419=""),AND(F418=F419,F418="")),"",IF(F419="Participant", "Participant",IF(F419="","",IF(F419&gt;=Configuration!$D$10,"",F419+1))))</f>
        <v/>
      </c>
      <c r="G423" s="7" t="str">
        <f t="shared" si="38"/>
        <v/>
      </c>
      <c r="H423" s="7" t="str">
        <f t="shared" si="39"/>
        <v/>
      </c>
      <c r="I423" s="15" t="str">
        <f>IF(OR(AND($A420=$A421,$A420=""),AND($A419=$A420,$A419=""),AND($A418=$A419,$A418="")),"",IF(I419="Willingness to pay", "Willingness to pay",IF(I419="","",IF(H423="number 1",VLOOKUP(F423,mitadSuperior,4,FALSE),VLOOKUP(F423,mitadInferior,4,FALSE)))))</f>
        <v/>
      </c>
    </row>
    <row r="424" spans="1:9" x14ac:dyDescent="0.25">
      <c r="A424" s="7" t="str">
        <f>IF(OR(AND(A421=A422,A421=""),AND(A420=A421,A420=""),AND(A419=A420,A419="")),"",IF(A420="Participant", "Participant",IF(A420="","",IF(A420&gt;=Configuration!$D$10,"",A420+1))))</f>
        <v/>
      </c>
      <c r="B424" s="7" t="str">
        <f t="shared" si="40"/>
        <v/>
      </c>
      <c r="C424" s="7" t="str">
        <f t="shared" si="37"/>
        <v/>
      </c>
      <c r="D424" s="15" t="str">
        <f t="shared" si="36"/>
        <v/>
      </c>
      <c r="F424" s="7" t="str">
        <f>IF(OR(AND(F421=F422,F421=""),AND(F420=F421,F420=""),AND(F419=F420,F419="")),"",IF(F420="Participant", "Participant",IF(F420="","",IF(F420&gt;=Configuration!$D$10,"",F420+1))))</f>
        <v/>
      </c>
      <c r="G424" s="7" t="str">
        <f t="shared" si="38"/>
        <v/>
      </c>
      <c r="H424" s="7" t="str">
        <f t="shared" si="39"/>
        <v/>
      </c>
      <c r="I424" s="15" t="str">
        <f>IF(OR(AND($A421=$A422,$A421=""),AND($A420=$A421,$A420=""),AND($A419=$A420,$A419="")),"",IF(I420="Willingness to pay", "Willingness to pay",IF(I420="","",IF(H424="number 1",VLOOKUP(F424,mitadSuperior,4,FALSE),VLOOKUP(F424,mitadInferior,4,FALSE)))))</f>
        <v/>
      </c>
    </row>
    <row r="425" spans="1:9" x14ac:dyDescent="0.25">
      <c r="A425" s="7" t="str">
        <f>IF(OR(AND(A422=A423,A422=""),AND(A421=A422,A421=""),AND(A420=A421,A420="")),"",IF(A421="Participant", "Participant",IF(A421="","",IF(A421&gt;=Configuration!$D$10,"",A421+1))))</f>
        <v/>
      </c>
      <c r="B425" s="7" t="str">
        <f t="shared" si="40"/>
        <v/>
      </c>
      <c r="C425" s="7" t="str">
        <f t="shared" si="37"/>
        <v/>
      </c>
      <c r="D425" s="15" t="str">
        <f t="shared" si="36"/>
        <v/>
      </c>
      <c r="F425" s="7" t="str">
        <f>IF(OR(AND(F422=F423,F422=""),AND(F421=F422,F421=""),AND(F420=F421,F420="")),"",IF(F421="Participant", "Participant",IF(F421="","",IF(F421&gt;=Configuration!$D$10,"",F421+1))))</f>
        <v/>
      </c>
      <c r="G425" s="7" t="str">
        <f t="shared" si="38"/>
        <v/>
      </c>
      <c r="H425" s="7" t="str">
        <f t="shared" si="39"/>
        <v/>
      </c>
      <c r="I425" s="15" t="str">
        <f>IF(OR(AND($A422=$A423,$A422=""),AND($A421=$A422,$A421=""),AND($A420=$A421,$A420="")),"",IF(I421="Willingness to pay", "Willingness to pay",IF(I421="","",IF(H425="number 1",VLOOKUP(F425,mitadSuperior,4,FALSE),VLOOKUP(F425,mitadInferior,4,FALSE)))))</f>
        <v/>
      </c>
    </row>
    <row r="426" spans="1:9" x14ac:dyDescent="0.25">
      <c r="A426" s="7" t="str">
        <f>IF(OR(AND(A423=A424,A423=""),AND(A422=A423,A422=""),AND(A421=A422,A421="")),"",IF(A422="Participant", "Participant",IF(A422="","",IF(A422&gt;=Configuration!$D$10,"",A422+1))))</f>
        <v/>
      </c>
      <c r="B426" s="7" t="str">
        <f t="shared" si="40"/>
        <v/>
      </c>
      <c r="C426" s="7" t="str">
        <f t="shared" si="37"/>
        <v/>
      </c>
      <c r="D426" s="15" t="str">
        <f t="shared" si="36"/>
        <v/>
      </c>
      <c r="F426" s="7" t="str">
        <f>IF(OR(AND(F423=F424,F423=""),AND(F422=F423,F422=""),AND(F421=F422,F421="")),"",IF(F422="Participant", "Participant",IF(F422="","",IF(F422&gt;=Configuration!$D$10,"",F422+1))))</f>
        <v/>
      </c>
      <c r="G426" s="7" t="str">
        <f t="shared" si="38"/>
        <v/>
      </c>
      <c r="H426" s="7" t="str">
        <f t="shared" si="39"/>
        <v/>
      </c>
      <c r="I426" s="15" t="str">
        <f>IF(OR(AND($A423=$A424,$A423=""),AND($A422=$A423,$A422=""),AND($A421=$A422,$A421="")),"",IF(I422="Willingness to pay", "Willingness to pay",IF(I422="","",IF(H426="number 1",VLOOKUP(F426,mitadSuperior,4,FALSE),VLOOKUP(F426,mitadInferior,4,FALSE)))))</f>
        <v/>
      </c>
    </row>
    <row r="427" spans="1:9" x14ac:dyDescent="0.25">
      <c r="A427" s="7" t="str">
        <f>IF(OR(AND(A424=A425,A424=""),AND(A423=A424,A423=""),AND(A422=A423,A422="")),"",IF(A423="Participant", "Participant",IF(A423="","",IF(A423&gt;=Configuration!$D$10,"",A423+1))))</f>
        <v/>
      </c>
      <c r="B427" s="7" t="str">
        <f t="shared" si="40"/>
        <v/>
      </c>
      <c r="C427" s="7" t="str">
        <f t="shared" si="37"/>
        <v/>
      </c>
      <c r="D427" s="15" t="str">
        <f t="shared" si="36"/>
        <v/>
      </c>
      <c r="F427" s="7" t="str">
        <f>IF(OR(AND(F424=F425,F424=""),AND(F423=F424,F423=""),AND(F422=F423,F422="")),"",IF(F423="Participant", "Participant",IF(F423="","",IF(F423&gt;=Configuration!$D$10,"",F423+1))))</f>
        <v/>
      </c>
      <c r="G427" s="7" t="str">
        <f t="shared" si="38"/>
        <v/>
      </c>
      <c r="H427" s="7" t="str">
        <f t="shared" si="39"/>
        <v/>
      </c>
      <c r="I427" s="15" t="str">
        <f t="shared" si="41"/>
        <v/>
      </c>
    </row>
    <row r="428" spans="1:9" x14ac:dyDescent="0.25">
      <c r="A428" s="7" t="str">
        <f>IF(OR(AND(A425=A426,A425=""),AND(A424=A425,A424=""),AND(A423=A424,A423="")),"",IF(A424="Participant", "Participant",IF(A424="","",IF(A424&gt;=Configuration!$D$10,"",A424+1))))</f>
        <v/>
      </c>
      <c r="B428" s="7" t="str">
        <f t="shared" si="40"/>
        <v/>
      </c>
      <c r="C428" s="7" t="str">
        <f t="shared" si="37"/>
        <v/>
      </c>
      <c r="D428" s="15" t="str">
        <f t="shared" si="36"/>
        <v/>
      </c>
      <c r="F428" s="7" t="str">
        <f>IF(OR(AND(F425=F426,F425=""),AND(F424=F425,F424=""),AND(F423=F424,F423="")),"",IF(F424="Participant", "Participant",IF(F424="","",IF(F424&gt;=Configuration!$D$10,"",F424+1))))</f>
        <v/>
      </c>
      <c r="G428" s="7" t="str">
        <f t="shared" si="38"/>
        <v/>
      </c>
      <c r="H428" s="7" t="str">
        <f t="shared" si="39"/>
        <v/>
      </c>
      <c r="I428" s="15" t="str">
        <f t="shared" si="41"/>
        <v/>
      </c>
    </row>
    <row r="429" spans="1:9" x14ac:dyDescent="0.25">
      <c r="A429" s="7" t="str">
        <f>IF(OR(AND(A426=A427,A426=""),AND(A425=A426,A425=""),AND(A424=A425,A424="")),"",IF(A425="Participant", "Participant",IF(A425="","",IF(A425&gt;=Configuration!$D$10,"",A425+1))))</f>
        <v/>
      </c>
      <c r="B429" s="7" t="str">
        <f t="shared" si="40"/>
        <v/>
      </c>
      <c r="C429" s="7" t="str">
        <f t="shared" si="37"/>
        <v/>
      </c>
      <c r="D429" s="15" t="str">
        <f t="shared" si="36"/>
        <v/>
      </c>
      <c r="F429" s="7" t="str">
        <f>IF(OR(AND(F426=F427,F426=""),AND(F425=F426,F425=""),AND(F424=F425,F424="")),"",IF(F425="Participant", "Participant",IF(F425="","",IF(F425&gt;=Configuration!$D$10,"",F425+1))))</f>
        <v/>
      </c>
      <c r="G429" s="7" t="str">
        <f t="shared" si="38"/>
        <v/>
      </c>
      <c r="H429" s="7" t="str">
        <f t="shared" si="39"/>
        <v/>
      </c>
      <c r="I429" s="15" t="str">
        <f t="shared" si="41"/>
        <v/>
      </c>
    </row>
    <row r="430" spans="1:9" x14ac:dyDescent="0.25">
      <c r="A430" s="7" t="str">
        <f>IF(OR(AND(A427=A428,A427=""),AND(A426=A427,A426=""),AND(A425=A426,A425="")),"",IF(A426="Participant", "Participant",IF(A426="","",IF(A426&gt;=Configuration!$D$10,"",A426+1))))</f>
        <v/>
      </c>
      <c r="B430" s="7" t="str">
        <f t="shared" si="40"/>
        <v/>
      </c>
      <c r="C430" s="7" t="str">
        <f t="shared" si="37"/>
        <v/>
      </c>
      <c r="D430" s="15" t="str">
        <f t="shared" si="36"/>
        <v/>
      </c>
      <c r="F430" s="7" t="str">
        <f>IF(OR(AND(F427=F428,F427=""),AND(F426=F427,F426=""),AND(F425=F426,F425="")),"",IF(F426="Participant", "Participant",IF(F426="","",IF(F426&gt;=Configuration!$D$10,"",F426+1))))</f>
        <v/>
      </c>
      <c r="G430" s="7" t="str">
        <f t="shared" si="38"/>
        <v/>
      </c>
      <c r="H430" s="7" t="str">
        <f t="shared" si="39"/>
        <v/>
      </c>
      <c r="I430" s="15" t="str">
        <f>IF(OR(AND($A427=$A428,$A427=""),AND($A426=$A427,$A426=""),AND($A425=$A426,$A425="")),"",IF(I426="Willingness to pay", "Willingness to pay",IF(I426="","",IF(H430="number 1",VLOOKUP(F430,+mitadSuperior,4,FALSE),VLOOKUP(F430,mitadInferior,4,FALSE)))))</f>
        <v/>
      </c>
    </row>
    <row r="431" spans="1:9" x14ac:dyDescent="0.25">
      <c r="A431" s="7" t="str">
        <f>IF(OR(AND(A428=A429,A428=""),AND(A427=A428,A427=""),AND(A426=A427,A426="")),"",IF(A427="Participant", "Participant",IF(A427="","",IF(A427&gt;=Configuration!$D$10,"",A427+1))))</f>
        <v/>
      </c>
      <c r="B431" s="7" t="str">
        <f t="shared" si="40"/>
        <v/>
      </c>
      <c r="C431" s="7" t="str">
        <f t="shared" si="37"/>
        <v/>
      </c>
      <c r="D431" s="15" t="str">
        <f t="shared" si="36"/>
        <v/>
      </c>
      <c r="F431" s="7" t="str">
        <f>IF(OR(AND(F428=F429,F428=""),AND(F427=F428,F427=""),AND(F426=F427,F426="")),"",IF(F427="Participant", "Participant",IF(F427="","",IF(F427&gt;=Configuration!$D$10,"",F427+1))))</f>
        <v/>
      </c>
      <c r="G431" s="7" t="str">
        <f t="shared" si="38"/>
        <v/>
      </c>
      <c r="H431" s="7" t="str">
        <f t="shared" si="39"/>
        <v/>
      </c>
      <c r="I431" s="15" t="str">
        <f>IF(OR(AND($A428=$A429,$A428=""),AND($A427=$A428,$A427=""),AND($A426=$A427,$A426="")),"",IF(I427="Willingness to pay", "Willingness to pay",IF(I427="","",IF(H431="number 1",VLOOKUP(F431,mitadSuperior,4,FALSE),VLOOKUP(F431,mitadInferior,4,FALSE)))))</f>
        <v/>
      </c>
    </row>
    <row r="432" spans="1:9" x14ac:dyDescent="0.25">
      <c r="A432" s="7" t="str">
        <f>IF(OR(AND(A429=A430,A429=""),AND(A428=A429,A428=""),AND(A427=A428,A427="")),"",IF(A428="Participant", "Participant",IF(A428="","",IF(A428&gt;=Configuration!$D$10,"",A428+1))))</f>
        <v/>
      </c>
      <c r="B432" s="7" t="str">
        <f t="shared" si="40"/>
        <v/>
      </c>
      <c r="C432" s="7" t="str">
        <f t="shared" si="37"/>
        <v/>
      </c>
      <c r="D432" s="15" t="str">
        <f t="shared" si="36"/>
        <v/>
      </c>
      <c r="F432" s="7" t="str">
        <f>IF(OR(AND(F429=F430,F429=""),AND(F428=F429,F428=""),AND(F427=F428,F427="")),"",IF(F428="Participant", "Participant",IF(F428="","",IF(F428&gt;=Configuration!$D$10,"",F428+1))))</f>
        <v/>
      </c>
      <c r="G432" s="7" t="str">
        <f t="shared" si="38"/>
        <v/>
      </c>
      <c r="H432" s="7" t="str">
        <f t="shared" si="39"/>
        <v/>
      </c>
      <c r="I432" s="15" t="str">
        <f>IF(OR(AND($A429=$A430,$A429=""),AND($A428=$A429,$A428=""),AND($A427=$A428,$A427="")),"",IF(I428="Willingness to pay", "Willingness to pay",IF(I428="","",IF(H432="number 1",VLOOKUP(F432,mitadSuperior,4,FALSE),VLOOKUP(F432,mitadInferior,4,FALSE)))))</f>
        <v/>
      </c>
    </row>
    <row r="433" spans="1:9" x14ac:dyDescent="0.25">
      <c r="A433" s="7" t="str">
        <f>IF(OR(AND(A430=A431,A430=""),AND(A429=A430,A429=""),AND(A428=A429,A428="")),"",IF(A429="Participant", "Participant",IF(A429="","",IF(A429&gt;=Configuration!$D$10,"",A429+1))))</f>
        <v/>
      </c>
      <c r="B433" s="7" t="str">
        <f t="shared" si="40"/>
        <v/>
      </c>
      <c r="C433" s="7" t="str">
        <f t="shared" si="37"/>
        <v/>
      </c>
      <c r="D433" s="15" t="str">
        <f t="shared" si="36"/>
        <v/>
      </c>
      <c r="F433" s="7" t="str">
        <f>IF(OR(AND(F430=F431,F430=""),AND(F429=F430,F429=""),AND(F428=F429,F428="")),"",IF(F429="Participant", "Participant",IF(F429="","",IF(F429&gt;=Configuration!$D$10,"",F429+1))))</f>
        <v/>
      </c>
      <c r="G433" s="7" t="str">
        <f t="shared" si="38"/>
        <v/>
      </c>
      <c r="H433" s="7" t="str">
        <f t="shared" si="39"/>
        <v/>
      </c>
      <c r="I433" s="15" t="str">
        <f>IF(OR(AND($A430=$A431,$A430=""),AND($A429=$A430,$A429=""),AND($A428=$A429,$A428="")),"",IF(I429="Willingness to pay", "Willingness to pay",IF(I429="","",IF(H433="number 1",VLOOKUP(F433,mitadSuperior,4,FALSE),VLOOKUP(F433,mitadInferior,4,FALSE)))))</f>
        <v/>
      </c>
    </row>
    <row r="434" spans="1:9" x14ac:dyDescent="0.25">
      <c r="A434" s="7" t="str">
        <f>IF(OR(AND(A431=A432,A431=""),AND(A430=A431,A430=""),AND(A429=A430,A429="")),"",IF(A430="Participant", "Participant",IF(A430="","",IF(A430&gt;=Configuration!$D$10,"",A430+1))))</f>
        <v/>
      </c>
      <c r="B434" s="7" t="str">
        <f t="shared" si="40"/>
        <v/>
      </c>
      <c r="C434" s="7" t="str">
        <f t="shared" si="37"/>
        <v/>
      </c>
      <c r="D434" s="15" t="str">
        <f t="shared" si="36"/>
        <v/>
      </c>
      <c r="F434" s="7" t="str">
        <f>IF(OR(AND(F431=F432,F431=""),AND(F430=F431,F430=""),AND(F429=F430,F429="")),"",IF(F430="Participant", "Participant",IF(F430="","",IF(F430&gt;=Configuration!$D$10,"",F430+1))))</f>
        <v/>
      </c>
      <c r="G434" s="7" t="str">
        <f t="shared" si="38"/>
        <v/>
      </c>
      <c r="H434" s="7" t="str">
        <f t="shared" si="39"/>
        <v/>
      </c>
      <c r="I434" s="15" t="str">
        <f>IF(OR(AND($A431=$A432,$A431=""),AND($A430=$A431,$A430=""),AND($A429=$A430,$A429="")),"",IF(I430="Willingness to pay", "Willingness to pay",IF(I430="","",IF(H434="number 1",VLOOKUP(F434,mitadSuperior,4,FALSE),VLOOKUP(F434,mitadInferior,4,FALSE)))))</f>
        <v/>
      </c>
    </row>
    <row r="435" spans="1:9" x14ac:dyDescent="0.25">
      <c r="A435" s="7" t="str">
        <f>IF(OR(AND(A432=A433,A432=""),AND(A431=A432,A431=""),AND(A430=A431,A430="")),"",IF(A431="Participant", "Participant",IF(A431="","",IF(A431&gt;=Configuration!$D$10,"",A431+1))))</f>
        <v/>
      </c>
      <c r="B435" s="7" t="str">
        <f t="shared" si="40"/>
        <v/>
      </c>
      <c r="C435" s="7" t="str">
        <f t="shared" si="37"/>
        <v/>
      </c>
      <c r="D435" s="15" t="str">
        <f t="shared" si="36"/>
        <v/>
      </c>
      <c r="F435" s="7" t="str">
        <f>IF(OR(AND(F432=F433,F432=""),AND(F431=F432,F431=""),AND(F430=F431,F430="")),"",IF(F431="Participant", "Participant",IF(F431="","",IF(F431&gt;=Configuration!$D$10,"",F431+1))))</f>
        <v/>
      </c>
      <c r="G435" s="7" t="str">
        <f t="shared" si="38"/>
        <v/>
      </c>
      <c r="H435" s="7" t="str">
        <f t="shared" si="39"/>
        <v/>
      </c>
      <c r="I435" s="15" t="str">
        <f t="shared" si="41"/>
        <v/>
      </c>
    </row>
    <row r="436" spans="1:9" x14ac:dyDescent="0.25">
      <c r="A436" s="7" t="str">
        <f>IF(OR(AND(A433=A434,A433=""),AND(A432=A433,A432=""),AND(A431=A432,A431="")),"",IF(A432="Participant", "Participant",IF(A432="","",IF(A432&gt;=Configuration!$D$10,"",A432+1))))</f>
        <v/>
      </c>
      <c r="B436" s="7" t="str">
        <f t="shared" si="40"/>
        <v/>
      </c>
      <c r="C436" s="7" t="str">
        <f t="shared" si="37"/>
        <v/>
      </c>
      <c r="D436" s="15" t="str">
        <f t="shared" si="36"/>
        <v/>
      </c>
      <c r="F436" s="7" t="str">
        <f>IF(OR(AND(F433=F434,F433=""),AND(F432=F433,F432=""),AND(F431=F432,F431="")),"",IF(F432="Participant", "Participant",IF(F432="","",IF(F432&gt;=Configuration!$D$10,"",F432+1))))</f>
        <v/>
      </c>
      <c r="G436" s="7" t="str">
        <f t="shared" si="38"/>
        <v/>
      </c>
      <c r="H436" s="7" t="str">
        <f t="shared" si="39"/>
        <v/>
      </c>
      <c r="I436" s="15" t="str">
        <f t="shared" si="41"/>
        <v/>
      </c>
    </row>
    <row r="437" spans="1:9" x14ac:dyDescent="0.25">
      <c r="A437" s="7" t="str">
        <f>IF(OR(AND(A434=A435,A434=""),AND(A433=A434,A433=""),AND(A432=A433,A432="")),"",IF(A433="Participant", "Participant",IF(A433="","",IF(A433&gt;=Configuration!$D$10,"",A433+1))))</f>
        <v/>
      </c>
      <c r="B437" s="7" t="str">
        <f t="shared" si="40"/>
        <v/>
      </c>
      <c r="C437" s="7" t="str">
        <f t="shared" si="37"/>
        <v/>
      </c>
      <c r="D437" s="15" t="str">
        <f t="shared" si="36"/>
        <v/>
      </c>
      <c r="F437" s="7" t="str">
        <f>IF(OR(AND(F434=F435,F434=""),AND(F433=F434,F433=""),AND(F432=F433,F432="")),"",IF(F433="Participant", "Participant",IF(F433="","",IF(F433&gt;=Configuration!$D$10,"",F433+1))))</f>
        <v/>
      </c>
      <c r="G437" s="7" t="str">
        <f t="shared" si="38"/>
        <v/>
      </c>
      <c r="H437" s="7" t="str">
        <f t="shared" si="39"/>
        <v/>
      </c>
      <c r="I437" s="15" t="str">
        <f t="shared" si="41"/>
        <v/>
      </c>
    </row>
    <row r="438" spans="1:9" x14ac:dyDescent="0.25">
      <c r="A438" s="7" t="str">
        <f>IF(OR(AND(A435=A436,A435=""),AND(A434=A435,A434=""),AND(A433=A434,A433="")),"",IF(A434="Participant", "Participant",IF(A434="","",IF(A434&gt;=Configuration!$D$10,"",A434+1))))</f>
        <v/>
      </c>
      <c r="B438" s="7" t="str">
        <f t="shared" si="40"/>
        <v/>
      </c>
      <c r="C438" s="7" t="str">
        <f t="shared" si="37"/>
        <v/>
      </c>
      <c r="D438" s="15" t="str">
        <f t="shared" si="36"/>
        <v/>
      </c>
      <c r="F438" s="7" t="str">
        <f>IF(OR(AND(F435=F436,F435=""),AND(F434=F435,F434=""),AND(F433=F434,F433="")),"",IF(F434="Participant", "Participant",IF(F434="","",IF(F434&gt;=Configuration!$D$10,"",F434+1))))</f>
        <v/>
      </c>
      <c r="G438" s="7" t="str">
        <f t="shared" si="38"/>
        <v/>
      </c>
      <c r="H438" s="7" t="str">
        <f t="shared" si="39"/>
        <v/>
      </c>
      <c r="I438" s="15" t="str">
        <f>IF(OR(AND($A435=$A436,$A435=""),AND($A434=$A435,$A434=""),AND($A433=$A434,$A433="")),"",IF(I434="Willingness to pay", "Willingness to pay",IF(I434="","",IF(H438="number 1",VLOOKUP(F438,+mitadSuperior,4,FALSE),VLOOKUP(F438,mitadInferior,4,FALSE)))))</f>
        <v/>
      </c>
    </row>
    <row r="439" spans="1:9" x14ac:dyDescent="0.25">
      <c r="A439" s="7" t="str">
        <f>IF(OR(AND(A436=A437,A436=""),AND(A435=A436,A435=""),AND(A434=A435,A434="")),"",IF(A435="Participant", "Participant",IF(A435="","",IF(A435&gt;=Configuration!$D$10,"",A435+1))))</f>
        <v/>
      </c>
      <c r="B439" s="7" t="str">
        <f t="shared" si="40"/>
        <v/>
      </c>
      <c r="C439" s="7" t="str">
        <f t="shared" si="37"/>
        <v/>
      </c>
      <c r="D439" s="15" t="str">
        <f t="shared" si="36"/>
        <v/>
      </c>
      <c r="F439" s="7" t="str">
        <f>IF(OR(AND(F436=F437,F436=""),AND(F435=F436,F435=""),AND(F434=F435,F434="")),"",IF(F435="Participant", "Participant",IF(F435="","",IF(F435&gt;=Configuration!$D$10,"",F435+1))))</f>
        <v/>
      </c>
      <c r="G439" s="7" t="str">
        <f t="shared" si="38"/>
        <v/>
      </c>
      <c r="H439" s="7" t="str">
        <f t="shared" si="39"/>
        <v/>
      </c>
      <c r="I439" s="15" t="str">
        <f>IF(OR(AND($A436=$A437,$A436=""),AND($A435=$A436,$A435=""),AND($A434=$A435,$A434="")),"",IF(I435="Willingness to pay", "Willingness to pay",IF(I435="","",IF(H439="number 1",VLOOKUP(F439,mitadSuperior,4,FALSE),VLOOKUP(F439,mitadInferior,4,FALSE)))))</f>
        <v/>
      </c>
    </row>
    <row r="440" spans="1:9" x14ac:dyDescent="0.25">
      <c r="A440" s="7" t="str">
        <f>IF(OR(AND(A437=A438,A437=""),AND(A436=A437,A436=""),AND(A435=A436,A435="")),"",IF(A436="Participant", "Participant",IF(A436="","",IF(A436&gt;=Configuration!$D$10,"",A436+1))))</f>
        <v/>
      </c>
      <c r="B440" s="7" t="str">
        <f t="shared" si="40"/>
        <v/>
      </c>
      <c r="C440" s="7" t="str">
        <f t="shared" si="37"/>
        <v/>
      </c>
      <c r="D440" s="15" t="str">
        <f t="shared" si="36"/>
        <v/>
      </c>
      <c r="F440" s="7" t="str">
        <f>IF(OR(AND(F437=F438,F437=""),AND(F436=F437,F436=""),AND(F435=F436,F435="")),"",IF(F436="Participant", "Participant",IF(F436="","",IF(F436&gt;=Configuration!$D$10,"",F436+1))))</f>
        <v/>
      </c>
      <c r="G440" s="7" t="str">
        <f t="shared" si="38"/>
        <v/>
      </c>
      <c r="H440" s="7" t="str">
        <f t="shared" si="39"/>
        <v/>
      </c>
      <c r="I440" s="15" t="str">
        <f>IF(OR(AND($A437=$A438,$A437=""),AND($A436=$A437,$A436=""),AND($A435=$A436,$A435="")),"",IF(I436="Willingness to pay", "Willingness to pay",IF(I436="","",IF(H440="number 1",VLOOKUP(F440,mitadSuperior,4,FALSE),VLOOKUP(F440,mitadInferior,4,FALSE)))))</f>
        <v/>
      </c>
    </row>
    <row r="441" spans="1:9" x14ac:dyDescent="0.25">
      <c r="A441" s="7" t="str">
        <f>IF(OR(AND(A438=A439,A438=""),AND(A437=A438,A437=""),AND(A436=A437,A436="")),"",IF(A437="Participant", "Participant",IF(A437="","",IF(A437&gt;=Configuration!$D$10,"",A437+1))))</f>
        <v/>
      </c>
      <c r="B441" s="7" t="str">
        <f t="shared" si="40"/>
        <v/>
      </c>
      <c r="C441" s="7" t="str">
        <f t="shared" si="37"/>
        <v/>
      </c>
      <c r="D441" s="15" t="str">
        <f t="shared" si="36"/>
        <v/>
      </c>
      <c r="F441" s="7" t="str">
        <f>IF(OR(AND(F438=F439,F438=""),AND(F437=F438,F437=""),AND(F436=F437,F436="")),"",IF(F437="Participant", "Participant",IF(F437="","",IF(F437&gt;=Configuration!$D$10,"",F437+1))))</f>
        <v/>
      </c>
      <c r="G441" s="7" t="str">
        <f t="shared" si="38"/>
        <v/>
      </c>
      <c r="H441" s="7" t="str">
        <f t="shared" si="39"/>
        <v/>
      </c>
      <c r="I441" s="15" t="str">
        <f>IF(OR(AND($A438=$A439,$A438=""),AND($A437=$A438,$A437=""),AND($A436=$A437,$A436="")),"",IF(I437="Willingness to pay", "Willingness to pay",IF(I437="","",IF(H441="number 1",VLOOKUP(F441,mitadSuperior,4,FALSE),VLOOKUP(F441,mitadInferior,4,FALSE)))))</f>
        <v/>
      </c>
    </row>
    <row r="442" spans="1:9" x14ac:dyDescent="0.25">
      <c r="A442" s="7" t="str">
        <f>IF(OR(AND(A439=A440,A439=""),AND(A438=A439,A438=""),AND(A437=A438,A437="")),"",IF(A438="Participant", "Participant",IF(A438="","",IF(A438&gt;=Configuration!$D$10,"",A438+1))))</f>
        <v/>
      </c>
      <c r="B442" s="7" t="str">
        <f t="shared" si="40"/>
        <v/>
      </c>
      <c r="C442" s="7" t="str">
        <f t="shared" si="37"/>
        <v/>
      </c>
      <c r="D442" s="15" t="str">
        <f t="shared" si="36"/>
        <v/>
      </c>
      <c r="F442" s="7" t="str">
        <f>IF(OR(AND(F439=F440,F439=""),AND(F438=F439,F438=""),AND(F437=F438,F437="")),"",IF(F438="Participant", "Participant",IF(F438="","",IF(F438&gt;=Configuration!$D$10,"",F438+1))))</f>
        <v/>
      </c>
      <c r="G442" s="7" t="str">
        <f t="shared" si="38"/>
        <v/>
      </c>
      <c r="H442" s="7" t="str">
        <f t="shared" si="39"/>
        <v/>
      </c>
      <c r="I442" s="15" t="str">
        <f>IF(OR(AND($A439=$A440,$A439=""),AND($A438=$A439,$A438=""),AND($A437=$A438,$A437="")),"",IF(I438="Willingness to pay", "Willingness to pay",IF(I438="","",IF(H442="number 1",VLOOKUP(F442,mitadSuperior,4,FALSE),VLOOKUP(F442,mitadInferior,4,FALSE)))))</f>
        <v/>
      </c>
    </row>
    <row r="443" spans="1:9" x14ac:dyDescent="0.25">
      <c r="A443" s="7" t="str">
        <f>IF(OR(AND(A440=A441,A440=""),AND(A439=A440,A439=""),AND(A438=A439,A438="")),"",IF(A439="Participant", "Participant",IF(A439="","",IF(A439&gt;=Configuration!$D$10,"",A439+1))))</f>
        <v/>
      </c>
      <c r="B443" s="7" t="str">
        <f t="shared" si="40"/>
        <v/>
      </c>
      <c r="C443" s="7" t="str">
        <f t="shared" si="37"/>
        <v/>
      </c>
      <c r="D443" s="15" t="str">
        <f t="shared" si="36"/>
        <v/>
      </c>
      <c r="F443" s="7" t="str">
        <f>IF(OR(AND(F440=F441,F440=""),AND(F439=F440,F439=""),AND(F438=F439,F438="")),"",IF(F439="Participant", "Participant",IF(F439="","",IF(F439&gt;=Configuration!$D$10,"",F439+1))))</f>
        <v/>
      </c>
      <c r="G443" s="7" t="str">
        <f t="shared" si="38"/>
        <v/>
      </c>
      <c r="H443" s="7" t="str">
        <f t="shared" si="39"/>
        <v/>
      </c>
      <c r="I443" s="15" t="str">
        <f t="shared" si="41"/>
        <v/>
      </c>
    </row>
    <row r="444" spans="1:9" x14ac:dyDescent="0.25">
      <c r="A444" s="7" t="str">
        <f>IF(OR(AND(A441=A442,A441=""),AND(A440=A441,A440=""),AND(A439=A440,A439="")),"",IF(A440="Participant", "Participant",IF(A440="","",IF(A440&gt;=Configuration!$D$10,"",A440+1))))</f>
        <v/>
      </c>
      <c r="B444" s="7" t="str">
        <f t="shared" si="40"/>
        <v/>
      </c>
      <c r="C444" s="7" t="str">
        <f t="shared" si="37"/>
        <v/>
      </c>
      <c r="D444" s="15" t="str">
        <f t="shared" si="36"/>
        <v/>
      </c>
      <c r="F444" s="7" t="str">
        <f>IF(OR(AND(F441=F442,F441=""),AND(F440=F441,F440=""),AND(F439=F440,F439="")),"",IF(F440="Participant", "Participant",IF(F440="","",IF(F440&gt;=Configuration!$D$10,"",F440+1))))</f>
        <v/>
      </c>
      <c r="G444" s="7" t="str">
        <f t="shared" si="38"/>
        <v/>
      </c>
      <c r="H444" s="7" t="str">
        <f t="shared" si="39"/>
        <v/>
      </c>
      <c r="I444" s="15" t="str">
        <f t="shared" si="41"/>
        <v/>
      </c>
    </row>
    <row r="445" spans="1:9" x14ac:dyDescent="0.25">
      <c r="A445" s="7" t="str">
        <f>IF(OR(AND(A442=A443,A442=""),AND(A441=A442,A441=""),AND(A440=A441,A440="")),"",IF(A441="Participant", "Participant",IF(A441="","",IF(A441&gt;=Configuration!$D$10,"",A441+1))))</f>
        <v/>
      </c>
      <c r="B445" s="7" t="str">
        <f t="shared" si="40"/>
        <v/>
      </c>
      <c r="C445" s="7" t="str">
        <f t="shared" si="37"/>
        <v/>
      </c>
      <c r="D445" s="15" t="str">
        <f t="shared" si="36"/>
        <v/>
      </c>
      <c r="F445" s="7" t="str">
        <f>IF(OR(AND(F442=F443,F442=""),AND(F441=F442,F441=""),AND(F440=F441,F440="")),"",IF(F441="Participant", "Participant",IF(F441="","",IF(F441&gt;=Configuration!$D$10,"",F441+1))))</f>
        <v/>
      </c>
      <c r="G445" s="7" t="str">
        <f t="shared" si="38"/>
        <v/>
      </c>
      <c r="H445" s="7" t="str">
        <f t="shared" si="39"/>
        <v/>
      </c>
      <c r="I445" s="15" t="str">
        <f t="shared" si="41"/>
        <v/>
      </c>
    </row>
    <row r="446" spans="1:9" x14ac:dyDescent="0.25">
      <c r="A446" s="7" t="str">
        <f>IF(OR(AND(A443=A444,A443=""),AND(A442=A443,A442=""),AND(A441=A442,A441="")),"",IF(A442="Participant", "Participant",IF(A442="","",IF(A442&gt;=Configuration!$D$10,"",A442+1))))</f>
        <v/>
      </c>
      <c r="B446" s="7" t="str">
        <f t="shared" si="40"/>
        <v/>
      </c>
      <c r="C446" s="7" t="str">
        <f t="shared" si="37"/>
        <v/>
      </c>
      <c r="D446" s="15" t="str">
        <f t="shared" si="36"/>
        <v/>
      </c>
      <c r="F446" s="7" t="str">
        <f>IF(OR(AND(F443=F444,F443=""),AND(F442=F443,F442=""),AND(F441=F442,F441="")),"",IF(F442="Participant", "Participant",IF(F442="","",IF(F442&gt;=Configuration!$D$10,"",F442+1))))</f>
        <v/>
      </c>
      <c r="G446" s="7" t="str">
        <f t="shared" si="38"/>
        <v/>
      </c>
      <c r="H446" s="7" t="str">
        <f t="shared" si="39"/>
        <v/>
      </c>
      <c r="I446" s="15" t="str">
        <f>IF(OR(AND($A443=$A444,$A443=""),AND($A442=$A443,$A442=""),AND($A441=$A442,$A441="")),"",IF(I442="Willingness to pay", "Willingness to pay",IF(I442="","",IF(H446="number 1",VLOOKUP(F446,+mitadSuperior,4,FALSE),VLOOKUP(F446,mitadInferior,4,FALSE)))))</f>
        <v/>
      </c>
    </row>
    <row r="447" spans="1:9" x14ac:dyDescent="0.25">
      <c r="A447" s="7" t="str">
        <f>IF(OR(AND(A444=A445,A444=""),AND(A443=A444,A443=""),AND(A442=A443,A442="")),"",IF(A443="Participant", "Participant",IF(A443="","",IF(A443&gt;=Configuration!$D$10,"",A443+1))))</f>
        <v/>
      </c>
      <c r="B447" s="7" t="str">
        <f t="shared" si="40"/>
        <v/>
      </c>
      <c r="C447" s="7" t="str">
        <f t="shared" si="37"/>
        <v/>
      </c>
      <c r="D447" s="15" t="str">
        <f t="shared" si="36"/>
        <v/>
      </c>
      <c r="F447" s="7" t="str">
        <f>IF(OR(AND(F444=F445,F444=""),AND(F443=F444,F443=""),AND(F442=F443,F442="")),"",IF(F443="Participant", "Participant",IF(F443="","",IF(F443&gt;=Configuration!$D$10,"",F443+1))))</f>
        <v/>
      </c>
      <c r="G447" s="7" t="str">
        <f t="shared" si="38"/>
        <v/>
      </c>
      <c r="H447" s="7" t="str">
        <f t="shared" si="39"/>
        <v/>
      </c>
      <c r="I447" s="15" t="str">
        <f>IF(OR(AND($A444=$A445,$A444=""),AND($A443=$A444,$A443=""),AND($A442=$A443,$A442="")),"",IF(I443="Willingness to pay", "Willingness to pay",IF(I443="","",IF(H447="number 1",VLOOKUP(F447,mitadSuperior,4,FALSE),VLOOKUP(F447,mitadInferior,4,FALSE)))))</f>
        <v/>
      </c>
    </row>
    <row r="448" spans="1:9" x14ac:dyDescent="0.25">
      <c r="A448" s="7" t="str">
        <f>IF(OR(AND(A445=A446,A445=""),AND(A444=A445,A444=""),AND(A443=A444,A443="")),"",IF(A444="Participant", "Participant",IF(A444="","",IF(A444&gt;=Configuration!$D$10,"",A444+1))))</f>
        <v/>
      </c>
      <c r="B448" s="7" t="str">
        <f t="shared" si="40"/>
        <v/>
      </c>
      <c r="C448" s="7" t="str">
        <f t="shared" si="37"/>
        <v/>
      </c>
      <c r="D448" s="15" t="str">
        <f t="shared" si="36"/>
        <v/>
      </c>
      <c r="F448" s="7" t="str">
        <f>IF(OR(AND(F445=F446,F445=""),AND(F444=F445,F444=""),AND(F443=F444,F443="")),"",IF(F444="Participant", "Participant",IF(F444="","",IF(F444&gt;=Configuration!$D$10,"",F444+1))))</f>
        <v/>
      </c>
      <c r="G448" s="7" t="str">
        <f t="shared" si="38"/>
        <v/>
      </c>
      <c r="H448" s="7" t="str">
        <f t="shared" si="39"/>
        <v/>
      </c>
      <c r="I448" s="15" t="str">
        <f>IF(OR(AND($A445=$A446,$A445=""),AND($A444=$A445,$A444=""),AND($A443=$A444,$A443="")),"",IF(I444="Willingness to pay", "Willingness to pay",IF(I444="","",IF(H448="number 1",VLOOKUP(F448,mitadSuperior,4,FALSE),VLOOKUP(F448,mitadInferior,4,FALSE)))))</f>
        <v/>
      </c>
    </row>
    <row r="449" spans="1:9" x14ac:dyDescent="0.25">
      <c r="A449" s="7" t="str">
        <f>IF(OR(AND(A446=A447,A446=""),AND(A445=A446,A445=""),AND(A444=A445,A444="")),"",IF(A445="Participant", "Participant",IF(A445="","",IF(A445&gt;=Configuration!$D$10,"",A445+1))))</f>
        <v/>
      </c>
      <c r="B449" s="7" t="str">
        <f t="shared" si="40"/>
        <v/>
      </c>
      <c r="C449" s="7" t="str">
        <f t="shared" si="37"/>
        <v/>
      </c>
      <c r="D449" s="15" t="str">
        <f t="shared" si="36"/>
        <v/>
      </c>
      <c r="F449" s="7" t="str">
        <f>IF(OR(AND(F446=F447,F446=""),AND(F445=F446,F445=""),AND(F444=F445,F444="")),"",IF(F445="Participant", "Participant",IF(F445="","",IF(F445&gt;=Configuration!$D$10,"",F445+1))))</f>
        <v/>
      </c>
      <c r="G449" s="7" t="str">
        <f t="shared" si="38"/>
        <v/>
      </c>
      <c r="H449" s="7" t="str">
        <f t="shared" si="39"/>
        <v/>
      </c>
      <c r="I449" s="15" t="str">
        <f>IF(OR(AND($A446=$A447,$A446=""),AND($A445=$A446,$A445=""),AND($A444=$A445,$A444="")),"",IF(I445="Willingness to pay", "Willingness to pay",IF(I445="","",IF(H449="number 1",VLOOKUP(F449,mitadSuperior,4,FALSE),VLOOKUP(F449,mitadInferior,4,FALSE)))))</f>
        <v/>
      </c>
    </row>
    <row r="450" spans="1:9" x14ac:dyDescent="0.25">
      <c r="A450" s="7" t="str">
        <f>IF(OR(AND(A447=A448,A447=""),AND(A446=A447,A446=""),AND(A445=A446,A445="")),"",IF(A446="Participant", "Participant",IF(A446="","",IF(A446&gt;=Configuration!$D$10,"",A446+1))))</f>
        <v/>
      </c>
      <c r="B450" s="7" t="str">
        <f t="shared" si="40"/>
        <v/>
      </c>
      <c r="C450" s="7" t="str">
        <f t="shared" si="37"/>
        <v/>
      </c>
      <c r="D450" s="15" t="str">
        <f t="shared" si="36"/>
        <v/>
      </c>
      <c r="F450" s="7" t="str">
        <f>IF(OR(AND(F447=F448,F447=""),AND(F446=F447,F446=""),AND(F445=F446,F445="")),"",IF(F446="Participant", "Participant",IF(F446="","",IF(F446&gt;=Configuration!$D$10,"",F446+1))))</f>
        <v/>
      </c>
      <c r="G450" s="7" t="str">
        <f t="shared" si="38"/>
        <v/>
      </c>
      <c r="H450" s="7" t="str">
        <f t="shared" si="39"/>
        <v/>
      </c>
      <c r="I450" s="15" t="str">
        <f>IF(OR(AND($A447=$A448,$A447=""),AND($A446=$A447,$A446=""),AND($A445=$A446,$A445="")),"",IF(I446="Willingness to pay", "Willingness to pay",IF(I446="","",IF(H450="number 1",VLOOKUP(F450,mitadSuperior,4,FALSE),VLOOKUP(F450,mitadInferior,4,FALSE)))))</f>
        <v/>
      </c>
    </row>
    <row r="451" spans="1:9" x14ac:dyDescent="0.25">
      <c r="A451" s="7" t="str">
        <f>IF(OR(AND(A448=A449,A448=""),AND(A447=A448,A447=""),AND(A446=A447,A446="")),"",IF(A447="Participant", "Participant",IF(A447="","",IF(A447&gt;=Configuration!$D$10,"",A447+1))))</f>
        <v/>
      </c>
      <c r="B451" s="7" t="str">
        <f t="shared" si="40"/>
        <v/>
      </c>
      <c r="C451" s="7" t="str">
        <f t="shared" si="37"/>
        <v/>
      </c>
      <c r="D451" s="15" t="str">
        <f t="shared" si="36"/>
        <v/>
      </c>
      <c r="F451" s="7" t="str">
        <f>IF(OR(AND(F448=F449,F448=""),AND(F447=F448,F447=""),AND(F446=F447,F446="")),"",IF(F447="Participant", "Participant",IF(F447="","",IF(F447&gt;=Configuration!$D$10,"",F447+1))))</f>
        <v/>
      </c>
      <c r="G451" s="7" t="str">
        <f t="shared" si="38"/>
        <v/>
      </c>
      <c r="H451" s="7" t="str">
        <f t="shared" si="39"/>
        <v/>
      </c>
      <c r="I451" s="15" t="str">
        <f t="shared" si="41"/>
        <v/>
      </c>
    </row>
    <row r="452" spans="1:9" x14ac:dyDescent="0.25">
      <c r="A452" s="7" t="str">
        <f>IF(OR(AND(A449=A450,A449=""),AND(A448=A449,A448=""),AND(A447=A448,A447="")),"",IF(A448="Participant", "Participant",IF(A448="","",IF(A448&gt;=Configuration!$D$10,"",A448+1))))</f>
        <v/>
      </c>
      <c r="B452" s="7" t="str">
        <f t="shared" si="40"/>
        <v/>
      </c>
      <c r="C452" s="7" t="str">
        <f t="shared" si="37"/>
        <v/>
      </c>
      <c r="D452" s="15" t="str">
        <f t="shared" si="36"/>
        <v/>
      </c>
      <c r="F452" s="7" t="str">
        <f>IF(OR(AND(F449=F450,F449=""),AND(F448=F449,F448=""),AND(F447=F448,F447="")),"",IF(F448="Participant", "Participant",IF(F448="","",IF(F448&gt;=Configuration!$D$10,"",F448+1))))</f>
        <v/>
      </c>
      <c r="G452" s="7" t="str">
        <f t="shared" si="38"/>
        <v/>
      </c>
      <c r="H452" s="7" t="str">
        <f t="shared" si="39"/>
        <v/>
      </c>
      <c r="I452" s="15" t="str">
        <f t="shared" si="41"/>
        <v/>
      </c>
    </row>
    <row r="453" spans="1:9" x14ac:dyDescent="0.25">
      <c r="A453" s="7" t="str">
        <f>IF(OR(AND(A450=A451,A450=""),AND(A449=A450,A449=""),AND(A448=A449,A448="")),"",IF(A449="Participant", "Participant",IF(A449="","",IF(A449&gt;=Configuration!$D$10,"",A449+1))))</f>
        <v/>
      </c>
      <c r="B453" s="7" t="str">
        <f t="shared" si="40"/>
        <v/>
      </c>
      <c r="C453" s="7" t="str">
        <f t="shared" si="37"/>
        <v/>
      </c>
      <c r="D453" s="15" t="str">
        <f t="shared" si="36"/>
        <v/>
      </c>
      <c r="F453" s="7" t="str">
        <f>IF(OR(AND(F450=F451,F450=""),AND(F449=F450,F449=""),AND(F448=F449,F448="")),"",IF(F449="Participant", "Participant",IF(F449="","",IF(F449&gt;=Configuration!$D$10,"",F449+1))))</f>
        <v/>
      </c>
      <c r="G453" s="7" t="str">
        <f t="shared" si="38"/>
        <v/>
      </c>
      <c r="H453" s="7" t="str">
        <f t="shared" si="39"/>
        <v/>
      </c>
      <c r="I453" s="15" t="str">
        <f t="shared" si="41"/>
        <v/>
      </c>
    </row>
    <row r="454" spans="1:9" x14ac:dyDescent="0.25">
      <c r="A454" s="7" t="str">
        <f>IF(OR(AND(A451=A452,A451=""),AND(A450=A451,A450=""),AND(A449=A450,A449="")),"",IF(A450="Participant", "Participant",IF(A450="","",IF(A450&gt;=Configuration!$D$10,"",A450+1))))</f>
        <v/>
      </c>
      <c r="B454" s="7" t="str">
        <f t="shared" si="40"/>
        <v/>
      </c>
      <c r="C454" s="7" t="str">
        <f t="shared" si="37"/>
        <v/>
      </c>
      <c r="D454" s="15" t="str">
        <f t="shared" ref="D454:D517" si="42">IF(OR(AND($A451=$A452,$A451=""),AND($A450=$A451,$A450=""),AND($A449=$A450,$A449="")),"",IF(D450="Cost of a car", "Cost of a car",IF(D450="","",IF(C454="number 1",VLOOKUP(A454,mitadSuperior,3,FALSE),VLOOKUP(A454,mitadInferior,3,FALSE)))))</f>
        <v/>
      </c>
      <c r="F454" s="7" t="str">
        <f>IF(OR(AND(F451=F452,F451=""),AND(F450=F451,F450=""),AND(F449=F450,F449="")),"",IF(F450="Participant", "Participant",IF(F450="","",IF(F450&gt;=Configuration!$D$10,"",F450+1))))</f>
        <v/>
      </c>
      <c r="G454" s="7" t="str">
        <f t="shared" si="38"/>
        <v/>
      </c>
      <c r="H454" s="7" t="str">
        <f t="shared" si="39"/>
        <v/>
      </c>
      <c r="I454" s="15" t="str">
        <f>IF(OR(AND($A451=$A452,$A451=""),AND($A450=$A451,$A450=""),AND($A449=$A450,$A449="")),"",IF(I450="Willingness to pay", "Willingness to pay",IF(I450="","",IF(H454="number 1",VLOOKUP(F454,+mitadSuperior,4,FALSE),VLOOKUP(F454,mitadInferior,4,FALSE)))))</f>
        <v/>
      </c>
    </row>
    <row r="455" spans="1:9" x14ac:dyDescent="0.25">
      <c r="A455" s="7" t="str">
        <f>IF(OR(AND(A452=A453,A452=""),AND(A451=A452,A451=""),AND(A450=A451,A450="")),"",IF(A451="Participant", "Participant",IF(A451="","",IF(A451&gt;=Configuration!$D$10,"",A451+1))))</f>
        <v/>
      </c>
      <c r="B455" s="7" t="str">
        <f t="shared" si="40"/>
        <v/>
      </c>
      <c r="C455" s="7" t="str">
        <f t="shared" ref="C455:C518" si="43">IF(OR(AND($A452=$A453,$A452=""),AND($A451=$A452,$A451=""),AND($A450=$A451,$A450="")),"",IF(C451="Car","Car",IF(C451="number 1","number 1", IF(C451="number 2", "number 2", ""))))</f>
        <v/>
      </c>
      <c r="D455" s="15" t="str">
        <f t="shared" si="42"/>
        <v/>
      </c>
      <c r="F455" s="7" t="str">
        <f>IF(OR(AND(F452=F453,F452=""),AND(F451=F452,F451=""),AND(F450=F451,F450="")),"",IF(F451="Participant", "Participant",IF(F451="","",IF(F451&gt;=Configuration!$D$10,"",F451+1))))</f>
        <v/>
      </c>
      <c r="G455" s="7" t="str">
        <f t="shared" ref="G455:G518" si="44">IF(OR(AND($A452=$A453,$A452=""),AND($A451=$A452,$A451=""),AND($A450=$A451,$A450="")),"",IF(G451="Role","Role",IF(G451="driver","driver","")))</f>
        <v/>
      </c>
      <c r="H455" s="7" t="str">
        <f t="shared" ref="H455:H518" si="45">IF(OR(AND($A452=$A453,$A452=""),AND($A451=$A452,$A451=""),AND($A450=$A451,$A450="")),"",IF(H451="Car","Car",IF(H451="number 1","number 1", IF(H451="number 2", "number 2", ""))))</f>
        <v/>
      </c>
      <c r="I455" s="15" t="str">
        <f>IF(OR(AND($A452=$A453,$A452=""),AND($A451=$A452,$A451=""),AND($A450=$A451,$A450="")),"",IF(I451="Willingness to pay", "Willingness to pay",IF(I451="","",IF(H455="number 1",VLOOKUP(F455,mitadSuperior,4,FALSE),VLOOKUP(F455,mitadInferior,4,FALSE)))))</f>
        <v/>
      </c>
    </row>
    <row r="456" spans="1:9" x14ac:dyDescent="0.25">
      <c r="A456" s="7" t="str">
        <f>IF(OR(AND(A453=A454,A453=""),AND(A452=A453,A452=""),AND(A451=A452,A451="")),"",IF(A452="Participant", "Participant",IF(A452="","",IF(A452&gt;=Configuration!$D$10,"",A452+1))))</f>
        <v/>
      </c>
      <c r="B456" s="7" t="str">
        <f t="shared" si="40"/>
        <v/>
      </c>
      <c r="C456" s="7" t="str">
        <f t="shared" si="43"/>
        <v/>
      </c>
      <c r="D456" s="15" t="str">
        <f t="shared" si="42"/>
        <v/>
      </c>
      <c r="F456" s="7" t="str">
        <f>IF(OR(AND(F453=F454,F453=""),AND(F452=F453,F452=""),AND(F451=F452,F451="")),"",IF(F452="Participant", "Participant",IF(F452="","",IF(F452&gt;=Configuration!$D$10,"",F452+1))))</f>
        <v/>
      </c>
      <c r="G456" s="7" t="str">
        <f t="shared" si="44"/>
        <v/>
      </c>
      <c r="H456" s="7" t="str">
        <f t="shared" si="45"/>
        <v/>
      </c>
      <c r="I456" s="15" t="str">
        <f>IF(OR(AND($A453=$A454,$A453=""),AND($A452=$A453,$A452=""),AND($A451=$A452,$A451="")),"",IF(I452="Willingness to pay", "Willingness to pay",IF(I452="","",IF(H456="number 1",VLOOKUP(F456,mitadSuperior,4,FALSE),VLOOKUP(F456,mitadInferior,4,FALSE)))))</f>
        <v/>
      </c>
    </row>
    <row r="457" spans="1:9" x14ac:dyDescent="0.25">
      <c r="A457" s="7" t="str">
        <f>IF(OR(AND(A454=A455,A454=""),AND(A453=A454,A453=""),AND(A452=A453,A452="")),"",IF(A453="Participant", "Participant",IF(A453="","",IF(A453&gt;=Configuration!$D$10,"",A453+1))))</f>
        <v/>
      </c>
      <c r="B457" s="7" t="str">
        <f t="shared" si="40"/>
        <v/>
      </c>
      <c r="C457" s="7" t="str">
        <f t="shared" si="43"/>
        <v/>
      </c>
      <c r="D457" s="15" t="str">
        <f t="shared" si="42"/>
        <v/>
      </c>
      <c r="F457" s="7" t="str">
        <f>IF(OR(AND(F454=F455,F454=""),AND(F453=F454,F453=""),AND(F452=F453,F452="")),"",IF(F453="Participant", "Participant",IF(F453="","",IF(F453&gt;=Configuration!$D$10,"",F453+1))))</f>
        <v/>
      </c>
      <c r="G457" s="7" t="str">
        <f t="shared" si="44"/>
        <v/>
      </c>
      <c r="H457" s="7" t="str">
        <f t="shared" si="45"/>
        <v/>
      </c>
      <c r="I457" s="15" t="str">
        <f>IF(OR(AND($A454=$A455,$A454=""),AND($A453=$A454,$A453=""),AND($A452=$A453,$A452="")),"",IF(I453="Willingness to pay", "Willingness to pay",IF(I453="","",IF(H457="number 1",VLOOKUP(F457,mitadSuperior,4,FALSE),VLOOKUP(F457,mitadInferior,4,FALSE)))))</f>
        <v/>
      </c>
    </row>
    <row r="458" spans="1:9" x14ac:dyDescent="0.25">
      <c r="A458" s="7" t="str">
        <f>IF(OR(AND(A455=A456,A455=""),AND(A454=A455,A454=""),AND(A453=A454,A453="")),"",IF(A454="Participant", "Participant",IF(A454="","",IF(A454&gt;=Configuration!$D$10,"",A454+1))))</f>
        <v/>
      </c>
      <c r="B458" s="7" t="str">
        <f t="shared" ref="B458:B521" si="46">IF(OR(AND($A455=$A456,$A455=""),AND($A454=$A455,$A454=""),AND($A453=$A454,$A453="")),"",IF(B454="Role","Role",IF(B454="toll","toll","")))</f>
        <v/>
      </c>
      <c r="C458" s="7" t="str">
        <f t="shared" si="43"/>
        <v/>
      </c>
      <c r="D458" s="15" t="str">
        <f t="shared" si="42"/>
        <v/>
      </c>
      <c r="F458" s="7" t="str">
        <f>IF(OR(AND(F455=F456,F455=""),AND(F454=F455,F454=""),AND(F453=F454,F453="")),"",IF(F454="Participant", "Participant",IF(F454="","",IF(F454&gt;=Configuration!$D$10,"",F454+1))))</f>
        <v/>
      </c>
      <c r="G458" s="7" t="str">
        <f t="shared" si="44"/>
        <v/>
      </c>
      <c r="H458" s="7" t="str">
        <f t="shared" si="45"/>
        <v/>
      </c>
      <c r="I458" s="15" t="str">
        <f>IF(OR(AND($A455=$A456,$A455=""),AND($A454=$A455,$A454=""),AND($A453=$A454,$A453="")),"",IF(I454="Willingness to pay", "Willingness to pay",IF(I454="","",IF(H458="number 1",VLOOKUP(F458,mitadSuperior,4,FALSE),VLOOKUP(F458,mitadInferior,4,FALSE)))))</f>
        <v/>
      </c>
    </row>
    <row r="459" spans="1:9" x14ac:dyDescent="0.25">
      <c r="A459" s="7" t="str">
        <f>IF(OR(AND(A456=A457,A456=""),AND(A455=A456,A455=""),AND(A454=A455,A454="")),"",IF(A455="Participant", "Participant",IF(A455="","",IF(A455&gt;=Configuration!$D$10,"",A455+1))))</f>
        <v/>
      </c>
      <c r="B459" s="7" t="str">
        <f t="shared" si="46"/>
        <v/>
      </c>
      <c r="C459" s="7" t="str">
        <f t="shared" si="43"/>
        <v/>
      </c>
      <c r="D459" s="15" t="str">
        <f t="shared" si="42"/>
        <v/>
      </c>
      <c r="F459" s="7" t="str">
        <f>IF(OR(AND(F456=F457,F456=""),AND(F455=F456,F455=""),AND(F454=F455,F454="")),"",IF(F455="Participant", "Participant",IF(F455="","",IF(F455&gt;=Configuration!$D$10,"",F455+1))))</f>
        <v/>
      </c>
      <c r="G459" s="7" t="str">
        <f t="shared" si="44"/>
        <v/>
      </c>
      <c r="H459" s="7" t="str">
        <f t="shared" si="45"/>
        <v/>
      </c>
      <c r="I459" s="15" t="str">
        <f t="shared" ref="I459:I517" si="47">IF(OR(AND($A456=$A457,$A456=""),AND($A455=$A456,$A455=""),AND($A454=$A455,$A454="")),"",IF(I455="Reselling Price", "Reselling Price",IF(I455="","",IF(H459="number 1",VLOOKUP(F459,mitadSuperior,4,FALSE),VLOOKUP(F459,mitadInferior,4,FALSE)))))</f>
        <v/>
      </c>
    </row>
    <row r="460" spans="1:9" x14ac:dyDescent="0.25">
      <c r="A460" s="7" t="str">
        <f>IF(OR(AND(A457=A458,A457=""),AND(A456=A457,A456=""),AND(A455=A456,A455="")),"",IF(A456="Participant", "Participant",IF(A456="","",IF(A456&gt;=Configuration!$D$10,"",A456+1))))</f>
        <v/>
      </c>
      <c r="B460" s="7" t="str">
        <f t="shared" si="46"/>
        <v/>
      </c>
      <c r="C460" s="7" t="str">
        <f t="shared" si="43"/>
        <v/>
      </c>
      <c r="D460" s="15" t="str">
        <f t="shared" si="42"/>
        <v/>
      </c>
      <c r="F460" s="7" t="str">
        <f>IF(OR(AND(F457=F458,F457=""),AND(F456=F457,F456=""),AND(F455=F456,F455="")),"",IF(F456="Participant", "Participant",IF(F456="","",IF(F456&gt;=Configuration!$D$10,"",F456+1))))</f>
        <v/>
      </c>
      <c r="G460" s="7" t="str">
        <f t="shared" si="44"/>
        <v/>
      </c>
      <c r="H460" s="7" t="str">
        <f t="shared" si="45"/>
        <v/>
      </c>
      <c r="I460" s="15" t="str">
        <f t="shared" si="47"/>
        <v/>
      </c>
    </row>
    <row r="461" spans="1:9" x14ac:dyDescent="0.25">
      <c r="A461" s="7" t="str">
        <f>IF(OR(AND(A458=A459,A458=""),AND(A457=A458,A457=""),AND(A456=A457,A456="")),"",IF(A457="Participant", "Participant",IF(A457="","",IF(A457&gt;=Configuration!$D$10,"",A457+1))))</f>
        <v/>
      </c>
      <c r="B461" s="7" t="str">
        <f t="shared" si="46"/>
        <v/>
      </c>
      <c r="C461" s="7" t="str">
        <f t="shared" si="43"/>
        <v/>
      </c>
      <c r="D461" s="15" t="str">
        <f t="shared" si="42"/>
        <v/>
      </c>
      <c r="F461" s="7" t="str">
        <f>IF(OR(AND(F458=F459,F458=""),AND(F457=F458,F457=""),AND(F456=F457,F456="")),"",IF(F457="Participant", "Participant",IF(F457="","",IF(F457&gt;=Configuration!$D$10,"",F457+1))))</f>
        <v/>
      </c>
      <c r="G461" s="7" t="str">
        <f t="shared" si="44"/>
        <v/>
      </c>
      <c r="H461" s="7" t="str">
        <f t="shared" si="45"/>
        <v/>
      </c>
      <c r="I461" s="15" t="str">
        <f t="shared" si="47"/>
        <v/>
      </c>
    </row>
    <row r="462" spans="1:9" x14ac:dyDescent="0.25">
      <c r="A462" s="7" t="str">
        <f>IF(OR(AND(A459=A460,A459=""),AND(A458=A459,A458=""),AND(A457=A458,A457="")),"",IF(A458="Participant", "Participant",IF(A458="","",IF(A458&gt;=Configuration!$D$10,"",A458+1))))</f>
        <v/>
      </c>
      <c r="B462" s="7" t="str">
        <f t="shared" si="46"/>
        <v/>
      </c>
      <c r="C462" s="7" t="str">
        <f t="shared" si="43"/>
        <v/>
      </c>
      <c r="D462" s="15" t="str">
        <f t="shared" si="42"/>
        <v/>
      </c>
      <c r="F462" s="7" t="str">
        <f>IF(OR(AND(F459=F460,F459=""),AND(F458=F459,F458=""),AND(F457=F458,F457="")),"",IF(F458="Participant", "Participant",IF(F458="","",IF(F458&gt;=Configuration!$D$10,"",F458+1))))</f>
        <v/>
      </c>
      <c r="G462" s="7" t="str">
        <f t="shared" si="44"/>
        <v/>
      </c>
      <c r="H462" s="7" t="str">
        <f t="shared" si="45"/>
        <v/>
      </c>
      <c r="I462" s="15" t="str">
        <f>IF(OR(AND($A459=$A460,$A459=""),AND($A458=$A459,$A458=""),AND($A457=$A458,$A457="")),"",IF(I458="Willingness to pay", "Willingness to pay",IF(I458="","",IF(H462="number 1",VLOOKUP(F462,+mitadSuperior,4,FALSE),VLOOKUP(F462,mitadInferior,4,FALSE)))))</f>
        <v/>
      </c>
    </row>
    <row r="463" spans="1:9" x14ac:dyDescent="0.25">
      <c r="A463" s="7" t="str">
        <f>IF(OR(AND(A460=A461,A460=""),AND(A459=A460,A459=""),AND(A458=A459,A458="")),"",IF(A459="Participant", "Participant",IF(A459="","",IF(A459&gt;=Configuration!$D$10,"",A459+1))))</f>
        <v/>
      </c>
      <c r="B463" s="7" t="str">
        <f t="shared" si="46"/>
        <v/>
      </c>
      <c r="C463" s="7" t="str">
        <f t="shared" si="43"/>
        <v/>
      </c>
      <c r="D463" s="15" t="str">
        <f t="shared" si="42"/>
        <v/>
      </c>
      <c r="F463" s="7" t="str">
        <f>IF(OR(AND(F460=F461,F460=""),AND(F459=F460,F459=""),AND(F458=F459,F458="")),"",IF(F459="Participant", "Participant",IF(F459="","",IF(F459&gt;=Configuration!$D$10,"",F459+1))))</f>
        <v/>
      </c>
      <c r="G463" s="7" t="str">
        <f t="shared" si="44"/>
        <v/>
      </c>
      <c r="H463" s="7" t="str">
        <f t="shared" si="45"/>
        <v/>
      </c>
      <c r="I463" s="15" t="str">
        <f>IF(OR(AND($A460=$A461,$A460=""),AND($A459=$A460,$A459=""),AND($A458=$A459,$A458="")),"",IF(I459="Willingness to pay", "Willingness to pay",IF(I459="","",IF(H463="number 1",VLOOKUP(F463,mitadSuperior,4,FALSE),VLOOKUP(F463,mitadInferior,4,FALSE)))))</f>
        <v/>
      </c>
    </row>
    <row r="464" spans="1:9" x14ac:dyDescent="0.25">
      <c r="A464" s="7" t="str">
        <f>IF(OR(AND(A461=A462,A461=""),AND(A460=A461,A460=""),AND(A459=A460,A459="")),"",IF(A460="Participant", "Participant",IF(A460="","",IF(A460&gt;=Configuration!$D$10,"",A460+1))))</f>
        <v/>
      </c>
      <c r="B464" s="7" t="str">
        <f t="shared" si="46"/>
        <v/>
      </c>
      <c r="C464" s="7" t="str">
        <f t="shared" si="43"/>
        <v/>
      </c>
      <c r="D464" s="15" t="str">
        <f t="shared" si="42"/>
        <v/>
      </c>
      <c r="F464" s="7" t="str">
        <f>IF(OR(AND(F461=F462,F461=""),AND(F460=F461,F460=""),AND(F459=F460,F459="")),"",IF(F460="Participant", "Participant",IF(F460="","",IF(F460&gt;=Configuration!$D$10,"",F460+1))))</f>
        <v/>
      </c>
      <c r="G464" s="7" t="str">
        <f t="shared" si="44"/>
        <v/>
      </c>
      <c r="H464" s="7" t="str">
        <f t="shared" si="45"/>
        <v/>
      </c>
      <c r="I464" s="15" t="str">
        <f>IF(OR(AND($A461=$A462,$A461=""),AND($A460=$A461,$A460=""),AND($A459=$A460,$A459="")),"",IF(I460="Willingness to pay", "Willingness to pay",IF(I460="","",IF(H464="number 1",VLOOKUP(F464,mitadSuperior,4,FALSE),VLOOKUP(F464,mitadInferior,4,FALSE)))))</f>
        <v/>
      </c>
    </row>
    <row r="465" spans="1:9" x14ac:dyDescent="0.25">
      <c r="A465" s="7" t="str">
        <f>IF(OR(AND(A462=A463,A462=""),AND(A461=A462,A461=""),AND(A460=A461,A460="")),"",IF(A461="Participant", "Participant",IF(A461="","",IF(A461&gt;=Configuration!$D$10,"",A461+1))))</f>
        <v/>
      </c>
      <c r="B465" s="7" t="str">
        <f t="shared" si="46"/>
        <v/>
      </c>
      <c r="C465" s="7" t="str">
        <f t="shared" si="43"/>
        <v/>
      </c>
      <c r="D465" s="15" t="str">
        <f t="shared" si="42"/>
        <v/>
      </c>
      <c r="F465" s="7" t="str">
        <f>IF(OR(AND(F462=F463,F462=""),AND(F461=F462,F461=""),AND(F460=F461,F460="")),"",IF(F461="Participant", "Participant",IF(F461="","",IF(F461&gt;=Configuration!$D$10,"",F461+1))))</f>
        <v/>
      </c>
      <c r="G465" s="7" t="str">
        <f t="shared" si="44"/>
        <v/>
      </c>
      <c r="H465" s="7" t="str">
        <f t="shared" si="45"/>
        <v/>
      </c>
      <c r="I465" s="15" t="str">
        <f>IF(OR(AND($A462=$A463,$A462=""),AND($A461=$A462,$A461=""),AND($A460=$A461,$A460="")),"",IF(I461="Willingness to pay", "Willingness to pay",IF(I461="","",IF(H465="number 1",VLOOKUP(F465,mitadSuperior,4,FALSE),VLOOKUP(F465,mitadInferior,4,FALSE)))))</f>
        <v/>
      </c>
    </row>
    <row r="466" spans="1:9" x14ac:dyDescent="0.25">
      <c r="A466" s="7" t="str">
        <f>IF(OR(AND(A463=A464,A463=""),AND(A462=A463,A462=""),AND(A461=A462,A461="")),"",IF(A462="Participant", "Participant",IF(A462="","",IF(A462&gt;=Configuration!$D$10,"",A462+1))))</f>
        <v/>
      </c>
      <c r="B466" s="7" t="str">
        <f t="shared" si="46"/>
        <v/>
      </c>
      <c r="C466" s="7" t="str">
        <f t="shared" si="43"/>
        <v/>
      </c>
      <c r="D466" s="15" t="str">
        <f t="shared" si="42"/>
        <v/>
      </c>
      <c r="F466" s="7" t="str">
        <f>IF(OR(AND(F463=F464,F463=""),AND(F462=F463,F462=""),AND(F461=F462,F461="")),"",IF(F462="Participant", "Participant",IF(F462="","",IF(F462&gt;=Configuration!$D$10,"",F462+1))))</f>
        <v/>
      </c>
      <c r="G466" s="7" t="str">
        <f t="shared" si="44"/>
        <v/>
      </c>
      <c r="H466" s="7" t="str">
        <f t="shared" si="45"/>
        <v/>
      </c>
      <c r="I466" s="15" t="str">
        <f>IF(OR(AND($A463=$A464,$A463=""),AND($A462=$A463,$A462=""),AND($A461=$A462,$A461="")),"",IF(I462="Willingness to pay", "Willingness to pay",IF(I462="","",IF(H466="number 1",VLOOKUP(F466,mitadSuperior,4,FALSE),VLOOKUP(F466,mitadInferior,4,FALSE)))))</f>
        <v/>
      </c>
    </row>
    <row r="467" spans="1:9" x14ac:dyDescent="0.25">
      <c r="A467" s="7" t="str">
        <f>IF(OR(AND(A464=A465,A464=""),AND(A463=A464,A463=""),AND(A462=A463,A462="")),"",IF(A463="Participant", "Participant",IF(A463="","",IF(A463&gt;=Configuration!$D$10,"",A463+1))))</f>
        <v/>
      </c>
      <c r="B467" s="7" t="str">
        <f t="shared" si="46"/>
        <v/>
      </c>
      <c r="C467" s="7" t="str">
        <f t="shared" si="43"/>
        <v/>
      </c>
      <c r="D467" s="15" t="str">
        <f t="shared" si="42"/>
        <v/>
      </c>
      <c r="F467" s="7" t="str">
        <f>IF(OR(AND(F464=F465,F464=""),AND(F463=F464,F463=""),AND(F462=F463,F462="")),"",IF(F463="Participant", "Participant",IF(F463="","",IF(F463&gt;=Configuration!$D$10,"",F463+1))))</f>
        <v/>
      </c>
      <c r="G467" s="7" t="str">
        <f t="shared" si="44"/>
        <v/>
      </c>
      <c r="H467" s="7" t="str">
        <f t="shared" si="45"/>
        <v/>
      </c>
      <c r="I467" s="15" t="str">
        <f t="shared" si="47"/>
        <v/>
      </c>
    </row>
    <row r="468" spans="1:9" x14ac:dyDescent="0.25">
      <c r="A468" s="7" t="str">
        <f>IF(OR(AND(A465=A466,A465=""),AND(A464=A465,A464=""),AND(A463=A464,A463="")),"",IF(A464="Participant", "Participant",IF(A464="","",IF(A464&gt;=Configuration!$D$10,"",A464+1))))</f>
        <v/>
      </c>
      <c r="B468" s="7" t="str">
        <f t="shared" si="46"/>
        <v/>
      </c>
      <c r="C468" s="7" t="str">
        <f t="shared" si="43"/>
        <v/>
      </c>
      <c r="D468" s="15" t="str">
        <f t="shared" si="42"/>
        <v/>
      </c>
      <c r="F468" s="7" t="str">
        <f>IF(OR(AND(F465=F466,F465=""),AND(F464=F465,F464=""),AND(F463=F464,F463="")),"",IF(F464="Participant", "Participant",IF(F464="","",IF(F464&gt;=Configuration!$D$10,"",F464+1))))</f>
        <v/>
      </c>
      <c r="G468" s="7" t="str">
        <f t="shared" si="44"/>
        <v/>
      </c>
      <c r="H468" s="7" t="str">
        <f t="shared" si="45"/>
        <v/>
      </c>
      <c r="I468" s="15" t="str">
        <f t="shared" si="47"/>
        <v/>
      </c>
    </row>
    <row r="469" spans="1:9" x14ac:dyDescent="0.25">
      <c r="A469" s="7" t="str">
        <f>IF(OR(AND(A466=A467,A466=""),AND(A465=A466,A465=""),AND(A464=A465,A464="")),"",IF(A465="Participant", "Participant",IF(A465="","",IF(A465&gt;=Configuration!$D$10,"",A465+1))))</f>
        <v/>
      </c>
      <c r="B469" s="7" t="str">
        <f t="shared" si="46"/>
        <v/>
      </c>
      <c r="C469" s="7" t="str">
        <f t="shared" si="43"/>
        <v/>
      </c>
      <c r="D469" s="15" t="str">
        <f t="shared" si="42"/>
        <v/>
      </c>
      <c r="F469" s="7" t="str">
        <f>IF(OR(AND(F466=F467,F466=""),AND(F465=F466,F465=""),AND(F464=F465,F464="")),"",IF(F465="Participant", "Participant",IF(F465="","",IF(F465&gt;=Configuration!$D$10,"",F465+1))))</f>
        <v/>
      </c>
      <c r="G469" s="7" t="str">
        <f t="shared" si="44"/>
        <v/>
      </c>
      <c r="H469" s="7" t="str">
        <f t="shared" si="45"/>
        <v/>
      </c>
      <c r="I469" s="15" t="str">
        <f t="shared" si="47"/>
        <v/>
      </c>
    </row>
    <row r="470" spans="1:9" x14ac:dyDescent="0.25">
      <c r="A470" s="7" t="str">
        <f>IF(OR(AND(A467=A468,A467=""),AND(A466=A467,A466=""),AND(A465=A466,A465="")),"",IF(A466="Participant", "Participant",IF(A466="","",IF(A466&gt;=Configuration!$D$10,"",A466+1))))</f>
        <v/>
      </c>
      <c r="B470" s="7" t="str">
        <f t="shared" si="46"/>
        <v/>
      </c>
      <c r="C470" s="7" t="str">
        <f t="shared" si="43"/>
        <v/>
      </c>
      <c r="D470" s="15" t="str">
        <f t="shared" si="42"/>
        <v/>
      </c>
      <c r="F470" s="7" t="str">
        <f>IF(OR(AND(F467=F468,F467=""),AND(F466=F467,F466=""),AND(F465=F466,F465="")),"",IF(F466="Participant", "Participant",IF(F466="","",IF(F466&gt;=Configuration!$D$10,"",F466+1))))</f>
        <v/>
      </c>
      <c r="G470" s="7" t="str">
        <f t="shared" si="44"/>
        <v/>
      </c>
      <c r="H470" s="7" t="str">
        <f t="shared" si="45"/>
        <v/>
      </c>
      <c r="I470" s="15" t="str">
        <f>IF(OR(AND($A467=$A468,$A467=""),AND($A466=$A467,$A466=""),AND($A465=$A466,$A465="")),"",IF(I466="Willingness to pay", "Willingness to pay",IF(I466="","",IF(H470="number 1",VLOOKUP(F470,+mitadSuperior,4,FALSE),VLOOKUP(F470,mitadInferior,4,FALSE)))))</f>
        <v/>
      </c>
    </row>
    <row r="471" spans="1:9" x14ac:dyDescent="0.25">
      <c r="A471" s="7" t="str">
        <f>IF(OR(AND(A468=A469,A468=""),AND(A467=A468,A467=""),AND(A466=A467,A466="")),"",IF(A467="Participant", "Participant",IF(A467="","",IF(A467&gt;=Configuration!$D$10,"",A467+1))))</f>
        <v/>
      </c>
      <c r="B471" s="7" t="str">
        <f t="shared" si="46"/>
        <v/>
      </c>
      <c r="C471" s="7" t="str">
        <f t="shared" si="43"/>
        <v/>
      </c>
      <c r="D471" s="15" t="str">
        <f t="shared" si="42"/>
        <v/>
      </c>
      <c r="F471" s="7" t="str">
        <f>IF(OR(AND(F468=F469,F468=""),AND(F467=F468,F467=""),AND(F466=F467,F466="")),"",IF(F467="Participant", "Participant",IF(F467="","",IF(F467&gt;=Configuration!$D$10,"",F467+1))))</f>
        <v/>
      </c>
      <c r="G471" s="7" t="str">
        <f t="shared" si="44"/>
        <v/>
      </c>
      <c r="H471" s="7" t="str">
        <f t="shared" si="45"/>
        <v/>
      </c>
      <c r="I471" s="15" t="str">
        <f>IF(OR(AND($A468=$A469,$A468=""),AND($A467=$A468,$A467=""),AND($A466=$A467,$A466="")),"",IF(I467="Willingness to pay", "Willingness to pay",IF(I467="","",IF(H471="number 1",VLOOKUP(F471,mitadSuperior,4,FALSE),VLOOKUP(F471,mitadInferior,4,FALSE)))))</f>
        <v/>
      </c>
    </row>
    <row r="472" spans="1:9" x14ac:dyDescent="0.25">
      <c r="A472" s="7" t="str">
        <f>IF(OR(AND(A469=A470,A469=""),AND(A468=A469,A468=""),AND(A467=A468,A467="")),"",IF(A468="Participant", "Participant",IF(A468="","",IF(A468&gt;=Configuration!$D$10,"",A468+1))))</f>
        <v/>
      </c>
      <c r="B472" s="7" t="str">
        <f t="shared" si="46"/>
        <v/>
      </c>
      <c r="C472" s="7" t="str">
        <f t="shared" si="43"/>
        <v/>
      </c>
      <c r="D472" s="15" t="str">
        <f t="shared" si="42"/>
        <v/>
      </c>
      <c r="F472" s="7" t="str">
        <f>IF(OR(AND(F469=F470,F469=""),AND(F468=F469,F468=""),AND(F467=F468,F467="")),"",IF(F468="Participant", "Participant",IF(F468="","",IF(F468&gt;=Configuration!$D$10,"",F468+1))))</f>
        <v/>
      </c>
      <c r="G472" s="7" t="str">
        <f t="shared" si="44"/>
        <v/>
      </c>
      <c r="H472" s="7" t="str">
        <f t="shared" si="45"/>
        <v/>
      </c>
      <c r="I472" s="15" t="str">
        <f>IF(OR(AND($A469=$A470,$A469=""),AND($A468=$A469,$A468=""),AND($A467=$A468,$A467="")),"",IF(I468="Willingness to pay", "Willingness to pay",IF(I468="","",IF(H472="number 1",VLOOKUP(F472,mitadSuperior,4,FALSE),VLOOKUP(F472,mitadInferior,4,FALSE)))))</f>
        <v/>
      </c>
    </row>
    <row r="473" spans="1:9" x14ac:dyDescent="0.25">
      <c r="A473" s="7" t="str">
        <f>IF(OR(AND(A470=A471,A470=""),AND(A469=A470,A469=""),AND(A468=A469,A468="")),"",IF(A469="Participant", "Participant",IF(A469="","",IF(A469&gt;=Configuration!$D$10,"",A469+1))))</f>
        <v/>
      </c>
      <c r="B473" s="7" t="str">
        <f t="shared" si="46"/>
        <v/>
      </c>
      <c r="C473" s="7" t="str">
        <f t="shared" si="43"/>
        <v/>
      </c>
      <c r="D473" s="15" t="str">
        <f t="shared" si="42"/>
        <v/>
      </c>
      <c r="F473" s="7" t="str">
        <f>IF(OR(AND(F470=F471,F470=""),AND(F469=F470,F469=""),AND(F468=F469,F468="")),"",IF(F469="Participant", "Participant",IF(F469="","",IF(F469&gt;=Configuration!$D$10,"",F469+1))))</f>
        <v/>
      </c>
      <c r="G473" s="7" t="str">
        <f t="shared" si="44"/>
        <v/>
      </c>
      <c r="H473" s="7" t="str">
        <f t="shared" si="45"/>
        <v/>
      </c>
      <c r="I473" s="15" t="str">
        <f>IF(OR(AND($A470=$A471,$A470=""),AND($A469=$A470,$A469=""),AND($A468=$A469,$A468="")),"",IF(I469="Willingness to pay", "Willingness to pay",IF(I469="","",IF(H473="number 1",VLOOKUP(F473,mitadSuperior,4,FALSE),VLOOKUP(F473,mitadInferior,4,FALSE)))))</f>
        <v/>
      </c>
    </row>
    <row r="474" spans="1:9" x14ac:dyDescent="0.25">
      <c r="A474" s="7" t="str">
        <f>IF(OR(AND(A471=A472,A471=""),AND(A470=A471,A470=""),AND(A469=A470,A469="")),"",IF(A470="Participant", "Participant",IF(A470="","",IF(A470&gt;=Configuration!$D$10,"",A470+1))))</f>
        <v/>
      </c>
      <c r="B474" s="7" t="str">
        <f t="shared" si="46"/>
        <v/>
      </c>
      <c r="C474" s="7" t="str">
        <f t="shared" si="43"/>
        <v/>
      </c>
      <c r="D474" s="15" t="str">
        <f t="shared" si="42"/>
        <v/>
      </c>
      <c r="F474" s="7" t="str">
        <f>IF(OR(AND(F471=F472,F471=""),AND(F470=F471,F470=""),AND(F469=F470,F469="")),"",IF(F470="Participant", "Participant",IF(F470="","",IF(F470&gt;=Configuration!$D$10,"",F470+1))))</f>
        <v/>
      </c>
      <c r="G474" s="7" t="str">
        <f t="shared" si="44"/>
        <v/>
      </c>
      <c r="H474" s="7" t="str">
        <f t="shared" si="45"/>
        <v/>
      </c>
      <c r="I474" s="15" t="str">
        <f>IF(OR(AND($A471=$A472,$A471=""),AND($A470=$A471,$A470=""),AND($A469=$A470,$A469="")),"",IF(I470="Willingness to pay", "Willingness to pay",IF(I470="","",IF(H474="number 1",VLOOKUP(F474,mitadSuperior,4,FALSE),VLOOKUP(F474,mitadInferior,4,FALSE)))))</f>
        <v/>
      </c>
    </row>
    <row r="475" spans="1:9" x14ac:dyDescent="0.25">
      <c r="A475" s="7" t="str">
        <f>IF(OR(AND(A472=A473,A472=""),AND(A471=A472,A471=""),AND(A470=A471,A470="")),"",IF(A471="Participant", "Participant",IF(A471="","",IF(A471&gt;=Configuration!$D$10,"",A471+1))))</f>
        <v/>
      </c>
      <c r="B475" s="7" t="str">
        <f t="shared" si="46"/>
        <v/>
      </c>
      <c r="C475" s="7" t="str">
        <f t="shared" si="43"/>
        <v/>
      </c>
      <c r="D475" s="15" t="str">
        <f t="shared" si="42"/>
        <v/>
      </c>
      <c r="F475" s="7" t="str">
        <f>IF(OR(AND(F472=F473,F472=""),AND(F471=F472,F471=""),AND(F470=F471,F470="")),"",IF(F471="Participant", "Participant",IF(F471="","",IF(F471&gt;=Configuration!$D$10,"",F471+1))))</f>
        <v/>
      </c>
      <c r="G475" s="7" t="str">
        <f t="shared" si="44"/>
        <v/>
      </c>
      <c r="H475" s="7" t="str">
        <f t="shared" si="45"/>
        <v/>
      </c>
      <c r="I475" s="15" t="str">
        <f t="shared" si="47"/>
        <v/>
      </c>
    </row>
    <row r="476" spans="1:9" x14ac:dyDescent="0.25">
      <c r="A476" s="7" t="str">
        <f>IF(OR(AND(A473=A474,A473=""),AND(A472=A473,A472=""),AND(A471=A472,A471="")),"",IF(A472="Participant", "Participant",IF(A472="","",IF(A472&gt;=Configuration!$D$10,"",A472+1))))</f>
        <v/>
      </c>
      <c r="B476" s="7" t="str">
        <f t="shared" si="46"/>
        <v/>
      </c>
      <c r="C476" s="7" t="str">
        <f t="shared" si="43"/>
        <v/>
      </c>
      <c r="D476" s="15" t="str">
        <f t="shared" si="42"/>
        <v/>
      </c>
      <c r="F476" s="7" t="str">
        <f>IF(OR(AND(F473=F474,F473=""),AND(F472=F473,F472=""),AND(F471=F472,F471="")),"",IF(F472="Participant", "Participant",IF(F472="","",IF(F472&gt;=Configuration!$D$10,"",F472+1))))</f>
        <v/>
      </c>
      <c r="G476" s="7" t="str">
        <f t="shared" si="44"/>
        <v/>
      </c>
      <c r="H476" s="7" t="str">
        <f t="shared" si="45"/>
        <v/>
      </c>
      <c r="I476" s="15" t="str">
        <f t="shared" si="47"/>
        <v/>
      </c>
    </row>
    <row r="477" spans="1:9" x14ac:dyDescent="0.25">
      <c r="A477" s="7" t="str">
        <f>IF(OR(AND(A474=A475,A474=""),AND(A473=A474,A473=""),AND(A472=A473,A472="")),"",IF(A473="Participant", "Participant",IF(A473="","",IF(A473&gt;=Configuration!$D$10,"",A473+1))))</f>
        <v/>
      </c>
      <c r="B477" s="7" t="str">
        <f t="shared" si="46"/>
        <v/>
      </c>
      <c r="C477" s="7" t="str">
        <f t="shared" si="43"/>
        <v/>
      </c>
      <c r="D477" s="15" t="str">
        <f t="shared" si="42"/>
        <v/>
      </c>
      <c r="F477" s="7" t="str">
        <f>IF(OR(AND(F474=F475,F474=""),AND(F473=F474,F473=""),AND(F472=F473,F472="")),"",IF(F473="Participant", "Participant",IF(F473="","",IF(F473&gt;=Configuration!$D$10,"",F473+1))))</f>
        <v/>
      </c>
      <c r="G477" s="7" t="str">
        <f t="shared" si="44"/>
        <v/>
      </c>
      <c r="H477" s="7" t="str">
        <f t="shared" si="45"/>
        <v/>
      </c>
      <c r="I477" s="15" t="str">
        <f t="shared" si="47"/>
        <v/>
      </c>
    </row>
    <row r="478" spans="1:9" x14ac:dyDescent="0.25">
      <c r="A478" s="7" t="str">
        <f>IF(OR(AND(A475=A476,A475=""),AND(A474=A475,A474=""),AND(A473=A474,A473="")),"",IF(A474="Participant", "Participant",IF(A474="","",IF(A474&gt;=Configuration!$D$10,"",A474+1))))</f>
        <v/>
      </c>
      <c r="B478" s="7" t="str">
        <f t="shared" si="46"/>
        <v/>
      </c>
      <c r="C478" s="7" t="str">
        <f t="shared" si="43"/>
        <v/>
      </c>
      <c r="D478" s="15" t="str">
        <f t="shared" si="42"/>
        <v/>
      </c>
      <c r="F478" s="7" t="str">
        <f>IF(OR(AND(F475=F476,F475=""),AND(F474=F475,F474=""),AND(F473=F474,F473="")),"",IF(F474="Participant", "Participant",IF(F474="","",IF(F474&gt;=Configuration!$D$10,"",F474+1))))</f>
        <v/>
      </c>
      <c r="G478" s="7" t="str">
        <f t="shared" si="44"/>
        <v/>
      </c>
      <c r="H478" s="7" t="str">
        <f t="shared" si="45"/>
        <v/>
      </c>
      <c r="I478" s="15" t="str">
        <f>IF(OR(AND($A475=$A476,$A475=""),AND($A474=$A475,$A474=""),AND($A473=$A474,$A473="")),"",IF(I474="Willingness to pay", "Willingness to pay",IF(I474="","",IF(H478="number 1",VLOOKUP(F478,+mitadSuperior,4,FALSE),VLOOKUP(F478,mitadInferior,4,FALSE)))))</f>
        <v/>
      </c>
    </row>
    <row r="479" spans="1:9" x14ac:dyDescent="0.25">
      <c r="A479" s="7" t="str">
        <f>IF(OR(AND(A476=A477,A476=""),AND(A475=A476,A475=""),AND(A474=A475,A474="")),"",IF(A475="Participant", "Participant",IF(A475="","",IF(A475&gt;=Configuration!$D$10,"",A475+1))))</f>
        <v/>
      </c>
      <c r="B479" s="7" t="str">
        <f t="shared" si="46"/>
        <v/>
      </c>
      <c r="C479" s="7" t="str">
        <f t="shared" si="43"/>
        <v/>
      </c>
      <c r="D479" s="15" t="str">
        <f t="shared" si="42"/>
        <v/>
      </c>
      <c r="F479" s="7" t="str">
        <f>IF(OR(AND(F476=F477,F476=""),AND(F475=F476,F475=""),AND(F474=F475,F474="")),"",IF(F475="Participant", "Participant",IF(F475="","",IF(F475&gt;=Configuration!$D$10,"",F475+1))))</f>
        <v/>
      </c>
      <c r="G479" s="7" t="str">
        <f t="shared" si="44"/>
        <v/>
      </c>
      <c r="H479" s="7" t="str">
        <f t="shared" si="45"/>
        <v/>
      </c>
      <c r="I479" s="15" t="str">
        <f>IF(OR(AND($A476=$A477,$A476=""),AND($A475=$A476,$A475=""),AND($A474=$A475,$A474="")),"",IF(I475="Willingness to pay", "Willingness to pay",IF(I475="","",IF(H479="number 1",VLOOKUP(F479,mitadSuperior,4,FALSE),VLOOKUP(F479,mitadInferior,4,FALSE)))))</f>
        <v/>
      </c>
    </row>
    <row r="480" spans="1:9" x14ac:dyDescent="0.25">
      <c r="A480" s="7" t="str">
        <f>IF(OR(AND(A477=A478,A477=""),AND(A476=A477,A476=""),AND(A475=A476,A475="")),"",IF(A476="Participant", "Participant",IF(A476="","",IF(A476&gt;=Configuration!$D$10,"",A476+1))))</f>
        <v/>
      </c>
      <c r="B480" s="7" t="str">
        <f t="shared" si="46"/>
        <v/>
      </c>
      <c r="C480" s="7" t="str">
        <f t="shared" si="43"/>
        <v/>
      </c>
      <c r="D480" s="15" t="str">
        <f t="shared" si="42"/>
        <v/>
      </c>
      <c r="F480" s="7" t="str">
        <f>IF(OR(AND(F477=F478,F477=""),AND(F476=F477,F476=""),AND(F475=F476,F475="")),"",IF(F476="Participant", "Participant",IF(F476="","",IF(F476&gt;=Configuration!$D$10,"",F476+1))))</f>
        <v/>
      </c>
      <c r="G480" s="7" t="str">
        <f t="shared" si="44"/>
        <v/>
      </c>
      <c r="H480" s="7" t="str">
        <f t="shared" si="45"/>
        <v/>
      </c>
      <c r="I480" s="15" t="str">
        <f>IF(OR(AND($A477=$A478,$A477=""),AND($A476=$A477,$A476=""),AND($A475=$A476,$A475="")),"",IF(I476="Willingness to pay", "Willingness to pay",IF(I476="","",IF(H480="number 1",VLOOKUP(F480,mitadSuperior,4,FALSE),VLOOKUP(F480,mitadInferior,4,FALSE)))))</f>
        <v/>
      </c>
    </row>
    <row r="481" spans="1:9" x14ac:dyDescent="0.25">
      <c r="A481" s="7" t="str">
        <f>IF(OR(AND(A478=A479,A478=""),AND(A477=A478,A477=""),AND(A476=A477,A476="")),"",IF(A477="Participant", "Participant",IF(A477="","",IF(A477&gt;=Configuration!$D$10,"",A477+1))))</f>
        <v/>
      </c>
      <c r="B481" s="7" t="str">
        <f t="shared" si="46"/>
        <v/>
      </c>
      <c r="C481" s="7" t="str">
        <f t="shared" si="43"/>
        <v/>
      </c>
      <c r="D481" s="15" t="str">
        <f t="shared" si="42"/>
        <v/>
      </c>
      <c r="F481" s="7" t="str">
        <f>IF(OR(AND(F478=F479,F478=""),AND(F477=F478,F477=""),AND(F476=F477,F476="")),"",IF(F477="Participant", "Participant",IF(F477="","",IF(F477&gt;=Configuration!$D$10,"",F477+1))))</f>
        <v/>
      </c>
      <c r="G481" s="7" t="str">
        <f t="shared" si="44"/>
        <v/>
      </c>
      <c r="H481" s="7" t="str">
        <f t="shared" si="45"/>
        <v/>
      </c>
      <c r="I481" s="15" t="str">
        <f>IF(OR(AND($A478=$A479,$A478=""),AND($A477=$A478,$A477=""),AND($A476=$A477,$A476="")),"",IF(I477="Willingness to pay", "Willingness to pay",IF(I477="","",IF(H481="number 1",VLOOKUP(F481,mitadSuperior,4,FALSE),VLOOKUP(F481,mitadInferior,4,FALSE)))))</f>
        <v/>
      </c>
    </row>
    <row r="482" spans="1:9" x14ac:dyDescent="0.25">
      <c r="A482" s="7" t="str">
        <f>IF(OR(AND(A479=A480,A479=""),AND(A478=A479,A478=""),AND(A477=A478,A477="")),"",IF(A478="Participant", "Participant",IF(A478="","",IF(A478&gt;=Configuration!$D$10,"",A478+1))))</f>
        <v/>
      </c>
      <c r="B482" s="7" t="str">
        <f t="shared" si="46"/>
        <v/>
      </c>
      <c r="C482" s="7" t="str">
        <f t="shared" si="43"/>
        <v/>
      </c>
      <c r="D482" s="15" t="str">
        <f t="shared" si="42"/>
        <v/>
      </c>
      <c r="F482" s="7" t="str">
        <f>IF(OR(AND(F479=F480,F479=""),AND(F478=F479,F478=""),AND(F477=F478,F477="")),"",IF(F478="Participant", "Participant",IF(F478="","",IF(F478&gt;=Configuration!$D$10,"",F478+1))))</f>
        <v/>
      </c>
      <c r="G482" s="7" t="str">
        <f t="shared" si="44"/>
        <v/>
      </c>
      <c r="H482" s="7" t="str">
        <f t="shared" si="45"/>
        <v/>
      </c>
      <c r="I482" s="15" t="str">
        <f>IF(OR(AND($A479=$A480,$A479=""),AND($A478=$A479,$A478=""),AND($A477=$A478,$A477="")),"",IF(I478="Willingness to pay", "Willingness to pay",IF(I478="","",IF(H482="number 1",VLOOKUP(F482,mitadSuperior,4,FALSE),VLOOKUP(F482,mitadInferior,4,FALSE)))))</f>
        <v/>
      </c>
    </row>
    <row r="483" spans="1:9" x14ac:dyDescent="0.25">
      <c r="A483" s="7" t="str">
        <f>IF(OR(AND(A480=A481,A480=""),AND(A479=A480,A479=""),AND(A478=A479,A478="")),"",IF(A479="Participant", "Participant",IF(A479="","",IF(A479&gt;=Configuration!$D$10,"",A479+1))))</f>
        <v/>
      </c>
      <c r="B483" s="7" t="str">
        <f t="shared" si="46"/>
        <v/>
      </c>
      <c r="C483" s="7" t="str">
        <f t="shared" si="43"/>
        <v/>
      </c>
      <c r="D483" s="15" t="str">
        <f t="shared" si="42"/>
        <v/>
      </c>
      <c r="F483" s="7" t="str">
        <f>IF(OR(AND(F480=F481,F480=""),AND(F479=F480,F479=""),AND(F478=F479,F478="")),"",IF(F479="Participant", "Participant",IF(F479="","",IF(F479&gt;=Configuration!$D$10,"",F479+1))))</f>
        <v/>
      </c>
      <c r="G483" s="7" t="str">
        <f t="shared" si="44"/>
        <v/>
      </c>
      <c r="H483" s="7" t="str">
        <f t="shared" si="45"/>
        <v/>
      </c>
      <c r="I483" s="15" t="str">
        <f t="shared" si="47"/>
        <v/>
      </c>
    </row>
    <row r="484" spans="1:9" x14ac:dyDescent="0.25">
      <c r="A484" s="7" t="str">
        <f>IF(OR(AND(A481=A482,A481=""),AND(A480=A481,A480=""),AND(A479=A480,A479="")),"",IF(A480="Participant", "Participant",IF(A480="","",IF(A480&gt;=Configuration!$D$10,"",A480+1))))</f>
        <v/>
      </c>
      <c r="B484" s="7" t="str">
        <f t="shared" si="46"/>
        <v/>
      </c>
      <c r="C484" s="7" t="str">
        <f t="shared" si="43"/>
        <v/>
      </c>
      <c r="D484" s="15" t="str">
        <f t="shared" si="42"/>
        <v/>
      </c>
      <c r="F484" s="7" t="str">
        <f>IF(OR(AND(F481=F482,F481=""),AND(F480=F481,F480=""),AND(F479=F480,F479="")),"",IF(F480="Participant", "Participant",IF(F480="","",IF(F480&gt;=Configuration!$D$10,"",F480+1))))</f>
        <v/>
      </c>
      <c r="G484" s="7" t="str">
        <f t="shared" si="44"/>
        <v/>
      </c>
      <c r="H484" s="7" t="str">
        <f t="shared" si="45"/>
        <v/>
      </c>
      <c r="I484" s="15" t="str">
        <f t="shared" si="47"/>
        <v/>
      </c>
    </row>
    <row r="485" spans="1:9" x14ac:dyDescent="0.25">
      <c r="A485" s="7" t="str">
        <f>IF(OR(AND(A482=A483,A482=""),AND(A481=A482,A481=""),AND(A480=A481,A480="")),"",IF(A481="Participant", "Participant",IF(A481="","",IF(A481&gt;=Configuration!$D$10,"",A481+1))))</f>
        <v/>
      </c>
      <c r="B485" s="7" t="str">
        <f t="shared" si="46"/>
        <v/>
      </c>
      <c r="C485" s="7" t="str">
        <f t="shared" si="43"/>
        <v/>
      </c>
      <c r="D485" s="15" t="str">
        <f t="shared" si="42"/>
        <v/>
      </c>
      <c r="F485" s="7" t="str">
        <f>IF(OR(AND(F482=F483,F482=""),AND(F481=F482,F481=""),AND(F480=F481,F480="")),"",IF(F481="Participant", "Participant",IF(F481="","",IF(F481&gt;=Configuration!$D$10,"",F481+1))))</f>
        <v/>
      </c>
      <c r="G485" s="7" t="str">
        <f t="shared" si="44"/>
        <v/>
      </c>
      <c r="H485" s="7" t="str">
        <f t="shared" si="45"/>
        <v/>
      </c>
      <c r="I485" s="15" t="str">
        <f t="shared" si="47"/>
        <v/>
      </c>
    </row>
    <row r="486" spans="1:9" x14ac:dyDescent="0.25">
      <c r="A486" s="7" t="str">
        <f>IF(OR(AND(A483=A484,A483=""),AND(A482=A483,A482=""),AND(A481=A482,A481="")),"",IF(A482="Participant", "Participant",IF(A482="","",IF(A482&gt;=Configuration!$D$10,"",A482+1))))</f>
        <v/>
      </c>
      <c r="B486" s="7" t="str">
        <f t="shared" si="46"/>
        <v/>
      </c>
      <c r="C486" s="7" t="str">
        <f t="shared" si="43"/>
        <v/>
      </c>
      <c r="D486" s="15" t="str">
        <f t="shared" si="42"/>
        <v/>
      </c>
      <c r="F486" s="7" t="str">
        <f>IF(OR(AND(F483=F484,F483=""),AND(F482=F483,F482=""),AND(F481=F482,F481="")),"",IF(F482="Participant", "Participant",IF(F482="","",IF(F482&gt;=Configuration!$D$10,"",F482+1))))</f>
        <v/>
      </c>
      <c r="G486" s="7" t="str">
        <f t="shared" si="44"/>
        <v/>
      </c>
      <c r="H486" s="7" t="str">
        <f t="shared" si="45"/>
        <v/>
      </c>
      <c r="I486" s="15" t="str">
        <f>IF(OR(AND($A483=$A484,$A483=""),AND($A482=$A483,$A482=""),AND($A481=$A482,$A481="")),"",IF(I482="Willingness to pay", "Willingness to pay",IF(I482="","",IF(H486="number 1",VLOOKUP(F486,+mitadSuperior,4,FALSE),VLOOKUP(F486,mitadInferior,4,FALSE)))))</f>
        <v/>
      </c>
    </row>
    <row r="487" spans="1:9" x14ac:dyDescent="0.25">
      <c r="A487" s="7" t="str">
        <f>IF(OR(AND(A484=A485,A484=""),AND(A483=A484,A483=""),AND(A482=A483,A482="")),"",IF(A483="Participant", "Participant",IF(A483="","",IF(A483&gt;=Configuration!$D$10,"",A483+1))))</f>
        <v/>
      </c>
      <c r="B487" s="7" t="str">
        <f t="shared" si="46"/>
        <v/>
      </c>
      <c r="C487" s="7" t="str">
        <f t="shared" si="43"/>
        <v/>
      </c>
      <c r="D487" s="15" t="str">
        <f t="shared" si="42"/>
        <v/>
      </c>
      <c r="F487" s="7" t="str">
        <f>IF(OR(AND(F484=F485,F484=""),AND(F483=F484,F483=""),AND(F482=F483,F482="")),"",IF(F483="Participant", "Participant",IF(F483="","",IF(F483&gt;=Configuration!$D$10,"",F483+1))))</f>
        <v/>
      </c>
      <c r="G487" s="7" t="str">
        <f t="shared" si="44"/>
        <v/>
      </c>
      <c r="H487" s="7" t="str">
        <f t="shared" si="45"/>
        <v/>
      </c>
      <c r="I487" s="15" t="str">
        <f>IF(OR(AND($A484=$A485,$A484=""),AND($A483=$A484,$A483=""),AND($A482=$A483,$A482="")),"",IF(I483="Willingness to pay", "Willingness to pay",IF(I483="","",IF(H487="number 1",VLOOKUP(F487,mitadSuperior,4,FALSE),VLOOKUP(F487,mitadInferior,4,FALSE)))))</f>
        <v/>
      </c>
    </row>
    <row r="488" spans="1:9" x14ac:dyDescent="0.25">
      <c r="A488" s="7" t="str">
        <f>IF(OR(AND(A485=A486,A485=""),AND(A484=A485,A484=""),AND(A483=A484,A483="")),"",IF(A484="Participant", "Participant",IF(A484="","",IF(A484&gt;=Configuration!$D$10,"",A484+1))))</f>
        <v/>
      </c>
      <c r="B488" s="7" t="str">
        <f t="shared" si="46"/>
        <v/>
      </c>
      <c r="C488" s="7" t="str">
        <f t="shared" si="43"/>
        <v/>
      </c>
      <c r="D488" s="15" t="str">
        <f t="shared" si="42"/>
        <v/>
      </c>
      <c r="F488" s="7" t="str">
        <f>IF(OR(AND(F485=F486,F485=""),AND(F484=F485,F484=""),AND(F483=F484,F483="")),"",IF(F484="Participant", "Participant",IF(F484="","",IF(F484&gt;=Configuration!$D$10,"",F484+1))))</f>
        <v/>
      </c>
      <c r="G488" s="7" t="str">
        <f t="shared" si="44"/>
        <v/>
      </c>
      <c r="H488" s="7" t="str">
        <f t="shared" si="45"/>
        <v/>
      </c>
      <c r="I488" s="15" t="str">
        <f>IF(OR(AND($A485=$A486,$A485=""),AND($A484=$A485,$A484=""),AND($A483=$A484,$A483="")),"",IF(I484="Willingness to pay", "Willingness to pay",IF(I484="","",IF(H488="number 1",VLOOKUP(F488,mitadSuperior,4,FALSE),VLOOKUP(F488,mitadInferior,4,FALSE)))))</f>
        <v/>
      </c>
    </row>
    <row r="489" spans="1:9" x14ac:dyDescent="0.25">
      <c r="A489" s="7" t="str">
        <f>IF(OR(AND(A486=A487,A486=""),AND(A485=A486,A485=""),AND(A484=A485,A484="")),"",IF(A485="Participant", "Participant",IF(A485="","",IF(A485&gt;=Configuration!$D$10,"",A485+1))))</f>
        <v/>
      </c>
      <c r="B489" s="7" t="str">
        <f t="shared" si="46"/>
        <v/>
      </c>
      <c r="C489" s="7" t="str">
        <f t="shared" si="43"/>
        <v/>
      </c>
      <c r="D489" s="15" t="str">
        <f t="shared" si="42"/>
        <v/>
      </c>
      <c r="F489" s="7" t="str">
        <f>IF(OR(AND(F486=F487,F486=""),AND(F485=F486,F485=""),AND(F484=F485,F484="")),"",IF(F485="Participant", "Participant",IF(F485="","",IF(F485&gt;=Configuration!$D$10,"",F485+1))))</f>
        <v/>
      </c>
      <c r="G489" s="7" t="str">
        <f t="shared" si="44"/>
        <v/>
      </c>
      <c r="H489" s="7" t="str">
        <f t="shared" si="45"/>
        <v/>
      </c>
      <c r="I489" s="15" t="str">
        <f>IF(OR(AND($A486=$A487,$A486=""),AND($A485=$A486,$A485=""),AND($A484=$A485,$A484="")),"",IF(I485="Willingness to pay", "Willingness to pay",IF(I485="","",IF(H489="number 1",VLOOKUP(F489,mitadSuperior,4,FALSE),VLOOKUP(F489,mitadInferior,4,FALSE)))))</f>
        <v/>
      </c>
    </row>
    <row r="490" spans="1:9" x14ac:dyDescent="0.25">
      <c r="A490" s="7" t="str">
        <f>IF(OR(AND(A487=A488,A487=""),AND(A486=A487,A486=""),AND(A485=A486,A485="")),"",IF(A486="Participant", "Participant",IF(A486="","",IF(A486&gt;=Configuration!$D$10,"",A486+1))))</f>
        <v/>
      </c>
      <c r="B490" s="7" t="str">
        <f t="shared" si="46"/>
        <v/>
      </c>
      <c r="C490" s="7" t="str">
        <f t="shared" si="43"/>
        <v/>
      </c>
      <c r="D490" s="15" t="str">
        <f t="shared" si="42"/>
        <v/>
      </c>
      <c r="F490" s="7" t="str">
        <f>IF(OR(AND(F487=F488,F487=""),AND(F486=F487,F486=""),AND(F485=F486,F485="")),"",IF(F486="Participant", "Participant",IF(F486="","",IF(F486&gt;=Configuration!$D$10,"",F486+1))))</f>
        <v/>
      </c>
      <c r="G490" s="7" t="str">
        <f t="shared" si="44"/>
        <v/>
      </c>
      <c r="H490" s="7" t="str">
        <f t="shared" si="45"/>
        <v/>
      </c>
      <c r="I490" s="15" t="str">
        <f>IF(OR(AND($A487=$A488,$A487=""),AND($A486=$A487,$A486=""),AND($A485=$A486,$A485="")),"",IF(I486="Willingness to pay", "Willingness to pay",IF(I486="","",IF(H490="number 1",VLOOKUP(F490,mitadSuperior,4,FALSE),VLOOKUP(F490,mitadInferior,4,FALSE)))))</f>
        <v/>
      </c>
    </row>
    <row r="491" spans="1:9" x14ac:dyDescent="0.25">
      <c r="A491" s="7" t="str">
        <f>IF(OR(AND(A488=A489,A488=""),AND(A487=A488,A487=""),AND(A486=A487,A486="")),"",IF(A487="Participant", "Participant",IF(A487="","",IF(A487&gt;=Configuration!$D$10,"",A487+1))))</f>
        <v/>
      </c>
      <c r="B491" s="7" t="str">
        <f t="shared" si="46"/>
        <v/>
      </c>
      <c r="C491" s="7" t="str">
        <f t="shared" si="43"/>
        <v/>
      </c>
      <c r="D491" s="15" t="str">
        <f t="shared" si="42"/>
        <v/>
      </c>
      <c r="F491" s="7" t="str">
        <f>IF(OR(AND(F488=F489,F488=""),AND(F487=F488,F487=""),AND(F486=F487,F486="")),"",IF(F487="Participant", "Participant",IF(F487="","",IF(F487&gt;=Configuration!$D$10,"",F487+1))))</f>
        <v/>
      </c>
      <c r="G491" s="7" t="str">
        <f t="shared" si="44"/>
        <v/>
      </c>
      <c r="H491" s="7" t="str">
        <f t="shared" si="45"/>
        <v/>
      </c>
      <c r="I491" s="15" t="str">
        <f t="shared" si="47"/>
        <v/>
      </c>
    </row>
    <row r="492" spans="1:9" x14ac:dyDescent="0.25">
      <c r="A492" s="7" t="str">
        <f>IF(OR(AND(A489=A490,A489=""),AND(A488=A489,A488=""),AND(A487=A488,A487="")),"",IF(A488="Participant", "Participant",IF(A488="","",IF(A488&gt;=Configuration!$D$10,"",A488+1))))</f>
        <v/>
      </c>
      <c r="B492" s="7" t="str">
        <f t="shared" si="46"/>
        <v/>
      </c>
      <c r="C492" s="7" t="str">
        <f t="shared" si="43"/>
        <v/>
      </c>
      <c r="D492" s="15" t="str">
        <f t="shared" si="42"/>
        <v/>
      </c>
      <c r="F492" s="7" t="str">
        <f>IF(OR(AND(F489=F490,F489=""),AND(F488=F489,F488=""),AND(F487=F488,F487="")),"",IF(F488="Participant", "Participant",IF(F488="","",IF(F488&gt;=Configuration!$D$10,"",F488+1))))</f>
        <v/>
      </c>
      <c r="G492" s="7" t="str">
        <f t="shared" si="44"/>
        <v/>
      </c>
      <c r="H492" s="7" t="str">
        <f t="shared" si="45"/>
        <v/>
      </c>
      <c r="I492" s="15" t="str">
        <f t="shared" si="47"/>
        <v/>
      </c>
    </row>
    <row r="493" spans="1:9" x14ac:dyDescent="0.25">
      <c r="A493" s="7" t="str">
        <f>IF(OR(AND(A490=A491,A490=""),AND(A489=A490,A489=""),AND(A488=A489,A488="")),"",IF(A489="Participant", "Participant",IF(A489="","",IF(A489&gt;=Configuration!$D$10,"",A489+1))))</f>
        <v/>
      </c>
      <c r="B493" s="7" t="str">
        <f t="shared" si="46"/>
        <v/>
      </c>
      <c r="C493" s="7" t="str">
        <f t="shared" si="43"/>
        <v/>
      </c>
      <c r="D493" s="15" t="str">
        <f t="shared" si="42"/>
        <v/>
      </c>
      <c r="F493" s="7" t="str">
        <f>IF(OR(AND(F490=F491,F490=""),AND(F489=F490,F489=""),AND(F488=F489,F488="")),"",IF(F489="Participant", "Participant",IF(F489="","",IF(F489&gt;=Configuration!$D$10,"",F489+1))))</f>
        <v/>
      </c>
      <c r="G493" s="7" t="str">
        <f t="shared" si="44"/>
        <v/>
      </c>
      <c r="H493" s="7" t="str">
        <f t="shared" si="45"/>
        <v/>
      </c>
      <c r="I493" s="15" t="str">
        <f t="shared" si="47"/>
        <v/>
      </c>
    </row>
    <row r="494" spans="1:9" x14ac:dyDescent="0.25">
      <c r="A494" s="7" t="str">
        <f>IF(OR(AND(A491=A492,A491=""),AND(A490=A491,A490=""),AND(A489=A490,A489="")),"",IF(A490="Participant", "Participant",IF(A490="","",IF(A490&gt;=Configuration!$D$10,"",A490+1))))</f>
        <v/>
      </c>
      <c r="B494" s="7" t="str">
        <f t="shared" si="46"/>
        <v/>
      </c>
      <c r="C494" s="7" t="str">
        <f t="shared" si="43"/>
        <v/>
      </c>
      <c r="D494" s="15" t="str">
        <f t="shared" si="42"/>
        <v/>
      </c>
      <c r="F494" s="7" t="str">
        <f>IF(OR(AND(F491=F492,F491=""),AND(F490=F491,F490=""),AND(F489=F490,F489="")),"",IF(F490="Participant", "Participant",IF(F490="","",IF(F490&gt;=Configuration!$D$10,"",F490+1))))</f>
        <v/>
      </c>
      <c r="G494" s="7" t="str">
        <f t="shared" si="44"/>
        <v/>
      </c>
      <c r="H494" s="7" t="str">
        <f t="shared" si="45"/>
        <v/>
      </c>
      <c r="I494" s="15" t="str">
        <f>IF(OR(AND($A491=$A492,$A491=""),AND($A490=$A491,$A490=""),AND($A489=$A490,$A489="")),"",IF(I490="Willingness to pay", "Willingness to pay",IF(I490="","",IF(H494="number 1",VLOOKUP(F494,+mitadSuperior,4,FALSE),VLOOKUP(F494,mitadInferior,4,FALSE)))))</f>
        <v/>
      </c>
    </row>
    <row r="495" spans="1:9" x14ac:dyDescent="0.25">
      <c r="A495" s="7" t="str">
        <f>IF(OR(AND(A492=A493,A492=""),AND(A491=A492,A491=""),AND(A490=A491,A490="")),"",IF(A491="Participant", "Participant",IF(A491="","",IF(A491&gt;=Configuration!$D$10,"",A491+1))))</f>
        <v/>
      </c>
      <c r="B495" s="7" t="str">
        <f t="shared" si="46"/>
        <v/>
      </c>
      <c r="C495" s="7" t="str">
        <f t="shared" si="43"/>
        <v/>
      </c>
      <c r="D495" s="15" t="str">
        <f t="shared" si="42"/>
        <v/>
      </c>
      <c r="F495" s="7" t="str">
        <f>IF(OR(AND(F492=F493,F492=""),AND(F491=F492,F491=""),AND(F490=F491,F490="")),"",IF(F491="Participant", "Participant",IF(F491="","",IF(F491&gt;=Configuration!$D$10,"",F491+1))))</f>
        <v/>
      </c>
      <c r="G495" s="7" t="str">
        <f t="shared" si="44"/>
        <v/>
      </c>
      <c r="H495" s="7" t="str">
        <f t="shared" si="45"/>
        <v/>
      </c>
      <c r="I495" s="15" t="str">
        <f>IF(OR(AND($A492=$A493,$A492=""),AND($A491=$A492,$A491=""),AND($A490=$A491,$A490="")),"",IF(I491="Willingness to pay", "Willingness to pay",IF(I491="","",IF(H495="number 1",VLOOKUP(F495,mitadSuperior,4,FALSE),VLOOKUP(F495,mitadInferior,4,FALSE)))))</f>
        <v/>
      </c>
    </row>
    <row r="496" spans="1:9" x14ac:dyDescent="0.25">
      <c r="A496" s="7" t="str">
        <f>IF(OR(AND(A493=A494,A493=""),AND(A492=A493,A492=""),AND(A491=A492,A491="")),"",IF(A492="Participant", "Participant",IF(A492="","",IF(A492&gt;=Configuration!$D$10,"",A492+1))))</f>
        <v/>
      </c>
      <c r="B496" s="7" t="str">
        <f t="shared" si="46"/>
        <v/>
      </c>
      <c r="C496" s="7" t="str">
        <f t="shared" si="43"/>
        <v/>
      </c>
      <c r="D496" s="15" t="str">
        <f t="shared" si="42"/>
        <v/>
      </c>
      <c r="F496" s="7" t="str">
        <f>IF(OR(AND(F493=F494,F493=""),AND(F492=F493,F492=""),AND(F491=F492,F491="")),"",IF(F492="Participant", "Participant",IF(F492="","",IF(F492&gt;=Configuration!$D$10,"",F492+1))))</f>
        <v/>
      </c>
      <c r="G496" s="7" t="str">
        <f t="shared" si="44"/>
        <v/>
      </c>
      <c r="H496" s="7" t="str">
        <f t="shared" si="45"/>
        <v/>
      </c>
      <c r="I496" s="15" t="str">
        <f>IF(OR(AND($A493=$A494,$A493=""),AND($A492=$A493,$A492=""),AND($A491=$A492,$A491="")),"",IF(I492="Willingness to pay", "Willingness to pay",IF(I492="","",IF(H496="number 1",VLOOKUP(F496,mitadSuperior,4,FALSE),VLOOKUP(F496,mitadInferior,4,FALSE)))))</f>
        <v/>
      </c>
    </row>
    <row r="497" spans="1:9" x14ac:dyDescent="0.25">
      <c r="A497" s="7" t="str">
        <f>IF(OR(AND(A494=A495,A494=""),AND(A493=A494,A493=""),AND(A492=A493,A492="")),"",IF(A493="Participant", "Participant",IF(A493="","",IF(A493&gt;=Configuration!$D$10,"",A493+1))))</f>
        <v/>
      </c>
      <c r="B497" s="7" t="str">
        <f t="shared" si="46"/>
        <v/>
      </c>
      <c r="C497" s="7" t="str">
        <f t="shared" si="43"/>
        <v/>
      </c>
      <c r="D497" s="15" t="str">
        <f t="shared" si="42"/>
        <v/>
      </c>
      <c r="F497" s="7" t="str">
        <f>IF(OR(AND(F494=F495,F494=""),AND(F493=F494,F493=""),AND(F492=F493,F492="")),"",IF(F493="Participant", "Participant",IF(F493="","",IF(F493&gt;=Configuration!$D$10,"",F493+1))))</f>
        <v/>
      </c>
      <c r="G497" s="7" t="str">
        <f t="shared" si="44"/>
        <v/>
      </c>
      <c r="H497" s="7" t="str">
        <f t="shared" si="45"/>
        <v/>
      </c>
      <c r="I497" s="15" t="str">
        <f>IF(OR(AND($A494=$A495,$A494=""),AND($A493=$A494,$A493=""),AND($A492=$A493,$A492="")),"",IF(I493="Willingness to pay", "Willingness to pay",IF(I493="","",IF(H497="number 1",VLOOKUP(F497,mitadSuperior,4,FALSE),VLOOKUP(F497,mitadInferior,4,FALSE)))))</f>
        <v/>
      </c>
    </row>
    <row r="498" spans="1:9" x14ac:dyDescent="0.25">
      <c r="A498" s="7" t="str">
        <f>IF(OR(AND(A495=A496,A495=""),AND(A494=A495,A494=""),AND(A493=A494,A493="")),"",IF(A494="Participant", "Participant",IF(A494="","",IF(A494&gt;=Configuration!$D$10,"",A494+1))))</f>
        <v/>
      </c>
      <c r="B498" s="7" t="str">
        <f t="shared" si="46"/>
        <v/>
      </c>
      <c r="C498" s="7" t="str">
        <f t="shared" si="43"/>
        <v/>
      </c>
      <c r="D498" s="15" t="str">
        <f t="shared" si="42"/>
        <v/>
      </c>
      <c r="F498" s="7" t="str">
        <f>IF(OR(AND(F495=F496,F495=""),AND(F494=F495,F494=""),AND(F493=F494,F493="")),"",IF(F494="Participant", "Participant",IF(F494="","",IF(F494&gt;=Configuration!$D$10,"",F494+1))))</f>
        <v/>
      </c>
      <c r="G498" s="7" t="str">
        <f t="shared" si="44"/>
        <v/>
      </c>
      <c r="H498" s="7" t="str">
        <f t="shared" si="45"/>
        <v/>
      </c>
      <c r="I498" s="15" t="str">
        <f>IF(OR(AND($A495=$A496,$A495=""),AND($A494=$A495,$A494=""),AND($A493=$A494,$A493="")),"",IF(I494="Willingness to pay", "Willingness to pay",IF(I494="","",IF(H498="number 1",VLOOKUP(F498,mitadSuperior,4,FALSE),VLOOKUP(F498,mitadInferior,4,FALSE)))))</f>
        <v/>
      </c>
    </row>
    <row r="499" spans="1:9" x14ac:dyDescent="0.25">
      <c r="A499" s="7" t="str">
        <f>IF(OR(AND(A496=A497,A496=""),AND(A495=A496,A495=""),AND(A494=A495,A494="")),"",IF(A495="Participant", "Participant",IF(A495="","",IF(A495&gt;=Configuration!$D$10,"",A495+1))))</f>
        <v/>
      </c>
      <c r="B499" s="7" t="str">
        <f t="shared" si="46"/>
        <v/>
      </c>
      <c r="C499" s="7" t="str">
        <f t="shared" si="43"/>
        <v/>
      </c>
      <c r="D499" s="15" t="str">
        <f t="shared" si="42"/>
        <v/>
      </c>
      <c r="F499" s="7" t="str">
        <f>IF(OR(AND(F496=F497,F496=""),AND(F495=F496,F495=""),AND(F494=F495,F494="")),"",IF(F495="Participant", "Participant",IF(F495="","",IF(F495&gt;=Configuration!$D$10,"",F495+1))))</f>
        <v/>
      </c>
      <c r="G499" s="7" t="str">
        <f t="shared" si="44"/>
        <v/>
      </c>
      <c r="H499" s="7" t="str">
        <f t="shared" si="45"/>
        <v/>
      </c>
      <c r="I499" s="15" t="str">
        <f t="shared" si="47"/>
        <v/>
      </c>
    </row>
    <row r="500" spans="1:9" x14ac:dyDescent="0.25">
      <c r="A500" s="7" t="str">
        <f>IF(OR(AND(A497=A498,A497=""),AND(A496=A497,A496=""),AND(A495=A496,A495="")),"",IF(A496="Participant", "Participant",IF(A496="","",IF(A496&gt;=Configuration!$D$10,"",A496+1))))</f>
        <v/>
      </c>
      <c r="B500" s="7" t="str">
        <f t="shared" si="46"/>
        <v/>
      </c>
      <c r="C500" s="7" t="str">
        <f t="shared" si="43"/>
        <v/>
      </c>
      <c r="D500" s="15" t="str">
        <f t="shared" si="42"/>
        <v/>
      </c>
      <c r="F500" s="7" t="str">
        <f>IF(OR(AND(F497=F498,F497=""),AND(F496=F497,F496=""),AND(F495=F496,F495="")),"",IF(F496="Participant", "Participant",IF(F496="","",IF(F496&gt;=Configuration!$D$10,"",F496+1))))</f>
        <v/>
      </c>
      <c r="G500" s="7" t="str">
        <f t="shared" si="44"/>
        <v/>
      </c>
      <c r="H500" s="7" t="str">
        <f t="shared" si="45"/>
        <v/>
      </c>
      <c r="I500" s="15" t="str">
        <f t="shared" si="47"/>
        <v/>
      </c>
    </row>
    <row r="501" spans="1:9" x14ac:dyDescent="0.25">
      <c r="A501" s="7" t="str">
        <f>IF(OR(AND(A498=A499,A498=""),AND(A497=A498,A497=""),AND(A496=A497,A496="")),"",IF(A497="Participant", "Participant",IF(A497="","",IF(A497&gt;=Configuration!$D$10,"",A497+1))))</f>
        <v/>
      </c>
      <c r="B501" s="7" t="str">
        <f t="shared" si="46"/>
        <v/>
      </c>
      <c r="C501" s="7" t="str">
        <f t="shared" si="43"/>
        <v/>
      </c>
      <c r="D501" s="15" t="str">
        <f t="shared" si="42"/>
        <v/>
      </c>
      <c r="F501" s="7" t="str">
        <f>IF(OR(AND(F498=F499,F498=""),AND(F497=F498,F497=""),AND(F496=F497,F496="")),"",IF(F497="Participant", "Participant",IF(F497="","",IF(F497&gt;=Configuration!$D$10,"",F497+1))))</f>
        <v/>
      </c>
      <c r="G501" s="7" t="str">
        <f t="shared" si="44"/>
        <v/>
      </c>
      <c r="H501" s="7" t="str">
        <f t="shared" si="45"/>
        <v/>
      </c>
      <c r="I501" s="15" t="str">
        <f t="shared" si="47"/>
        <v/>
      </c>
    </row>
    <row r="502" spans="1:9" x14ac:dyDescent="0.25">
      <c r="A502" s="7" t="str">
        <f>IF(OR(AND(A499=A500,A499=""),AND(A498=A499,A498=""),AND(A497=A498,A497="")),"",IF(A498="Participant", "Participant",IF(A498="","",IF(A498&gt;=Configuration!$D$10,"",A498+1))))</f>
        <v/>
      </c>
      <c r="B502" s="7" t="str">
        <f t="shared" si="46"/>
        <v/>
      </c>
      <c r="C502" s="7" t="str">
        <f t="shared" si="43"/>
        <v/>
      </c>
      <c r="D502" s="15" t="str">
        <f t="shared" si="42"/>
        <v/>
      </c>
      <c r="F502" s="7" t="str">
        <f>IF(OR(AND(F499=F500,F499=""),AND(F498=F499,F498=""),AND(F497=F498,F497="")),"",IF(F498="Participant", "Participant",IF(F498="","",IF(F498&gt;=Configuration!$D$10,"",F498+1))))</f>
        <v/>
      </c>
      <c r="G502" s="7" t="str">
        <f t="shared" si="44"/>
        <v/>
      </c>
      <c r="H502" s="7" t="str">
        <f t="shared" si="45"/>
        <v/>
      </c>
      <c r="I502" s="15" t="str">
        <f>IF(OR(AND($A499=$A500,$A499=""),AND($A498=$A499,$A498=""),AND($A497=$A498,$A497="")),"",IF(I498="Willingness to pay", "Willingness to pay",IF(I498="","",IF(H502="number 1",VLOOKUP(F502,+mitadSuperior,4,FALSE),VLOOKUP(F502,mitadInferior,4,FALSE)))))</f>
        <v/>
      </c>
    </row>
    <row r="503" spans="1:9" x14ac:dyDescent="0.25">
      <c r="A503" s="7" t="str">
        <f>IF(OR(AND(A500=A501,A500=""),AND(A499=A500,A499=""),AND(A498=A499,A498="")),"",IF(A499="Participant", "Participant",IF(A499="","",IF(A499&gt;=Configuration!$D$10,"",A499+1))))</f>
        <v/>
      </c>
      <c r="B503" s="7" t="str">
        <f t="shared" si="46"/>
        <v/>
      </c>
      <c r="C503" s="7" t="str">
        <f t="shared" si="43"/>
        <v/>
      </c>
      <c r="D503" s="15" t="str">
        <f t="shared" si="42"/>
        <v/>
      </c>
      <c r="F503" s="7" t="str">
        <f>IF(OR(AND(F500=F501,F500=""),AND(F499=F500,F499=""),AND(F498=F499,F498="")),"",IF(F499="Participant", "Participant",IF(F499="","",IF(F499&gt;=Configuration!$D$10,"",F499+1))))</f>
        <v/>
      </c>
      <c r="G503" s="7" t="str">
        <f t="shared" si="44"/>
        <v/>
      </c>
      <c r="H503" s="7" t="str">
        <f t="shared" si="45"/>
        <v/>
      </c>
      <c r="I503" s="15" t="str">
        <f>IF(OR(AND($A500=$A501,$A500=""),AND($A499=$A500,$A499=""),AND($A498=$A499,$A498="")),"",IF(I499="Willingness to pay", "Willingness to pay",IF(I499="","",IF(H503="number 1",VLOOKUP(F503,mitadSuperior,4,FALSE),VLOOKUP(F503,mitadInferior,4,FALSE)))))</f>
        <v/>
      </c>
    </row>
    <row r="504" spans="1:9" x14ac:dyDescent="0.25">
      <c r="A504" s="7" t="str">
        <f>IF(OR(AND(A501=A502,A501=""),AND(A500=A501,A500=""),AND(A499=A500,A499="")),"",IF(A500="Participant", "Participant",IF(A500="","",IF(A500&gt;=Configuration!$D$10,"",A500+1))))</f>
        <v/>
      </c>
      <c r="B504" s="7" t="str">
        <f t="shared" si="46"/>
        <v/>
      </c>
      <c r="C504" s="7" t="str">
        <f t="shared" si="43"/>
        <v/>
      </c>
      <c r="D504" s="15" t="str">
        <f t="shared" si="42"/>
        <v/>
      </c>
      <c r="F504" s="7" t="str">
        <f>IF(OR(AND(F501=F502,F501=""),AND(F500=F501,F500=""),AND(F499=F500,F499="")),"",IF(F500="Participant", "Participant",IF(F500="","",IF(F500&gt;=Configuration!$D$10,"",F500+1))))</f>
        <v/>
      </c>
      <c r="G504" s="7" t="str">
        <f t="shared" si="44"/>
        <v/>
      </c>
      <c r="H504" s="7" t="str">
        <f t="shared" si="45"/>
        <v/>
      </c>
      <c r="I504" s="15" t="str">
        <f>IF(OR(AND($A501=$A502,$A501=""),AND($A500=$A501,$A500=""),AND($A499=$A500,$A499="")),"",IF(I500="Willingness to pay", "Willingness to pay",IF(I500="","",IF(H504="number 1",VLOOKUP(F504,mitadSuperior,4,FALSE),VLOOKUP(F504,mitadInferior,4,FALSE)))))</f>
        <v/>
      </c>
    </row>
    <row r="505" spans="1:9" x14ac:dyDescent="0.25">
      <c r="A505" s="7" t="str">
        <f>IF(OR(AND(A502=A503,A502=""),AND(A501=A502,A501=""),AND(A500=A501,A500="")),"",IF(A501="Participant", "Participant",IF(A501="","",IF(A501&gt;=Configuration!$D$10,"",A501+1))))</f>
        <v/>
      </c>
      <c r="B505" s="7" t="str">
        <f t="shared" si="46"/>
        <v/>
      </c>
      <c r="C505" s="7" t="str">
        <f t="shared" si="43"/>
        <v/>
      </c>
      <c r="D505" s="15" t="str">
        <f t="shared" si="42"/>
        <v/>
      </c>
      <c r="F505" s="7" t="str">
        <f>IF(OR(AND(F502=F503,F502=""),AND(F501=F502,F501=""),AND(F500=F501,F500="")),"",IF(F501="Participant", "Participant",IF(F501="","",IF(F501&gt;=Configuration!$D$10,"",F501+1))))</f>
        <v/>
      </c>
      <c r="G505" s="7" t="str">
        <f t="shared" si="44"/>
        <v/>
      </c>
      <c r="H505" s="7" t="str">
        <f t="shared" si="45"/>
        <v/>
      </c>
      <c r="I505" s="15" t="str">
        <f>IF(OR(AND($A502=$A503,$A502=""),AND($A501=$A502,$A501=""),AND($A500=$A501,$A500="")),"",IF(I501="Willingness to pay", "Willingness to pay",IF(I501="","",IF(H505="number 1",VLOOKUP(F505,mitadSuperior,4,FALSE),VLOOKUP(F505,mitadInferior,4,FALSE)))))</f>
        <v/>
      </c>
    </row>
    <row r="506" spans="1:9" x14ac:dyDescent="0.25">
      <c r="A506" s="7" t="str">
        <f>IF(OR(AND(A503=A504,A503=""),AND(A502=A503,A502=""),AND(A501=A502,A501="")),"",IF(A502="Participant", "Participant",IF(A502="","",IF(A502&gt;=Configuration!$D$10,"",A502+1))))</f>
        <v/>
      </c>
      <c r="B506" s="7" t="str">
        <f t="shared" si="46"/>
        <v/>
      </c>
      <c r="C506" s="7" t="str">
        <f t="shared" si="43"/>
        <v/>
      </c>
      <c r="D506" s="15" t="str">
        <f t="shared" si="42"/>
        <v/>
      </c>
      <c r="F506" s="7" t="str">
        <f>IF(OR(AND(F503=F504,F503=""),AND(F502=F503,F502=""),AND(F501=F502,F501="")),"",IF(F502="Participant", "Participant",IF(F502="","",IF(F502&gt;=Configuration!$D$10,"",F502+1))))</f>
        <v/>
      </c>
      <c r="G506" s="7" t="str">
        <f t="shared" si="44"/>
        <v/>
      </c>
      <c r="H506" s="7" t="str">
        <f t="shared" si="45"/>
        <v/>
      </c>
      <c r="I506" s="15" t="str">
        <f>IF(OR(AND($A503=$A504,$A503=""),AND($A502=$A503,$A502=""),AND($A501=$A502,$A501="")),"",IF(I502="Willingness to pay", "Willingness to pay",IF(I502="","",IF(H506="number 1",VLOOKUP(F506,mitadSuperior,4,FALSE),VLOOKUP(F506,mitadInferior,4,FALSE)))))</f>
        <v/>
      </c>
    </row>
    <row r="507" spans="1:9" x14ac:dyDescent="0.25">
      <c r="A507" s="7" t="str">
        <f>IF(OR(AND(A504=A505,A504=""),AND(A503=A504,A503=""),AND(A502=A503,A502="")),"",IF(A503="Participant", "Participant",IF(A503="","",IF(A503&gt;=Configuration!$D$10,"",A503+1))))</f>
        <v/>
      </c>
      <c r="B507" s="7" t="str">
        <f t="shared" si="46"/>
        <v/>
      </c>
      <c r="C507" s="7" t="str">
        <f t="shared" si="43"/>
        <v/>
      </c>
      <c r="D507" s="15" t="str">
        <f t="shared" si="42"/>
        <v/>
      </c>
      <c r="F507" s="7" t="str">
        <f>IF(OR(AND(F504=F505,F504=""),AND(F503=F504,F503=""),AND(F502=F503,F502="")),"",IF(F503="Participant", "Participant",IF(F503="","",IF(F503&gt;=Configuration!$D$10,"",F503+1))))</f>
        <v/>
      </c>
      <c r="G507" s="7" t="str">
        <f t="shared" si="44"/>
        <v/>
      </c>
      <c r="H507" s="7" t="str">
        <f t="shared" si="45"/>
        <v/>
      </c>
      <c r="I507" s="15" t="str">
        <f t="shared" si="47"/>
        <v/>
      </c>
    </row>
    <row r="508" spans="1:9" x14ac:dyDescent="0.25">
      <c r="A508" s="7" t="str">
        <f>IF(OR(AND(A505=A506,A505=""),AND(A504=A505,A504=""),AND(A503=A504,A503="")),"",IF(A504="Participant", "Participant",IF(A504="","",IF(A504&gt;=Configuration!$D$10,"",A504+1))))</f>
        <v/>
      </c>
      <c r="B508" s="7" t="str">
        <f t="shared" si="46"/>
        <v/>
      </c>
      <c r="C508" s="7" t="str">
        <f t="shared" si="43"/>
        <v/>
      </c>
      <c r="D508" s="15" t="str">
        <f t="shared" si="42"/>
        <v/>
      </c>
      <c r="F508" s="7" t="str">
        <f>IF(OR(AND(F505=F506,F505=""),AND(F504=F505,F504=""),AND(F503=F504,F503="")),"",IF(F504="Participant", "Participant",IF(F504="","",IF(F504&gt;=Configuration!$D$10,"",F504+1))))</f>
        <v/>
      </c>
      <c r="G508" s="7" t="str">
        <f t="shared" si="44"/>
        <v/>
      </c>
      <c r="H508" s="7" t="str">
        <f t="shared" si="45"/>
        <v/>
      </c>
      <c r="I508" s="15" t="str">
        <f t="shared" si="47"/>
        <v/>
      </c>
    </row>
    <row r="509" spans="1:9" x14ac:dyDescent="0.25">
      <c r="A509" s="7" t="str">
        <f>IF(OR(AND(A506=A507,A506=""),AND(A505=A506,A505=""),AND(A504=A505,A504="")),"",IF(A505="Participant", "Participant",IF(A505="","",IF(A505&gt;=Configuration!$D$10,"",A505+1))))</f>
        <v/>
      </c>
      <c r="B509" s="7" t="str">
        <f t="shared" si="46"/>
        <v/>
      </c>
      <c r="C509" s="7" t="str">
        <f t="shared" si="43"/>
        <v/>
      </c>
      <c r="D509" s="15" t="str">
        <f t="shared" si="42"/>
        <v/>
      </c>
      <c r="F509" s="7" t="str">
        <f>IF(OR(AND(F506=F507,F506=""),AND(F505=F506,F505=""),AND(F504=F505,F504="")),"",IF(F505="Participant", "Participant",IF(F505="","",IF(F505&gt;=Configuration!$D$10,"",F505+1))))</f>
        <v/>
      </c>
      <c r="G509" s="7" t="str">
        <f t="shared" si="44"/>
        <v/>
      </c>
      <c r="H509" s="7" t="str">
        <f t="shared" si="45"/>
        <v/>
      </c>
      <c r="I509" s="15" t="str">
        <f t="shared" si="47"/>
        <v/>
      </c>
    </row>
    <row r="510" spans="1:9" x14ac:dyDescent="0.25">
      <c r="A510" s="7" t="str">
        <f>IF(OR(AND(A507=A508,A507=""),AND(A506=A507,A506=""),AND(A505=A506,A505="")),"",IF(A506="Participant", "Participant",IF(A506="","",IF(A506&gt;=Configuration!$D$10,"",A506+1))))</f>
        <v/>
      </c>
      <c r="B510" s="7" t="str">
        <f t="shared" si="46"/>
        <v/>
      </c>
      <c r="C510" s="7" t="str">
        <f t="shared" si="43"/>
        <v/>
      </c>
      <c r="D510" s="15" t="str">
        <f t="shared" si="42"/>
        <v/>
      </c>
      <c r="F510" s="7" t="str">
        <f>IF(OR(AND(F507=F508,F507=""),AND(F506=F507,F506=""),AND(F505=F506,F505="")),"",IF(F506="Participant", "Participant",IF(F506="","",IF(F506&gt;=Configuration!$D$10,"",F506+1))))</f>
        <v/>
      </c>
      <c r="G510" s="7" t="str">
        <f t="shared" si="44"/>
        <v/>
      </c>
      <c r="H510" s="7" t="str">
        <f t="shared" si="45"/>
        <v/>
      </c>
      <c r="I510" s="15" t="str">
        <f>IF(OR(AND($A507=$A508,$A507=""),AND($A506=$A507,$A506=""),AND($A505=$A506,$A505="")),"",IF(I506="Willingness to pay", "Willingness to pay",IF(I506="","",IF(H510="number 1",VLOOKUP(F510,+mitadSuperior,4,FALSE),VLOOKUP(F510,mitadInferior,4,FALSE)))))</f>
        <v/>
      </c>
    </row>
    <row r="511" spans="1:9" x14ac:dyDescent="0.25">
      <c r="A511" s="7" t="str">
        <f>IF(OR(AND(A508=A509,A508=""),AND(A507=A508,A507=""),AND(A506=A507,A506="")),"",IF(A507="Participant", "Participant",IF(A507="","",IF(A507&gt;=Configuration!$D$10,"",A507+1))))</f>
        <v/>
      </c>
      <c r="B511" s="7" t="str">
        <f t="shared" si="46"/>
        <v/>
      </c>
      <c r="C511" s="7" t="str">
        <f t="shared" si="43"/>
        <v/>
      </c>
      <c r="D511" s="15" t="str">
        <f t="shared" si="42"/>
        <v/>
      </c>
      <c r="F511" s="7" t="str">
        <f>IF(OR(AND(F508=F509,F508=""),AND(F507=F508,F507=""),AND(F506=F507,F506="")),"",IF(F507="Participant", "Participant",IF(F507="","",IF(F507&gt;=Configuration!$D$10,"",F507+1))))</f>
        <v/>
      </c>
      <c r="G511" s="7" t="str">
        <f t="shared" si="44"/>
        <v/>
      </c>
      <c r="H511" s="7" t="str">
        <f t="shared" si="45"/>
        <v/>
      </c>
      <c r="I511" s="15" t="str">
        <f>IF(OR(AND($A508=$A509,$A508=""),AND($A507=$A508,$A507=""),AND($A506=$A507,$A506="")),"",IF(I507="Willingness to pay", "Willingness to pay",IF(I507="","",IF(H511="number 1",VLOOKUP(F511,mitadSuperior,4,FALSE),VLOOKUP(F511,mitadInferior,4,FALSE)))))</f>
        <v/>
      </c>
    </row>
    <row r="512" spans="1:9" x14ac:dyDescent="0.25">
      <c r="A512" s="7" t="str">
        <f>IF(OR(AND(A509=A510,A509=""),AND(A508=A509,A508=""),AND(A507=A508,A507="")),"",IF(A508="Participant", "Participant",IF(A508="","",IF(A508&gt;=Configuration!$D$10,"",A508+1))))</f>
        <v/>
      </c>
      <c r="B512" s="7" t="str">
        <f t="shared" si="46"/>
        <v/>
      </c>
      <c r="C512" s="7" t="str">
        <f t="shared" si="43"/>
        <v/>
      </c>
      <c r="D512" s="15" t="str">
        <f t="shared" si="42"/>
        <v/>
      </c>
      <c r="F512" s="7" t="str">
        <f>IF(OR(AND(F509=F510,F509=""),AND(F508=F509,F508=""),AND(F507=F508,F507="")),"",IF(F508="Participant", "Participant",IF(F508="","",IF(F508&gt;=Configuration!$D$10,"",F508+1))))</f>
        <v/>
      </c>
      <c r="G512" s="7" t="str">
        <f t="shared" si="44"/>
        <v/>
      </c>
      <c r="H512" s="7" t="str">
        <f t="shared" si="45"/>
        <v/>
      </c>
      <c r="I512" s="15" t="str">
        <f>IF(OR(AND($A509=$A510,$A509=""),AND($A508=$A509,$A508=""),AND($A507=$A508,$A507="")),"",IF(I508="Willingness to pay", "Willingness to pay",IF(I508="","",IF(H512="number 1",VLOOKUP(F512,mitadSuperior,4,FALSE),VLOOKUP(F512,mitadInferior,4,FALSE)))))</f>
        <v/>
      </c>
    </row>
    <row r="513" spans="1:9" x14ac:dyDescent="0.25">
      <c r="A513" s="7" t="str">
        <f>IF(OR(AND(A510=A511,A510=""),AND(A509=A510,A509=""),AND(A508=A509,A508="")),"",IF(A509="Participant", "Participant",IF(A509="","",IF(A509&gt;=Configuration!$D$10,"",A509+1))))</f>
        <v/>
      </c>
      <c r="B513" s="7" t="str">
        <f t="shared" si="46"/>
        <v/>
      </c>
      <c r="C513" s="7" t="str">
        <f t="shared" si="43"/>
        <v/>
      </c>
      <c r="D513" s="15" t="str">
        <f t="shared" si="42"/>
        <v/>
      </c>
      <c r="F513" s="7" t="str">
        <f>IF(OR(AND(F510=F511,F510=""),AND(F509=F510,F509=""),AND(F508=F509,F508="")),"",IF(F509="Participant", "Participant",IF(F509="","",IF(F509&gt;=Configuration!$D$10,"",F509+1))))</f>
        <v/>
      </c>
      <c r="G513" s="7" t="str">
        <f t="shared" si="44"/>
        <v/>
      </c>
      <c r="H513" s="7" t="str">
        <f t="shared" si="45"/>
        <v/>
      </c>
      <c r="I513" s="15" t="str">
        <f>IF(OR(AND($A510=$A511,$A510=""),AND($A509=$A510,$A509=""),AND($A508=$A509,$A508="")),"",IF(I509="Willingness to pay", "Willingness to pay",IF(I509="","",IF(H513="number 1",VLOOKUP(F513,mitadSuperior,4,FALSE),VLOOKUP(F513,mitadInferior,4,FALSE)))))</f>
        <v/>
      </c>
    </row>
    <row r="514" spans="1:9" x14ac:dyDescent="0.25">
      <c r="A514" s="7" t="str">
        <f>IF(OR(AND(A511=A512,A511=""),AND(A510=A511,A510=""),AND(A509=A510,A509="")),"",IF(A510="Participant", "Participant",IF(A510="","",IF(A510&gt;=Configuration!$D$10,"",A510+1))))</f>
        <v/>
      </c>
      <c r="B514" s="7" t="str">
        <f t="shared" si="46"/>
        <v/>
      </c>
      <c r="C514" s="7" t="str">
        <f t="shared" si="43"/>
        <v/>
      </c>
      <c r="D514" s="15" t="str">
        <f t="shared" si="42"/>
        <v/>
      </c>
      <c r="F514" s="7" t="str">
        <f>IF(OR(AND(F511=F512,F511=""),AND(F510=F511,F510=""),AND(F509=F510,F509="")),"",IF(F510="Participant", "Participant",IF(F510="","",IF(F510&gt;=Configuration!$D$10,"",F510+1))))</f>
        <v/>
      </c>
      <c r="G514" s="7" t="str">
        <f t="shared" si="44"/>
        <v/>
      </c>
      <c r="H514" s="7" t="str">
        <f t="shared" si="45"/>
        <v/>
      </c>
      <c r="I514" s="15" t="str">
        <f>IF(OR(AND($A511=$A512,$A511=""),AND($A510=$A511,$A510=""),AND($A509=$A510,$A509="")),"",IF(I510="Willingness to pay", "Willingness to pay",IF(I510="","",IF(H514="number 1",VLOOKUP(F514,mitadSuperior,4,FALSE),VLOOKUP(F514,mitadInferior,4,FALSE)))))</f>
        <v/>
      </c>
    </row>
    <row r="515" spans="1:9" x14ac:dyDescent="0.25">
      <c r="A515" s="7" t="str">
        <f>IF(OR(AND(A512=A513,A512=""),AND(A511=A512,A511=""),AND(A510=A511,A510="")),"",IF(A511="Participant", "Participant",IF(A511="","",IF(A511&gt;=Configuration!$D$10,"",A511+1))))</f>
        <v/>
      </c>
      <c r="B515" s="7" t="str">
        <f t="shared" si="46"/>
        <v/>
      </c>
      <c r="C515" s="7" t="str">
        <f t="shared" si="43"/>
        <v/>
      </c>
      <c r="D515" s="15" t="str">
        <f t="shared" si="42"/>
        <v/>
      </c>
      <c r="F515" s="7" t="str">
        <f>IF(OR(AND(F512=F513,F512=""),AND(F511=F512,F511=""),AND(F510=F511,F510="")),"",IF(F511="Participant", "Participant",IF(F511="","",IF(F511&gt;=Configuration!$D$10,"",F511+1))))</f>
        <v/>
      </c>
      <c r="G515" s="7" t="str">
        <f t="shared" si="44"/>
        <v/>
      </c>
      <c r="H515" s="7" t="str">
        <f t="shared" si="45"/>
        <v/>
      </c>
      <c r="I515" s="15" t="str">
        <f t="shared" si="47"/>
        <v/>
      </c>
    </row>
    <row r="516" spans="1:9" x14ac:dyDescent="0.25">
      <c r="A516" s="7" t="str">
        <f>IF(OR(AND(A513=A514,A513=""),AND(A512=A513,A512=""),AND(A511=A512,A511="")),"",IF(A512="Participant", "Participant",IF(A512="","",IF(A512&gt;=Configuration!$D$10,"",A512+1))))</f>
        <v/>
      </c>
      <c r="B516" s="7" t="str">
        <f t="shared" si="46"/>
        <v/>
      </c>
      <c r="C516" s="7" t="str">
        <f t="shared" si="43"/>
        <v/>
      </c>
      <c r="D516" s="15" t="str">
        <f t="shared" si="42"/>
        <v/>
      </c>
      <c r="F516" s="7" t="str">
        <f>IF(OR(AND(F513=F514,F513=""),AND(F512=F513,F512=""),AND(F511=F512,F511="")),"",IF(F512="Participant", "Participant",IF(F512="","",IF(F512&gt;=Configuration!$D$10,"",F512+1))))</f>
        <v/>
      </c>
      <c r="G516" s="7" t="str">
        <f t="shared" si="44"/>
        <v/>
      </c>
      <c r="H516" s="7" t="str">
        <f t="shared" si="45"/>
        <v/>
      </c>
      <c r="I516" s="15" t="str">
        <f t="shared" si="47"/>
        <v/>
      </c>
    </row>
    <row r="517" spans="1:9" x14ac:dyDescent="0.25">
      <c r="A517" s="7" t="str">
        <f>IF(OR(AND(A514=A515,A514=""),AND(A513=A514,A513=""),AND(A512=A513,A512="")),"",IF(A513="Participant", "Participant",IF(A513="","",IF(A513&gt;=Configuration!$D$10,"",A513+1))))</f>
        <v/>
      </c>
      <c r="B517" s="7" t="str">
        <f t="shared" si="46"/>
        <v/>
      </c>
      <c r="C517" s="7" t="str">
        <f t="shared" si="43"/>
        <v/>
      </c>
      <c r="D517" s="15" t="str">
        <f t="shared" si="42"/>
        <v/>
      </c>
      <c r="F517" s="7" t="str">
        <f>IF(OR(AND(F514=F515,F514=""),AND(F513=F514,F513=""),AND(F512=F513,F512="")),"",IF(F513="Participant", "Participant",IF(F513="","",IF(F513&gt;=Configuration!$D$10,"",F513+1))))</f>
        <v/>
      </c>
      <c r="G517" s="7" t="str">
        <f t="shared" si="44"/>
        <v/>
      </c>
      <c r="H517" s="7" t="str">
        <f t="shared" si="45"/>
        <v/>
      </c>
      <c r="I517" s="15" t="str">
        <f t="shared" si="47"/>
        <v/>
      </c>
    </row>
    <row r="518" spans="1:9" x14ac:dyDescent="0.25">
      <c r="A518" s="7" t="str">
        <f>IF(OR(AND(A515=A516,A515=""),AND(A514=A515,A514=""),AND(A513=A514,A513="")),"",IF(A514="Participant", "Participant",IF(A514="","",IF(A514&gt;=Configuration!$D$10,"",A514+1))))</f>
        <v/>
      </c>
      <c r="B518" s="7" t="str">
        <f t="shared" si="46"/>
        <v/>
      </c>
      <c r="C518" s="7" t="str">
        <f t="shared" si="43"/>
        <v/>
      </c>
      <c r="D518" s="15" t="str">
        <f t="shared" ref="D518:D581" si="48">IF(OR(AND($A515=$A516,$A515=""),AND($A514=$A515,$A514=""),AND($A513=$A514,$A513="")),"",IF(D514="Cost of a car", "Cost of a car",IF(D514="","",IF(C518="number 1",VLOOKUP(A518,mitadSuperior,3,FALSE),VLOOKUP(A518,mitadInferior,3,FALSE)))))</f>
        <v/>
      </c>
      <c r="F518" s="7" t="str">
        <f>IF(OR(AND(F515=F516,F515=""),AND(F514=F515,F514=""),AND(F513=F514,F513="")),"",IF(F514="Participant", "Participant",IF(F514="","",IF(F514&gt;=Configuration!$D$10,"",F514+1))))</f>
        <v/>
      </c>
      <c r="G518" s="7" t="str">
        <f t="shared" si="44"/>
        <v/>
      </c>
      <c r="H518" s="7" t="str">
        <f t="shared" si="45"/>
        <v/>
      </c>
      <c r="I518" s="15" t="str">
        <f>IF(OR(AND($A515=$A516,$A515=""),AND($A514=$A515,$A514=""),AND($A513=$A514,$A513="")),"",IF(I514="Willingness to pay", "Willingness to pay",IF(I514="","",IF(H518="number 1",VLOOKUP(F518,+mitadSuperior,4,FALSE),VLOOKUP(F518,mitadInferior,4,FALSE)))))</f>
        <v/>
      </c>
    </row>
    <row r="519" spans="1:9" x14ac:dyDescent="0.25">
      <c r="A519" s="7" t="str">
        <f>IF(OR(AND(A516=A517,A516=""),AND(A515=A516,A515=""),AND(A514=A515,A514="")),"",IF(A515="Participant", "Participant",IF(A515="","",IF(A515&gt;=Configuration!$D$10,"",A515+1))))</f>
        <v/>
      </c>
      <c r="B519" s="7" t="str">
        <f t="shared" si="46"/>
        <v/>
      </c>
      <c r="C519" s="7" t="str">
        <f t="shared" ref="C519:C582" si="49">IF(OR(AND($A516=$A517,$A516=""),AND($A515=$A516,$A515=""),AND($A514=$A515,$A514="")),"",IF(C515="Car","Car",IF(C515="number 1","number 1", IF(C515="number 2", "number 2", ""))))</f>
        <v/>
      </c>
      <c r="D519" s="15" t="str">
        <f t="shared" si="48"/>
        <v/>
      </c>
      <c r="F519" s="7" t="str">
        <f>IF(OR(AND(F516=F517,F516=""),AND(F515=F516,F515=""),AND(F514=F515,F514="")),"",IF(F515="Participant", "Participant",IF(F515="","",IF(F515&gt;=Configuration!$D$10,"",F515+1))))</f>
        <v/>
      </c>
      <c r="G519" s="7" t="str">
        <f t="shared" ref="G519:G582" si="50">IF(OR(AND($A516=$A517,$A516=""),AND($A515=$A516,$A515=""),AND($A514=$A515,$A514="")),"",IF(G515="Role","Role",IF(G515="driver","driver","")))</f>
        <v/>
      </c>
      <c r="H519" s="7" t="str">
        <f t="shared" ref="H519:H582" si="51">IF(OR(AND($A516=$A517,$A516=""),AND($A515=$A516,$A515=""),AND($A514=$A515,$A514="")),"",IF(H515="Car","Car",IF(H515="number 1","number 1", IF(H515="number 2", "number 2", ""))))</f>
        <v/>
      </c>
      <c r="I519" s="15" t="str">
        <f>IF(OR(AND($A516=$A517,$A516=""),AND($A515=$A516,$A515=""),AND($A514=$A515,$A514="")),"",IF(I515="Willingness to pay", "Willingness to pay",IF(I515="","",IF(H519="number 1",VLOOKUP(F519,mitadSuperior,4,FALSE),VLOOKUP(F519,mitadInferior,4,FALSE)))))</f>
        <v/>
      </c>
    </row>
    <row r="520" spans="1:9" x14ac:dyDescent="0.25">
      <c r="A520" s="7" t="str">
        <f>IF(OR(AND(A517=A518,A517=""),AND(A516=A517,A516=""),AND(A515=A516,A515="")),"",IF(A516="Participant", "Participant",IF(A516="","",IF(A516&gt;=Configuration!$D$10,"",A516+1))))</f>
        <v/>
      </c>
      <c r="B520" s="7" t="str">
        <f t="shared" si="46"/>
        <v/>
      </c>
      <c r="C520" s="7" t="str">
        <f t="shared" si="49"/>
        <v/>
      </c>
      <c r="D520" s="15" t="str">
        <f t="shared" si="48"/>
        <v/>
      </c>
      <c r="F520" s="7" t="str">
        <f>IF(OR(AND(F517=F518,F517=""),AND(F516=F517,F516=""),AND(F515=F516,F515="")),"",IF(F516="Participant", "Participant",IF(F516="","",IF(F516&gt;=Configuration!$D$10,"",F516+1))))</f>
        <v/>
      </c>
      <c r="G520" s="7" t="str">
        <f t="shared" si="50"/>
        <v/>
      </c>
      <c r="H520" s="7" t="str">
        <f t="shared" si="51"/>
        <v/>
      </c>
      <c r="I520" s="15" t="str">
        <f>IF(OR(AND($A517=$A518,$A517=""),AND($A516=$A517,$A516=""),AND($A515=$A516,$A515="")),"",IF(I516="Willingness to pay", "Willingness to pay",IF(I516="","",IF(H520="number 1",VLOOKUP(F520,mitadSuperior,4,FALSE),VLOOKUP(F520,mitadInferior,4,FALSE)))))</f>
        <v/>
      </c>
    </row>
    <row r="521" spans="1:9" x14ac:dyDescent="0.25">
      <c r="A521" s="7" t="str">
        <f>IF(OR(AND(A518=A519,A518=""),AND(A517=A518,A517=""),AND(A516=A517,A516="")),"",IF(A517="Participant", "Participant",IF(A517="","",IF(A517&gt;=Configuration!$D$10,"",A517+1))))</f>
        <v/>
      </c>
      <c r="B521" s="7" t="str">
        <f t="shared" si="46"/>
        <v/>
      </c>
      <c r="C521" s="7" t="str">
        <f t="shared" si="49"/>
        <v/>
      </c>
      <c r="D521" s="15" t="str">
        <f t="shared" si="48"/>
        <v/>
      </c>
      <c r="F521" s="7" t="str">
        <f>IF(OR(AND(F518=F519,F518=""),AND(F517=F518,F517=""),AND(F516=F517,F516="")),"",IF(F517="Participant", "Participant",IF(F517="","",IF(F517&gt;=Configuration!$D$10,"",F517+1))))</f>
        <v/>
      </c>
      <c r="G521" s="7" t="str">
        <f t="shared" si="50"/>
        <v/>
      </c>
      <c r="H521" s="7" t="str">
        <f t="shared" si="51"/>
        <v/>
      </c>
      <c r="I521" s="15" t="str">
        <f>IF(OR(AND($A518=$A519,$A518=""),AND($A517=$A518,$A517=""),AND($A516=$A517,$A516="")),"",IF(I517="Willingness to pay", "Willingness to pay",IF(I517="","",IF(H521="number 1",VLOOKUP(F521,mitadSuperior,4,FALSE),VLOOKUP(F521,mitadInferior,4,FALSE)))))</f>
        <v/>
      </c>
    </row>
    <row r="522" spans="1:9" x14ac:dyDescent="0.25">
      <c r="A522" s="7" t="str">
        <f>IF(OR(AND(A519=A520,A519=""),AND(A518=A519,A518=""),AND(A517=A518,A517="")),"",IF(A518="Participant", "Participant",IF(A518="","",IF(A518&gt;=Configuration!$D$10,"",A518+1))))</f>
        <v/>
      </c>
      <c r="B522" s="7" t="str">
        <f t="shared" ref="B522:B585" si="52">IF(OR(AND($A519=$A520,$A519=""),AND($A518=$A519,$A518=""),AND($A517=$A518,$A517="")),"",IF(B518="Role","Role",IF(B518="toll","toll","")))</f>
        <v/>
      </c>
      <c r="C522" s="7" t="str">
        <f t="shared" si="49"/>
        <v/>
      </c>
      <c r="D522" s="15" t="str">
        <f t="shared" si="48"/>
        <v/>
      </c>
      <c r="F522" s="7" t="str">
        <f>IF(OR(AND(F519=F520,F519=""),AND(F518=F519,F518=""),AND(F517=F518,F517="")),"",IF(F518="Participant", "Participant",IF(F518="","",IF(F518&gt;=Configuration!$D$10,"",F518+1))))</f>
        <v/>
      </c>
      <c r="G522" s="7" t="str">
        <f t="shared" si="50"/>
        <v/>
      </c>
      <c r="H522" s="7" t="str">
        <f t="shared" si="51"/>
        <v/>
      </c>
      <c r="I522" s="15" t="str">
        <f>IF(OR(AND($A519=$A520,$A519=""),AND($A518=$A519,$A518=""),AND($A517=$A518,$A517="")),"",IF(I518="Willingness to pay", "Willingness to pay",IF(I518="","",IF(H522="number 1",VLOOKUP(F522,mitadSuperior,4,FALSE),VLOOKUP(F522,mitadInferior,4,FALSE)))))</f>
        <v/>
      </c>
    </row>
    <row r="523" spans="1:9" x14ac:dyDescent="0.25">
      <c r="A523" s="7" t="str">
        <f>IF(OR(AND(A520=A521,A520=""),AND(A519=A520,A519=""),AND(A518=A519,A518="")),"",IF(A519="Participant", "Participant",IF(A519="","",IF(A519&gt;=Configuration!$D$10,"",A519+1))))</f>
        <v/>
      </c>
      <c r="B523" s="7" t="str">
        <f t="shared" si="52"/>
        <v/>
      </c>
      <c r="C523" s="7" t="str">
        <f t="shared" si="49"/>
        <v/>
      </c>
      <c r="D523" s="15" t="str">
        <f t="shared" si="48"/>
        <v/>
      </c>
      <c r="F523" s="7" t="str">
        <f>IF(OR(AND(F520=F521,F520=""),AND(F519=F520,F519=""),AND(F518=F519,F518="")),"",IF(F519="Participant", "Participant",IF(F519="","",IF(F519&gt;=Configuration!$D$10,"",F519+1))))</f>
        <v/>
      </c>
      <c r="G523" s="7" t="str">
        <f t="shared" si="50"/>
        <v/>
      </c>
      <c r="H523" s="7" t="str">
        <f t="shared" si="51"/>
        <v/>
      </c>
      <c r="I523" s="15" t="str">
        <f t="shared" ref="I523:I581" si="53">IF(OR(AND($A520=$A521,$A520=""),AND($A519=$A520,$A519=""),AND($A518=$A519,$A518="")),"",IF(I519="Reselling Price", "Reselling Price",IF(I519="","",IF(H523="number 1",VLOOKUP(F523,mitadSuperior,4,FALSE),VLOOKUP(F523,mitadInferior,4,FALSE)))))</f>
        <v/>
      </c>
    </row>
    <row r="524" spans="1:9" x14ac:dyDescent="0.25">
      <c r="A524" s="7" t="str">
        <f>IF(OR(AND(A521=A522,A521=""),AND(A520=A521,A520=""),AND(A519=A520,A519="")),"",IF(A520="Participant", "Participant",IF(A520="","",IF(A520&gt;=Configuration!$D$10,"",A520+1))))</f>
        <v/>
      </c>
      <c r="B524" s="7" t="str">
        <f t="shared" si="52"/>
        <v/>
      </c>
      <c r="C524" s="7" t="str">
        <f t="shared" si="49"/>
        <v/>
      </c>
      <c r="D524" s="15" t="str">
        <f t="shared" si="48"/>
        <v/>
      </c>
      <c r="F524" s="7" t="str">
        <f>IF(OR(AND(F521=F522,F521=""),AND(F520=F521,F520=""),AND(F519=F520,F519="")),"",IF(F520="Participant", "Participant",IF(F520="","",IF(F520&gt;=Configuration!$D$10,"",F520+1))))</f>
        <v/>
      </c>
      <c r="G524" s="7" t="str">
        <f t="shared" si="50"/>
        <v/>
      </c>
      <c r="H524" s="7" t="str">
        <f t="shared" si="51"/>
        <v/>
      </c>
      <c r="I524" s="15" t="str">
        <f t="shared" si="53"/>
        <v/>
      </c>
    </row>
    <row r="525" spans="1:9" x14ac:dyDescent="0.25">
      <c r="A525" s="7" t="str">
        <f>IF(OR(AND(A522=A523,A522=""),AND(A521=A522,A521=""),AND(A520=A521,A520="")),"",IF(A521="Participant", "Participant",IF(A521="","",IF(A521&gt;=Configuration!$D$10,"",A521+1))))</f>
        <v/>
      </c>
      <c r="B525" s="7" t="str">
        <f t="shared" si="52"/>
        <v/>
      </c>
      <c r="C525" s="7" t="str">
        <f t="shared" si="49"/>
        <v/>
      </c>
      <c r="D525" s="15" t="str">
        <f t="shared" si="48"/>
        <v/>
      </c>
      <c r="F525" s="7" t="str">
        <f>IF(OR(AND(F522=F523,F522=""),AND(F521=F522,F521=""),AND(F520=F521,F520="")),"",IF(F521="Participant", "Participant",IF(F521="","",IF(F521&gt;=Configuration!$D$10,"",F521+1))))</f>
        <v/>
      </c>
      <c r="G525" s="7" t="str">
        <f t="shared" si="50"/>
        <v/>
      </c>
      <c r="H525" s="7" t="str">
        <f t="shared" si="51"/>
        <v/>
      </c>
      <c r="I525" s="15" t="str">
        <f t="shared" si="53"/>
        <v/>
      </c>
    </row>
    <row r="526" spans="1:9" x14ac:dyDescent="0.25">
      <c r="A526" s="7" t="str">
        <f>IF(OR(AND(A523=A524,A523=""),AND(A522=A523,A522=""),AND(A521=A522,A521="")),"",IF(A522="Participant", "Participant",IF(A522="","",IF(A522&gt;=Configuration!$D$10,"",A522+1))))</f>
        <v/>
      </c>
      <c r="B526" s="7" t="str">
        <f t="shared" si="52"/>
        <v/>
      </c>
      <c r="C526" s="7" t="str">
        <f t="shared" si="49"/>
        <v/>
      </c>
      <c r="D526" s="15" t="str">
        <f t="shared" si="48"/>
        <v/>
      </c>
      <c r="F526" s="7" t="str">
        <f>IF(OR(AND(F523=F524,F523=""),AND(F522=F523,F522=""),AND(F521=F522,F521="")),"",IF(F522="Participant", "Participant",IF(F522="","",IF(F522&gt;=Configuration!$D$10,"",F522+1))))</f>
        <v/>
      </c>
      <c r="G526" s="7" t="str">
        <f t="shared" si="50"/>
        <v/>
      </c>
      <c r="H526" s="7" t="str">
        <f t="shared" si="51"/>
        <v/>
      </c>
      <c r="I526" s="15" t="str">
        <f>IF(OR(AND($A523=$A524,$A523=""),AND($A522=$A523,$A522=""),AND($A521=$A522,$A521="")),"",IF(I522="Willingness to pay", "Willingness to pay",IF(I522="","",IF(H526="number 1",VLOOKUP(F526,+mitadSuperior,4,FALSE),VLOOKUP(F526,mitadInferior,4,FALSE)))))</f>
        <v/>
      </c>
    </row>
    <row r="527" spans="1:9" x14ac:dyDescent="0.25">
      <c r="A527" s="7" t="str">
        <f>IF(OR(AND(A524=A525,A524=""),AND(A523=A524,A523=""),AND(A522=A523,A522="")),"",IF(A523="Participant", "Participant",IF(A523="","",IF(A523&gt;=Configuration!$D$10,"",A523+1))))</f>
        <v/>
      </c>
      <c r="B527" s="7" t="str">
        <f t="shared" si="52"/>
        <v/>
      </c>
      <c r="C527" s="7" t="str">
        <f t="shared" si="49"/>
        <v/>
      </c>
      <c r="D527" s="15" t="str">
        <f t="shared" si="48"/>
        <v/>
      </c>
      <c r="F527" s="7" t="str">
        <f>IF(OR(AND(F524=F525,F524=""),AND(F523=F524,F523=""),AND(F522=F523,F522="")),"",IF(F523="Participant", "Participant",IF(F523="","",IF(F523&gt;=Configuration!$D$10,"",F523+1))))</f>
        <v/>
      </c>
      <c r="G527" s="7" t="str">
        <f t="shared" si="50"/>
        <v/>
      </c>
      <c r="H527" s="7" t="str">
        <f t="shared" si="51"/>
        <v/>
      </c>
      <c r="I527" s="15" t="str">
        <f>IF(OR(AND($A524=$A525,$A524=""),AND($A523=$A524,$A523=""),AND($A522=$A523,$A522="")),"",IF(I523="Willingness to pay", "Willingness to pay",IF(I523="","",IF(H527="number 1",VLOOKUP(F527,mitadSuperior,4,FALSE),VLOOKUP(F527,mitadInferior,4,FALSE)))))</f>
        <v/>
      </c>
    </row>
    <row r="528" spans="1:9" x14ac:dyDescent="0.25">
      <c r="A528" s="7" t="str">
        <f>IF(OR(AND(A525=A526,A525=""),AND(A524=A525,A524=""),AND(A523=A524,A523="")),"",IF(A524="Participant", "Participant",IF(A524="","",IF(A524&gt;=Configuration!$D$10,"",A524+1))))</f>
        <v/>
      </c>
      <c r="B528" s="7" t="str">
        <f t="shared" si="52"/>
        <v/>
      </c>
      <c r="C528" s="7" t="str">
        <f t="shared" si="49"/>
        <v/>
      </c>
      <c r="D528" s="15" t="str">
        <f t="shared" si="48"/>
        <v/>
      </c>
      <c r="F528" s="7" t="str">
        <f>IF(OR(AND(F525=F526,F525=""),AND(F524=F525,F524=""),AND(F523=F524,F523="")),"",IF(F524="Participant", "Participant",IF(F524="","",IF(F524&gt;=Configuration!$D$10,"",F524+1))))</f>
        <v/>
      </c>
      <c r="G528" s="7" t="str">
        <f t="shared" si="50"/>
        <v/>
      </c>
      <c r="H528" s="7" t="str">
        <f t="shared" si="51"/>
        <v/>
      </c>
      <c r="I528" s="15" t="str">
        <f>IF(OR(AND($A525=$A526,$A525=""),AND($A524=$A525,$A524=""),AND($A523=$A524,$A523="")),"",IF(I524="Willingness to pay", "Willingness to pay",IF(I524="","",IF(H528="number 1",VLOOKUP(F528,mitadSuperior,4,FALSE),VLOOKUP(F528,mitadInferior,4,FALSE)))))</f>
        <v/>
      </c>
    </row>
    <row r="529" spans="1:9" x14ac:dyDescent="0.25">
      <c r="A529" s="7" t="str">
        <f>IF(OR(AND(A526=A527,A526=""),AND(A525=A526,A525=""),AND(A524=A525,A524="")),"",IF(A525="Participant", "Participant",IF(A525="","",IF(A525&gt;=Configuration!$D$10,"",A525+1))))</f>
        <v/>
      </c>
      <c r="B529" s="7" t="str">
        <f t="shared" si="52"/>
        <v/>
      </c>
      <c r="C529" s="7" t="str">
        <f t="shared" si="49"/>
        <v/>
      </c>
      <c r="D529" s="15" t="str">
        <f t="shared" si="48"/>
        <v/>
      </c>
      <c r="F529" s="7" t="str">
        <f>IF(OR(AND(F526=F527,F526=""),AND(F525=F526,F525=""),AND(F524=F525,F524="")),"",IF(F525="Participant", "Participant",IF(F525="","",IF(F525&gt;=Configuration!$D$10,"",F525+1))))</f>
        <v/>
      </c>
      <c r="G529" s="7" t="str">
        <f t="shared" si="50"/>
        <v/>
      </c>
      <c r="H529" s="7" t="str">
        <f t="shared" si="51"/>
        <v/>
      </c>
      <c r="I529" s="15" t="str">
        <f>IF(OR(AND($A526=$A527,$A526=""),AND($A525=$A526,$A525=""),AND($A524=$A525,$A524="")),"",IF(I525="Willingness to pay", "Willingness to pay",IF(I525="","",IF(H529="number 1",VLOOKUP(F529,mitadSuperior,4,FALSE),VLOOKUP(F529,mitadInferior,4,FALSE)))))</f>
        <v/>
      </c>
    </row>
    <row r="530" spans="1:9" x14ac:dyDescent="0.25">
      <c r="A530" s="7" t="str">
        <f>IF(OR(AND(A527=A528,A527=""),AND(A526=A527,A526=""),AND(A525=A526,A525="")),"",IF(A526="Participant", "Participant",IF(A526="","",IF(A526&gt;=Configuration!$D$10,"",A526+1))))</f>
        <v/>
      </c>
      <c r="B530" s="7" t="str">
        <f t="shared" si="52"/>
        <v/>
      </c>
      <c r="C530" s="7" t="str">
        <f t="shared" si="49"/>
        <v/>
      </c>
      <c r="D530" s="15" t="str">
        <f t="shared" si="48"/>
        <v/>
      </c>
      <c r="F530" s="7" t="str">
        <f>IF(OR(AND(F527=F528,F527=""),AND(F526=F527,F526=""),AND(F525=F526,F525="")),"",IF(F526="Participant", "Participant",IF(F526="","",IF(F526&gt;=Configuration!$D$10,"",F526+1))))</f>
        <v/>
      </c>
      <c r="G530" s="7" t="str">
        <f t="shared" si="50"/>
        <v/>
      </c>
      <c r="H530" s="7" t="str">
        <f t="shared" si="51"/>
        <v/>
      </c>
      <c r="I530" s="15" t="str">
        <f>IF(OR(AND($A527=$A528,$A527=""),AND($A526=$A527,$A526=""),AND($A525=$A526,$A525="")),"",IF(I526="Willingness to pay", "Willingness to pay",IF(I526="","",IF(H530="number 1",VLOOKUP(F530,mitadSuperior,4,FALSE),VLOOKUP(F530,mitadInferior,4,FALSE)))))</f>
        <v/>
      </c>
    </row>
    <row r="531" spans="1:9" x14ac:dyDescent="0.25">
      <c r="A531" s="7" t="str">
        <f>IF(OR(AND(A528=A529,A528=""),AND(A527=A528,A527=""),AND(A526=A527,A526="")),"",IF(A527="Participant", "Participant",IF(A527="","",IF(A527&gt;=Configuration!$D$10,"",A527+1))))</f>
        <v/>
      </c>
      <c r="B531" s="7" t="str">
        <f t="shared" si="52"/>
        <v/>
      </c>
      <c r="C531" s="7" t="str">
        <f t="shared" si="49"/>
        <v/>
      </c>
      <c r="D531" s="15" t="str">
        <f t="shared" si="48"/>
        <v/>
      </c>
      <c r="F531" s="7" t="str">
        <f>IF(OR(AND(F528=F529,F528=""),AND(F527=F528,F527=""),AND(F526=F527,F526="")),"",IF(F527="Participant", "Participant",IF(F527="","",IF(F527&gt;=Configuration!$D$10,"",F527+1))))</f>
        <v/>
      </c>
      <c r="G531" s="7" t="str">
        <f t="shared" si="50"/>
        <v/>
      </c>
      <c r="H531" s="7" t="str">
        <f t="shared" si="51"/>
        <v/>
      </c>
      <c r="I531" s="15" t="str">
        <f t="shared" si="53"/>
        <v/>
      </c>
    </row>
    <row r="532" spans="1:9" x14ac:dyDescent="0.25">
      <c r="A532" s="7" t="str">
        <f>IF(OR(AND(A529=A530,A529=""),AND(A528=A529,A528=""),AND(A527=A528,A527="")),"",IF(A528="Participant", "Participant",IF(A528="","",IF(A528&gt;=Configuration!$D$10,"",A528+1))))</f>
        <v/>
      </c>
      <c r="B532" s="7" t="str">
        <f t="shared" si="52"/>
        <v/>
      </c>
      <c r="C532" s="7" t="str">
        <f t="shared" si="49"/>
        <v/>
      </c>
      <c r="D532" s="15" t="str">
        <f t="shared" si="48"/>
        <v/>
      </c>
      <c r="F532" s="7" t="str">
        <f>IF(OR(AND(F529=F530,F529=""),AND(F528=F529,F528=""),AND(F527=F528,F527="")),"",IF(F528="Participant", "Participant",IF(F528="","",IF(F528&gt;=Configuration!$D$10,"",F528+1))))</f>
        <v/>
      </c>
      <c r="G532" s="7" t="str">
        <f t="shared" si="50"/>
        <v/>
      </c>
      <c r="H532" s="7" t="str">
        <f t="shared" si="51"/>
        <v/>
      </c>
      <c r="I532" s="15" t="str">
        <f t="shared" si="53"/>
        <v/>
      </c>
    </row>
    <row r="533" spans="1:9" x14ac:dyDescent="0.25">
      <c r="A533" s="7" t="str">
        <f>IF(OR(AND(A530=A531,A530=""),AND(A529=A530,A529=""),AND(A528=A529,A528="")),"",IF(A529="Participant", "Participant",IF(A529="","",IF(A529&gt;=Configuration!$D$10,"",A529+1))))</f>
        <v/>
      </c>
      <c r="B533" s="7" t="str">
        <f t="shared" si="52"/>
        <v/>
      </c>
      <c r="C533" s="7" t="str">
        <f t="shared" si="49"/>
        <v/>
      </c>
      <c r="D533" s="15" t="str">
        <f t="shared" si="48"/>
        <v/>
      </c>
      <c r="F533" s="7" t="str">
        <f>IF(OR(AND(F530=F531,F530=""),AND(F529=F530,F529=""),AND(F528=F529,F528="")),"",IF(F529="Participant", "Participant",IF(F529="","",IF(F529&gt;=Configuration!$D$10,"",F529+1))))</f>
        <v/>
      </c>
      <c r="G533" s="7" t="str">
        <f t="shared" si="50"/>
        <v/>
      </c>
      <c r="H533" s="7" t="str">
        <f t="shared" si="51"/>
        <v/>
      </c>
      <c r="I533" s="15" t="str">
        <f t="shared" si="53"/>
        <v/>
      </c>
    </row>
    <row r="534" spans="1:9" x14ac:dyDescent="0.25">
      <c r="A534" s="7" t="str">
        <f>IF(OR(AND(A531=A532,A531=""),AND(A530=A531,A530=""),AND(A529=A530,A529="")),"",IF(A530="Participant", "Participant",IF(A530="","",IF(A530&gt;=Configuration!$D$10,"",A530+1))))</f>
        <v/>
      </c>
      <c r="B534" s="7" t="str">
        <f t="shared" si="52"/>
        <v/>
      </c>
      <c r="C534" s="7" t="str">
        <f t="shared" si="49"/>
        <v/>
      </c>
      <c r="D534" s="15" t="str">
        <f t="shared" si="48"/>
        <v/>
      </c>
      <c r="F534" s="7" t="str">
        <f>IF(OR(AND(F531=F532,F531=""),AND(F530=F531,F530=""),AND(F529=F530,F529="")),"",IF(F530="Participant", "Participant",IF(F530="","",IF(F530&gt;=Configuration!$D$10,"",F530+1))))</f>
        <v/>
      </c>
      <c r="G534" s="7" t="str">
        <f t="shared" si="50"/>
        <v/>
      </c>
      <c r="H534" s="7" t="str">
        <f t="shared" si="51"/>
        <v/>
      </c>
      <c r="I534" s="15" t="str">
        <f>IF(OR(AND($A531=$A532,$A531=""),AND($A530=$A531,$A530=""),AND($A529=$A530,$A529="")),"",IF(I530="Willingness to pay", "Willingness to pay",IF(I530="","",IF(H534="number 1",VLOOKUP(F534,+mitadSuperior,4,FALSE),VLOOKUP(F534,mitadInferior,4,FALSE)))))</f>
        <v/>
      </c>
    </row>
    <row r="535" spans="1:9" x14ac:dyDescent="0.25">
      <c r="A535" s="7" t="str">
        <f>IF(OR(AND(A532=A533,A532=""),AND(A531=A532,A531=""),AND(A530=A531,A530="")),"",IF(A531="Participant", "Participant",IF(A531="","",IF(A531&gt;=Configuration!$D$10,"",A531+1))))</f>
        <v/>
      </c>
      <c r="B535" s="7" t="str">
        <f t="shared" si="52"/>
        <v/>
      </c>
      <c r="C535" s="7" t="str">
        <f t="shared" si="49"/>
        <v/>
      </c>
      <c r="D535" s="15" t="str">
        <f t="shared" si="48"/>
        <v/>
      </c>
      <c r="F535" s="7" t="str">
        <f>IF(OR(AND(F532=F533,F532=""),AND(F531=F532,F531=""),AND(F530=F531,F530="")),"",IF(F531="Participant", "Participant",IF(F531="","",IF(F531&gt;=Configuration!$D$10,"",F531+1))))</f>
        <v/>
      </c>
      <c r="G535" s="7" t="str">
        <f t="shared" si="50"/>
        <v/>
      </c>
      <c r="H535" s="7" t="str">
        <f t="shared" si="51"/>
        <v/>
      </c>
      <c r="I535" s="15" t="str">
        <f>IF(OR(AND($A532=$A533,$A532=""),AND($A531=$A532,$A531=""),AND($A530=$A531,$A530="")),"",IF(I531="Willingness to pay", "Willingness to pay",IF(I531="","",IF(H535="number 1",VLOOKUP(F535,mitadSuperior,4,FALSE),VLOOKUP(F535,mitadInferior,4,FALSE)))))</f>
        <v/>
      </c>
    </row>
    <row r="536" spans="1:9" x14ac:dyDescent="0.25">
      <c r="A536" s="7" t="str">
        <f>IF(OR(AND(A533=A534,A533=""),AND(A532=A533,A532=""),AND(A531=A532,A531="")),"",IF(A532="Participant", "Participant",IF(A532="","",IF(A532&gt;=Configuration!$D$10,"",A532+1))))</f>
        <v/>
      </c>
      <c r="B536" s="7" t="str">
        <f t="shared" si="52"/>
        <v/>
      </c>
      <c r="C536" s="7" t="str">
        <f t="shared" si="49"/>
        <v/>
      </c>
      <c r="D536" s="15" t="str">
        <f t="shared" si="48"/>
        <v/>
      </c>
      <c r="F536" s="7" t="str">
        <f>IF(OR(AND(F533=F534,F533=""),AND(F532=F533,F532=""),AND(F531=F532,F531="")),"",IF(F532="Participant", "Participant",IF(F532="","",IF(F532&gt;=Configuration!$D$10,"",F532+1))))</f>
        <v/>
      </c>
      <c r="G536" s="7" t="str">
        <f t="shared" si="50"/>
        <v/>
      </c>
      <c r="H536" s="7" t="str">
        <f t="shared" si="51"/>
        <v/>
      </c>
      <c r="I536" s="15" t="str">
        <f>IF(OR(AND($A533=$A534,$A533=""),AND($A532=$A533,$A532=""),AND($A531=$A532,$A531="")),"",IF(I532="Willingness to pay", "Willingness to pay",IF(I532="","",IF(H536="number 1",VLOOKUP(F536,mitadSuperior,4,FALSE),VLOOKUP(F536,mitadInferior,4,FALSE)))))</f>
        <v/>
      </c>
    </row>
    <row r="537" spans="1:9" x14ac:dyDescent="0.25">
      <c r="A537" s="7" t="str">
        <f>IF(OR(AND(A534=A535,A534=""),AND(A533=A534,A533=""),AND(A532=A533,A532="")),"",IF(A533="Participant", "Participant",IF(A533="","",IF(A533&gt;=Configuration!$D$10,"",A533+1))))</f>
        <v/>
      </c>
      <c r="B537" s="7" t="str">
        <f t="shared" si="52"/>
        <v/>
      </c>
      <c r="C537" s="7" t="str">
        <f t="shared" si="49"/>
        <v/>
      </c>
      <c r="D537" s="15" t="str">
        <f t="shared" si="48"/>
        <v/>
      </c>
      <c r="F537" s="7" t="str">
        <f>IF(OR(AND(F534=F535,F534=""),AND(F533=F534,F533=""),AND(F532=F533,F532="")),"",IF(F533="Participant", "Participant",IF(F533="","",IF(F533&gt;=Configuration!$D$10,"",F533+1))))</f>
        <v/>
      </c>
      <c r="G537" s="7" t="str">
        <f t="shared" si="50"/>
        <v/>
      </c>
      <c r="H537" s="7" t="str">
        <f t="shared" si="51"/>
        <v/>
      </c>
      <c r="I537" s="15" t="str">
        <f>IF(OR(AND($A534=$A535,$A534=""),AND($A533=$A534,$A533=""),AND($A532=$A533,$A532="")),"",IF(I533="Willingness to pay", "Willingness to pay",IF(I533="","",IF(H537="number 1",VLOOKUP(F537,mitadSuperior,4,FALSE),VLOOKUP(F537,mitadInferior,4,FALSE)))))</f>
        <v/>
      </c>
    </row>
    <row r="538" spans="1:9" x14ac:dyDescent="0.25">
      <c r="A538" s="7" t="str">
        <f>IF(OR(AND(A535=A536,A535=""),AND(A534=A535,A534=""),AND(A533=A534,A533="")),"",IF(A534="Participant", "Participant",IF(A534="","",IF(A534&gt;=Configuration!$D$10,"",A534+1))))</f>
        <v/>
      </c>
      <c r="B538" s="7" t="str">
        <f t="shared" si="52"/>
        <v/>
      </c>
      <c r="C538" s="7" t="str">
        <f t="shared" si="49"/>
        <v/>
      </c>
      <c r="D538" s="15" t="str">
        <f t="shared" si="48"/>
        <v/>
      </c>
      <c r="F538" s="7" t="str">
        <f>IF(OR(AND(F535=F536,F535=""),AND(F534=F535,F534=""),AND(F533=F534,F533="")),"",IF(F534="Participant", "Participant",IF(F534="","",IF(F534&gt;=Configuration!$D$10,"",F534+1))))</f>
        <v/>
      </c>
      <c r="G538" s="7" t="str">
        <f t="shared" si="50"/>
        <v/>
      </c>
      <c r="H538" s="7" t="str">
        <f t="shared" si="51"/>
        <v/>
      </c>
      <c r="I538" s="15" t="str">
        <f>IF(OR(AND($A535=$A536,$A535=""),AND($A534=$A535,$A534=""),AND($A533=$A534,$A533="")),"",IF(I534="Willingness to pay", "Willingness to pay",IF(I534="","",IF(H538="number 1",VLOOKUP(F538,mitadSuperior,4,FALSE),VLOOKUP(F538,mitadInferior,4,FALSE)))))</f>
        <v/>
      </c>
    </row>
    <row r="539" spans="1:9" x14ac:dyDescent="0.25">
      <c r="A539" s="7" t="str">
        <f>IF(OR(AND(A536=A537,A536=""),AND(A535=A536,A535=""),AND(A534=A535,A534="")),"",IF(A535="Participant", "Participant",IF(A535="","",IF(A535&gt;=Configuration!$D$10,"",A535+1))))</f>
        <v/>
      </c>
      <c r="B539" s="7" t="str">
        <f t="shared" si="52"/>
        <v/>
      </c>
      <c r="C539" s="7" t="str">
        <f t="shared" si="49"/>
        <v/>
      </c>
      <c r="D539" s="15" t="str">
        <f t="shared" si="48"/>
        <v/>
      </c>
      <c r="F539" s="7" t="str">
        <f>IF(OR(AND(F536=F537,F536=""),AND(F535=F536,F535=""),AND(F534=F535,F534="")),"",IF(F535="Participant", "Participant",IF(F535="","",IF(F535&gt;=Configuration!$D$10,"",F535+1))))</f>
        <v/>
      </c>
      <c r="G539" s="7" t="str">
        <f t="shared" si="50"/>
        <v/>
      </c>
      <c r="H539" s="7" t="str">
        <f t="shared" si="51"/>
        <v/>
      </c>
      <c r="I539" s="15" t="str">
        <f t="shared" si="53"/>
        <v/>
      </c>
    </row>
    <row r="540" spans="1:9" x14ac:dyDescent="0.25">
      <c r="A540" s="7" t="str">
        <f>IF(OR(AND(A537=A538,A537=""),AND(A536=A537,A536=""),AND(A535=A536,A535="")),"",IF(A536="Participant", "Participant",IF(A536="","",IF(A536&gt;=Configuration!$D$10,"",A536+1))))</f>
        <v/>
      </c>
      <c r="B540" s="7" t="str">
        <f t="shared" si="52"/>
        <v/>
      </c>
      <c r="C540" s="7" t="str">
        <f t="shared" si="49"/>
        <v/>
      </c>
      <c r="D540" s="15" t="str">
        <f t="shared" si="48"/>
        <v/>
      </c>
      <c r="F540" s="7" t="str">
        <f>IF(OR(AND(F537=F538,F537=""),AND(F536=F537,F536=""),AND(F535=F536,F535="")),"",IF(F536="Participant", "Participant",IF(F536="","",IF(F536&gt;=Configuration!$D$10,"",F536+1))))</f>
        <v/>
      </c>
      <c r="G540" s="7" t="str">
        <f t="shared" si="50"/>
        <v/>
      </c>
      <c r="H540" s="7" t="str">
        <f t="shared" si="51"/>
        <v/>
      </c>
      <c r="I540" s="15" t="str">
        <f t="shared" si="53"/>
        <v/>
      </c>
    </row>
    <row r="541" spans="1:9" x14ac:dyDescent="0.25">
      <c r="A541" s="7" t="str">
        <f>IF(OR(AND(A538=A539,A538=""),AND(A537=A538,A537=""),AND(A536=A537,A536="")),"",IF(A537="Participant", "Participant",IF(A537="","",IF(A537&gt;=Configuration!$D$10,"",A537+1))))</f>
        <v/>
      </c>
      <c r="B541" s="7" t="str">
        <f t="shared" si="52"/>
        <v/>
      </c>
      <c r="C541" s="7" t="str">
        <f t="shared" si="49"/>
        <v/>
      </c>
      <c r="D541" s="15" t="str">
        <f t="shared" si="48"/>
        <v/>
      </c>
      <c r="F541" s="7" t="str">
        <f>IF(OR(AND(F538=F539,F538=""),AND(F537=F538,F537=""),AND(F536=F537,F536="")),"",IF(F537="Participant", "Participant",IF(F537="","",IF(F537&gt;=Configuration!$D$10,"",F537+1))))</f>
        <v/>
      </c>
      <c r="G541" s="7" t="str">
        <f t="shared" si="50"/>
        <v/>
      </c>
      <c r="H541" s="7" t="str">
        <f t="shared" si="51"/>
        <v/>
      </c>
      <c r="I541" s="15" t="str">
        <f t="shared" si="53"/>
        <v/>
      </c>
    </row>
    <row r="542" spans="1:9" x14ac:dyDescent="0.25">
      <c r="A542" s="7" t="str">
        <f>IF(OR(AND(A539=A540,A539=""),AND(A538=A539,A538=""),AND(A537=A538,A537="")),"",IF(A538="Participant", "Participant",IF(A538="","",IF(A538&gt;=Configuration!$D$10,"",A538+1))))</f>
        <v/>
      </c>
      <c r="B542" s="7" t="str">
        <f t="shared" si="52"/>
        <v/>
      </c>
      <c r="C542" s="7" t="str">
        <f t="shared" si="49"/>
        <v/>
      </c>
      <c r="D542" s="15" t="str">
        <f t="shared" si="48"/>
        <v/>
      </c>
      <c r="F542" s="7" t="str">
        <f>IF(OR(AND(F539=F540,F539=""),AND(F538=F539,F538=""),AND(F537=F538,F537="")),"",IF(F538="Participant", "Participant",IF(F538="","",IF(F538&gt;=Configuration!$D$10,"",F538+1))))</f>
        <v/>
      </c>
      <c r="G542" s="7" t="str">
        <f t="shared" si="50"/>
        <v/>
      </c>
      <c r="H542" s="7" t="str">
        <f t="shared" si="51"/>
        <v/>
      </c>
      <c r="I542" s="15" t="str">
        <f>IF(OR(AND($A539=$A540,$A539=""),AND($A538=$A539,$A538=""),AND($A537=$A538,$A537="")),"",IF(I538="Willingness to pay", "Willingness to pay",IF(I538="","",IF(H542="number 1",VLOOKUP(F542,+mitadSuperior,4,FALSE),VLOOKUP(F542,mitadInferior,4,FALSE)))))</f>
        <v/>
      </c>
    </row>
    <row r="543" spans="1:9" x14ac:dyDescent="0.25">
      <c r="A543" s="7" t="str">
        <f>IF(OR(AND(A540=A541,A540=""),AND(A539=A540,A539=""),AND(A538=A539,A538="")),"",IF(A539="Participant", "Participant",IF(A539="","",IF(A539&gt;=Configuration!$D$10,"",A539+1))))</f>
        <v/>
      </c>
      <c r="B543" s="7" t="str">
        <f t="shared" si="52"/>
        <v/>
      </c>
      <c r="C543" s="7" t="str">
        <f t="shared" si="49"/>
        <v/>
      </c>
      <c r="D543" s="15" t="str">
        <f t="shared" si="48"/>
        <v/>
      </c>
      <c r="F543" s="7" t="str">
        <f>IF(OR(AND(F540=F541,F540=""),AND(F539=F540,F539=""),AND(F538=F539,F538="")),"",IF(F539="Participant", "Participant",IF(F539="","",IF(F539&gt;=Configuration!$D$10,"",F539+1))))</f>
        <v/>
      </c>
      <c r="G543" s="7" t="str">
        <f t="shared" si="50"/>
        <v/>
      </c>
      <c r="H543" s="7" t="str">
        <f t="shared" si="51"/>
        <v/>
      </c>
      <c r="I543" s="15" t="str">
        <f>IF(OR(AND($A540=$A541,$A540=""),AND($A539=$A540,$A539=""),AND($A538=$A539,$A538="")),"",IF(I539="Willingness to pay", "Willingness to pay",IF(I539="","",IF(H543="number 1",VLOOKUP(F543,mitadSuperior,4,FALSE),VLOOKUP(F543,mitadInferior,4,FALSE)))))</f>
        <v/>
      </c>
    </row>
    <row r="544" spans="1:9" x14ac:dyDescent="0.25">
      <c r="A544" s="7" t="str">
        <f>IF(OR(AND(A541=A542,A541=""),AND(A540=A541,A540=""),AND(A539=A540,A539="")),"",IF(A540="Participant", "Participant",IF(A540="","",IF(A540&gt;=Configuration!$D$10,"",A540+1))))</f>
        <v/>
      </c>
      <c r="B544" s="7" t="str">
        <f t="shared" si="52"/>
        <v/>
      </c>
      <c r="C544" s="7" t="str">
        <f t="shared" si="49"/>
        <v/>
      </c>
      <c r="D544" s="15" t="str">
        <f t="shared" si="48"/>
        <v/>
      </c>
      <c r="F544" s="7" t="str">
        <f>IF(OR(AND(F541=F542,F541=""),AND(F540=F541,F540=""),AND(F539=F540,F539="")),"",IF(F540="Participant", "Participant",IF(F540="","",IF(F540&gt;=Configuration!$D$10,"",F540+1))))</f>
        <v/>
      </c>
      <c r="G544" s="7" t="str">
        <f t="shared" si="50"/>
        <v/>
      </c>
      <c r="H544" s="7" t="str">
        <f t="shared" si="51"/>
        <v/>
      </c>
      <c r="I544" s="15" t="str">
        <f>IF(OR(AND($A541=$A542,$A541=""),AND($A540=$A541,$A540=""),AND($A539=$A540,$A539="")),"",IF(I540="Willingness to pay", "Willingness to pay",IF(I540="","",IF(H544="number 1",VLOOKUP(F544,mitadSuperior,4,FALSE),VLOOKUP(F544,mitadInferior,4,FALSE)))))</f>
        <v/>
      </c>
    </row>
    <row r="545" spans="1:9" x14ac:dyDescent="0.25">
      <c r="A545" s="7" t="str">
        <f>IF(OR(AND(A542=A543,A542=""),AND(A541=A542,A541=""),AND(A540=A541,A540="")),"",IF(A541="Participant", "Participant",IF(A541="","",IF(A541&gt;=Configuration!$D$10,"",A541+1))))</f>
        <v/>
      </c>
      <c r="B545" s="7" t="str">
        <f t="shared" si="52"/>
        <v/>
      </c>
      <c r="C545" s="7" t="str">
        <f t="shared" si="49"/>
        <v/>
      </c>
      <c r="D545" s="15" t="str">
        <f t="shared" si="48"/>
        <v/>
      </c>
      <c r="F545" s="7" t="str">
        <f>IF(OR(AND(F542=F543,F542=""),AND(F541=F542,F541=""),AND(F540=F541,F540="")),"",IF(F541="Participant", "Participant",IF(F541="","",IF(F541&gt;=Configuration!$D$10,"",F541+1))))</f>
        <v/>
      </c>
      <c r="G545" s="7" t="str">
        <f t="shared" si="50"/>
        <v/>
      </c>
      <c r="H545" s="7" t="str">
        <f t="shared" si="51"/>
        <v/>
      </c>
      <c r="I545" s="15" t="str">
        <f>IF(OR(AND($A542=$A543,$A542=""),AND($A541=$A542,$A541=""),AND($A540=$A541,$A540="")),"",IF(I541="Willingness to pay", "Willingness to pay",IF(I541="","",IF(H545="number 1",VLOOKUP(F545,mitadSuperior,4,FALSE),VLOOKUP(F545,mitadInferior,4,FALSE)))))</f>
        <v/>
      </c>
    </row>
    <row r="546" spans="1:9" x14ac:dyDescent="0.25">
      <c r="A546" s="7" t="str">
        <f>IF(OR(AND(A543=A544,A543=""),AND(A542=A543,A542=""),AND(A541=A542,A541="")),"",IF(A542="Participant", "Participant",IF(A542="","",IF(A542&gt;=Configuration!$D$10,"",A542+1))))</f>
        <v/>
      </c>
      <c r="B546" s="7" t="str">
        <f t="shared" si="52"/>
        <v/>
      </c>
      <c r="C546" s="7" t="str">
        <f t="shared" si="49"/>
        <v/>
      </c>
      <c r="D546" s="15" t="str">
        <f t="shared" si="48"/>
        <v/>
      </c>
      <c r="F546" s="7" t="str">
        <f>IF(OR(AND(F543=F544,F543=""),AND(F542=F543,F542=""),AND(F541=F542,F541="")),"",IF(F542="Participant", "Participant",IF(F542="","",IF(F542&gt;=Configuration!$D$10,"",F542+1))))</f>
        <v/>
      </c>
      <c r="G546" s="7" t="str">
        <f t="shared" si="50"/>
        <v/>
      </c>
      <c r="H546" s="7" t="str">
        <f t="shared" si="51"/>
        <v/>
      </c>
      <c r="I546" s="15" t="str">
        <f>IF(OR(AND($A543=$A544,$A543=""),AND($A542=$A543,$A542=""),AND($A541=$A542,$A541="")),"",IF(I542="Willingness to pay", "Willingness to pay",IF(I542="","",IF(H546="number 1",VLOOKUP(F546,mitadSuperior,4,FALSE),VLOOKUP(F546,mitadInferior,4,FALSE)))))</f>
        <v/>
      </c>
    </row>
    <row r="547" spans="1:9" x14ac:dyDescent="0.25">
      <c r="A547" s="7" t="str">
        <f>IF(OR(AND(A544=A545,A544=""),AND(A543=A544,A543=""),AND(A542=A543,A542="")),"",IF(A543="Participant", "Participant",IF(A543="","",IF(A543&gt;=Configuration!$D$10,"",A543+1))))</f>
        <v/>
      </c>
      <c r="B547" s="7" t="str">
        <f t="shared" si="52"/>
        <v/>
      </c>
      <c r="C547" s="7" t="str">
        <f t="shared" si="49"/>
        <v/>
      </c>
      <c r="D547" s="15" t="str">
        <f t="shared" si="48"/>
        <v/>
      </c>
      <c r="F547" s="7" t="str">
        <f>IF(OR(AND(F544=F545,F544=""),AND(F543=F544,F543=""),AND(F542=F543,F542="")),"",IF(F543="Participant", "Participant",IF(F543="","",IF(F543&gt;=Configuration!$D$10,"",F543+1))))</f>
        <v/>
      </c>
      <c r="G547" s="7" t="str">
        <f t="shared" si="50"/>
        <v/>
      </c>
      <c r="H547" s="7" t="str">
        <f t="shared" si="51"/>
        <v/>
      </c>
      <c r="I547" s="15" t="str">
        <f t="shared" si="53"/>
        <v/>
      </c>
    </row>
    <row r="548" spans="1:9" x14ac:dyDescent="0.25">
      <c r="A548" s="7" t="str">
        <f>IF(OR(AND(A545=A546,A545=""),AND(A544=A545,A544=""),AND(A543=A544,A543="")),"",IF(A544="Participant", "Participant",IF(A544="","",IF(A544&gt;=Configuration!$D$10,"",A544+1))))</f>
        <v/>
      </c>
      <c r="B548" s="7" t="str">
        <f t="shared" si="52"/>
        <v/>
      </c>
      <c r="C548" s="7" t="str">
        <f t="shared" si="49"/>
        <v/>
      </c>
      <c r="D548" s="15" t="str">
        <f t="shared" si="48"/>
        <v/>
      </c>
      <c r="F548" s="7" t="str">
        <f>IF(OR(AND(F545=F546,F545=""),AND(F544=F545,F544=""),AND(F543=F544,F543="")),"",IF(F544="Participant", "Participant",IF(F544="","",IF(F544&gt;=Configuration!$D$10,"",F544+1))))</f>
        <v/>
      </c>
      <c r="G548" s="7" t="str">
        <f t="shared" si="50"/>
        <v/>
      </c>
      <c r="H548" s="7" t="str">
        <f t="shared" si="51"/>
        <v/>
      </c>
      <c r="I548" s="15" t="str">
        <f t="shared" si="53"/>
        <v/>
      </c>
    </row>
    <row r="549" spans="1:9" x14ac:dyDescent="0.25">
      <c r="A549" s="7" t="str">
        <f>IF(OR(AND(A546=A547,A546=""),AND(A545=A546,A545=""),AND(A544=A545,A544="")),"",IF(A545="Participant", "Participant",IF(A545="","",IF(A545&gt;=Configuration!$D$10,"",A545+1))))</f>
        <v/>
      </c>
      <c r="B549" s="7" t="str">
        <f t="shared" si="52"/>
        <v/>
      </c>
      <c r="C549" s="7" t="str">
        <f t="shared" si="49"/>
        <v/>
      </c>
      <c r="D549" s="15" t="str">
        <f t="shared" si="48"/>
        <v/>
      </c>
      <c r="F549" s="7" t="str">
        <f>IF(OR(AND(F546=F547,F546=""),AND(F545=F546,F545=""),AND(F544=F545,F544="")),"",IF(F545="Participant", "Participant",IF(F545="","",IF(F545&gt;=Configuration!$D$10,"",F545+1))))</f>
        <v/>
      </c>
      <c r="G549" s="7" t="str">
        <f t="shared" si="50"/>
        <v/>
      </c>
      <c r="H549" s="7" t="str">
        <f t="shared" si="51"/>
        <v/>
      </c>
      <c r="I549" s="15" t="str">
        <f t="shared" si="53"/>
        <v/>
      </c>
    </row>
    <row r="550" spans="1:9" x14ac:dyDescent="0.25">
      <c r="A550" s="7" t="str">
        <f>IF(OR(AND(A547=A548,A547=""),AND(A546=A547,A546=""),AND(A545=A546,A545="")),"",IF(A546="Participant", "Participant",IF(A546="","",IF(A546&gt;=Configuration!$D$10,"",A546+1))))</f>
        <v/>
      </c>
      <c r="B550" s="7" t="str">
        <f t="shared" si="52"/>
        <v/>
      </c>
      <c r="C550" s="7" t="str">
        <f t="shared" si="49"/>
        <v/>
      </c>
      <c r="D550" s="15" t="str">
        <f t="shared" si="48"/>
        <v/>
      </c>
      <c r="F550" s="7" t="str">
        <f>IF(OR(AND(F547=F548,F547=""),AND(F546=F547,F546=""),AND(F545=F546,F545="")),"",IF(F546="Participant", "Participant",IF(F546="","",IF(F546&gt;=Configuration!$D$10,"",F546+1))))</f>
        <v/>
      </c>
      <c r="G550" s="7" t="str">
        <f t="shared" si="50"/>
        <v/>
      </c>
      <c r="H550" s="7" t="str">
        <f t="shared" si="51"/>
        <v/>
      </c>
      <c r="I550" s="15" t="str">
        <f>IF(OR(AND($A547=$A548,$A547=""),AND($A546=$A547,$A546=""),AND($A545=$A546,$A545="")),"",IF(I546="Willingness to pay", "Willingness to pay",IF(I546="","",IF(H550="number 1",VLOOKUP(F550,+mitadSuperior,4,FALSE),VLOOKUP(F550,mitadInferior,4,FALSE)))))</f>
        <v/>
      </c>
    </row>
    <row r="551" spans="1:9" x14ac:dyDescent="0.25">
      <c r="A551" s="7" t="str">
        <f>IF(OR(AND(A548=A549,A548=""),AND(A547=A548,A547=""),AND(A546=A547,A546="")),"",IF(A547="Participant", "Participant",IF(A547="","",IF(A547&gt;=Configuration!$D$10,"",A547+1))))</f>
        <v/>
      </c>
      <c r="B551" s="7" t="str">
        <f t="shared" si="52"/>
        <v/>
      </c>
      <c r="C551" s="7" t="str">
        <f t="shared" si="49"/>
        <v/>
      </c>
      <c r="D551" s="15" t="str">
        <f t="shared" si="48"/>
        <v/>
      </c>
      <c r="F551" s="7" t="str">
        <f>IF(OR(AND(F548=F549,F548=""),AND(F547=F548,F547=""),AND(F546=F547,F546="")),"",IF(F547="Participant", "Participant",IF(F547="","",IF(F547&gt;=Configuration!$D$10,"",F547+1))))</f>
        <v/>
      </c>
      <c r="G551" s="7" t="str">
        <f t="shared" si="50"/>
        <v/>
      </c>
      <c r="H551" s="7" t="str">
        <f t="shared" si="51"/>
        <v/>
      </c>
      <c r="I551" s="15" t="str">
        <f>IF(OR(AND($A548=$A549,$A548=""),AND($A547=$A548,$A547=""),AND($A546=$A547,$A546="")),"",IF(I547="Willingness to pay", "Willingness to pay",IF(I547="","",IF(H551="number 1",VLOOKUP(F551,mitadSuperior,4,FALSE),VLOOKUP(F551,mitadInferior,4,FALSE)))))</f>
        <v/>
      </c>
    </row>
    <row r="552" spans="1:9" x14ac:dyDescent="0.25">
      <c r="A552" s="7" t="str">
        <f>IF(OR(AND(A549=A550,A549=""),AND(A548=A549,A548=""),AND(A547=A548,A547="")),"",IF(A548="Participant", "Participant",IF(A548="","",IF(A548&gt;=Configuration!$D$10,"",A548+1))))</f>
        <v/>
      </c>
      <c r="B552" s="7" t="str">
        <f t="shared" si="52"/>
        <v/>
      </c>
      <c r="C552" s="7" t="str">
        <f t="shared" si="49"/>
        <v/>
      </c>
      <c r="D552" s="15" t="str">
        <f t="shared" si="48"/>
        <v/>
      </c>
      <c r="F552" s="7" t="str">
        <f>IF(OR(AND(F549=F550,F549=""),AND(F548=F549,F548=""),AND(F547=F548,F547="")),"",IF(F548="Participant", "Participant",IF(F548="","",IF(F548&gt;=Configuration!$D$10,"",F548+1))))</f>
        <v/>
      </c>
      <c r="G552" s="7" t="str">
        <f t="shared" si="50"/>
        <v/>
      </c>
      <c r="H552" s="7" t="str">
        <f t="shared" si="51"/>
        <v/>
      </c>
      <c r="I552" s="15" t="str">
        <f>IF(OR(AND($A549=$A550,$A549=""),AND($A548=$A549,$A548=""),AND($A547=$A548,$A547="")),"",IF(I548="Willingness to pay", "Willingness to pay",IF(I548="","",IF(H552="number 1",VLOOKUP(F552,mitadSuperior,4,FALSE),VLOOKUP(F552,mitadInferior,4,FALSE)))))</f>
        <v/>
      </c>
    </row>
    <row r="553" spans="1:9" x14ac:dyDescent="0.25">
      <c r="A553" s="7" t="str">
        <f>IF(OR(AND(A550=A551,A550=""),AND(A549=A550,A549=""),AND(A548=A549,A548="")),"",IF(A549="Participant", "Participant",IF(A549="","",IF(A549&gt;=Configuration!$D$10,"",A549+1))))</f>
        <v/>
      </c>
      <c r="B553" s="7" t="str">
        <f t="shared" si="52"/>
        <v/>
      </c>
      <c r="C553" s="7" t="str">
        <f t="shared" si="49"/>
        <v/>
      </c>
      <c r="D553" s="15" t="str">
        <f t="shared" si="48"/>
        <v/>
      </c>
      <c r="F553" s="7" t="str">
        <f>IF(OR(AND(F550=F551,F550=""),AND(F549=F550,F549=""),AND(F548=F549,F548="")),"",IF(F549="Participant", "Participant",IF(F549="","",IF(F549&gt;=Configuration!$D$10,"",F549+1))))</f>
        <v/>
      </c>
      <c r="G553" s="7" t="str">
        <f t="shared" si="50"/>
        <v/>
      </c>
      <c r="H553" s="7" t="str">
        <f t="shared" si="51"/>
        <v/>
      </c>
      <c r="I553" s="15" t="str">
        <f>IF(OR(AND($A550=$A551,$A550=""),AND($A549=$A550,$A549=""),AND($A548=$A549,$A548="")),"",IF(I549="Willingness to pay", "Willingness to pay",IF(I549="","",IF(H553="number 1",VLOOKUP(F553,mitadSuperior,4,FALSE),VLOOKUP(F553,mitadInferior,4,FALSE)))))</f>
        <v/>
      </c>
    </row>
    <row r="554" spans="1:9" x14ac:dyDescent="0.25">
      <c r="A554" s="7" t="str">
        <f>IF(OR(AND(A551=A552,A551=""),AND(A550=A551,A550=""),AND(A549=A550,A549="")),"",IF(A550="Participant", "Participant",IF(A550="","",IF(A550&gt;=Configuration!$D$10,"",A550+1))))</f>
        <v/>
      </c>
      <c r="B554" s="7" t="str">
        <f t="shared" si="52"/>
        <v/>
      </c>
      <c r="C554" s="7" t="str">
        <f t="shared" si="49"/>
        <v/>
      </c>
      <c r="D554" s="15" t="str">
        <f t="shared" si="48"/>
        <v/>
      </c>
      <c r="F554" s="7" t="str">
        <f>IF(OR(AND(F551=F552,F551=""),AND(F550=F551,F550=""),AND(F549=F550,F549="")),"",IF(F550="Participant", "Participant",IF(F550="","",IF(F550&gt;=Configuration!$D$10,"",F550+1))))</f>
        <v/>
      </c>
      <c r="G554" s="7" t="str">
        <f t="shared" si="50"/>
        <v/>
      </c>
      <c r="H554" s="7" t="str">
        <f t="shared" si="51"/>
        <v/>
      </c>
      <c r="I554" s="15" t="str">
        <f>IF(OR(AND($A551=$A552,$A551=""),AND($A550=$A551,$A550=""),AND($A549=$A550,$A549="")),"",IF(I550="Willingness to pay", "Willingness to pay",IF(I550="","",IF(H554="number 1",VLOOKUP(F554,mitadSuperior,4,FALSE),VLOOKUP(F554,mitadInferior,4,FALSE)))))</f>
        <v/>
      </c>
    </row>
    <row r="555" spans="1:9" x14ac:dyDescent="0.25">
      <c r="A555" s="7" t="str">
        <f>IF(OR(AND(A552=A553,A552=""),AND(A551=A552,A551=""),AND(A550=A551,A550="")),"",IF(A551="Participant", "Participant",IF(A551="","",IF(A551&gt;=Configuration!$D$10,"",A551+1))))</f>
        <v/>
      </c>
      <c r="B555" s="7" t="str">
        <f t="shared" si="52"/>
        <v/>
      </c>
      <c r="C555" s="7" t="str">
        <f t="shared" si="49"/>
        <v/>
      </c>
      <c r="D555" s="15" t="str">
        <f t="shared" si="48"/>
        <v/>
      </c>
      <c r="F555" s="7" t="str">
        <f>IF(OR(AND(F552=F553,F552=""),AND(F551=F552,F551=""),AND(F550=F551,F550="")),"",IF(F551="Participant", "Participant",IF(F551="","",IF(F551&gt;=Configuration!$D$10,"",F551+1))))</f>
        <v/>
      </c>
      <c r="G555" s="7" t="str">
        <f t="shared" si="50"/>
        <v/>
      </c>
      <c r="H555" s="7" t="str">
        <f t="shared" si="51"/>
        <v/>
      </c>
      <c r="I555" s="15" t="str">
        <f t="shared" si="53"/>
        <v/>
      </c>
    </row>
    <row r="556" spans="1:9" x14ac:dyDescent="0.25">
      <c r="A556" s="7" t="str">
        <f>IF(OR(AND(A553=A554,A553=""),AND(A552=A553,A552=""),AND(A551=A552,A551="")),"",IF(A552="Participant", "Participant",IF(A552="","",IF(A552&gt;=Configuration!$D$10,"",A552+1))))</f>
        <v/>
      </c>
      <c r="B556" s="7" t="str">
        <f t="shared" si="52"/>
        <v/>
      </c>
      <c r="C556" s="7" t="str">
        <f t="shared" si="49"/>
        <v/>
      </c>
      <c r="D556" s="15" t="str">
        <f t="shared" si="48"/>
        <v/>
      </c>
      <c r="F556" s="7" t="str">
        <f>IF(OR(AND(F553=F554,F553=""),AND(F552=F553,F552=""),AND(F551=F552,F551="")),"",IF(F552="Participant", "Participant",IF(F552="","",IF(F552&gt;=Configuration!$D$10,"",F552+1))))</f>
        <v/>
      </c>
      <c r="G556" s="7" t="str">
        <f t="shared" si="50"/>
        <v/>
      </c>
      <c r="H556" s="7" t="str">
        <f t="shared" si="51"/>
        <v/>
      </c>
      <c r="I556" s="15" t="str">
        <f t="shared" si="53"/>
        <v/>
      </c>
    </row>
    <row r="557" spans="1:9" x14ac:dyDescent="0.25">
      <c r="A557" s="7" t="str">
        <f>IF(OR(AND(A554=A555,A554=""),AND(A553=A554,A553=""),AND(A552=A553,A552="")),"",IF(A553="Participant", "Participant",IF(A553="","",IF(A553&gt;=Configuration!$D$10,"",A553+1))))</f>
        <v/>
      </c>
      <c r="B557" s="7" t="str">
        <f t="shared" si="52"/>
        <v/>
      </c>
      <c r="C557" s="7" t="str">
        <f t="shared" si="49"/>
        <v/>
      </c>
      <c r="D557" s="15" t="str">
        <f t="shared" si="48"/>
        <v/>
      </c>
      <c r="F557" s="7" t="str">
        <f>IF(OR(AND(F554=F555,F554=""),AND(F553=F554,F553=""),AND(F552=F553,F552="")),"",IF(F553="Participant", "Participant",IF(F553="","",IF(F553&gt;=Configuration!$D$10,"",F553+1))))</f>
        <v/>
      </c>
      <c r="G557" s="7" t="str">
        <f t="shared" si="50"/>
        <v/>
      </c>
      <c r="H557" s="7" t="str">
        <f t="shared" si="51"/>
        <v/>
      </c>
      <c r="I557" s="15" t="str">
        <f t="shared" si="53"/>
        <v/>
      </c>
    </row>
    <row r="558" spans="1:9" x14ac:dyDescent="0.25">
      <c r="A558" s="7" t="str">
        <f>IF(OR(AND(A555=A556,A555=""),AND(A554=A555,A554=""),AND(A553=A554,A553="")),"",IF(A554="Participant", "Participant",IF(A554="","",IF(A554&gt;=Configuration!$D$10,"",A554+1))))</f>
        <v/>
      </c>
      <c r="B558" s="7" t="str">
        <f t="shared" si="52"/>
        <v/>
      </c>
      <c r="C558" s="7" t="str">
        <f t="shared" si="49"/>
        <v/>
      </c>
      <c r="D558" s="15" t="str">
        <f t="shared" si="48"/>
        <v/>
      </c>
      <c r="F558" s="7" t="str">
        <f>IF(OR(AND(F555=F556,F555=""),AND(F554=F555,F554=""),AND(F553=F554,F553="")),"",IF(F554="Participant", "Participant",IF(F554="","",IF(F554&gt;=Configuration!$D$10,"",F554+1))))</f>
        <v/>
      </c>
      <c r="G558" s="7" t="str">
        <f t="shared" si="50"/>
        <v/>
      </c>
      <c r="H558" s="7" t="str">
        <f t="shared" si="51"/>
        <v/>
      </c>
      <c r="I558" s="15" t="str">
        <f>IF(OR(AND($A555=$A556,$A555=""),AND($A554=$A555,$A554=""),AND($A553=$A554,$A553="")),"",IF(I554="Willingness to pay", "Willingness to pay",IF(I554="","",IF(H558="number 1",VLOOKUP(F558,+mitadSuperior,4,FALSE),VLOOKUP(F558,mitadInferior,4,FALSE)))))</f>
        <v/>
      </c>
    </row>
    <row r="559" spans="1:9" x14ac:dyDescent="0.25">
      <c r="A559" s="7" t="str">
        <f>IF(OR(AND(A556=A557,A556=""),AND(A555=A556,A555=""),AND(A554=A555,A554="")),"",IF(A555="Participant", "Participant",IF(A555="","",IF(A555&gt;=Configuration!$D$10,"",A555+1))))</f>
        <v/>
      </c>
      <c r="B559" s="7" t="str">
        <f t="shared" si="52"/>
        <v/>
      </c>
      <c r="C559" s="7" t="str">
        <f t="shared" si="49"/>
        <v/>
      </c>
      <c r="D559" s="15" t="str">
        <f t="shared" si="48"/>
        <v/>
      </c>
      <c r="F559" s="7" t="str">
        <f>IF(OR(AND(F556=F557,F556=""),AND(F555=F556,F555=""),AND(F554=F555,F554="")),"",IF(F555="Participant", "Participant",IF(F555="","",IF(F555&gt;=Configuration!$D$10,"",F555+1))))</f>
        <v/>
      </c>
      <c r="G559" s="7" t="str">
        <f t="shared" si="50"/>
        <v/>
      </c>
      <c r="H559" s="7" t="str">
        <f t="shared" si="51"/>
        <v/>
      </c>
      <c r="I559" s="15" t="str">
        <f>IF(OR(AND($A556=$A557,$A556=""),AND($A555=$A556,$A555=""),AND($A554=$A555,$A554="")),"",IF(I555="Willingness to pay", "Willingness to pay",IF(I555="","",IF(H559="number 1",VLOOKUP(F559,mitadSuperior,4,FALSE),VLOOKUP(F559,mitadInferior,4,FALSE)))))</f>
        <v/>
      </c>
    </row>
    <row r="560" spans="1:9" x14ac:dyDescent="0.25">
      <c r="A560" s="7" t="str">
        <f>IF(OR(AND(A557=A558,A557=""),AND(A556=A557,A556=""),AND(A555=A556,A555="")),"",IF(A556="Participant", "Participant",IF(A556="","",IF(A556&gt;=Configuration!$D$10,"",A556+1))))</f>
        <v/>
      </c>
      <c r="B560" s="7" t="str">
        <f t="shared" si="52"/>
        <v/>
      </c>
      <c r="C560" s="7" t="str">
        <f t="shared" si="49"/>
        <v/>
      </c>
      <c r="D560" s="15" t="str">
        <f t="shared" si="48"/>
        <v/>
      </c>
      <c r="F560" s="7" t="str">
        <f>IF(OR(AND(F557=F558,F557=""),AND(F556=F557,F556=""),AND(F555=F556,F555="")),"",IF(F556="Participant", "Participant",IF(F556="","",IF(F556&gt;=Configuration!$D$10,"",F556+1))))</f>
        <v/>
      </c>
      <c r="G560" s="7" t="str">
        <f t="shared" si="50"/>
        <v/>
      </c>
      <c r="H560" s="7" t="str">
        <f t="shared" si="51"/>
        <v/>
      </c>
      <c r="I560" s="15" t="str">
        <f>IF(OR(AND($A557=$A558,$A557=""),AND($A556=$A557,$A556=""),AND($A555=$A556,$A555="")),"",IF(I556="Willingness to pay", "Willingness to pay",IF(I556="","",IF(H560="number 1",VLOOKUP(F560,mitadSuperior,4,FALSE),VLOOKUP(F560,mitadInferior,4,FALSE)))))</f>
        <v/>
      </c>
    </row>
    <row r="561" spans="1:9" x14ac:dyDescent="0.25">
      <c r="A561" s="7" t="str">
        <f>IF(OR(AND(A558=A559,A558=""),AND(A557=A558,A557=""),AND(A556=A557,A556="")),"",IF(A557="Participant", "Participant",IF(A557="","",IF(A557&gt;=Configuration!$D$10,"",A557+1))))</f>
        <v/>
      </c>
      <c r="B561" s="7" t="str">
        <f t="shared" si="52"/>
        <v/>
      </c>
      <c r="C561" s="7" t="str">
        <f t="shared" si="49"/>
        <v/>
      </c>
      <c r="D561" s="15" t="str">
        <f t="shared" si="48"/>
        <v/>
      </c>
      <c r="F561" s="7" t="str">
        <f>IF(OR(AND(F558=F559,F558=""),AND(F557=F558,F557=""),AND(F556=F557,F556="")),"",IF(F557="Participant", "Participant",IF(F557="","",IF(F557&gt;=Configuration!$D$10,"",F557+1))))</f>
        <v/>
      </c>
      <c r="G561" s="7" t="str">
        <f t="shared" si="50"/>
        <v/>
      </c>
      <c r="H561" s="7" t="str">
        <f t="shared" si="51"/>
        <v/>
      </c>
      <c r="I561" s="15" t="str">
        <f>IF(OR(AND($A558=$A559,$A558=""),AND($A557=$A558,$A557=""),AND($A556=$A557,$A556="")),"",IF(I557="Willingness to pay", "Willingness to pay",IF(I557="","",IF(H561="number 1",VLOOKUP(F561,mitadSuperior,4,FALSE),VLOOKUP(F561,mitadInferior,4,FALSE)))))</f>
        <v/>
      </c>
    </row>
    <row r="562" spans="1:9" x14ac:dyDescent="0.25">
      <c r="A562" s="7" t="str">
        <f>IF(OR(AND(A559=A560,A559=""),AND(A558=A559,A558=""),AND(A557=A558,A557="")),"",IF(A558="Participant", "Participant",IF(A558="","",IF(A558&gt;=Configuration!$D$10,"",A558+1))))</f>
        <v/>
      </c>
      <c r="B562" s="7" t="str">
        <f t="shared" si="52"/>
        <v/>
      </c>
      <c r="C562" s="7" t="str">
        <f t="shared" si="49"/>
        <v/>
      </c>
      <c r="D562" s="15" t="str">
        <f t="shared" si="48"/>
        <v/>
      </c>
      <c r="F562" s="7" t="str">
        <f>IF(OR(AND(F559=F560,F559=""),AND(F558=F559,F558=""),AND(F557=F558,F557="")),"",IF(F558="Participant", "Participant",IF(F558="","",IF(F558&gt;=Configuration!$D$10,"",F558+1))))</f>
        <v/>
      </c>
      <c r="G562" s="7" t="str">
        <f t="shared" si="50"/>
        <v/>
      </c>
      <c r="H562" s="7" t="str">
        <f t="shared" si="51"/>
        <v/>
      </c>
      <c r="I562" s="15" t="str">
        <f>IF(OR(AND($A559=$A560,$A559=""),AND($A558=$A559,$A558=""),AND($A557=$A558,$A557="")),"",IF(I558="Willingness to pay", "Willingness to pay",IF(I558="","",IF(H562="number 1",VLOOKUP(F562,mitadSuperior,4,FALSE),VLOOKUP(F562,mitadInferior,4,FALSE)))))</f>
        <v/>
      </c>
    </row>
    <row r="563" spans="1:9" x14ac:dyDescent="0.25">
      <c r="A563" s="7" t="str">
        <f>IF(OR(AND(A560=A561,A560=""),AND(A559=A560,A559=""),AND(A558=A559,A558="")),"",IF(A559="Participant", "Participant",IF(A559="","",IF(A559&gt;=Configuration!$D$10,"",A559+1))))</f>
        <v/>
      </c>
      <c r="B563" s="7" t="str">
        <f t="shared" si="52"/>
        <v/>
      </c>
      <c r="C563" s="7" t="str">
        <f t="shared" si="49"/>
        <v/>
      </c>
      <c r="D563" s="15" t="str">
        <f t="shared" si="48"/>
        <v/>
      </c>
      <c r="F563" s="7" t="str">
        <f>IF(OR(AND(F560=F561,F560=""),AND(F559=F560,F559=""),AND(F558=F559,F558="")),"",IF(F559="Participant", "Participant",IF(F559="","",IF(F559&gt;=Configuration!$D$10,"",F559+1))))</f>
        <v/>
      </c>
      <c r="G563" s="7" t="str">
        <f t="shared" si="50"/>
        <v/>
      </c>
      <c r="H563" s="7" t="str">
        <f t="shared" si="51"/>
        <v/>
      </c>
      <c r="I563" s="15" t="str">
        <f t="shared" si="53"/>
        <v/>
      </c>
    </row>
    <row r="564" spans="1:9" x14ac:dyDescent="0.25">
      <c r="A564" s="7" t="str">
        <f>IF(OR(AND(A561=A562,A561=""),AND(A560=A561,A560=""),AND(A559=A560,A559="")),"",IF(A560="Participant", "Participant",IF(A560="","",IF(A560&gt;=Configuration!$D$10,"",A560+1))))</f>
        <v/>
      </c>
      <c r="B564" s="7" t="str">
        <f t="shared" si="52"/>
        <v/>
      </c>
      <c r="C564" s="7" t="str">
        <f t="shared" si="49"/>
        <v/>
      </c>
      <c r="D564" s="15" t="str">
        <f t="shared" si="48"/>
        <v/>
      </c>
      <c r="F564" s="7" t="str">
        <f>IF(OR(AND(F561=F562,F561=""),AND(F560=F561,F560=""),AND(F559=F560,F559="")),"",IF(F560="Participant", "Participant",IF(F560="","",IF(F560&gt;=Configuration!$D$10,"",F560+1))))</f>
        <v/>
      </c>
      <c r="G564" s="7" t="str">
        <f t="shared" si="50"/>
        <v/>
      </c>
      <c r="H564" s="7" t="str">
        <f t="shared" si="51"/>
        <v/>
      </c>
      <c r="I564" s="15" t="str">
        <f t="shared" si="53"/>
        <v/>
      </c>
    </row>
    <row r="565" spans="1:9" x14ac:dyDescent="0.25">
      <c r="A565" s="7" t="str">
        <f>IF(OR(AND(A562=A563,A562=""),AND(A561=A562,A561=""),AND(A560=A561,A560="")),"",IF(A561="Participant", "Participant",IF(A561="","",IF(A561&gt;=Configuration!$D$10,"",A561+1))))</f>
        <v/>
      </c>
      <c r="B565" s="7" t="str">
        <f t="shared" si="52"/>
        <v/>
      </c>
      <c r="C565" s="7" t="str">
        <f t="shared" si="49"/>
        <v/>
      </c>
      <c r="D565" s="15" t="str">
        <f t="shared" si="48"/>
        <v/>
      </c>
      <c r="F565" s="7" t="str">
        <f>IF(OR(AND(F562=F563,F562=""),AND(F561=F562,F561=""),AND(F560=F561,F560="")),"",IF(F561="Participant", "Participant",IF(F561="","",IF(F561&gt;=Configuration!$D$10,"",F561+1))))</f>
        <v/>
      </c>
      <c r="G565" s="7" t="str">
        <f t="shared" si="50"/>
        <v/>
      </c>
      <c r="H565" s="7" t="str">
        <f t="shared" si="51"/>
        <v/>
      </c>
      <c r="I565" s="15" t="str">
        <f t="shared" si="53"/>
        <v/>
      </c>
    </row>
    <row r="566" spans="1:9" x14ac:dyDescent="0.25">
      <c r="A566" s="7" t="str">
        <f>IF(OR(AND(A563=A564,A563=""),AND(A562=A563,A562=""),AND(A561=A562,A561="")),"",IF(A562="Participant", "Participant",IF(A562="","",IF(A562&gt;=Configuration!$D$10,"",A562+1))))</f>
        <v/>
      </c>
      <c r="B566" s="7" t="str">
        <f t="shared" si="52"/>
        <v/>
      </c>
      <c r="C566" s="7" t="str">
        <f t="shared" si="49"/>
        <v/>
      </c>
      <c r="D566" s="15" t="str">
        <f t="shared" si="48"/>
        <v/>
      </c>
      <c r="F566" s="7" t="str">
        <f>IF(OR(AND(F563=F564,F563=""),AND(F562=F563,F562=""),AND(F561=F562,F561="")),"",IF(F562="Participant", "Participant",IF(F562="","",IF(F562&gt;=Configuration!$D$10,"",F562+1))))</f>
        <v/>
      </c>
      <c r="G566" s="7" t="str">
        <f t="shared" si="50"/>
        <v/>
      </c>
      <c r="H566" s="7" t="str">
        <f t="shared" si="51"/>
        <v/>
      </c>
      <c r="I566" s="15" t="str">
        <f>IF(OR(AND($A563=$A564,$A563=""),AND($A562=$A563,$A562=""),AND($A561=$A562,$A561="")),"",IF(I562="Willingness to pay", "Willingness to pay",IF(I562="","",IF(H566="number 1",VLOOKUP(F566,+mitadSuperior,4,FALSE),VLOOKUP(F566,mitadInferior,4,FALSE)))))</f>
        <v/>
      </c>
    </row>
    <row r="567" spans="1:9" x14ac:dyDescent="0.25">
      <c r="A567" s="7" t="str">
        <f>IF(OR(AND(A564=A565,A564=""),AND(A563=A564,A563=""),AND(A562=A563,A562="")),"",IF(A563="Participant", "Participant",IF(A563="","",IF(A563&gt;=Configuration!$D$10,"",A563+1))))</f>
        <v/>
      </c>
      <c r="B567" s="7" t="str">
        <f t="shared" si="52"/>
        <v/>
      </c>
      <c r="C567" s="7" t="str">
        <f t="shared" si="49"/>
        <v/>
      </c>
      <c r="D567" s="15" t="str">
        <f t="shared" si="48"/>
        <v/>
      </c>
      <c r="F567" s="7" t="str">
        <f>IF(OR(AND(F564=F565,F564=""),AND(F563=F564,F563=""),AND(F562=F563,F562="")),"",IF(F563="Participant", "Participant",IF(F563="","",IF(F563&gt;=Configuration!$D$10,"",F563+1))))</f>
        <v/>
      </c>
      <c r="G567" s="7" t="str">
        <f t="shared" si="50"/>
        <v/>
      </c>
      <c r="H567" s="7" t="str">
        <f t="shared" si="51"/>
        <v/>
      </c>
      <c r="I567" s="15" t="str">
        <f>IF(OR(AND($A564=$A565,$A564=""),AND($A563=$A564,$A563=""),AND($A562=$A563,$A562="")),"",IF(I563="Willingness to pay", "Willingness to pay",IF(I563="","",IF(H567="number 1",VLOOKUP(F567,mitadSuperior,4,FALSE),VLOOKUP(F567,mitadInferior,4,FALSE)))))</f>
        <v/>
      </c>
    </row>
    <row r="568" spans="1:9" x14ac:dyDescent="0.25">
      <c r="A568" s="7" t="str">
        <f>IF(OR(AND(A565=A566,A565=""),AND(A564=A565,A564=""),AND(A563=A564,A563="")),"",IF(A564="Participant", "Participant",IF(A564="","",IF(A564&gt;=Configuration!$D$10,"",A564+1))))</f>
        <v/>
      </c>
      <c r="B568" s="7" t="str">
        <f t="shared" si="52"/>
        <v/>
      </c>
      <c r="C568" s="7" t="str">
        <f t="shared" si="49"/>
        <v/>
      </c>
      <c r="D568" s="15" t="str">
        <f t="shared" si="48"/>
        <v/>
      </c>
      <c r="F568" s="7" t="str">
        <f>IF(OR(AND(F565=F566,F565=""),AND(F564=F565,F564=""),AND(F563=F564,F563="")),"",IF(F564="Participant", "Participant",IF(F564="","",IF(F564&gt;=Configuration!$D$10,"",F564+1))))</f>
        <v/>
      </c>
      <c r="G568" s="7" t="str">
        <f t="shared" si="50"/>
        <v/>
      </c>
      <c r="H568" s="7" t="str">
        <f t="shared" si="51"/>
        <v/>
      </c>
      <c r="I568" s="15" t="str">
        <f>IF(OR(AND($A565=$A566,$A565=""),AND($A564=$A565,$A564=""),AND($A563=$A564,$A563="")),"",IF(I564="Willingness to pay", "Willingness to pay",IF(I564="","",IF(H568="number 1",VLOOKUP(F568,mitadSuperior,4,FALSE),VLOOKUP(F568,mitadInferior,4,FALSE)))))</f>
        <v/>
      </c>
    </row>
    <row r="569" spans="1:9" x14ac:dyDescent="0.25">
      <c r="A569" s="7" t="str">
        <f>IF(OR(AND(A566=A567,A566=""),AND(A565=A566,A565=""),AND(A564=A565,A564="")),"",IF(A565="Participant", "Participant",IF(A565="","",IF(A565&gt;=Configuration!$D$10,"",A565+1))))</f>
        <v/>
      </c>
      <c r="B569" s="7" t="str">
        <f t="shared" si="52"/>
        <v/>
      </c>
      <c r="C569" s="7" t="str">
        <f t="shared" si="49"/>
        <v/>
      </c>
      <c r="D569" s="15" t="str">
        <f t="shared" si="48"/>
        <v/>
      </c>
      <c r="F569" s="7" t="str">
        <f>IF(OR(AND(F566=F567,F566=""),AND(F565=F566,F565=""),AND(F564=F565,F564="")),"",IF(F565="Participant", "Participant",IF(F565="","",IF(F565&gt;=Configuration!$D$10,"",F565+1))))</f>
        <v/>
      </c>
      <c r="G569" s="7" t="str">
        <f t="shared" si="50"/>
        <v/>
      </c>
      <c r="H569" s="7" t="str">
        <f t="shared" si="51"/>
        <v/>
      </c>
      <c r="I569" s="15" t="str">
        <f>IF(OR(AND($A566=$A567,$A566=""),AND($A565=$A566,$A565=""),AND($A564=$A565,$A564="")),"",IF(I565="Willingness to pay", "Willingness to pay",IF(I565="","",IF(H569="number 1",VLOOKUP(F569,mitadSuperior,4,FALSE),VLOOKUP(F569,mitadInferior,4,FALSE)))))</f>
        <v/>
      </c>
    </row>
    <row r="570" spans="1:9" x14ac:dyDescent="0.25">
      <c r="A570" s="7" t="str">
        <f>IF(OR(AND(A567=A568,A567=""),AND(A566=A567,A566=""),AND(A565=A566,A565="")),"",IF(A566="Participant", "Participant",IF(A566="","",IF(A566&gt;=Configuration!$D$10,"",A566+1))))</f>
        <v/>
      </c>
      <c r="B570" s="7" t="str">
        <f t="shared" si="52"/>
        <v/>
      </c>
      <c r="C570" s="7" t="str">
        <f t="shared" si="49"/>
        <v/>
      </c>
      <c r="D570" s="15" t="str">
        <f t="shared" si="48"/>
        <v/>
      </c>
      <c r="F570" s="7" t="str">
        <f>IF(OR(AND(F567=F568,F567=""),AND(F566=F567,F566=""),AND(F565=F566,F565="")),"",IF(F566="Participant", "Participant",IF(F566="","",IF(F566&gt;=Configuration!$D$10,"",F566+1))))</f>
        <v/>
      </c>
      <c r="G570" s="7" t="str">
        <f t="shared" si="50"/>
        <v/>
      </c>
      <c r="H570" s="7" t="str">
        <f t="shared" si="51"/>
        <v/>
      </c>
      <c r="I570" s="15" t="str">
        <f>IF(OR(AND($A567=$A568,$A567=""),AND($A566=$A567,$A566=""),AND($A565=$A566,$A565="")),"",IF(I566="Willingness to pay", "Willingness to pay",IF(I566="","",IF(H570="number 1",VLOOKUP(F570,mitadSuperior,4,FALSE),VLOOKUP(F570,mitadInferior,4,FALSE)))))</f>
        <v/>
      </c>
    </row>
    <row r="571" spans="1:9" x14ac:dyDescent="0.25">
      <c r="A571" s="7" t="str">
        <f>IF(OR(AND(A568=A569,A568=""),AND(A567=A568,A567=""),AND(A566=A567,A566="")),"",IF(A567="Participant", "Participant",IF(A567="","",IF(A567&gt;=Configuration!$D$10,"",A567+1))))</f>
        <v/>
      </c>
      <c r="B571" s="7" t="str">
        <f t="shared" si="52"/>
        <v/>
      </c>
      <c r="C571" s="7" t="str">
        <f t="shared" si="49"/>
        <v/>
      </c>
      <c r="D571" s="15" t="str">
        <f t="shared" si="48"/>
        <v/>
      </c>
      <c r="F571" s="7" t="str">
        <f>IF(OR(AND(F568=F569,F568=""),AND(F567=F568,F567=""),AND(F566=F567,F566="")),"",IF(F567="Participant", "Participant",IF(F567="","",IF(F567&gt;=Configuration!$D$10,"",F567+1))))</f>
        <v/>
      </c>
      <c r="G571" s="7" t="str">
        <f t="shared" si="50"/>
        <v/>
      </c>
      <c r="H571" s="7" t="str">
        <f t="shared" si="51"/>
        <v/>
      </c>
      <c r="I571" s="15" t="str">
        <f t="shared" si="53"/>
        <v/>
      </c>
    </row>
    <row r="572" spans="1:9" x14ac:dyDescent="0.25">
      <c r="A572" s="7" t="str">
        <f>IF(OR(AND(A569=A570,A569=""),AND(A568=A569,A568=""),AND(A567=A568,A567="")),"",IF(A568="Participant", "Participant",IF(A568="","",IF(A568&gt;=Configuration!$D$10,"",A568+1))))</f>
        <v/>
      </c>
      <c r="B572" s="7" t="str">
        <f t="shared" si="52"/>
        <v/>
      </c>
      <c r="C572" s="7" t="str">
        <f t="shared" si="49"/>
        <v/>
      </c>
      <c r="D572" s="15" t="str">
        <f t="shared" si="48"/>
        <v/>
      </c>
      <c r="F572" s="7" t="str">
        <f>IF(OR(AND(F569=F570,F569=""),AND(F568=F569,F568=""),AND(F567=F568,F567="")),"",IF(F568="Participant", "Participant",IF(F568="","",IF(F568&gt;=Configuration!$D$10,"",F568+1))))</f>
        <v/>
      </c>
      <c r="G572" s="7" t="str">
        <f t="shared" si="50"/>
        <v/>
      </c>
      <c r="H572" s="7" t="str">
        <f t="shared" si="51"/>
        <v/>
      </c>
      <c r="I572" s="15" t="str">
        <f t="shared" si="53"/>
        <v/>
      </c>
    </row>
    <row r="573" spans="1:9" x14ac:dyDescent="0.25">
      <c r="A573" s="7" t="str">
        <f>IF(OR(AND(A570=A571,A570=""),AND(A569=A570,A569=""),AND(A568=A569,A568="")),"",IF(A569="Participant", "Participant",IF(A569="","",IF(A569&gt;=Configuration!$D$10,"",A569+1))))</f>
        <v/>
      </c>
      <c r="B573" s="7" t="str">
        <f t="shared" si="52"/>
        <v/>
      </c>
      <c r="C573" s="7" t="str">
        <f t="shared" si="49"/>
        <v/>
      </c>
      <c r="D573" s="15" t="str">
        <f t="shared" si="48"/>
        <v/>
      </c>
      <c r="F573" s="7" t="str">
        <f>IF(OR(AND(F570=F571,F570=""),AND(F569=F570,F569=""),AND(F568=F569,F568="")),"",IF(F569="Participant", "Participant",IF(F569="","",IF(F569&gt;=Configuration!$D$10,"",F569+1))))</f>
        <v/>
      </c>
      <c r="G573" s="7" t="str">
        <f t="shared" si="50"/>
        <v/>
      </c>
      <c r="H573" s="7" t="str">
        <f t="shared" si="51"/>
        <v/>
      </c>
      <c r="I573" s="15" t="str">
        <f t="shared" si="53"/>
        <v/>
      </c>
    </row>
    <row r="574" spans="1:9" x14ac:dyDescent="0.25">
      <c r="A574" s="7" t="str">
        <f>IF(OR(AND(A571=A572,A571=""),AND(A570=A571,A570=""),AND(A569=A570,A569="")),"",IF(A570="Participant", "Participant",IF(A570="","",IF(A570&gt;=Configuration!$D$10,"",A570+1))))</f>
        <v/>
      </c>
      <c r="B574" s="7" t="str">
        <f t="shared" si="52"/>
        <v/>
      </c>
      <c r="C574" s="7" t="str">
        <f t="shared" si="49"/>
        <v/>
      </c>
      <c r="D574" s="15" t="str">
        <f t="shared" si="48"/>
        <v/>
      </c>
      <c r="F574" s="7" t="str">
        <f>IF(OR(AND(F571=F572,F571=""),AND(F570=F571,F570=""),AND(F569=F570,F569="")),"",IF(F570="Participant", "Participant",IF(F570="","",IF(F570&gt;=Configuration!$D$10,"",F570+1))))</f>
        <v/>
      </c>
      <c r="G574" s="7" t="str">
        <f t="shared" si="50"/>
        <v/>
      </c>
      <c r="H574" s="7" t="str">
        <f t="shared" si="51"/>
        <v/>
      </c>
      <c r="I574" s="15" t="str">
        <f>IF(OR(AND($A571=$A572,$A571=""),AND($A570=$A571,$A570=""),AND($A569=$A570,$A569="")),"",IF(I570="Willingness to pay", "Willingness to pay",IF(I570="","",IF(H574="number 1",VLOOKUP(F574,+mitadSuperior,4,FALSE),VLOOKUP(F574,mitadInferior,4,FALSE)))))</f>
        <v/>
      </c>
    </row>
    <row r="575" spans="1:9" x14ac:dyDescent="0.25">
      <c r="A575" s="7" t="str">
        <f>IF(OR(AND(A572=A573,A572=""),AND(A571=A572,A571=""),AND(A570=A571,A570="")),"",IF(A571="Participant", "Participant",IF(A571="","",IF(A571&gt;=Configuration!$D$10,"",A571+1))))</f>
        <v/>
      </c>
      <c r="B575" s="7" t="str">
        <f t="shared" si="52"/>
        <v/>
      </c>
      <c r="C575" s="7" t="str">
        <f t="shared" si="49"/>
        <v/>
      </c>
      <c r="D575" s="15" t="str">
        <f t="shared" si="48"/>
        <v/>
      </c>
      <c r="F575" s="7" t="str">
        <f>IF(OR(AND(F572=F573,F572=""),AND(F571=F572,F571=""),AND(F570=F571,F570="")),"",IF(F571="Participant", "Participant",IF(F571="","",IF(F571&gt;=Configuration!$D$10,"",F571+1))))</f>
        <v/>
      </c>
      <c r="G575" s="7" t="str">
        <f t="shared" si="50"/>
        <v/>
      </c>
      <c r="H575" s="7" t="str">
        <f t="shared" si="51"/>
        <v/>
      </c>
      <c r="I575" s="15" t="str">
        <f>IF(OR(AND($A572=$A573,$A572=""),AND($A571=$A572,$A571=""),AND($A570=$A571,$A570="")),"",IF(I571="Willingness to pay", "Willingness to pay",IF(I571="","",IF(H575="number 1",VLOOKUP(F575,mitadSuperior,4,FALSE),VLOOKUP(F575,mitadInferior,4,FALSE)))))</f>
        <v/>
      </c>
    </row>
    <row r="576" spans="1:9" x14ac:dyDescent="0.25">
      <c r="A576" s="7" t="str">
        <f>IF(OR(AND(A573=A574,A573=""),AND(A572=A573,A572=""),AND(A571=A572,A571="")),"",IF(A572="Participant", "Participant",IF(A572="","",IF(A572&gt;=Configuration!$D$10,"",A572+1))))</f>
        <v/>
      </c>
      <c r="B576" s="7" t="str">
        <f t="shared" si="52"/>
        <v/>
      </c>
      <c r="C576" s="7" t="str">
        <f t="shared" si="49"/>
        <v/>
      </c>
      <c r="D576" s="15" t="str">
        <f t="shared" si="48"/>
        <v/>
      </c>
      <c r="F576" s="7" t="str">
        <f>IF(OR(AND(F573=F574,F573=""),AND(F572=F573,F572=""),AND(F571=F572,F571="")),"",IF(F572="Participant", "Participant",IF(F572="","",IF(F572&gt;=Configuration!$D$10,"",F572+1))))</f>
        <v/>
      </c>
      <c r="G576" s="7" t="str">
        <f t="shared" si="50"/>
        <v/>
      </c>
      <c r="H576" s="7" t="str">
        <f t="shared" si="51"/>
        <v/>
      </c>
      <c r="I576" s="15" t="str">
        <f>IF(OR(AND($A573=$A574,$A573=""),AND($A572=$A573,$A572=""),AND($A571=$A572,$A571="")),"",IF(I572="Willingness to pay", "Willingness to pay",IF(I572="","",IF(H576="number 1",VLOOKUP(F576,mitadSuperior,4,FALSE),VLOOKUP(F576,mitadInferior,4,FALSE)))))</f>
        <v/>
      </c>
    </row>
    <row r="577" spans="1:9" x14ac:dyDescent="0.25">
      <c r="A577" s="7" t="str">
        <f>IF(OR(AND(A574=A575,A574=""),AND(A573=A574,A573=""),AND(A572=A573,A572="")),"",IF(A573="Participant", "Participant",IF(A573="","",IF(A573&gt;=Configuration!$D$10,"",A573+1))))</f>
        <v/>
      </c>
      <c r="B577" s="7" t="str">
        <f t="shared" si="52"/>
        <v/>
      </c>
      <c r="C577" s="7" t="str">
        <f t="shared" si="49"/>
        <v/>
      </c>
      <c r="D577" s="15" t="str">
        <f t="shared" si="48"/>
        <v/>
      </c>
      <c r="F577" s="7" t="str">
        <f>IF(OR(AND(F574=F575,F574=""),AND(F573=F574,F573=""),AND(F572=F573,F572="")),"",IF(F573="Participant", "Participant",IF(F573="","",IF(F573&gt;=Configuration!$D$10,"",F573+1))))</f>
        <v/>
      </c>
      <c r="G577" s="7" t="str">
        <f t="shared" si="50"/>
        <v/>
      </c>
      <c r="H577" s="7" t="str">
        <f t="shared" si="51"/>
        <v/>
      </c>
      <c r="I577" s="15" t="str">
        <f>IF(OR(AND($A574=$A575,$A574=""),AND($A573=$A574,$A573=""),AND($A572=$A573,$A572="")),"",IF(I573="Willingness to pay", "Willingness to pay",IF(I573="","",IF(H577="number 1",VLOOKUP(F577,mitadSuperior,4,FALSE),VLOOKUP(F577,mitadInferior,4,FALSE)))))</f>
        <v/>
      </c>
    </row>
    <row r="578" spans="1:9" x14ac:dyDescent="0.25">
      <c r="A578" s="7" t="str">
        <f>IF(OR(AND(A575=A576,A575=""),AND(A574=A575,A574=""),AND(A573=A574,A573="")),"",IF(A574="Participant", "Participant",IF(A574="","",IF(A574&gt;=Configuration!$D$10,"",A574+1))))</f>
        <v/>
      </c>
      <c r="B578" s="7" t="str">
        <f t="shared" si="52"/>
        <v/>
      </c>
      <c r="C578" s="7" t="str">
        <f t="shared" si="49"/>
        <v/>
      </c>
      <c r="D578" s="15" t="str">
        <f t="shared" si="48"/>
        <v/>
      </c>
      <c r="F578" s="7" t="str">
        <f>IF(OR(AND(F575=F576,F575=""),AND(F574=F575,F574=""),AND(F573=F574,F573="")),"",IF(F574="Participant", "Participant",IF(F574="","",IF(F574&gt;=Configuration!$D$10,"",F574+1))))</f>
        <v/>
      </c>
      <c r="G578" s="7" t="str">
        <f t="shared" si="50"/>
        <v/>
      </c>
      <c r="H578" s="7" t="str">
        <f t="shared" si="51"/>
        <v/>
      </c>
      <c r="I578" s="15" t="str">
        <f>IF(OR(AND($A575=$A576,$A575=""),AND($A574=$A575,$A574=""),AND($A573=$A574,$A573="")),"",IF(I574="Willingness to pay", "Willingness to pay",IF(I574="","",IF(H578="number 1",VLOOKUP(F578,mitadSuperior,4,FALSE),VLOOKUP(F578,mitadInferior,4,FALSE)))))</f>
        <v/>
      </c>
    </row>
    <row r="579" spans="1:9" x14ac:dyDescent="0.25">
      <c r="A579" s="7" t="str">
        <f>IF(OR(AND(A576=A577,A576=""),AND(A575=A576,A575=""),AND(A574=A575,A574="")),"",IF(A575="Participant", "Participant",IF(A575="","",IF(A575&gt;=Configuration!$D$10,"",A575+1))))</f>
        <v/>
      </c>
      <c r="B579" s="7" t="str">
        <f t="shared" si="52"/>
        <v/>
      </c>
      <c r="C579" s="7" t="str">
        <f t="shared" si="49"/>
        <v/>
      </c>
      <c r="D579" s="15" t="str">
        <f t="shared" si="48"/>
        <v/>
      </c>
      <c r="F579" s="7" t="str">
        <f>IF(OR(AND(F576=F577,F576=""),AND(F575=F576,F575=""),AND(F574=F575,F574="")),"",IF(F575="Participant", "Participant",IF(F575="","",IF(F575&gt;=Configuration!$D$10,"",F575+1))))</f>
        <v/>
      </c>
      <c r="G579" s="7" t="str">
        <f t="shared" si="50"/>
        <v/>
      </c>
      <c r="H579" s="7" t="str">
        <f t="shared" si="51"/>
        <v/>
      </c>
      <c r="I579" s="15" t="str">
        <f t="shared" si="53"/>
        <v/>
      </c>
    </row>
    <row r="580" spans="1:9" x14ac:dyDescent="0.25">
      <c r="A580" s="7" t="str">
        <f>IF(OR(AND(A577=A578,A577=""),AND(A576=A577,A576=""),AND(A575=A576,A575="")),"",IF(A576="Participant", "Participant",IF(A576="","",IF(A576&gt;=Configuration!$D$10,"",A576+1))))</f>
        <v/>
      </c>
      <c r="B580" s="7" t="str">
        <f t="shared" si="52"/>
        <v/>
      </c>
      <c r="C580" s="7" t="str">
        <f t="shared" si="49"/>
        <v/>
      </c>
      <c r="D580" s="15" t="str">
        <f t="shared" si="48"/>
        <v/>
      </c>
      <c r="F580" s="7" t="str">
        <f>IF(OR(AND(F577=F578,F577=""),AND(F576=F577,F576=""),AND(F575=F576,F575="")),"",IF(F576="Participant", "Participant",IF(F576="","",IF(F576&gt;=Configuration!$D$10,"",F576+1))))</f>
        <v/>
      </c>
      <c r="G580" s="7" t="str">
        <f t="shared" si="50"/>
        <v/>
      </c>
      <c r="H580" s="7" t="str">
        <f t="shared" si="51"/>
        <v/>
      </c>
      <c r="I580" s="15" t="str">
        <f t="shared" si="53"/>
        <v/>
      </c>
    </row>
    <row r="581" spans="1:9" x14ac:dyDescent="0.25">
      <c r="A581" s="7" t="str">
        <f>IF(OR(AND(A578=A579,A578=""),AND(A577=A578,A577=""),AND(A576=A577,A576="")),"",IF(A577="Participant", "Participant",IF(A577="","",IF(A577&gt;=Configuration!$D$10,"",A577+1))))</f>
        <v/>
      </c>
      <c r="B581" s="7" t="str">
        <f t="shared" si="52"/>
        <v/>
      </c>
      <c r="C581" s="7" t="str">
        <f t="shared" si="49"/>
        <v/>
      </c>
      <c r="D581" s="15" t="str">
        <f t="shared" si="48"/>
        <v/>
      </c>
      <c r="F581" s="7" t="str">
        <f>IF(OR(AND(F578=F579,F578=""),AND(F577=F578,F577=""),AND(F576=F577,F576="")),"",IF(F577="Participant", "Participant",IF(F577="","",IF(F577&gt;=Configuration!$D$10,"",F577+1))))</f>
        <v/>
      </c>
      <c r="G581" s="7" t="str">
        <f t="shared" si="50"/>
        <v/>
      </c>
      <c r="H581" s="7" t="str">
        <f t="shared" si="51"/>
        <v/>
      </c>
      <c r="I581" s="15" t="str">
        <f t="shared" si="53"/>
        <v/>
      </c>
    </row>
    <row r="582" spans="1:9" x14ac:dyDescent="0.25">
      <c r="A582" s="7" t="str">
        <f>IF(OR(AND(A579=A580,A579=""),AND(A578=A579,A578=""),AND(A577=A578,A577="")),"",IF(A578="Participant", "Participant",IF(A578="","",IF(A578&gt;=Configuration!$D$10,"",A578+1))))</f>
        <v/>
      </c>
      <c r="B582" s="7" t="str">
        <f t="shared" si="52"/>
        <v/>
      </c>
      <c r="C582" s="7" t="str">
        <f t="shared" si="49"/>
        <v/>
      </c>
      <c r="D582" s="15" t="str">
        <f t="shared" ref="D582:D645" si="54">IF(OR(AND($A579=$A580,$A579=""),AND($A578=$A579,$A578=""),AND($A577=$A578,$A577="")),"",IF(D578="Cost of a car", "Cost of a car",IF(D578="","",IF(C582="number 1",VLOOKUP(A582,mitadSuperior,3,FALSE),VLOOKUP(A582,mitadInferior,3,FALSE)))))</f>
        <v/>
      </c>
      <c r="F582" s="7" t="str">
        <f>IF(OR(AND(F579=F580,F579=""),AND(F578=F579,F578=""),AND(F577=F578,F577="")),"",IF(F578="Participant", "Participant",IF(F578="","",IF(F578&gt;=Configuration!$D$10,"",F578+1))))</f>
        <v/>
      </c>
      <c r="G582" s="7" t="str">
        <f t="shared" si="50"/>
        <v/>
      </c>
      <c r="H582" s="7" t="str">
        <f t="shared" si="51"/>
        <v/>
      </c>
      <c r="I582" s="15" t="str">
        <f>IF(OR(AND($A579=$A580,$A579=""),AND($A578=$A579,$A578=""),AND($A577=$A578,$A577="")),"",IF(I578="Willingness to pay", "Willingness to pay",IF(I578="","",IF(H582="number 1",VLOOKUP(F582,+mitadSuperior,4,FALSE),VLOOKUP(F582,mitadInferior,4,FALSE)))))</f>
        <v/>
      </c>
    </row>
    <row r="583" spans="1:9" x14ac:dyDescent="0.25">
      <c r="A583" s="7" t="str">
        <f>IF(OR(AND(A580=A581,A580=""),AND(A579=A580,A579=""),AND(A578=A579,A578="")),"",IF(A579="Participant", "Participant",IF(A579="","",IF(A579&gt;=Configuration!$D$10,"",A579+1))))</f>
        <v/>
      </c>
      <c r="B583" s="7" t="str">
        <f t="shared" si="52"/>
        <v/>
      </c>
      <c r="C583" s="7" t="str">
        <f t="shared" ref="C583:C646" si="55">IF(OR(AND($A580=$A581,$A580=""),AND($A579=$A580,$A579=""),AND($A578=$A579,$A578="")),"",IF(C579="Car","Car",IF(C579="number 1","number 1", IF(C579="number 2", "number 2", ""))))</f>
        <v/>
      </c>
      <c r="D583" s="15" t="str">
        <f t="shared" si="54"/>
        <v/>
      </c>
      <c r="F583" s="7" t="str">
        <f>IF(OR(AND(F580=F581,F580=""),AND(F579=F580,F579=""),AND(F578=F579,F578="")),"",IF(F579="Participant", "Participant",IF(F579="","",IF(F579&gt;=Configuration!$D$10,"",F579+1))))</f>
        <v/>
      </c>
      <c r="G583" s="7" t="str">
        <f t="shared" ref="G583:G646" si="56">IF(OR(AND($A580=$A581,$A580=""),AND($A579=$A580,$A579=""),AND($A578=$A579,$A578="")),"",IF(G579="Role","Role",IF(G579="driver","driver","")))</f>
        <v/>
      </c>
      <c r="H583" s="7" t="str">
        <f t="shared" ref="H583:H646" si="57">IF(OR(AND($A580=$A581,$A580=""),AND($A579=$A580,$A579=""),AND($A578=$A579,$A578="")),"",IF(H579="Car","Car",IF(H579="number 1","number 1", IF(H579="number 2", "number 2", ""))))</f>
        <v/>
      </c>
      <c r="I583" s="15" t="str">
        <f>IF(OR(AND($A580=$A581,$A580=""),AND($A579=$A580,$A579=""),AND($A578=$A579,$A578="")),"",IF(I579="Willingness to pay", "Willingness to pay",IF(I579="","",IF(H583="number 1",VLOOKUP(F583,mitadSuperior,4,FALSE),VLOOKUP(F583,mitadInferior,4,FALSE)))))</f>
        <v/>
      </c>
    </row>
    <row r="584" spans="1:9" x14ac:dyDescent="0.25">
      <c r="A584" s="7" t="str">
        <f>IF(OR(AND(A581=A582,A581=""),AND(A580=A581,A580=""),AND(A579=A580,A579="")),"",IF(A580="Participant", "Participant",IF(A580="","",IF(A580&gt;=Configuration!$D$10,"",A580+1))))</f>
        <v/>
      </c>
      <c r="B584" s="7" t="str">
        <f t="shared" si="52"/>
        <v/>
      </c>
      <c r="C584" s="7" t="str">
        <f t="shared" si="55"/>
        <v/>
      </c>
      <c r="D584" s="15" t="str">
        <f t="shared" si="54"/>
        <v/>
      </c>
      <c r="F584" s="7" t="str">
        <f>IF(OR(AND(F581=F582,F581=""),AND(F580=F581,F580=""),AND(F579=F580,F579="")),"",IF(F580="Participant", "Participant",IF(F580="","",IF(F580&gt;=Configuration!$D$10,"",F580+1))))</f>
        <v/>
      </c>
      <c r="G584" s="7" t="str">
        <f t="shared" si="56"/>
        <v/>
      </c>
      <c r="H584" s="7" t="str">
        <f t="shared" si="57"/>
        <v/>
      </c>
      <c r="I584" s="15" t="str">
        <f>IF(OR(AND($A581=$A582,$A581=""),AND($A580=$A581,$A580=""),AND($A579=$A580,$A579="")),"",IF(I580="Willingness to pay", "Willingness to pay",IF(I580="","",IF(H584="number 1",VLOOKUP(F584,mitadSuperior,4,FALSE),VLOOKUP(F584,mitadInferior,4,FALSE)))))</f>
        <v/>
      </c>
    </row>
    <row r="585" spans="1:9" x14ac:dyDescent="0.25">
      <c r="A585" s="7" t="str">
        <f>IF(OR(AND(A582=A583,A582=""),AND(A581=A582,A581=""),AND(A580=A581,A580="")),"",IF(A581="Participant", "Participant",IF(A581="","",IF(A581&gt;=Configuration!$D$10,"",A581+1))))</f>
        <v/>
      </c>
      <c r="B585" s="7" t="str">
        <f t="shared" si="52"/>
        <v/>
      </c>
      <c r="C585" s="7" t="str">
        <f t="shared" si="55"/>
        <v/>
      </c>
      <c r="D585" s="15" t="str">
        <f t="shared" si="54"/>
        <v/>
      </c>
      <c r="F585" s="7" t="str">
        <f>IF(OR(AND(F582=F583,F582=""),AND(F581=F582,F581=""),AND(F580=F581,F580="")),"",IF(F581="Participant", "Participant",IF(F581="","",IF(F581&gt;=Configuration!$D$10,"",F581+1))))</f>
        <v/>
      </c>
      <c r="G585" s="7" t="str">
        <f t="shared" si="56"/>
        <v/>
      </c>
      <c r="H585" s="7" t="str">
        <f t="shared" si="57"/>
        <v/>
      </c>
      <c r="I585" s="15" t="str">
        <f>IF(OR(AND($A582=$A583,$A582=""),AND($A581=$A582,$A581=""),AND($A580=$A581,$A580="")),"",IF(I581="Willingness to pay", "Willingness to pay",IF(I581="","",IF(H585="number 1",VLOOKUP(F585,mitadSuperior,4,FALSE),VLOOKUP(F585,mitadInferior,4,FALSE)))))</f>
        <v/>
      </c>
    </row>
    <row r="586" spans="1:9" x14ac:dyDescent="0.25">
      <c r="A586" s="7" t="str">
        <f>IF(OR(AND(A583=A584,A583=""),AND(A582=A583,A582=""),AND(A581=A582,A581="")),"",IF(A582="Participant", "Participant",IF(A582="","",IF(A582&gt;=Configuration!$D$10,"",A582+1))))</f>
        <v/>
      </c>
      <c r="B586" s="7" t="str">
        <f t="shared" ref="B586:B649" si="58">IF(OR(AND($A583=$A584,$A583=""),AND($A582=$A583,$A582=""),AND($A581=$A582,$A581="")),"",IF(B582="Role","Role",IF(B582="toll","toll","")))</f>
        <v/>
      </c>
      <c r="C586" s="7" t="str">
        <f t="shared" si="55"/>
        <v/>
      </c>
      <c r="D586" s="15" t="str">
        <f t="shared" si="54"/>
        <v/>
      </c>
      <c r="F586" s="7" t="str">
        <f>IF(OR(AND(F583=F584,F583=""),AND(F582=F583,F582=""),AND(F581=F582,F581="")),"",IF(F582="Participant", "Participant",IF(F582="","",IF(F582&gt;=Configuration!$D$10,"",F582+1))))</f>
        <v/>
      </c>
      <c r="G586" s="7" t="str">
        <f t="shared" si="56"/>
        <v/>
      </c>
      <c r="H586" s="7" t="str">
        <f t="shared" si="57"/>
        <v/>
      </c>
      <c r="I586" s="15" t="str">
        <f>IF(OR(AND($A583=$A584,$A583=""),AND($A582=$A583,$A582=""),AND($A581=$A582,$A581="")),"",IF(I582="Willingness to pay", "Willingness to pay",IF(I582="","",IF(H586="number 1",VLOOKUP(F586,mitadSuperior,4,FALSE),VLOOKUP(F586,mitadInferior,4,FALSE)))))</f>
        <v/>
      </c>
    </row>
    <row r="587" spans="1:9" x14ac:dyDescent="0.25">
      <c r="A587" s="7" t="str">
        <f>IF(OR(AND(A584=A585,A584=""),AND(A583=A584,A583=""),AND(A582=A583,A582="")),"",IF(A583="Participant", "Participant",IF(A583="","",IF(A583&gt;=Configuration!$D$10,"",A583+1))))</f>
        <v/>
      </c>
      <c r="B587" s="7" t="str">
        <f t="shared" si="58"/>
        <v/>
      </c>
      <c r="C587" s="7" t="str">
        <f t="shared" si="55"/>
        <v/>
      </c>
      <c r="D587" s="15" t="str">
        <f t="shared" si="54"/>
        <v/>
      </c>
      <c r="F587" s="7" t="str">
        <f>IF(OR(AND(F584=F585,F584=""),AND(F583=F584,F583=""),AND(F582=F583,F582="")),"",IF(F583="Participant", "Participant",IF(F583="","",IF(F583&gt;=Configuration!$D$10,"",F583+1))))</f>
        <v/>
      </c>
      <c r="G587" s="7" t="str">
        <f t="shared" si="56"/>
        <v/>
      </c>
      <c r="H587" s="7" t="str">
        <f t="shared" si="57"/>
        <v/>
      </c>
      <c r="I587" s="15" t="str">
        <f t="shared" ref="I587:I645" si="59">IF(OR(AND($A584=$A585,$A584=""),AND($A583=$A584,$A583=""),AND($A582=$A583,$A582="")),"",IF(I583="Reselling Price", "Reselling Price",IF(I583="","",IF(H587="number 1",VLOOKUP(F587,mitadSuperior,4,FALSE),VLOOKUP(F587,mitadInferior,4,FALSE)))))</f>
        <v/>
      </c>
    </row>
    <row r="588" spans="1:9" x14ac:dyDescent="0.25">
      <c r="A588" s="7" t="str">
        <f>IF(OR(AND(A585=A586,A585=""),AND(A584=A585,A584=""),AND(A583=A584,A583="")),"",IF(A584="Participant", "Participant",IF(A584="","",IF(A584&gt;=Configuration!$D$10,"",A584+1))))</f>
        <v/>
      </c>
      <c r="B588" s="7" t="str">
        <f t="shared" si="58"/>
        <v/>
      </c>
      <c r="C588" s="7" t="str">
        <f t="shared" si="55"/>
        <v/>
      </c>
      <c r="D588" s="15" t="str">
        <f t="shared" si="54"/>
        <v/>
      </c>
      <c r="F588" s="7" t="str">
        <f>IF(OR(AND(F585=F586,F585=""),AND(F584=F585,F584=""),AND(F583=F584,F583="")),"",IF(F584="Participant", "Participant",IF(F584="","",IF(F584&gt;=Configuration!$D$10,"",F584+1))))</f>
        <v/>
      </c>
      <c r="G588" s="7" t="str">
        <f t="shared" si="56"/>
        <v/>
      </c>
      <c r="H588" s="7" t="str">
        <f t="shared" si="57"/>
        <v/>
      </c>
      <c r="I588" s="15" t="str">
        <f t="shared" si="59"/>
        <v/>
      </c>
    </row>
    <row r="589" spans="1:9" x14ac:dyDescent="0.25">
      <c r="A589" s="7" t="str">
        <f>IF(OR(AND(A586=A587,A586=""),AND(A585=A586,A585=""),AND(A584=A585,A584="")),"",IF(A585="Participant", "Participant",IF(A585="","",IF(A585&gt;=Configuration!$D$10,"",A585+1))))</f>
        <v/>
      </c>
      <c r="B589" s="7" t="str">
        <f t="shared" si="58"/>
        <v/>
      </c>
      <c r="C589" s="7" t="str">
        <f t="shared" si="55"/>
        <v/>
      </c>
      <c r="D589" s="15" t="str">
        <f t="shared" si="54"/>
        <v/>
      </c>
      <c r="F589" s="7" t="str">
        <f>IF(OR(AND(F586=F587,F586=""),AND(F585=F586,F585=""),AND(F584=F585,F584="")),"",IF(F585="Participant", "Participant",IF(F585="","",IF(F585&gt;=Configuration!$D$10,"",F585+1))))</f>
        <v/>
      </c>
      <c r="G589" s="7" t="str">
        <f t="shared" si="56"/>
        <v/>
      </c>
      <c r="H589" s="7" t="str">
        <f t="shared" si="57"/>
        <v/>
      </c>
      <c r="I589" s="15" t="str">
        <f t="shared" si="59"/>
        <v/>
      </c>
    </row>
    <row r="590" spans="1:9" x14ac:dyDescent="0.25">
      <c r="A590" s="7" t="str">
        <f>IF(OR(AND(A587=A588,A587=""),AND(A586=A587,A586=""),AND(A585=A586,A585="")),"",IF(A586="Participant", "Participant",IF(A586="","",IF(A586&gt;=Configuration!$D$10,"",A586+1))))</f>
        <v/>
      </c>
      <c r="B590" s="7" t="str">
        <f t="shared" si="58"/>
        <v/>
      </c>
      <c r="C590" s="7" t="str">
        <f t="shared" si="55"/>
        <v/>
      </c>
      <c r="D590" s="15" t="str">
        <f t="shared" si="54"/>
        <v/>
      </c>
      <c r="F590" s="7" t="str">
        <f>IF(OR(AND(F587=F588,F587=""),AND(F586=F587,F586=""),AND(F585=F586,F585="")),"",IF(F586="Participant", "Participant",IF(F586="","",IF(F586&gt;=Configuration!$D$10,"",F586+1))))</f>
        <v/>
      </c>
      <c r="G590" s="7" t="str">
        <f t="shared" si="56"/>
        <v/>
      </c>
      <c r="H590" s="7" t="str">
        <f t="shared" si="57"/>
        <v/>
      </c>
      <c r="I590" s="15" t="str">
        <f>IF(OR(AND($A587=$A588,$A587=""),AND($A586=$A587,$A586=""),AND($A585=$A586,$A585="")),"",IF(I586="Willingness to pay", "Willingness to pay",IF(I586="","",IF(H590="number 1",VLOOKUP(F590,+mitadSuperior,4,FALSE),VLOOKUP(F590,mitadInferior,4,FALSE)))))</f>
        <v/>
      </c>
    </row>
    <row r="591" spans="1:9" x14ac:dyDescent="0.25">
      <c r="A591" s="7" t="str">
        <f>IF(OR(AND(A588=A589,A588=""),AND(A587=A588,A587=""),AND(A586=A587,A586="")),"",IF(A587="Participant", "Participant",IF(A587="","",IF(A587&gt;=Configuration!$D$10,"",A587+1))))</f>
        <v/>
      </c>
      <c r="B591" s="7" t="str">
        <f t="shared" si="58"/>
        <v/>
      </c>
      <c r="C591" s="7" t="str">
        <f t="shared" si="55"/>
        <v/>
      </c>
      <c r="D591" s="15" t="str">
        <f t="shared" si="54"/>
        <v/>
      </c>
      <c r="F591" s="7" t="str">
        <f>IF(OR(AND(F588=F589,F588=""),AND(F587=F588,F587=""),AND(F586=F587,F586="")),"",IF(F587="Participant", "Participant",IF(F587="","",IF(F587&gt;=Configuration!$D$10,"",F587+1))))</f>
        <v/>
      </c>
      <c r="G591" s="7" t="str">
        <f t="shared" si="56"/>
        <v/>
      </c>
      <c r="H591" s="7" t="str">
        <f t="shared" si="57"/>
        <v/>
      </c>
      <c r="I591" s="15" t="str">
        <f>IF(OR(AND($A588=$A589,$A588=""),AND($A587=$A588,$A587=""),AND($A586=$A587,$A586="")),"",IF(I587="Willingness to pay", "Willingness to pay",IF(I587="","",IF(H591="number 1",VLOOKUP(F591,mitadSuperior,4,FALSE),VLOOKUP(F591,mitadInferior,4,FALSE)))))</f>
        <v/>
      </c>
    </row>
    <row r="592" spans="1:9" x14ac:dyDescent="0.25">
      <c r="A592" s="7" t="str">
        <f>IF(OR(AND(A589=A590,A589=""),AND(A588=A589,A588=""),AND(A587=A588,A587="")),"",IF(A588="Participant", "Participant",IF(A588="","",IF(A588&gt;=Configuration!$D$10,"",A588+1))))</f>
        <v/>
      </c>
      <c r="B592" s="7" t="str">
        <f t="shared" si="58"/>
        <v/>
      </c>
      <c r="C592" s="7" t="str">
        <f t="shared" si="55"/>
        <v/>
      </c>
      <c r="D592" s="15" t="str">
        <f t="shared" si="54"/>
        <v/>
      </c>
      <c r="F592" s="7" t="str">
        <f>IF(OR(AND(F589=F590,F589=""),AND(F588=F589,F588=""),AND(F587=F588,F587="")),"",IF(F588="Participant", "Participant",IF(F588="","",IF(F588&gt;=Configuration!$D$10,"",F588+1))))</f>
        <v/>
      </c>
      <c r="G592" s="7" t="str">
        <f t="shared" si="56"/>
        <v/>
      </c>
      <c r="H592" s="7" t="str">
        <f t="shared" si="57"/>
        <v/>
      </c>
      <c r="I592" s="15" t="str">
        <f>IF(OR(AND($A589=$A590,$A589=""),AND($A588=$A589,$A588=""),AND($A587=$A588,$A587="")),"",IF(I588="Willingness to pay", "Willingness to pay",IF(I588="","",IF(H592="number 1",VLOOKUP(F592,mitadSuperior,4,FALSE),VLOOKUP(F592,mitadInferior,4,FALSE)))))</f>
        <v/>
      </c>
    </row>
    <row r="593" spans="1:9" x14ac:dyDescent="0.25">
      <c r="A593" s="7" t="str">
        <f>IF(OR(AND(A590=A591,A590=""),AND(A589=A590,A589=""),AND(A588=A589,A588="")),"",IF(A589="Participant", "Participant",IF(A589="","",IF(A589&gt;=Configuration!$D$10,"",A589+1))))</f>
        <v/>
      </c>
      <c r="B593" s="7" t="str">
        <f t="shared" si="58"/>
        <v/>
      </c>
      <c r="C593" s="7" t="str">
        <f t="shared" si="55"/>
        <v/>
      </c>
      <c r="D593" s="15" t="str">
        <f t="shared" si="54"/>
        <v/>
      </c>
      <c r="F593" s="7" t="str">
        <f>IF(OR(AND(F590=F591,F590=""),AND(F589=F590,F589=""),AND(F588=F589,F588="")),"",IF(F589="Participant", "Participant",IF(F589="","",IF(F589&gt;=Configuration!$D$10,"",F589+1))))</f>
        <v/>
      </c>
      <c r="G593" s="7" t="str">
        <f t="shared" si="56"/>
        <v/>
      </c>
      <c r="H593" s="7" t="str">
        <f t="shared" si="57"/>
        <v/>
      </c>
      <c r="I593" s="15" t="str">
        <f>IF(OR(AND($A590=$A591,$A590=""),AND($A589=$A590,$A589=""),AND($A588=$A589,$A588="")),"",IF(I589="Willingness to pay", "Willingness to pay",IF(I589="","",IF(H593="number 1",VLOOKUP(F593,mitadSuperior,4,FALSE),VLOOKUP(F593,mitadInferior,4,FALSE)))))</f>
        <v/>
      </c>
    </row>
    <row r="594" spans="1:9" x14ac:dyDescent="0.25">
      <c r="A594" s="7" t="str">
        <f>IF(OR(AND(A591=A592,A591=""),AND(A590=A591,A590=""),AND(A589=A590,A589="")),"",IF(A590="Participant", "Participant",IF(A590="","",IF(A590&gt;=Configuration!$D$10,"",A590+1))))</f>
        <v/>
      </c>
      <c r="B594" s="7" t="str">
        <f t="shared" si="58"/>
        <v/>
      </c>
      <c r="C594" s="7" t="str">
        <f t="shared" si="55"/>
        <v/>
      </c>
      <c r="D594" s="15" t="str">
        <f t="shared" si="54"/>
        <v/>
      </c>
      <c r="F594" s="7" t="str">
        <f>IF(OR(AND(F591=F592,F591=""),AND(F590=F591,F590=""),AND(F589=F590,F589="")),"",IF(F590="Participant", "Participant",IF(F590="","",IF(F590&gt;=Configuration!$D$10,"",F590+1))))</f>
        <v/>
      </c>
      <c r="G594" s="7" t="str">
        <f t="shared" si="56"/>
        <v/>
      </c>
      <c r="H594" s="7" t="str">
        <f t="shared" si="57"/>
        <v/>
      </c>
      <c r="I594" s="15" t="str">
        <f>IF(OR(AND($A591=$A592,$A591=""),AND($A590=$A591,$A590=""),AND($A589=$A590,$A589="")),"",IF(I590="Willingness to pay", "Willingness to pay",IF(I590="","",IF(H594="number 1",VLOOKUP(F594,mitadSuperior,4,FALSE),VLOOKUP(F594,mitadInferior,4,FALSE)))))</f>
        <v/>
      </c>
    </row>
    <row r="595" spans="1:9" x14ac:dyDescent="0.25">
      <c r="A595" s="7" t="str">
        <f>IF(OR(AND(A592=A593,A592=""),AND(A591=A592,A591=""),AND(A590=A591,A590="")),"",IF(A591="Participant", "Participant",IF(A591="","",IF(A591&gt;=Configuration!$D$10,"",A591+1))))</f>
        <v/>
      </c>
      <c r="B595" s="7" t="str">
        <f t="shared" si="58"/>
        <v/>
      </c>
      <c r="C595" s="7" t="str">
        <f t="shared" si="55"/>
        <v/>
      </c>
      <c r="D595" s="15" t="str">
        <f t="shared" si="54"/>
        <v/>
      </c>
      <c r="F595" s="7" t="str">
        <f>IF(OR(AND(F592=F593,F592=""),AND(F591=F592,F591=""),AND(F590=F591,F590="")),"",IF(F591="Participant", "Participant",IF(F591="","",IF(F591&gt;=Configuration!$D$10,"",F591+1))))</f>
        <v/>
      </c>
      <c r="G595" s="7" t="str">
        <f t="shared" si="56"/>
        <v/>
      </c>
      <c r="H595" s="7" t="str">
        <f t="shared" si="57"/>
        <v/>
      </c>
      <c r="I595" s="15" t="str">
        <f t="shared" si="59"/>
        <v/>
      </c>
    </row>
    <row r="596" spans="1:9" x14ac:dyDescent="0.25">
      <c r="A596" s="7" t="str">
        <f>IF(OR(AND(A593=A594,A593=""),AND(A592=A593,A592=""),AND(A591=A592,A591="")),"",IF(A592="Participant", "Participant",IF(A592="","",IF(A592&gt;=Configuration!$D$10,"",A592+1))))</f>
        <v/>
      </c>
      <c r="B596" s="7" t="str">
        <f t="shared" si="58"/>
        <v/>
      </c>
      <c r="C596" s="7" t="str">
        <f t="shared" si="55"/>
        <v/>
      </c>
      <c r="D596" s="15" t="str">
        <f t="shared" si="54"/>
        <v/>
      </c>
      <c r="F596" s="7" t="str">
        <f>IF(OR(AND(F593=F594,F593=""),AND(F592=F593,F592=""),AND(F591=F592,F591="")),"",IF(F592="Participant", "Participant",IF(F592="","",IF(F592&gt;=Configuration!$D$10,"",F592+1))))</f>
        <v/>
      </c>
      <c r="G596" s="7" t="str">
        <f t="shared" si="56"/>
        <v/>
      </c>
      <c r="H596" s="7" t="str">
        <f t="shared" si="57"/>
        <v/>
      </c>
      <c r="I596" s="15" t="str">
        <f t="shared" si="59"/>
        <v/>
      </c>
    </row>
    <row r="597" spans="1:9" x14ac:dyDescent="0.25">
      <c r="A597" s="7" t="str">
        <f>IF(OR(AND(A594=A595,A594=""),AND(A593=A594,A593=""),AND(A592=A593,A592="")),"",IF(A593="Participant", "Participant",IF(A593="","",IF(A593&gt;=Configuration!$D$10,"",A593+1))))</f>
        <v/>
      </c>
      <c r="B597" s="7" t="str">
        <f t="shared" si="58"/>
        <v/>
      </c>
      <c r="C597" s="7" t="str">
        <f t="shared" si="55"/>
        <v/>
      </c>
      <c r="D597" s="15" t="str">
        <f t="shared" si="54"/>
        <v/>
      </c>
      <c r="F597" s="7" t="str">
        <f>IF(OR(AND(F594=F595,F594=""),AND(F593=F594,F593=""),AND(F592=F593,F592="")),"",IF(F593="Participant", "Participant",IF(F593="","",IF(F593&gt;=Configuration!$D$10,"",F593+1))))</f>
        <v/>
      </c>
      <c r="G597" s="7" t="str">
        <f t="shared" si="56"/>
        <v/>
      </c>
      <c r="H597" s="7" t="str">
        <f t="shared" si="57"/>
        <v/>
      </c>
      <c r="I597" s="15" t="str">
        <f t="shared" si="59"/>
        <v/>
      </c>
    </row>
    <row r="598" spans="1:9" x14ac:dyDescent="0.25">
      <c r="A598" s="7" t="str">
        <f>IF(OR(AND(A595=A596,A595=""),AND(A594=A595,A594=""),AND(A593=A594,A593="")),"",IF(A594="Participant", "Participant",IF(A594="","",IF(A594&gt;=Configuration!$D$10,"",A594+1))))</f>
        <v/>
      </c>
      <c r="B598" s="7" t="str">
        <f t="shared" si="58"/>
        <v/>
      </c>
      <c r="C598" s="7" t="str">
        <f t="shared" si="55"/>
        <v/>
      </c>
      <c r="D598" s="15" t="str">
        <f t="shared" si="54"/>
        <v/>
      </c>
      <c r="F598" s="7" t="str">
        <f>IF(OR(AND(F595=F596,F595=""),AND(F594=F595,F594=""),AND(F593=F594,F593="")),"",IF(F594="Participant", "Participant",IF(F594="","",IF(F594&gt;=Configuration!$D$10,"",F594+1))))</f>
        <v/>
      </c>
      <c r="G598" s="7" t="str">
        <f t="shared" si="56"/>
        <v/>
      </c>
      <c r="H598" s="7" t="str">
        <f t="shared" si="57"/>
        <v/>
      </c>
      <c r="I598" s="15" t="str">
        <f>IF(OR(AND($A595=$A596,$A595=""),AND($A594=$A595,$A594=""),AND($A593=$A594,$A593="")),"",IF(I594="Willingness to pay", "Willingness to pay",IF(I594="","",IF(H598="number 1",VLOOKUP(F598,+mitadSuperior,4,FALSE),VLOOKUP(F598,mitadInferior,4,FALSE)))))</f>
        <v/>
      </c>
    </row>
    <row r="599" spans="1:9" x14ac:dyDescent="0.25">
      <c r="A599" s="7" t="str">
        <f>IF(OR(AND(A596=A597,A596=""),AND(A595=A596,A595=""),AND(A594=A595,A594="")),"",IF(A595="Participant", "Participant",IF(A595="","",IF(A595&gt;=Configuration!$D$10,"",A595+1))))</f>
        <v/>
      </c>
      <c r="B599" s="7" t="str">
        <f t="shared" si="58"/>
        <v/>
      </c>
      <c r="C599" s="7" t="str">
        <f t="shared" si="55"/>
        <v/>
      </c>
      <c r="D599" s="15" t="str">
        <f t="shared" si="54"/>
        <v/>
      </c>
      <c r="F599" s="7" t="str">
        <f>IF(OR(AND(F596=F597,F596=""),AND(F595=F596,F595=""),AND(F594=F595,F594="")),"",IF(F595="Participant", "Participant",IF(F595="","",IF(F595&gt;=Configuration!$D$10,"",F595+1))))</f>
        <v/>
      </c>
      <c r="G599" s="7" t="str">
        <f t="shared" si="56"/>
        <v/>
      </c>
      <c r="H599" s="7" t="str">
        <f t="shared" si="57"/>
        <v/>
      </c>
      <c r="I599" s="15" t="str">
        <f>IF(OR(AND($A596=$A597,$A596=""),AND($A595=$A596,$A595=""),AND($A594=$A595,$A594="")),"",IF(I595="Willingness to pay", "Willingness to pay",IF(I595="","",IF(H599="number 1",VLOOKUP(F599,mitadSuperior,4,FALSE),VLOOKUP(F599,mitadInferior,4,FALSE)))))</f>
        <v/>
      </c>
    </row>
    <row r="600" spans="1:9" x14ac:dyDescent="0.25">
      <c r="A600" s="7" t="str">
        <f>IF(OR(AND(A597=A598,A597=""),AND(A596=A597,A596=""),AND(A595=A596,A595="")),"",IF(A596="Participant", "Participant",IF(A596="","",IF(A596&gt;=Configuration!$D$10,"",A596+1))))</f>
        <v/>
      </c>
      <c r="B600" s="7" t="str">
        <f t="shared" si="58"/>
        <v/>
      </c>
      <c r="C600" s="7" t="str">
        <f t="shared" si="55"/>
        <v/>
      </c>
      <c r="D600" s="15" t="str">
        <f t="shared" si="54"/>
        <v/>
      </c>
      <c r="F600" s="7" t="str">
        <f>IF(OR(AND(F597=F598,F597=""),AND(F596=F597,F596=""),AND(F595=F596,F595="")),"",IF(F596="Participant", "Participant",IF(F596="","",IF(F596&gt;=Configuration!$D$10,"",F596+1))))</f>
        <v/>
      </c>
      <c r="G600" s="7" t="str">
        <f t="shared" si="56"/>
        <v/>
      </c>
      <c r="H600" s="7" t="str">
        <f t="shared" si="57"/>
        <v/>
      </c>
      <c r="I600" s="15" t="str">
        <f>IF(OR(AND($A597=$A598,$A597=""),AND($A596=$A597,$A596=""),AND($A595=$A596,$A595="")),"",IF(I596="Willingness to pay", "Willingness to pay",IF(I596="","",IF(H600="number 1",VLOOKUP(F600,mitadSuperior,4,FALSE),VLOOKUP(F600,mitadInferior,4,FALSE)))))</f>
        <v/>
      </c>
    </row>
    <row r="601" spans="1:9" x14ac:dyDescent="0.25">
      <c r="A601" s="7" t="str">
        <f>IF(OR(AND(A598=A599,A598=""),AND(A597=A598,A597=""),AND(A596=A597,A596="")),"",IF(A597="Participant", "Participant",IF(A597="","",IF(A597&gt;=Configuration!$D$10,"",A597+1))))</f>
        <v/>
      </c>
      <c r="B601" s="7" t="str">
        <f t="shared" si="58"/>
        <v/>
      </c>
      <c r="C601" s="7" t="str">
        <f t="shared" si="55"/>
        <v/>
      </c>
      <c r="D601" s="15" t="str">
        <f t="shared" si="54"/>
        <v/>
      </c>
      <c r="F601" s="7" t="str">
        <f>IF(OR(AND(F598=F599,F598=""),AND(F597=F598,F597=""),AND(F596=F597,F596="")),"",IF(F597="Participant", "Participant",IF(F597="","",IF(F597&gt;=Configuration!$D$10,"",F597+1))))</f>
        <v/>
      </c>
      <c r="G601" s="7" t="str">
        <f t="shared" si="56"/>
        <v/>
      </c>
      <c r="H601" s="7" t="str">
        <f t="shared" si="57"/>
        <v/>
      </c>
      <c r="I601" s="15" t="str">
        <f>IF(OR(AND($A598=$A599,$A598=""),AND($A597=$A598,$A597=""),AND($A596=$A597,$A596="")),"",IF(I597="Willingness to pay", "Willingness to pay",IF(I597="","",IF(H601="number 1",VLOOKUP(F601,mitadSuperior,4,FALSE),VLOOKUP(F601,mitadInferior,4,FALSE)))))</f>
        <v/>
      </c>
    </row>
    <row r="602" spans="1:9" x14ac:dyDescent="0.25">
      <c r="A602" s="7" t="str">
        <f>IF(OR(AND(A599=A600,A599=""),AND(A598=A599,A598=""),AND(A597=A598,A597="")),"",IF(A598="Participant", "Participant",IF(A598="","",IF(A598&gt;=Configuration!$D$10,"",A598+1))))</f>
        <v/>
      </c>
      <c r="B602" s="7" t="str">
        <f t="shared" si="58"/>
        <v/>
      </c>
      <c r="C602" s="7" t="str">
        <f t="shared" si="55"/>
        <v/>
      </c>
      <c r="D602" s="15" t="str">
        <f t="shared" si="54"/>
        <v/>
      </c>
      <c r="F602" s="7" t="str">
        <f>IF(OR(AND(F599=F600,F599=""),AND(F598=F599,F598=""),AND(F597=F598,F597="")),"",IF(F598="Participant", "Participant",IF(F598="","",IF(F598&gt;=Configuration!$D$10,"",F598+1))))</f>
        <v/>
      </c>
      <c r="G602" s="7" t="str">
        <f t="shared" si="56"/>
        <v/>
      </c>
      <c r="H602" s="7" t="str">
        <f t="shared" si="57"/>
        <v/>
      </c>
      <c r="I602" s="15" t="str">
        <f>IF(OR(AND($A599=$A600,$A599=""),AND($A598=$A599,$A598=""),AND($A597=$A598,$A597="")),"",IF(I598="Willingness to pay", "Willingness to pay",IF(I598="","",IF(H602="number 1",VLOOKUP(F602,mitadSuperior,4,FALSE),VLOOKUP(F602,mitadInferior,4,FALSE)))))</f>
        <v/>
      </c>
    </row>
    <row r="603" spans="1:9" x14ac:dyDescent="0.25">
      <c r="A603" s="7" t="str">
        <f>IF(OR(AND(A600=A601,A600=""),AND(A599=A600,A599=""),AND(A598=A599,A598="")),"",IF(A599="Participant", "Participant",IF(A599="","",IF(A599&gt;=Configuration!$D$10,"",A599+1))))</f>
        <v/>
      </c>
      <c r="B603" s="7" t="str">
        <f t="shared" si="58"/>
        <v/>
      </c>
      <c r="C603" s="7" t="str">
        <f t="shared" si="55"/>
        <v/>
      </c>
      <c r="D603" s="15" t="str">
        <f t="shared" si="54"/>
        <v/>
      </c>
      <c r="F603" s="7" t="str">
        <f>IF(OR(AND(F600=F601,F600=""),AND(F599=F600,F599=""),AND(F598=F599,F598="")),"",IF(F599="Participant", "Participant",IF(F599="","",IF(F599&gt;=Configuration!$D$10,"",F599+1))))</f>
        <v/>
      </c>
      <c r="G603" s="7" t="str">
        <f t="shared" si="56"/>
        <v/>
      </c>
      <c r="H603" s="7" t="str">
        <f t="shared" si="57"/>
        <v/>
      </c>
      <c r="I603" s="15" t="str">
        <f t="shared" si="59"/>
        <v/>
      </c>
    </row>
    <row r="604" spans="1:9" x14ac:dyDescent="0.25">
      <c r="A604" s="7" t="str">
        <f>IF(OR(AND(A601=A602,A601=""),AND(A600=A601,A600=""),AND(A599=A600,A599="")),"",IF(A600="Participant", "Participant",IF(A600="","",IF(A600&gt;=Configuration!$D$10,"",A600+1))))</f>
        <v/>
      </c>
      <c r="B604" s="7" t="str">
        <f t="shared" si="58"/>
        <v/>
      </c>
      <c r="C604" s="7" t="str">
        <f t="shared" si="55"/>
        <v/>
      </c>
      <c r="D604" s="15" t="str">
        <f t="shared" si="54"/>
        <v/>
      </c>
      <c r="F604" s="7" t="str">
        <f>IF(OR(AND(F601=F602,F601=""),AND(F600=F601,F600=""),AND(F599=F600,F599="")),"",IF(F600="Participant", "Participant",IF(F600="","",IF(F600&gt;=Configuration!$D$10,"",F600+1))))</f>
        <v/>
      </c>
      <c r="G604" s="7" t="str">
        <f t="shared" si="56"/>
        <v/>
      </c>
      <c r="H604" s="7" t="str">
        <f t="shared" si="57"/>
        <v/>
      </c>
      <c r="I604" s="15" t="str">
        <f t="shared" si="59"/>
        <v/>
      </c>
    </row>
    <row r="605" spans="1:9" x14ac:dyDescent="0.25">
      <c r="A605" s="7" t="str">
        <f>IF(OR(AND(A602=A603,A602=""),AND(A601=A602,A601=""),AND(A600=A601,A600="")),"",IF(A601="Participant", "Participant",IF(A601="","",IF(A601&gt;=Configuration!$D$10,"",A601+1))))</f>
        <v/>
      </c>
      <c r="B605" s="7" t="str">
        <f t="shared" si="58"/>
        <v/>
      </c>
      <c r="C605" s="7" t="str">
        <f t="shared" si="55"/>
        <v/>
      </c>
      <c r="D605" s="15" t="str">
        <f t="shared" si="54"/>
        <v/>
      </c>
      <c r="F605" s="7" t="str">
        <f>IF(OR(AND(F602=F603,F602=""),AND(F601=F602,F601=""),AND(F600=F601,F600="")),"",IF(F601="Participant", "Participant",IF(F601="","",IF(F601&gt;=Configuration!$D$10,"",F601+1))))</f>
        <v/>
      </c>
      <c r="G605" s="7" t="str">
        <f t="shared" si="56"/>
        <v/>
      </c>
      <c r="H605" s="7" t="str">
        <f t="shared" si="57"/>
        <v/>
      </c>
      <c r="I605" s="15" t="str">
        <f t="shared" si="59"/>
        <v/>
      </c>
    </row>
    <row r="606" spans="1:9" x14ac:dyDescent="0.25">
      <c r="A606" s="7" t="str">
        <f>IF(OR(AND(A603=A604,A603=""),AND(A602=A603,A602=""),AND(A601=A602,A601="")),"",IF(A602="Participant", "Participant",IF(A602="","",IF(A602&gt;=Configuration!$D$10,"",A602+1))))</f>
        <v/>
      </c>
      <c r="B606" s="7" t="str">
        <f t="shared" si="58"/>
        <v/>
      </c>
      <c r="C606" s="7" t="str">
        <f t="shared" si="55"/>
        <v/>
      </c>
      <c r="D606" s="15" t="str">
        <f t="shared" si="54"/>
        <v/>
      </c>
      <c r="F606" s="7" t="str">
        <f>IF(OR(AND(F603=F604,F603=""),AND(F602=F603,F602=""),AND(F601=F602,F601="")),"",IF(F602="Participant", "Participant",IF(F602="","",IF(F602&gt;=Configuration!$D$10,"",F602+1))))</f>
        <v/>
      </c>
      <c r="G606" s="7" t="str">
        <f t="shared" si="56"/>
        <v/>
      </c>
      <c r="H606" s="7" t="str">
        <f t="shared" si="57"/>
        <v/>
      </c>
      <c r="I606" s="15" t="str">
        <f>IF(OR(AND($A603=$A604,$A603=""),AND($A602=$A603,$A602=""),AND($A601=$A602,$A601="")),"",IF(I602="Willingness to pay", "Willingness to pay",IF(I602="","",IF(H606="number 1",VLOOKUP(F606,+mitadSuperior,4,FALSE),VLOOKUP(F606,mitadInferior,4,FALSE)))))</f>
        <v/>
      </c>
    </row>
    <row r="607" spans="1:9" x14ac:dyDescent="0.25">
      <c r="A607" s="7" t="str">
        <f>IF(OR(AND(A604=A605,A604=""),AND(A603=A604,A603=""),AND(A602=A603,A602="")),"",IF(A603="Participant", "Participant",IF(A603="","",IF(A603&gt;=Configuration!$D$10,"",A603+1))))</f>
        <v/>
      </c>
      <c r="B607" s="7" t="str">
        <f t="shared" si="58"/>
        <v/>
      </c>
      <c r="C607" s="7" t="str">
        <f t="shared" si="55"/>
        <v/>
      </c>
      <c r="D607" s="15" t="str">
        <f t="shared" si="54"/>
        <v/>
      </c>
      <c r="F607" s="7" t="str">
        <f>IF(OR(AND(F604=F605,F604=""),AND(F603=F604,F603=""),AND(F602=F603,F602="")),"",IF(F603="Participant", "Participant",IF(F603="","",IF(F603&gt;=Configuration!$D$10,"",F603+1))))</f>
        <v/>
      </c>
      <c r="G607" s="7" t="str">
        <f t="shared" si="56"/>
        <v/>
      </c>
      <c r="H607" s="7" t="str">
        <f t="shared" si="57"/>
        <v/>
      </c>
      <c r="I607" s="15" t="str">
        <f>IF(OR(AND($A604=$A605,$A604=""),AND($A603=$A604,$A603=""),AND($A602=$A603,$A602="")),"",IF(I603="Willingness to pay", "Willingness to pay",IF(I603="","",IF(H607="number 1",VLOOKUP(F607,mitadSuperior,4,FALSE),VLOOKUP(F607,mitadInferior,4,FALSE)))))</f>
        <v/>
      </c>
    </row>
    <row r="608" spans="1:9" x14ac:dyDescent="0.25">
      <c r="A608" s="7" t="str">
        <f>IF(OR(AND(A605=A606,A605=""),AND(A604=A605,A604=""),AND(A603=A604,A603="")),"",IF(A604="Participant", "Participant",IF(A604="","",IF(A604&gt;=Configuration!$D$10,"",A604+1))))</f>
        <v/>
      </c>
      <c r="B608" s="7" t="str">
        <f t="shared" si="58"/>
        <v/>
      </c>
      <c r="C608" s="7" t="str">
        <f t="shared" si="55"/>
        <v/>
      </c>
      <c r="D608" s="15" t="str">
        <f t="shared" si="54"/>
        <v/>
      </c>
      <c r="F608" s="7" t="str">
        <f>IF(OR(AND(F605=F606,F605=""),AND(F604=F605,F604=""),AND(F603=F604,F603="")),"",IF(F604="Participant", "Participant",IF(F604="","",IF(F604&gt;=Configuration!$D$10,"",F604+1))))</f>
        <v/>
      </c>
      <c r="G608" s="7" t="str">
        <f t="shared" si="56"/>
        <v/>
      </c>
      <c r="H608" s="7" t="str">
        <f t="shared" si="57"/>
        <v/>
      </c>
      <c r="I608" s="15" t="str">
        <f>IF(OR(AND($A605=$A606,$A605=""),AND($A604=$A605,$A604=""),AND($A603=$A604,$A603="")),"",IF(I604="Willingness to pay", "Willingness to pay",IF(I604="","",IF(H608="number 1",VLOOKUP(F608,mitadSuperior,4,FALSE),VLOOKUP(F608,mitadInferior,4,FALSE)))))</f>
        <v/>
      </c>
    </row>
    <row r="609" spans="1:9" x14ac:dyDescent="0.25">
      <c r="A609" s="7" t="str">
        <f>IF(OR(AND(A606=A607,A606=""),AND(A605=A606,A605=""),AND(A604=A605,A604="")),"",IF(A605="Participant", "Participant",IF(A605="","",IF(A605&gt;=Configuration!$D$10,"",A605+1))))</f>
        <v/>
      </c>
      <c r="B609" s="7" t="str">
        <f t="shared" si="58"/>
        <v/>
      </c>
      <c r="C609" s="7" t="str">
        <f t="shared" si="55"/>
        <v/>
      </c>
      <c r="D609" s="15" t="str">
        <f t="shared" si="54"/>
        <v/>
      </c>
      <c r="F609" s="7" t="str">
        <f>IF(OR(AND(F606=F607,F606=""),AND(F605=F606,F605=""),AND(F604=F605,F604="")),"",IF(F605="Participant", "Participant",IF(F605="","",IF(F605&gt;=Configuration!$D$10,"",F605+1))))</f>
        <v/>
      </c>
      <c r="G609" s="7" t="str">
        <f t="shared" si="56"/>
        <v/>
      </c>
      <c r="H609" s="7" t="str">
        <f t="shared" si="57"/>
        <v/>
      </c>
      <c r="I609" s="15" t="str">
        <f>IF(OR(AND($A606=$A607,$A606=""),AND($A605=$A606,$A605=""),AND($A604=$A605,$A604="")),"",IF(I605="Willingness to pay", "Willingness to pay",IF(I605="","",IF(H609="number 1",VLOOKUP(F609,mitadSuperior,4,FALSE),VLOOKUP(F609,mitadInferior,4,FALSE)))))</f>
        <v/>
      </c>
    </row>
    <row r="610" spans="1:9" x14ac:dyDescent="0.25">
      <c r="A610" s="7" t="str">
        <f>IF(OR(AND(A607=A608,A607=""),AND(A606=A607,A606=""),AND(A605=A606,A605="")),"",IF(A606="Participant", "Participant",IF(A606="","",IF(A606&gt;=Configuration!$D$10,"",A606+1))))</f>
        <v/>
      </c>
      <c r="B610" s="7" t="str">
        <f t="shared" si="58"/>
        <v/>
      </c>
      <c r="C610" s="7" t="str">
        <f t="shared" si="55"/>
        <v/>
      </c>
      <c r="D610" s="15" t="str">
        <f t="shared" si="54"/>
        <v/>
      </c>
      <c r="F610" s="7" t="str">
        <f>IF(OR(AND(F607=F608,F607=""),AND(F606=F607,F606=""),AND(F605=F606,F605="")),"",IF(F606="Participant", "Participant",IF(F606="","",IF(F606&gt;=Configuration!$D$10,"",F606+1))))</f>
        <v/>
      </c>
      <c r="G610" s="7" t="str">
        <f t="shared" si="56"/>
        <v/>
      </c>
      <c r="H610" s="7" t="str">
        <f t="shared" si="57"/>
        <v/>
      </c>
      <c r="I610" s="15" t="str">
        <f>IF(OR(AND($A607=$A608,$A607=""),AND($A606=$A607,$A606=""),AND($A605=$A606,$A605="")),"",IF(I606="Willingness to pay", "Willingness to pay",IF(I606="","",IF(H610="number 1",VLOOKUP(F610,mitadSuperior,4,FALSE),VLOOKUP(F610,mitadInferior,4,FALSE)))))</f>
        <v/>
      </c>
    </row>
    <row r="611" spans="1:9" x14ac:dyDescent="0.25">
      <c r="A611" s="7" t="str">
        <f>IF(OR(AND(A608=A609,A608=""),AND(A607=A608,A607=""),AND(A606=A607,A606="")),"",IF(A607="Participant", "Participant",IF(A607="","",IF(A607&gt;=Configuration!$D$10,"",A607+1))))</f>
        <v/>
      </c>
      <c r="B611" s="7" t="str">
        <f t="shared" si="58"/>
        <v/>
      </c>
      <c r="C611" s="7" t="str">
        <f t="shared" si="55"/>
        <v/>
      </c>
      <c r="D611" s="15" t="str">
        <f t="shared" si="54"/>
        <v/>
      </c>
      <c r="F611" s="7" t="str">
        <f>IF(OR(AND(F608=F609,F608=""),AND(F607=F608,F607=""),AND(F606=F607,F606="")),"",IF(F607="Participant", "Participant",IF(F607="","",IF(F607&gt;=Configuration!$D$10,"",F607+1))))</f>
        <v/>
      </c>
      <c r="G611" s="7" t="str">
        <f t="shared" si="56"/>
        <v/>
      </c>
      <c r="H611" s="7" t="str">
        <f t="shared" si="57"/>
        <v/>
      </c>
      <c r="I611" s="15" t="str">
        <f t="shared" si="59"/>
        <v/>
      </c>
    </row>
    <row r="612" spans="1:9" x14ac:dyDescent="0.25">
      <c r="A612" s="7" t="str">
        <f>IF(OR(AND(A609=A610,A609=""),AND(A608=A609,A608=""),AND(A607=A608,A607="")),"",IF(A608="Participant", "Participant",IF(A608="","",IF(A608&gt;=Configuration!$D$10,"",A608+1))))</f>
        <v/>
      </c>
      <c r="B612" s="7" t="str">
        <f t="shared" si="58"/>
        <v/>
      </c>
      <c r="C612" s="7" t="str">
        <f t="shared" si="55"/>
        <v/>
      </c>
      <c r="D612" s="15" t="str">
        <f t="shared" si="54"/>
        <v/>
      </c>
      <c r="F612" s="7" t="str">
        <f>IF(OR(AND(F609=F610,F609=""),AND(F608=F609,F608=""),AND(F607=F608,F607="")),"",IF(F608="Participant", "Participant",IF(F608="","",IF(F608&gt;=Configuration!$D$10,"",F608+1))))</f>
        <v/>
      </c>
      <c r="G612" s="7" t="str">
        <f t="shared" si="56"/>
        <v/>
      </c>
      <c r="H612" s="7" t="str">
        <f t="shared" si="57"/>
        <v/>
      </c>
      <c r="I612" s="15" t="str">
        <f t="shared" si="59"/>
        <v/>
      </c>
    </row>
    <row r="613" spans="1:9" x14ac:dyDescent="0.25">
      <c r="A613" s="7" t="str">
        <f>IF(OR(AND(A610=A611,A610=""),AND(A609=A610,A609=""),AND(A608=A609,A608="")),"",IF(A609="Participant", "Participant",IF(A609="","",IF(A609&gt;=Configuration!$D$10,"",A609+1))))</f>
        <v/>
      </c>
      <c r="B613" s="7" t="str">
        <f t="shared" si="58"/>
        <v/>
      </c>
      <c r="C613" s="7" t="str">
        <f t="shared" si="55"/>
        <v/>
      </c>
      <c r="D613" s="15" t="str">
        <f t="shared" si="54"/>
        <v/>
      </c>
      <c r="F613" s="7" t="str">
        <f>IF(OR(AND(F610=F611,F610=""),AND(F609=F610,F609=""),AND(F608=F609,F608="")),"",IF(F609="Participant", "Participant",IF(F609="","",IF(F609&gt;=Configuration!$D$10,"",F609+1))))</f>
        <v/>
      </c>
      <c r="G613" s="7" t="str">
        <f t="shared" si="56"/>
        <v/>
      </c>
      <c r="H613" s="7" t="str">
        <f t="shared" si="57"/>
        <v/>
      </c>
      <c r="I613" s="15" t="str">
        <f t="shared" si="59"/>
        <v/>
      </c>
    </row>
    <row r="614" spans="1:9" x14ac:dyDescent="0.25">
      <c r="A614" s="7" t="str">
        <f>IF(OR(AND(A611=A612,A611=""),AND(A610=A611,A610=""),AND(A609=A610,A609="")),"",IF(A610="Participant", "Participant",IF(A610="","",IF(A610&gt;=Configuration!$D$10,"",A610+1))))</f>
        <v/>
      </c>
      <c r="B614" s="7" t="str">
        <f t="shared" si="58"/>
        <v/>
      </c>
      <c r="C614" s="7" t="str">
        <f t="shared" si="55"/>
        <v/>
      </c>
      <c r="D614" s="15" t="str">
        <f t="shared" si="54"/>
        <v/>
      </c>
      <c r="F614" s="7" t="str">
        <f>IF(OR(AND(F611=F612,F611=""),AND(F610=F611,F610=""),AND(F609=F610,F609="")),"",IF(F610="Participant", "Participant",IF(F610="","",IF(F610&gt;=Configuration!$D$10,"",F610+1))))</f>
        <v/>
      </c>
      <c r="G614" s="7" t="str">
        <f t="shared" si="56"/>
        <v/>
      </c>
      <c r="H614" s="7" t="str">
        <f t="shared" si="57"/>
        <v/>
      </c>
      <c r="I614" s="15" t="str">
        <f>IF(OR(AND($A611=$A612,$A611=""),AND($A610=$A611,$A610=""),AND($A609=$A610,$A609="")),"",IF(I610="Willingness to pay", "Willingness to pay",IF(I610="","",IF(H614="number 1",VLOOKUP(F614,+mitadSuperior,4,FALSE),VLOOKUP(F614,mitadInferior,4,FALSE)))))</f>
        <v/>
      </c>
    </row>
    <row r="615" spans="1:9" x14ac:dyDescent="0.25">
      <c r="A615" s="7" t="str">
        <f>IF(OR(AND(A612=A613,A612=""),AND(A611=A612,A611=""),AND(A610=A611,A610="")),"",IF(A611="Participant", "Participant",IF(A611="","",IF(A611&gt;=Configuration!$D$10,"",A611+1))))</f>
        <v/>
      </c>
      <c r="B615" s="7" t="str">
        <f t="shared" si="58"/>
        <v/>
      </c>
      <c r="C615" s="7" t="str">
        <f t="shared" si="55"/>
        <v/>
      </c>
      <c r="D615" s="15" t="str">
        <f t="shared" si="54"/>
        <v/>
      </c>
      <c r="F615" s="7" t="str">
        <f>IF(OR(AND(F612=F613,F612=""),AND(F611=F612,F611=""),AND(F610=F611,F610="")),"",IF(F611="Participant", "Participant",IF(F611="","",IF(F611&gt;=Configuration!$D$10,"",F611+1))))</f>
        <v/>
      </c>
      <c r="G615" s="7" t="str">
        <f t="shared" si="56"/>
        <v/>
      </c>
      <c r="H615" s="7" t="str">
        <f t="shared" si="57"/>
        <v/>
      </c>
      <c r="I615" s="15" t="str">
        <f>IF(OR(AND($A612=$A613,$A612=""),AND($A611=$A612,$A611=""),AND($A610=$A611,$A610="")),"",IF(I611="Willingness to pay", "Willingness to pay",IF(I611="","",IF(H615="number 1",VLOOKUP(F615,mitadSuperior,4,FALSE),VLOOKUP(F615,mitadInferior,4,FALSE)))))</f>
        <v/>
      </c>
    </row>
    <row r="616" spans="1:9" x14ac:dyDescent="0.25">
      <c r="A616" s="7" t="str">
        <f>IF(OR(AND(A613=A614,A613=""),AND(A612=A613,A612=""),AND(A611=A612,A611="")),"",IF(A612="Participant", "Participant",IF(A612="","",IF(A612&gt;=Configuration!$D$10,"",A612+1))))</f>
        <v/>
      </c>
      <c r="B616" s="7" t="str">
        <f t="shared" si="58"/>
        <v/>
      </c>
      <c r="C616" s="7" t="str">
        <f t="shared" si="55"/>
        <v/>
      </c>
      <c r="D616" s="15" t="str">
        <f t="shared" si="54"/>
        <v/>
      </c>
      <c r="F616" s="7" t="str">
        <f>IF(OR(AND(F613=F614,F613=""),AND(F612=F613,F612=""),AND(F611=F612,F611="")),"",IF(F612="Participant", "Participant",IF(F612="","",IF(F612&gt;=Configuration!$D$10,"",F612+1))))</f>
        <v/>
      </c>
      <c r="G616" s="7" t="str">
        <f t="shared" si="56"/>
        <v/>
      </c>
      <c r="H616" s="7" t="str">
        <f t="shared" si="57"/>
        <v/>
      </c>
      <c r="I616" s="15" t="str">
        <f>IF(OR(AND($A613=$A614,$A613=""),AND($A612=$A613,$A612=""),AND($A611=$A612,$A611="")),"",IF(I612="Willingness to pay", "Willingness to pay",IF(I612="","",IF(H616="number 1",VLOOKUP(F616,mitadSuperior,4,FALSE),VLOOKUP(F616,mitadInferior,4,FALSE)))))</f>
        <v/>
      </c>
    </row>
    <row r="617" spans="1:9" x14ac:dyDescent="0.25">
      <c r="A617" s="7" t="str">
        <f>IF(OR(AND(A614=A615,A614=""),AND(A613=A614,A613=""),AND(A612=A613,A612="")),"",IF(A613="Participant", "Participant",IF(A613="","",IF(A613&gt;=Configuration!$D$10,"",A613+1))))</f>
        <v/>
      </c>
      <c r="B617" s="7" t="str">
        <f t="shared" si="58"/>
        <v/>
      </c>
      <c r="C617" s="7" t="str">
        <f t="shared" si="55"/>
        <v/>
      </c>
      <c r="D617" s="15" t="str">
        <f t="shared" si="54"/>
        <v/>
      </c>
      <c r="F617" s="7" t="str">
        <f>IF(OR(AND(F614=F615,F614=""),AND(F613=F614,F613=""),AND(F612=F613,F612="")),"",IF(F613="Participant", "Participant",IF(F613="","",IF(F613&gt;=Configuration!$D$10,"",F613+1))))</f>
        <v/>
      </c>
      <c r="G617" s="7" t="str">
        <f t="shared" si="56"/>
        <v/>
      </c>
      <c r="H617" s="7" t="str">
        <f t="shared" si="57"/>
        <v/>
      </c>
      <c r="I617" s="15" t="str">
        <f>IF(OR(AND($A614=$A615,$A614=""),AND($A613=$A614,$A613=""),AND($A612=$A613,$A612="")),"",IF(I613="Willingness to pay", "Willingness to pay",IF(I613="","",IF(H617="number 1",VLOOKUP(F617,mitadSuperior,4,FALSE),VLOOKUP(F617,mitadInferior,4,FALSE)))))</f>
        <v/>
      </c>
    </row>
    <row r="618" spans="1:9" x14ac:dyDescent="0.25">
      <c r="A618" s="7" t="str">
        <f>IF(OR(AND(A615=A616,A615=""),AND(A614=A615,A614=""),AND(A613=A614,A613="")),"",IF(A614="Participant", "Participant",IF(A614="","",IF(A614&gt;=Configuration!$D$10,"",A614+1))))</f>
        <v/>
      </c>
      <c r="B618" s="7" t="str">
        <f t="shared" si="58"/>
        <v/>
      </c>
      <c r="C618" s="7" t="str">
        <f t="shared" si="55"/>
        <v/>
      </c>
      <c r="D618" s="15" t="str">
        <f t="shared" si="54"/>
        <v/>
      </c>
      <c r="F618" s="7" t="str">
        <f>IF(OR(AND(F615=F616,F615=""),AND(F614=F615,F614=""),AND(F613=F614,F613="")),"",IF(F614="Participant", "Participant",IF(F614="","",IF(F614&gt;=Configuration!$D$10,"",F614+1))))</f>
        <v/>
      </c>
      <c r="G618" s="7" t="str">
        <f t="shared" si="56"/>
        <v/>
      </c>
      <c r="H618" s="7" t="str">
        <f t="shared" si="57"/>
        <v/>
      </c>
      <c r="I618" s="15" t="str">
        <f>IF(OR(AND($A615=$A616,$A615=""),AND($A614=$A615,$A614=""),AND($A613=$A614,$A613="")),"",IF(I614="Willingness to pay", "Willingness to pay",IF(I614="","",IF(H618="number 1",VLOOKUP(F618,mitadSuperior,4,FALSE),VLOOKUP(F618,mitadInferior,4,FALSE)))))</f>
        <v/>
      </c>
    </row>
    <row r="619" spans="1:9" x14ac:dyDescent="0.25">
      <c r="A619" s="7" t="str">
        <f>IF(OR(AND(A616=A617,A616=""),AND(A615=A616,A615=""),AND(A614=A615,A614="")),"",IF(A615="Participant", "Participant",IF(A615="","",IF(A615&gt;=Configuration!$D$10,"",A615+1))))</f>
        <v/>
      </c>
      <c r="B619" s="7" t="str">
        <f t="shared" si="58"/>
        <v/>
      </c>
      <c r="C619" s="7" t="str">
        <f t="shared" si="55"/>
        <v/>
      </c>
      <c r="D619" s="15" t="str">
        <f t="shared" si="54"/>
        <v/>
      </c>
      <c r="F619" s="7" t="str">
        <f>IF(OR(AND(F616=F617,F616=""),AND(F615=F616,F615=""),AND(F614=F615,F614="")),"",IF(F615="Participant", "Participant",IF(F615="","",IF(F615&gt;=Configuration!$D$10,"",F615+1))))</f>
        <v/>
      </c>
      <c r="G619" s="7" t="str">
        <f t="shared" si="56"/>
        <v/>
      </c>
      <c r="H619" s="7" t="str">
        <f t="shared" si="57"/>
        <v/>
      </c>
      <c r="I619" s="15" t="str">
        <f t="shared" si="59"/>
        <v/>
      </c>
    </row>
    <row r="620" spans="1:9" x14ac:dyDescent="0.25">
      <c r="A620" s="7" t="str">
        <f>IF(OR(AND(A617=A618,A617=""),AND(A616=A617,A616=""),AND(A615=A616,A615="")),"",IF(A616="Participant", "Participant",IF(A616="","",IF(A616&gt;=Configuration!$D$10,"",A616+1))))</f>
        <v/>
      </c>
      <c r="B620" s="7" t="str">
        <f t="shared" si="58"/>
        <v/>
      </c>
      <c r="C620" s="7" t="str">
        <f t="shared" si="55"/>
        <v/>
      </c>
      <c r="D620" s="15" t="str">
        <f t="shared" si="54"/>
        <v/>
      </c>
      <c r="F620" s="7" t="str">
        <f>IF(OR(AND(F617=F618,F617=""),AND(F616=F617,F616=""),AND(F615=F616,F615="")),"",IF(F616="Participant", "Participant",IF(F616="","",IF(F616&gt;=Configuration!$D$10,"",F616+1))))</f>
        <v/>
      </c>
      <c r="G620" s="7" t="str">
        <f t="shared" si="56"/>
        <v/>
      </c>
      <c r="H620" s="7" t="str">
        <f t="shared" si="57"/>
        <v/>
      </c>
      <c r="I620" s="15" t="str">
        <f t="shared" si="59"/>
        <v/>
      </c>
    </row>
    <row r="621" spans="1:9" x14ac:dyDescent="0.25">
      <c r="A621" s="7" t="str">
        <f>IF(OR(AND(A618=A619,A618=""),AND(A617=A618,A617=""),AND(A616=A617,A616="")),"",IF(A617="Participant", "Participant",IF(A617="","",IF(A617&gt;=Configuration!$D$10,"",A617+1))))</f>
        <v/>
      </c>
      <c r="B621" s="7" t="str">
        <f t="shared" si="58"/>
        <v/>
      </c>
      <c r="C621" s="7" t="str">
        <f t="shared" si="55"/>
        <v/>
      </c>
      <c r="D621" s="15" t="str">
        <f t="shared" si="54"/>
        <v/>
      </c>
      <c r="F621" s="7" t="str">
        <f>IF(OR(AND(F618=F619,F618=""),AND(F617=F618,F617=""),AND(F616=F617,F616="")),"",IF(F617="Participant", "Participant",IF(F617="","",IF(F617&gt;=Configuration!$D$10,"",F617+1))))</f>
        <v/>
      </c>
      <c r="G621" s="7" t="str">
        <f t="shared" si="56"/>
        <v/>
      </c>
      <c r="H621" s="7" t="str">
        <f t="shared" si="57"/>
        <v/>
      </c>
      <c r="I621" s="15" t="str">
        <f t="shared" si="59"/>
        <v/>
      </c>
    </row>
    <row r="622" spans="1:9" x14ac:dyDescent="0.25">
      <c r="A622" s="7" t="str">
        <f>IF(OR(AND(A619=A620,A619=""),AND(A618=A619,A618=""),AND(A617=A618,A617="")),"",IF(A618="Participant", "Participant",IF(A618="","",IF(A618&gt;=Configuration!$D$10,"",A618+1))))</f>
        <v/>
      </c>
      <c r="B622" s="7" t="str">
        <f t="shared" si="58"/>
        <v/>
      </c>
      <c r="C622" s="7" t="str">
        <f t="shared" si="55"/>
        <v/>
      </c>
      <c r="D622" s="15" t="str">
        <f t="shared" si="54"/>
        <v/>
      </c>
      <c r="F622" s="7" t="str">
        <f>IF(OR(AND(F619=F620,F619=""),AND(F618=F619,F618=""),AND(F617=F618,F617="")),"",IF(F618="Participant", "Participant",IF(F618="","",IF(F618&gt;=Configuration!$D$10,"",F618+1))))</f>
        <v/>
      </c>
      <c r="G622" s="7" t="str">
        <f t="shared" si="56"/>
        <v/>
      </c>
      <c r="H622" s="7" t="str">
        <f t="shared" si="57"/>
        <v/>
      </c>
      <c r="I622" s="15" t="str">
        <f>IF(OR(AND($A619=$A620,$A619=""),AND($A618=$A619,$A618=""),AND($A617=$A618,$A617="")),"",IF(I618="Willingness to pay", "Willingness to pay",IF(I618="","",IF(H622="number 1",VLOOKUP(F622,+mitadSuperior,4,FALSE),VLOOKUP(F622,mitadInferior,4,FALSE)))))</f>
        <v/>
      </c>
    </row>
    <row r="623" spans="1:9" x14ac:dyDescent="0.25">
      <c r="A623" s="7" t="str">
        <f>IF(OR(AND(A620=A621,A620=""),AND(A619=A620,A619=""),AND(A618=A619,A618="")),"",IF(A619="Participant", "Participant",IF(A619="","",IF(A619&gt;=Configuration!$D$10,"",A619+1))))</f>
        <v/>
      </c>
      <c r="B623" s="7" t="str">
        <f t="shared" si="58"/>
        <v/>
      </c>
      <c r="C623" s="7" t="str">
        <f t="shared" si="55"/>
        <v/>
      </c>
      <c r="D623" s="15" t="str">
        <f t="shared" si="54"/>
        <v/>
      </c>
      <c r="F623" s="7" t="str">
        <f>IF(OR(AND(F620=F621,F620=""),AND(F619=F620,F619=""),AND(F618=F619,F618="")),"",IF(F619="Participant", "Participant",IF(F619="","",IF(F619&gt;=Configuration!$D$10,"",F619+1))))</f>
        <v/>
      </c>
      <c r="G623" s="7" t="str">
        <f t="shared" si="56"/>
        <v/>
      </c>
      <c r="H623" s="7" t="str">
        <f t="shared" si="57"/>
        <v/>
      </c>
      <c r="I623" s="15" t="str">
        <f>IF(OR(AND($A620=$A621,$A620=""),AND($A619=$A620,$A619=""),AND($A618=$A619,$A618="")),"",IF(I619="Willingness to pay", "Willingness to pay",IF(I619="","",IF(H623="number 1",VLOOKUP(F623,mitadSuperior,4,FALSE),VLOOKUP(F623,mitadInferior,4,FALSE)))))</f>
        <v/>
      </c>
    </row>
    <row r="624" spans="1:9" x14ac:dyDescent="0.25">
      <c r="A624" s="7" t="str">
        <f>IF(OR(AND(A621=A622,A621=""),AND(A620=A621,A620=""),AND(A619=A620,A619="")),"",IF(A620="Participant", "Participant",IF(A620="","",IF(A620&gt;=Configuration!$D$10,"",A620+1))))</f>
        <v/>
      </c>
      <c r="B624" s="7" t="str">
        <f t="shared" si="58"/>
        <v/>
      </c>
      <c r="C624" s="7" t="str">
        <f t="shared" si="55"/>
        <v/>
      </c>
      <c r="D624" s="15" t="str">
        <f t="shared" si="54"/>
        <v/>
      </c>
      <c r="F624" s="7" t="str">
        <f>IF(OR(AND(F621=F622,F621=""),AND(F620=F621,F620=""),AND(F619=F620,F619="")),"",IF(F620="Participant", "Participant",IF(F620="","",IF(F620&gt;=Configuration!$D$10,"",F620+1))))</f>
        <v/>
      </c>
      <c r="G624" s="7" t="str">
        <f t="shared" si="56"/>
        <v/>
      </c>
      <c r="H624" s="7" t="str">
        <f t="shared" si="57"/>
        <v/>
      </c>
      <c r="I624" s="15" t="str">
        <f>IF(OR(AND($A621=$A622,$A621=""),AND($A620=$A621,$A620=""),AND($A619=$A620,$A619="")),"",IF(I620="Willingness to pay", "Willingness to pay",IF(I620="","",IF(H624="number 1",VLOOKUP(F624,mitadSuperior,4,FALSE),VLOOKUP(F624,mitadInferior,4,FALSE)))))</f>
        <v/>
      </c>
    </row>
    <row r="625" spans="1:9" x14ac:dyDescent="0.25">
      <c r="A625" s="7" t="str">
        <f>IF(OR(AND(A622=A623,A622=""),AND(A621=A622,A621=""),AND(A620=A621,A620="")),"",IF(A621="Participant", "Participant",IF(A621="","",IF(A621&gt;=Configuration!$D$10,"",A621+1))))</f>
        <v/>
      </c>
      <c r="B625" s="7" t="str">
        <f t="shared" si="58"/>
        <v/>
      </c>
      <c r="C625" s="7" t="str">
        <f t="shared" si="55"/>
        <v/>
      </c>
      <c r="D625" s="15" t="str">
        <f t="shared" si="54"/>
        <v/>
      </c>
      <c r="F625" s="7" t="str">
        <f>IF(OR(AND(F622=F623,F622=""),AND(F621=F622,F621=""),AND(F620=F621,F620="")),"",IF(F621="Participant", "Participant",IF(F621="","",IF(F621&gt;=Configuration!$D$10,"",F621+1))))</f>
        <v/>
      </c>
      <c r="G625" s="7" t="str">
        <f t="shared" si="56"/>
        <v/>
      </c>
      <c r="H625" s="7" t="str">
        <f t="shared" si="57"/>
        <v/>
      </c>
      <c r="I625" s="15" t="str">
        <f>IF(OR(AND($A622=$A623,$A622=""),AND($A621=$A622,$A621=""),AND($A620=$A621,$A620="")),"",IF(I621="Willingness to pay", "Willingness to pay",IF(I621="","",IF(H625="number 1",VLOOKUP(F625,mitadSuperior,4,FALSE),VLOOKUP(F625,mitadInferior,4,FALSE)))))</f>
        <v/>
      </c>
    </row>
    <row r="626" spans="1:9" x14ac:dyDescent="0.25">
      <c r="A626" s="7" t="str">
        <f>IF(OR(AND(A623=A624,A623=""),AND(A622=A623,A622=""),AND(A621=A622,A621="")),"",IF(A622="Participant", "Participant",IF(A622="","",IF(A622&gt;=Configuration!$D$10,"",A622+1))))</f>
        <v/>
      </c>
      <c r="B626" s="7" t="str">
        <f t="shared" si="58"/>
        <v/>
      </c>
      <c r="C626" s="7" t="str">
        <f t="shared" si="55"/>
        <v/>
      </c>
      <c r="D626" s="15" t="str">
        <f t="shared" si="54"/>
        <v/>
      </c>
      <c r="F626" s="7" t="str">
        <f>IF(OR(AND(F623=F624,F623=""),AND(F622=F623,F622=""),AND(F621=F622,F621="")),"",IF(F622="Participant", "Participant",IF(F622="","",IF(F622&gt;=Configuration!$D$10,"",F622+1))))</f>
        <v/>
      </c>
      <c r="G626" s="7" t="str">
        <f t="shared" si="56"/>
        <v/>
      </c>
      <c r="H626" s="7" t="str">
        <f t="shared" si="57"/>
        <v/>
      </c>
      <c r="I626" s="15" t="str">
        <f>IF(OR(AND($A623=$A624,$A623=""),AND($A622=$A623,$A622=""),AND($A621=$A622,$A621="")),"",IF(I622="Willingness to pay", "Willingness to pay",IF(I622="","",IF(H626="number 1",VLOOKUP(F626,mitadSuperior,4,FALSE),VLOOKUP(F626,mitadInferior,4,FALSE)))))</f>
        <v/>
      </c>
    </row>
    <row r="627" spans="1:9" x14ac:dyDescent="0.25">
      <c r="A627" s="7" t="str">
        <f>IF(OR(AND(A624=A625,A624=""),AND(A623=A624,A623=""),AND(A622=A623,A622="")),"",IF(A623="Participant", "Participant",IF(A623="","",IF(A623&gt;=Configuration!$D$10,"",A623+1))))</f>
        <v/>
      </c>
      <c r="B627" s="7" t="str">
        <f t="shared" si="58"/>
        <v/>
      </c>
      <c r="C627" s="7" t="str">
        <f t="shared" si="55"/>
        <v/>
      </c>
      <c r="D627" s="15" t="str">
        <f t="shared" si="54"/>
        <v/>
      </c>
      <c r="F627" s="7" t="str">
        <f>IF(OR(AND(F624=F625,F624=""),AND(F623=F624,F623=""),AND(F622=F623,F622="")),"",IF(F623="Participant", "Participant",IF(F623="","",IF(F623&gt;=Configuration!$D$10,"",F623+1))))</f>
        <v/>
      </c>
      <c r="G627" s="7" t="str">
        <f t="shared" si="56"/>
        <v/>
      </c>
      <c r="H627" s="7" t="str">
        <f t="shared" si="57"/>
        <v/>
      </c>
      <c r="I627" s="15" t="str">
        <f t="shared" si="59"/>
        <v/>
      </c>
    </row>
    <row r="628" spans="1:9" x14ac:dyDescent="0.25">
      <c r="A628" s="7" t="str">
        <f>IF(OR(AND(A625=A626,A625=""),AND(A624=A625,A624=""),AND(A623=A624,A623="")),"",IF(A624="Participant", "Participant",IF(A624="","",IF(A624&gt;=Configuration!$D$10,"",A624+1))))</f>
        <v/>
      </c>
      <c r="B628" s="7" t="str">
        <f t="shared" si="58"/>
        <v/>
      </c>
      <c r="C628" s="7" t="str">
        <f t="shared" si="55"/>
        <v/>
      </c>
      <c r="D628" s="15" t="str">
        <f t="shared" si="54"/>
        <v/>
      </c>
      <c r="F628" s="7" t="str">
        <f>IF(OR(AND(F625=F626,F625=""),AND(F624=F625,F624=""),AND(F623=F624,F623="")),"",IF(F624="Participant", "Participant",IF(F624="","",IF(F624&gt;=Configuration!$D$10,"",F624+1))))</f>
        <v/>
      </c>
      <c r="G628" s="7" t="str">
        <f t="shared" si="56"/>
        <v/>
      </c>
      <c r="H628" s="7" t="str">
        <f t="shared" si="57"/>
        <v/>
      </c>
      <c r="I628" s="15" t="str">
        <f t="shared" si="59"/>
        <v/>
      </c>
    </row>
    <row r="629" spans="1:9" x14ac:dyDescent="0.25">
      <c r="A629" s="7" t="str">
        <f>IF(OR(AND(A626=A627,A626=""),AND(A625=A626,A625=""),AND(A624=A625,A624="")),"",IF(A625="Participant", "Participant",IF(A625="","",IF(A625&gt;=Configuration!$D$10,"",A625+1))))</f>
        <v/>
      </c>
      <c r="B629" s="7" t="str">
        <f t="shared" si="58"/>
        <v/>
      </c>
      <c r="C629" s="7" t="str">
        <f t="shared" si="55"/>
        <v/>
      </c>
      <c r="D629" s="15" t="str">
        <f t="shared" si="54"/>
        <v/>
      </c>
      <c r="F629" s="7" t="str">
        <f>IF(OR(AND(F626=F627,F626=""),AND(F625=F626,F625=""),AND(F624=F625,F624="")),"",IF(F625="Participant", "Participant",IF(F625="","",IF(F625&gt;=Configuration!$D$10,"",F625+1))))</f>
        <v/>
      </c>
      <c r="G629" s="7" t="str">
        <f t="shared" si="56"/>
        <v/>
      </c>
      <c r="H629" s="7" t="str">
        <f t="shared" si="57"/>
        <v/>
      </c>
      <c r="I629" s="15" t="str">
        <f t="shared" si="59"/>
        <v/>
      </c>
    </row>
    <row r="630" spans="1:9" x14ac:dyDescent="0.25">
      <c r="A630" s="7" t="str">
        <f>IF(OR(AND(A627=A628,A627=""),AND(A626=A627,A626=""),AND(A625=A626,A625="")),"",IF(A626="Participant", "Participant",IF(A626="","",IF(A626&gt;=Configuration!$D$10,"",A626+1))))</f>
        <v/>
      </c>
      <c r="B630" s="7" t="str">
        <f t="shared" si="58"/>
        <v/>
      </c>
      <c r="C630" s="7" t="str">
        <f t="shared" si="55"/>
        <v/>
      </c>
      <c r="D630" s="15" t="str">
        <f t="shared" si="54"/>
        <v/>
      </c>
      <c r="F630" s="7" t="str">
        <f>IF(OR(AND(F627=F628,F627=""),AND(F626=F627,F626=""),AND(F625=F626,F625="")),"",IF(F626="Participant", "Participant",IF(F626="","",IF(F626&gt;=Configuration!$D$10,"",F626+1))))</f>
        <v/>
      </c>
      <c r="G630" s="7" t="str">
        <f t="shared" si="56"/>
        <v/>
      </c>
      <c r="H630" s="7" t="str">
        <f t="shared" si="57"/>
        <v/>
      </c>
      <c r="I630" s="15" t="str">
        <f>IF(OR(AND($A627=$A628,$A627=""),AND($A626=$A627,$A626=""),AND($A625=$A626,$A625="")),"",IF(I626="Willingness to pay", "Willingness to pay",IF(I626="","",IF(H630="number 1",VLOOKUP(F630,+mitadSuperior,4,FALSE),VLOOKUP(F630,mitadInferior,4,FALSE)))))</f>
        <v/>
      </c>
    </row>
    <row r="631" spans="1:9" x14ac:dyDescent="0.25">
      <c r="A631" s="7" t="str">
        <f>IF(OR(AND(A628=A629,A628=""),AND(A627=A628,A627=""),AND(A626=A627,A626="")),"",IF(A627="Participant", "Participant",IF(A627="","",IF(A627&gt;=Configuration!$D$10,"",A627+1))))</f>
        <v/>
      </c>
      <c r="B631" s="7" t="str">
        <f t="shared" si="58"/>
        <v/>
      </c>
      <c r="C631" s="7" t="str">
        <f t="shared" si="55"/>
        <v/>
      </c>
      <c r="D631" s="15" t="str">
        <f t="shared" si="54"/>
        <v/>
      </c>
      <c r="F631" s="7" t="str">
        <f>IF(OR(AND(F628=F629,F628=""),AND(F627=F628,F627=""),AND(F626=F627,F626="")),"",IF(F627="Participant", "Participant",IF(F627="","",IF(F627&gt;=Configuration!$D$10,"",F627+1))))</f>
        <v/>
      </c>
      <c r="G631" s="7" t="str">
        <f t="shared" si="56"/>
        <v/>
      </c>
      <c r="H631" s="7" t="str">
        <f t="shared" si="57"/>
        <v/>
      </c>
      <c r="I631" s="15" t="str">
        <f>IF(OR(AND($A628=$A629,$A628=""),AND($A627=$A628,$A627=""),AND($A626=$A627,$A626="")),"",IF(I627="Willingness to pay", "Willingness to pay",IF(I627="","",IF(H631="number 1",VLOOKUP(F631,mitadSuperior,4,FALSE),VLOOKUP(F631,mitadInferior,4,FALSE)))))</f>
        <v/>
      </c>
    </row>
    <row r="632" spans="1:9" x14ac:dyDescent="0.25">
      <c r="A632" s="7" t="str">
        <f>IF(OR(AND(A629=A630,A629=""),AND(A628=A629,A628=""),AND(A627=A628,A627="")),"",IF(A628="Participant", "Participant",IF(A628="","",IF(A628&gt;=Configuration!$D$10,"",A628+1))))</f>
        <v/>
      </c>
      <c r="B632" s="7" t="str">
        <f t="shared" si="58"/>
        <v/>
      </c>
      <c r="C632" s="7" t="str">
        <f t="shared" si="55"/>
        <v/>
      </c>
      <c r="D632" s="15" t="str">
        <f t="shared" si="54"/>
        <v/>
      </c>
      <c r="F632" s="7" t="str">
        <f>IF(OR(AND(F629=F630,F629=""),AND(F628=F629,F628=""),AND(F627=F628,F627="")),"",IF(F628="Participant", "Participant",IF(F628="","",IF(F628&gt;=Configuration!$D$10,"",F628+1))))</f>
        <v/>
      </c>
      <c r="G632" s="7" t="str">
        <f t="shared" si="56"/>
        <v/>
      </c>
      <c r="H632" s="7" t="str">
        <f t="shared" si="57"/>
        <v/>
      </c>
      <c r="I632" s="15" t="str">
        <f>IF(OR(AND($A629=$A630,$A629=""),AND($A628=$A629,$A628=""),AND($A627=$A628,$A627="")),"",IF(I628="Willingness to pay", "Willingness to pay",IF(I628="","",IF(H632="number 1",VLOOKUP(F632,mitadSuperior,4,FALSE),VLOOKUP(F632,mitadInferior,4,FALSE)))))</f>
        <v/>
      </c>
    </row>
    <row r="633" spans="1:9" x14ac:dyDescent="0.25">
      <c r="A633" s="7" t="str">
        <f>IF(OR(AND(A630=A631,A630=""),AND(A629=A630,A629=""),AND(A628=A629,A628="")),"",IF(A629="Participant", "Participant",IF(A629="","",IF(A629&gt;=Configuration!$D$10,"",A629+1))))</f>
        <v/>
      </c>
      <c r="B633" s="7" t="str">
        <f t="shared" si="58"/>
        <v/>
      </c>
      <c r="C633" s="7" t="str">
        <f t="shared" si="55"/>
        <v/>
      </c>
      <c r="D633" s="15" t="str">
        <f t="shared" si="54"/>
        <v/>
      </c>
      <c r="F633" s="7" t="str">
        <f>IF(OR(AND(F630=F631,F630=""),AND(F629=F630,F629=""),AND(F628=F629,F628="")),"",IF(F629="Participant", "Participant",IF(F629="","",IF(F629&gt;=Configuration!$D$10,"",F629+1))))</f>
        <v/>
      </c>
      <c r="G633" s="7" t="str">
        <f t="shared" si="56"/>
        <v/>
      </c>
      <c r="H633" s="7" t="str">
        <f t="shared" si="57"/>
        <v/>
      </c>
      <c r="I633" s="15" t="str">
        <f>IF(OR(AND($A630=$A631,$A630=""),AND($A629=$A630,$A629=""),AND($A628=$A629,$A628="")),"",IF(I629="Willingness to pay", "Willingness to pay",IF(I629="","",IF(H633="number 1",VLOOKUP(F633,mitadSuperior,4,FALSE),VLOOKUP(F633,mitadInferior,4,FALSE)))))</f>
        <v/>
      </c>
    </row>
    <row r="634" spans="1:9" x14ac:dyDescent="0.25">
      <c r="A634" s="7" t="str">
        <f>IF(OR(AND(A631=A632,A631=""),AND(A630=A631,A630=""),AND(A629=A630,A629="")),"",IF(A630="Participant", "Participant",IF(A630="","",IF(A630&gt;=Configuration!$D$10,"",A630+1))))</f>
        <v/>
      </c>
      <c r="B634" s="7" t="str">
        <f t="shared" si="58"/>
        <v/>
      </c>
      <c r="C634" s="7" t="str">
        <f t="shared" si="55"/>
        <v/>
      </c>
      <c r="D634" s="15" t="str">
        <f t="shared" si="54"/>
        <v/>
      </c>
      <c r="F634" s="7" t="str">
        <f>IF(OR(AND(F631=F632,F631=""),AND(F630=F631,F630=""),AND(F629=F630,F629="")),"",IF(F630="Participant", "Participant",IF(F630="","",IF(F630&gt;=Configuration!$D$10,"",F630+1))))</f>
        <v/>
      </c>
      <c r="G634" s="7" t="str">
        <f t="shared" si="56"/>
        <v/>
      </c>
      <c r="H634" s="7" t="str">
        <f t="shared" si="57"/>
        <v/>
      </c>
      <c r="I634" s="15" t="str">
        <f>IF(OR(AND($A631=$A632,$A631=""),AND($A630=$A631,$A630=""),AND($A629=$A630,$A629="")),"",IF(I630="Willingness to pay", "Willingness to pay",IF(I630="","",IF(H634="number 1",VLOOKUP(F634,mitadSuperior,4,FALSE),VLOOKUP(F634,mitadInferior,4,FALSE)))))</f>
        <v/>
      </c>
    </row>
    <row r="635" spans="1:9" x14ac:dyDescent="0.25">
      <c r="A635" s="7" t="str">
        <f>IF(OR(AND(A632=A633,A632=""),AND(A631=A632,A631=""),AND(A630=A631,A630="")),"",IF(A631="Participant", "Participant",IF(A631="","",IF(A631&gt;=Configuration!$D$10,"",A631+1))))</f>
        <v/>
      </c>
      <c r="B635" s="7" t="str">
        <f t="shared" si="58"/>
        <v/>
      </c>
      <c r="C635" s="7" t="str">
        <f t="shared" si="55"/>
        <v/>
      </c>
      <c r="D635" s="15" t="str">
        <f t="shared" si="54"/>
        <v/>
      </c>
      <c r="F635" s="7" t="str">
        <f>IF(OR(AND(F632=F633,F632=""),AND(F631=F632,F631=""),AND(F630=F631,F630="")),"",IF(F631="Participant", "Participant",IF(F631="","",IF(F631&gt;=Configuration!$D$10,"",F631+1))))</f>
        <v/>
      </c>
      <c r="G635" s="7" t="str">
        <f t="shared" si="56"/>
        <v/>
      </c>
      <c r="H635" s="7" t="str">
        <f t="shared" si="57"/>
        <v/>
      </c>
      <c r="I635" s="15" t="str">
        <f t="shared" si="59"/>
        <v/>
      </c>
    </row>
    <row r="636" spans="1:9" x14ac:dyDescent="0.25">
      <c r="A636" s="7" t="str">
        <f>IF(OR(AND(A633=A634,A633=""),AND(A632=A633,A632=""),AND(A631=A632,A631="")),"",IF(A632="Participant", "Participant",IF(A632="","",IF(A632&gt;=Configuration!$D$10,"",A632+1))))</f>
        <v/>
      </c>
      <c r="B636" s="7" t="str">
        <f t="shared" si="58"/>
        <v/>
      </c>
      <c r="C636" s="7" t="str">
        <f t="shared" si="55"/>
        <v/>
      </c>
      <c r="D636" s="15" t="str">
        <f t="shared" si="54"/>
        <v/>
      </c>
      <c r="F636" s="7" t="str">
        <f>IF(OR(AND(F633=F634,F633=""),AND(F632=F633,F632=""),AND(F631=F632,F631="")),"",IF(F632="Participant", "Participant",IF(F632="","",IF(F632&gt;=Configuration!$D$10,"",F632+1))))</f>
        <v/>
      </c>
      <c r="G636" s="7" t="str">
        <f t="shared" si="56"/>
        <v/>
      </c>
      <c r="H636" s="7" t="str">
        <f t="shared" si="57"/>
        <v/>
      </c>
      <c r="I636" s="15" t="str">
        <f t="shared" si="59"/>
        <v/>
      </c>
    </row>
    <row r="637" spans="1:9" x14ac:dyDescent="0.25">
      <c r="A637" s="7" t="str">
        <f>IF(OR(AND(A634=A635,A634=""),AND(A633=A634,A633=""),AND(A632=A633,A632="")),"",IF(A633="Participant", "Participant",IF(A633="","",IF(A633&gt;=Configuration!$D$10,"",A633+1))))</f>
        <v/>
      </c>
      <c r="B637" s="7" t="str">
        <f t="shared" si="58"/>
        <v/>
      </c>
      <c r="C637" s="7" t="str">
        <f t="shared" si="55"/>
        <v/>
      </c>
      <c r="D637" s="15" t="str">
        <f t="shared" si="54"/>
        <v/>
      </c>
      <c r="F637" s="7" t="str">
        <f>IF(OR(AND(F634=F635,F634=""),AND(F633=F634,F633=""),AND(F632=F633,F632="")),"",IF(F633="Participant", "Participant",IF(F633="","",IF(F633&gt;=Configuration!$D$10,"",F633+1))))</f>
        <v/>
      </c>
      <c r="G637" s="7" t="str">
        <f t="shared" si="56"/>
        <v/>
      </c>
      <c r="H637" s="7" t="str">
        <f t="shared" si="57"/>
        <v/>
      </c>
      <c r="I637" s="15" t="str">
        <f t="shared" si="59"/>
        <v/>
      </c>
    </row>
    <row r="638" spans="1:9" x14ac:dyDescent="0.25">
      <c r="A638" s="7" t="str">
        <f>IF(OR(AND(A635=A636,A635=""),AND(A634=A635,A634=""),AND(A633=A634,A633="")),"",IF(A634="Participant", "Participant",IF(A634="","",IF(A634&gt;=Configuration!$D$10,"",A634+1))))</f>
        <v/>
      </c>
      <c r="B638" s="7" t="str">
        <f t="shared" si="58"/>
        <v/>
      </c>
      <c r="C638" s="7" t="str">
        <f t="shared" si="55"/>
        <v/>
      </c>
      <c r="D638" s="15" t="str">
        <f t="shared" si="54"/>
        <v/>
      </c>
      <c r="F638" s="7" t="str">
        <f>IF(OR(AND(F635=F636,F635=""),AND(F634=F635,F634=""),AND(F633=F634,F633="")),"",IF(F634="Participant", "Participant",IF(F634="","",IF(F634&gt;=Configuration!$D$10,"",F634+1))))</f>
        <v/>
      </c>
      <c r="G638" s="7" t="str">
        <f t="shared" si="56"/>
        <v/>
      </c>
      <c r="H638" s="7" t="str">
        <f t="shared" si="57"/>
        <v/>
      </c>
      <c r="I638" s="15" t="str">
        <f>IF(OR(AND($A635=$A636,$A635=""),AND($A634=$A635,$A634=""),AND($A633=$A634,$A633="")),"",IF(I634="Willingness to pay", "Willingness to pay",IF(I634="","",IF(H638="number 1",VLOOKUP(F638,+mitadSuperior,4,FALSE),VLOOKUP(F638,mitadInferior,4,FALSE)))))</f>
        <v/>
      </c>
    </row>
    <row r="639" spans="1:9" x14ac:dyDescent="0.25">
      <c r="A639" s="7" t="str">
        <f>IF(OR(AND(A636=A637,A636=""),AND(A635=A636,A635=""),AND(A634=A635,A634="")),"",IF(A635="Participant", "Participant",IF(A635="","",IF(A635&gt;=Configuration!$D$10,"",A635+1))))</f>
        <v/>
      </c>
      <c r="B639" s="7" t="str">
        <f t="shared" si="58"/>
        <v/>
      </c>
      <c r="C639" s="7" t="str">
        <f t="shared" si="55"/>
        <v/>
      </c>
      <c r="D639" s="15" t="str">
        <f t="shared" si="54"/>
        <v/>
      </c>
      <c r="F639" s="7" t="str">
        <f>IF(OR(AND(F636=F637,F636=""),AND(F635=F636,F635=""),AND(F634=F635,F634="")),"",IF(F635="Participant", "Participant",IF(F635="","",IF(F635&gt;=Configuration!$D$10,"",F635+1))))</f>
        <v/>
      </c>
      <c r="G639" s="7" t="str">
        <f t="shared" si="56"/>
        <v/>
      </c>
      <c r="H639" s="7" t="str">
        <f t="shared" si="57"/>
        <v/>
      </c>
      <c r="I639" s="15" t="str">
        <f>IF(OR(AND($A636=$A637,$A636=""),AND($A635=$A636,$A635=""),AND($A634=$A635,$A634="")),"",IF(I635="Willingness to pay", "Willingness to pay",IF(I635="","",IF(H639="number 1",VLOOKUP(F639,mitadSuperior,4,FALSE),VLOOKUP(F639,mitadInferior,4,FALSE)))))</f>
        <v/>
      </c>
    </row>
    <row r="640" spans="1:9" x14ac:dyDescent="0.25">
      <c r="A640" s="7" t="str">
        <f>IF(OR(AND(A637=A638,A637=""),AND(A636=A637,A636=""),AND(A635=A636,A635="")),"",IF(A636="Participant", "Participant",IF(A636="","",IF(A636&gt;=Configuration!$D$10,"",A636+1))))</f>
        <v/>
      </c>
      <c r="B640" s="7" t="str">
        <f t="shared" si="58"/>
        <v/>
      </c>
      <c r="C640" s="7" t="str">
        <f t="shared" si="55"/>
        <v/>
      </c>
      <c r="D640" s="15" t="str">
        <f t="shared" si="54"/>
        <v/>
      </c>
      <c r="F640" s="7" t="str">
        <f>IF(OR(AND(F637=F638,F637=""),AND(F636=F637,F636=""),AND(F635=F636,F635="")),"",IF(F636="Participant", "Participant",IF(F636="","",IF(F636&gt;=Configuration!$D$10,"",F636+1))))</f>
        <v/>
      </c>
      <c r="G640" s="7" t="str">
        <f t="shared" si="56"/>
        <v/>
      </c>
      <c r="H640" s="7" t="str">
        <f t="shared" si="57"/>
        <v/>
      </c>
      <c r="I640" s="15" t="str">
        <f>IF(OR(AND($A637=$A638,$A637=""),AND($A636=$A637,$A636=""),AND($A635=$A636,$A635="")),"",IF(I636="Willingness to pay", "Willingness to pay",IF(I636="","",IF(H640="number 1",VLOOKUP(F640,mitadSuperior,4,FALSE),VLOOKUP(F640,mitadInferior,4,FALSE)))))</f>
        <v/>
      </c>
    </row>
    <row r="641" spans="1:9" x14ac:dyDescent="0.25">
      <c r="A641" s="7" t="str">
        <f>IF(OR(AND(A638=A639,A638=""),AND(A637=A638,A637=""),AND(A636=A637,A636="")),"",IF(A637="Participant", "Participant",IF(A637="","",IF(A637&gt;=Configuration!$D$10,"",A637+1))))</f>
        <v/>
      </c>
      <c r="B641" s="7" t="str">
        <f t="shared" si="58"/>
        <v/>
      </c>
      <c r="C641" s="7" t="str">
        <f t="shared" si="55"/>
        <v/>
      </c>
      <c r="D641" s="15" t="str">
        <f t="shared" si="54"/>
        <v/>
      </c>
      <c r="F641" s="7" t="str">
        <f>IF(OR(AND(F638=F639,F638=""),AND(F637=F638,F637=""),AND(F636=F637,F636="")),"",IF(F637="Participant", "Participant",IF(F637="","",IF(F637&gt;=Configuration!$D$10,"",F637+1))))</f>
        <v/>
      </c>
      <c r="G641" s="7" t="str">
        <f t="shared" si="56"/>
        <v/>
      </c>
      <c r="H641" s="7" t="str">
        <f t="shared" si="57"/>
        <v/>
      </c>
      <c r="I641" s="15" t="str">
        <f>IF(OR(AND($A638=$A639,$A638=""),AND($A637=$A638,$A637=""),AND($A636=$A637,$A636="")),"",IF(I637="Willingness to pay", "Willingness to pay",IF(I637="","",IF(H641="number 1",VLOOKUP(F641,mitadSuperior,4,FALSE),VLOOKUP(F641,mitadInferior,4,FALSE)))))</f>
        <v/>
      </c>
    </row>
    <row r="642" spans="1:9" x14ac:dyDescent="0.25">
      <c r="A642" s="7" t="str">
        <f>IF(OR(AND(A639=A640,A639=""),AND(A638=A639,A638=""),AND(A637=A638,A637="")),"",IF(A638="Participant", "Participant",IF(A638="","",IF(A638&gt;=Configuration!$D$10,"",A638+1))))</f>
        <v/>
      </c>
      <c r="B642" s="7" t="str">
        <f t="shared" si="58"/>
        <v/>
      </c>
      <c r="C642" s="7" t="str">
        <f t="shared" si="55"/>
        <v/>
      </c>
      <c r="D642" s="15" t="str">
        <f t="shared" si="54"/>
        <v/>
      </c>
      <c r="F642" s="7" t="str">
        <f>IF(OR(AND(F639=F640,F639=""),AND(F638=F639,F638=""),AND(F637=F638,F637="")),"",IF(F638="Participant", "Participant",IF(F638="","",IF(F638&gt;=Configuration!$D$10,"",F638+1))))</f>
        <v/>
      </c>
      <c r="G642" s="7" t="str">
        <f t="shared" si="56"/>
        <v/>
      </c>
      <c r="H642" s="7" t="str">
        <f t="shared" si="57"/>
        <v/>
      </c>
      <c r="I642" s="15" t="str">
        <f>IF(OR(AND($A639=$A640,$A639=""),AND($A638=$A639,$A638=""),AND($A637=$A638,$A637="")),"",IF(I638="Willingness to pay", "Willingness to pay",IF(I638="","",IF(H642="number 1",VLOOKUP(F642,mitadSuperior,4,FALSE),VLOOKUP(F642,mitadInferior,4,FALSE)))))</f>
        <v/>
      </c>
    </row>
    <row r="643" spans="1:9" x14ac:dyDescent="0.25">
      <c r="A643" s="7" t="str">
        <f>IF(OR(AND(A640=A641,A640=""),AND(A639=A640,A639=""),AND(A638=A639,A638="")),"",IF(A639="Participant", "Participant",IF(A639="","",IF(A639&gt;=Configuration!$D$10,"",A639+1))))</f>
        <v/>
      </c>
      <c r="B643" s="7" t="str">
        <f t="shared" si="58"/>
        <v/>
      </c>
      <c r="C643" s="7" t="str">
        <f t="shared" si="55"/>
        <v/>
      </c>
      <c r="D643" s="15" t="str">
        <f t="shared" si="54"/>
        <v/>
      </c>
      <c r="F643" s="7" t="str">
        <f>IF(OR(AND(F640=F641,F640=""),AND(F639=F640,F639=""),AND(F638=F639,F638="")),"",IF(F639="Participant", "Participant",IF(F639="","",IF(F639&gt;=Configuration!$D$10,"",F639+1))))</f>
        <v/>
      </c>
      <c r="G643" s="7" t="str">
        <f t="shared" si="56"/>
        <v/>
      </c>
      <c r="H643" s="7" t="str">
        <f t="shared" si="57"/>
        <v/>
      </c>
      <c r="I643" s="15" t="str">
        <f t="shared" si="59"/>
        <v/>
      </c>
    </row>
    <row r="644" spans="1:9" x14ac:dyDescent="0.25">
      <c r="A644" s="7" t="str">
        <f>IF(OR(AND(A641=A642,A641=""),AND(A640=A641,A640=""),AND(A639=A640,A639="")),"",IF(A640="Participant", "Participant",IF(A640="","",IF(A640&gt;=Configuration!$D$10,"",A640+1))))</f>
        <v/>
      </c>
      <c r="B644" s="7" t="str">
        <f t="shared" si="58"/>
        <v/>
      </c>
      <c r="C644" s="7" t="str">
        <f t="shared" si="55"/>
        <v/>
      </c>
      <c r="D644" s="15" t="str">
        <f t="shared" si="54"/>
        <v/>
      </c>
      <c r="F644" s="7" t="str">
        <f>IF(OR(AND(F641=F642,F641=""),AND(F640=F641,F640=""),AND(F639=F640,F639="")),"",IF(F640="Participant", "Participant",IF(F640="","",IF(F640&gt;=Configuration!$D$10,"",F640+1))))</f>
        <v/>
      </c>
      <c r="G644" s="7" t="str">
        <f t="shared" si="56"/>
        <v/>
      </c>
      <c r="H644" s="7" t="str">
        <f t="shared" si="57"/>
        <v/>
      </c>
      <c r="I644" s="15" t="str">
        <f t="shared" si="59"/>
        <v/>
      </c>
    </row>
    <row r="645" spans="1:9" x14ac:dyDescent="0.25">
      <c r="A645" s="7" t="str">
        <f>IF(OR(AND(A642=A643,A642=""),AND(A641=A642,A641=""),AND(A640=A641,A640="")),"",IF(A641="Participant", "Participant",IF(A641="","",IF(A641&gt;=Configuration!$D$10,"",A641+1))))</f>
        <v/>
      </c>
      <c r="B645" s="7" t="str">
        <f t="shared" si="58"/>
        <v/>
      </c>
      <c r="C645" s="7" t="str">
        <f t="shared" si="55"/>
        <v/>
      </c>
      <c r="D645" s="15" t="str">
        <f t="shared" si="54"/>
        <v/>
      </c>
      <c r="F645" s="7" t="str">
        <f>IF(OR(AND(F642=F643,F642=""),AND(F641=F642,F641=""),AND(F640=F641,F640="")),"",IF(F641="Participant", "Participant",IF(F641="","",IF(F641&gt;=Configuration!$D$10,"",F641+1))))</f>
        <v/>
      </c>
      <c r="G645" s="7" t="str">
        <f t="shared" si="56"/>
        <v/>
      </c>
      <c r="H645" s="7" t="str">
        <f t="shared" si="57"/>
        <v/>
      </c>
      <c r="I645" s="15" t="str">
        <f t="shared" si="59"/>
        <v/>
      </c>
    </row>
    <row r="646" spans="1:9" x14ac:dyDescent="0.25">
      <c r="A646" s="7" t="str">
        <f>IF(OR(AND(A643=A644,A643=""),AND(A642=A643,A642=""),AND(A641=A642,A641="")),"",IF(A642="Participant", "Participant",IF(A642="","",IF(A642&gt;=Configuration!$D$10,"",A642+1))))</f>
        <v/>
      </c>
      <c r="B646" s="7" t="str">
        <f t="shared" si="58"/>
        <v/>
      </c>
      <c r="C646" s="7" t="str">
        <f t="shared" si="55"/>
        <v/>
      </c>
      <c r="D646" s="15" t="str">
        <f t="shared" ref="D646:D709" si="60">IF(OR(AND($A643=$A644,$A643=""),AND($A642=$A643,$A642=""),AND($A641=$A642,$A641="")),"",IF(D642="Cost of a car", "Cost of a car",IF(D642="","",IF(C646="number 1",VLOOKUP(A646,mitadSuperior,3,FALSE),VLOOKUP(A646,mitadInferior,3,FALSE)))))</f>
        <v/>
      </c>
      <c r="F646" s="7" t="str">
        <f>IF(OR(AND(F643=F644,F643=""),AND(F642=F643,F642=""),AND(F641=F642,F641="")),"",IF(F642="Participant", "Participant",IF(F642="","",IF(F642&gt;=Configuration!$D$10,"",F642+1))))</f>
        <v/>
      </c>
      <c r="G646" s="7" t="str">
        <f t="shared" si="56"/>
        <v/>
      </c>
      <c r="H646" s="7" t="str">
        <f t="shared" si="57"/>
        <v/>
      </c>
      <c r="I646" s="15" t="str">
        <f>IF(OR(AND($A643=$A644,$A643=""),AND($A642=$A643,$A642=""),AND($A641=$A642,$A641="")),"",IF(I642="Willingness to pay", "Willingness to pay",IF(I642="","",IF(H646="number 1",VLOOKUP(F646,+mitadSuperior,4,FALSE),VLOOKUP(F646,mitadInferior,4,FALSE)))))</f>
        <v/>
      </c>
    </row>
    <row r="647" spans="1:9" x14ac:dyDescent="0.25">
      <c r="A647" s="7" t="str">
        <f>IF(OR(AND(A644=A645,A644=""),AND(A643=A644,A643=""),AND(A642=A643,A642="")),"",IF(A643="Participant", "Participant",IF(A643="","",IF(A643&gt;=Configuration!$D$10,"",A643+1))))</f>
        <v/>
      </c>
      <c r="B647" s="7" t="str">
        <f t="shared" si="58"/>
        <v/>
      </c>
      <c r="C647" s="7" t="str">
        <f t="shared" ref="C647:C710" si="61">IF(OR(AND($A644=$A645,$A644=""),AND($A643=$A644,$A643=""),AND($A642=$A643,$A642="")),"",IF(C643="Car","Car",IF(C643="number 1","number 1", IF(C643="number 2", "number 2", ""))))</f>
        <v/>
      </c>
      <c r="D647" s="15" t="str">
        <f t="shared" si="60"/>
        <v/>
      </c>
      <c r="F647" s="7" t="str">
        <f>IF(OR(AND(F644=F645,F644=""),AND(F643=F644,F643=""),AND(F642=F643,F642="")),"",IF(F643="Participant", "Participant",IF(F643="","",IF(F643&gt;=Configuration!$D$10,"",F643+1))))</f>
        <v/>
      </c>
      <c r="G647" s="7" t="str">
        <f t="shared" ref="G647:G710" si="62">IF(OR(AND($A644=$A645,$A644=""),AND($A643=$A644,$A643=""),AND($A642=$A643,$A642="")),"",IF(G643="Role","Role",IF(G643="driver","driver","")))</f>
        <v/>
      </c>
      <c r="H647" s="7" t="str">
        <f t="shared" ref="H647:H710" si="63">IF(OR(AND($A644=$A645,$A644=""),AND($A643=$A644,$A643=""),AND($A642=$A643,$A642="")),"",IF(H643="Car","Car",IF(H643="number 1","number 1", IF(H643="number 2", "number 2", ""))))</f>
        <v/>
      </c>
      <c r="I647" s="15" t="str">
        <f>IF(OR(AND($A644=$A645,$A644=""),AND($A643=$A644,$A643=""),AND($A642=$A643,$A642="")),"",IF(I643="Willingness to pay", "Willingness to pay",IF(I643="","",IF(H647="number 1",VLOOKUP(F647,mitadSuperior,4,FALSE),VLOOKUP(F647,mitadInferior,4,FALSE)))))</f>
        <v/>
      </c>
    </row>
    <row r="648" spans="1:9" x14ac:dyDescent="0.25">
      <c r="A648" s="7" t="str">
        <f>IF(OR(AND(A645=A646,A645=""),AND(A644=A645,A644=""),AND(A643=A644,A643="")),"",IF(A644="Participant", "Participant",IF(A644="","",IF(A644&gt;=Configuration!$D$10,"",A644+1))))</f>
        <v/>
      </c>
      <c r="B648" s="7" t="str">
        <f t="shared" si="58"/>
        <v/>
      </c>
      <c r="C648" s="7" t="str">
        <f t="shared" si="61"/>
        <v/>
      </c>
      <c r="D648" s="15" t="str">
        <f t="shared" si="60"/>
        <v/>
      </c>
      <c r="F648" s="7" t="str">
        <f>IF(OR(AND(F645=F646,F645=""),AND(F644=F645,F644=""),AND(F643=F644,F643="")),"",IF(F644="Participant", "Participant",IF(F644="","",IF(F644&gt;=Configuration!$D$10,"",F644+1))))</f>
        <v/>
      </c>
      <c r="G648" s="7" t="str">
        <f t="shared" si="62"/>
        <v/>
      </c>
      <c r="H648" s="7" t="str">
        <f t="shared" si="63"/>
        <v/>
      </c>
      <c r="I648" s="15" t="str">
        <f>IF(OR(AND($A645=$A646,$A645=""),AND($A644=$A645,$A644=""),AND($A643=$A644,$A643="")),"",IF(I644="Willingness to pay", "Willingness to pay",IF(I644="","",IF(H648="number 1",VLOOKUP(F648,mitadSuperior,4,FALSE),VLOOKUP(F648,mitadInferior,4,FALSE)))))</f>
        <v/>
      </c>
    </row>
    <row r="649" spans="1:9" x14ac:dyDescent="0.25">
      <c r="A649" s="7" t="str">
        <f>IF(OR(AND(A646=A647,A646=""),AND(A645=A646,A645=""),AND(A644=A645,A644="")),"",IF(A645="Participant", "Participant",IF(A645="","",IF(A645&gt;=Configuration!$D$10,"",A645+1))))</f>
        <v/>
      </c>
      <c r="B649" s="7" t="str">
        <f t="shared" si="58"/>
        <v/>
      </c>
      <c r="C649" s="7" t="str">
        <f t="shared" si="61"/>
        <v/>
      </c>
      <c r="D649" s="15" t="str">
        <f t="shared" si="60"/>
        <v/>
      </c>
      <c r="F649" s="7" t="str">
        <f>IF(OR(AND(F646=F647,F646=""),AND(F645=F646,F645=""),AND(F644=F645,F644="")),"",IF(F645="Participant", "Participant",IF(F645="","",IF(F645&gt;=Configuration!$D$10,"",F645+1))))</f>
        <v/>
      </c>
      <c r="G649" s="7" t="str">
        <f t="shared" si="62"/>
        <v/>
      </c>
      <c r="H649" s="7" t="str">
        <f t="shared" si="63"/>
        <v/>
      </c>
      <c r="I649" s="15" t="str">
        <f>IF(OR(AND($A646=$A647,$A646=""),AND($A645=$A646,$A645=""),AND($A644=$A645,$A644="")),"",IF(I645="Willingness to pay", "Willingness to pay",IF(I645="","",IF(H649="number 1",VLOOKUP(F649,mitadSuperior,4,FALSE),VLOOKUP(F649,mitadInferior,4,FALSE)))))</f>
        <v/>
      </c>
    </row>
    <row r="650" spans="1:9" x14ac:dyDescent="0.25">
      <c r="A650" s="7" t="str">
        <f>IF(OR(AND(A647=A648,A647=""),AND(A646=A647,A646=""),AND(A645=A646,A645="")),"",IF(A646="Participant", "Participant",IF(A646="","",IF(A646&gt;=Configuration!$D$10,"",A646+1))))</f>
        <v/>
      </c>
      <c r="B650" s="7" t="str">
        <f t="shared" ref="B650:B713" si="64">IF(OR(AND($A647=$A648,$A647=""),AND($A646=$A647,$A646=""),AND($A645=$A646,$A645="")),"",IF(B646="Role","Role",IF(B646="toll","toll","")))</f>
        <v/>
      </c>
      <c r="C650" s="7" t="str">
        <f t="shared" si="61"/>
        <v/>
      </c>
      <c r="D650" s="15" t="str">
        <f t="shared" si="60"/>
        <v/>
      </c>
      <c r="F650" s="7" t="str">
        <f>IF(OR(AND(F647=F648,F647=""),AND(F646=F647,F646=""),AND(F645=F646,F645="")),"",IF(F646="Participant", "Participant",IF(F646="","",IF(F646&gt;=Configuration!$D$10,"",F646+1))))</f>
        <v/>
      </c>
      <c r="G650" s="7" t="str">
        <f t="shared" si="62"/>
        <v/>
      </c>
      <c r="H650" s="7" t="str">
        <f t="shared" si="63"/>
        <v/>
      </c>
      <c r="I650" s="15" t="str">
        <f>IF(OR(AND($A647=$A648,$A647=""),AND($A646=$A647,$A646=""),AND($A645=$A646,$A645="")),"",IF(I646="Willingness to pay", "Willingness to pay",IF(I646="","",IF(H650="number 1",VLOOKUP(F650,mitadSuperior,4,FALSE),VLOOKUP(F650,mitadInferior,4,FALSE)))))</f>
        <v/>
      </c>
    </row>
    <row r="651" spans="1:9" x14ac:dyDescent="0.25">
      <c r="A651" s="7" t="str">
        <f>IF(OR(AND(A648=A649,A648=""),AND(A647=A648,A647=""),AND(A646=A647,A646="")),"",IF(A647="Participant", "Participant",IF(A647="","",IF(A647&gt;=Configuration!$D$10,"",A647+1))))</f>
        <v/>
      </c>
      <c r="B651" s="7" t="str">
        <f t="shared" si="64"/>
        <v/>
      </c>
      <c r="C651" s="7" t="str">
        <f t="shared" si="61"/>
        <v/>
      </c>
      <c r="D651" s="15" t="str">
        <f t="shared" si="60"/>
        <v/>
      </c>
      <c r="F651" s="7" t="str">
        <f>IF(OR(AND(F648=F649,F648=""),AND(F647=F648,F647=""),AND(F646=F647,F646="")),"",IF(F647="Participant", "Participant",IF(F647="","",IF(F647&gt;=Configuration!$D$10,"",F647+1))))</f>
        <v/>
      </c>
      <c r="G651" s="7" t="str">
        <f t="shared" si="62"/>
        <v/>
      </c>
      <c r="H651" s="7" t="str">
        <f t="shared" si="63"/>
        <v/>
      </c>
      <c r="I651" s="15" t="str">
        <f t="shared" ref="I651:I709" si="65">IF(OR(AND($A648=$A649,$A648=""),AND($A647=$A648,$A647=""),AND($A646=$A647,$A646="")),"",IF(I647="Reselling Price", "Reselling Price",IF(I647="","",IF(H651="number 1",VLOOKUP(F651,mitadSuperior,4,FALSE),VLOOKUP(F651,mitadInferior,4,FALSE)))))</f>
        <v/>
      </c>
    </row>
    <row r="652" spans="1:9" x14ac:dyDescent="0.25">
      <c r="A652" s="7" t="str">
        <f>IF(OR(AND(A649=A650,A649=""),AND(A648=A649,A648=""),AND(A647=A648,A647="")),"",IF(A648="Participant", "Participant",IF(A648="","",IF(A648&gt;=Configuration!$D$10,"",A648+1))))</f>
        <v/>
      </c>
      <c r="B652" s="7" t="str">
        <f t="shared" si="64"/>
        <v/>
      </c>
      <c r="C652" s="7" t="str">
        <f t="shared" si="61"/>
        <v/>
      </c>
      <c r="D652" s="15" t="str">
        <f t="shared" si="60"/>
        <v/>
      </c>
      <c r="F652" s="7" t="str">
        <f>IF(OR(AND(F649=F650,F649=""),AND(F648=F649,F648=""),AND(F647=F648,F647="")),"",IF(F648="Participant", "Participant",IF(F648="","",IF(F648&gt;=Configuration!$D$10,"",F648+1))))</f>
        <v/>
      </c>
      <c r="G652" s="7" t="str">
        <f t="shared" si="62"/>
        <v/>
      </c>
      <c r="H652" s="7" t="str">
        <f t="shared" si="63"/>
        <v/>
      </c>
      <c r="I652" s="15" t="str">
        <f t="shared" si="65"/>
        <v/>
      </c>
    </row>
    <row r="653" spans="1:9" x14ac:dyDescent="0.25">
      <c r="A653" s="7" t="str">
        <f>IF(OR(AND(A650=A651,A650=""),AND(A649=A650,A649=""),AND(A648=A649,A648="")),"",IF(A649="Participant", "Participant",IF(A649="","",IF(A649&gt;=Configuration!$D$10,"",A649+1))))</f>
        <v/>
      </c>
      <c r="B653" s="7" t="str">
        <f t="shared" si="64"/>
        <v/>
      </c>
      <c r="C653" s="7" t="str">
        <f t="shared" si="61"/>
        <v/>
      </c>
      <c r="D653" s="15" t="str">
        <f t="shared" si="60"/>
        <v/>
      </c>
      <c r="F653" s="7" t="str">
        <f>IF(OR(AND(F650=F651,F650=""),AND(F649=F650,F649=""),AND(F648=F649,F648="")),"",IF(F649="Participant", "Participant",IF(F649="","",IF(F649&gt;=Configuration!$D$10,"",F649+1))))</f>
        <v/>
      </c>
      <c r="G653" s="7" t="str">
        <f t="shared" si="62"/>
        <v/>
      </c>
      <c r="H653" s="7" t="str">
        <f t="shared" si="63"/>
        <v/>
      </c>
      <c r="I653" s="15" t="str">
        <f t="shared" si="65"/>
        <v/>
      </c>
    </row>
    <row r="654" spans="1:9" x14ac:dyDescent="0.25">
      <c r="A654" s="7" t="str">
        <f>IF(OR(AND(A651=A652,A651=""),AND(A650=A651,A650=""),AND(A649=A650,A649="")),"",IF(A650="Participant", "Participant",IF(A650="","",IF(A650&gt;=Configuration!$D$10,"",A650+1))))</f>
        <v/>
      </c>
      <c r="B654" s="7" t="str">
        <f t="shared" si="64"/>
        <v/>
      </c>
      <c r="C654" s="7" t="str">
        <f t="shared" si="61"/>
        <v/>
      </c>
      <c r="D654" s="15" t="str">
        <f t="shared" si="60"/>
        <v/>
      </c>
      <c r="F654" s="7" t="str">
        <f>IF(OR(AND(F651=F652,F651=""),AND(F650=F651,F650=""),AND(F649=F650,F649="")),"",IF(F650="Participant", "Participant",IF(F650="","",IF(F650&gt;=Configuration!$D$10,"",F650+1))))</f>
        <v/>
      </c>
      <c r="G654" s="7" t="str">
        <f t="shared" si="62"/>
        <v/>
      </c>
      <c r="H654" s="7" t="str">
        <f t="shared" si="63"/>
        <v/>
      </c>
      <c r="I654" s="15" t="str">
        <f>IF(OR(AND($A651=$A652,$A651=""),AND($A650=$A651,$A650=""),AND($A649=$A650,$A649="")),"",IF(I650="Willingness to pay", "Willingness to pay",IF(I650="","",IF(H654="number 1",VLOOKUP(F654,+mitadSuperior,4,FALSE),VLOOKUP(F654,mitadInferior,4,FALSE)))))</f>
        <v/>
      </c>
    </row>
    <row r="655" spans="1:9" x14ac:dyDescent="0.25">
      <c r="A655" s="7" t="str">
        <f>IF(OR(AND(A652=A653,A652=""),AND(A651=A652,A651=""),AND(A650=A651,A650="")),"",IF(A651="Participant", "Participant",IF(A651="","",IF(A651&gt;=Configuration!$D$10,"",A651+1))))</f>
        <v/>
      </c>
      <c r="B655" s="7" t="str">
        <f t="shared" si="64"/>
        <v/>
      </c>
      <c r="C655" s="7" t="str">
        <f t="shared" si="61"/>
        <v/>
      </c>
      <c r="D655" s="15" t="str">
        <f t="shared" si="60"/>
        <v/>
      </c>
      <c r="F655" s="7" t="str">
        <f>IF(OR(AND(F652=F653,F652=""),AND(F651=F652,F651=""),AND(F650=F651,F650="")),"",IF(F651="Participant", "Participant",IF(F651="","",IF(F651&gt;=Configuration!$D$10,"",F651+1))))</f>
        <v/>
      </c>
      <c r="G655" s="7" t="str">
        <f t="shared" si="62"/>
        <v/>
      </c>
      <c r="H655" s="7" t="str">
        <f t="shared" si="63"/>
        <v/>
      </c>
      <c r="I655" s="15" t="str">
        <f>IF(OR(AND($A652=$A653,$A652=""),AND($A651=$A652,$A651=""),AND($A650=$A651,$A650="")),"",IF(I651="Willingness to pay", "Willingness to pay",IF(I651="","",IF(H655="number 1",VLOOKUP(F655,mitadSuperior,4,FALSE),VLOOKUP(F655,mitadInferior,4,FALSE)))))</f>
        <v/>
      </c>
    </row>
    <row r="656" spans="1:9" x14ac:dyDescent="0.25">
      <c r="A656" s="7" t="str">
        <f>IF(OR(AND(A653=A654,A653=""),AND(A652=A653,A652=""),AND(A651=A652,A651="")),"",IF(A652="Participant", "Participant",IF(A652="","",IF(A652&gt;=Configuration!$D$10,"",A652+1))))</f>
        <v/>
      </c>
      <c r="B656" s="7" t="str">
        <f t="shared" si="64"/>
        <v/>
      </c>
      <c r="C656" s="7" t="str">
        <f t="shared" si="61"/>
        <v/>
      </c>
      <c r="D656" s="15" t="str">
        <f t="shared" si="60"/>
        <v/>
      </c>
      <c r="F656" s="7" t="str">
        <f>IF(OR(AND(F653=F654,F653=""),AND(F652=F653,F652=""),AND(F651=F652,F651="")),"",IF(F652="Participant", "Participant",IF(F652="","",IF(F652&gt;=Configuration!$D$10,"",F652+1))))</f>
        <v/>
      </c>
      <c r="G656" s="7" t="str">
        <f t="shared" si="62"/>
        <v/>
      </c>
      <c r="H656" s="7" t="str">
        <f t="shared" si="63"/>
        <v/>
      </c>
      <c r="I656" s="15" t="str">
        <f>IF(OR(AND($A653=$A654,$A653=""),AND($A652=$A653,$A652=""),AND($A651=$A652,$A651="")),"",IF(I652="Willingness to pay", "Willingness to pay",IF(I652="","",IF(H656="number 1",VLOOKUP(F656,mitadSuperior,4,FALSE),VLOOKUP(F656,mitadInferior,4,FALSE)))))</f>
        <v/>
      </c>
    </row>
    <row r="657" spans="1:9" x14ac:dyDescent="0.25">
      <c r="A657" s="7" t="str">
        <f>IF(OR(AND(A654=A655,A654=""),AND(A653=A654,A653=""),AND(A652=A653,A652="")),"",IF(A653="Participant", "Participant",IF(A653="","",IF(A653&gt;=Configuration!$D$10,"",A653+1))))</f>
        <v/>
      </c>
      <c r="B657" s="7" t="str">
        <f t="shared" si="64"/>
        <v/>
      </c>
      <c r="C657" s="7" t="str">
        <f t="shared" si="61"/>
        <v/>
      </c>
      <c r="D657" s="15" t="str">
        <f t="shared" si="60"/>
        <v/>
      </c>
      <c r="F657" s="7" t="str">
        <f>IF(OR(AND(F654=F655,F654=""),AND(F653=F654,F653=""),AND(F652=F653,F652="")),"",IF(F653="Participant", "Participant",IF(F653="","",IF(F653&gt;=Configuration!$D$10,"",F653+1))))</f>
        <v/>
      </c>
      <c r="G657" s="7" t="str">
        <f t="shared" si="62"/>
        <v/>
      </c>
      <c r="H657" s="7" t="str">
        <f t="shared" si="63"/>
        <v/>
      </c>
      <c r="I657" s="15" t="str">
        <f>IF(OR(AND($A654=$A655,$A654=""),AND($A653=$A654,$A653=""),AND($A652=$A653,$A652="")),"",IF(I653="Willingness to pay", "Willingness to pay",IF(I653="","",IF(H657="number 1",VLOOKUP(F657,mitadSuperior,4,FALSE),VLOOKUP(F657,mitadInferior,4,FALSE)))))</f>
        <v/>
      </c>
    </row>
    <row r="658" spans="1:9" x14ac:dyDescent="0.25">
      <c r="A658" s="7" t="str">
        <f>IF(OR(AND(A655=A656,A655=""),AND(A654=A655,A654=""),AND(A653=A654,A653="")),"",IF(A654="Participant", "Participant",IF(A654="","",IF(A654&gt;=Configuration!$D$10,"",A654+1))))</f>
        <v/>
      </c>
      <c r="B658" s="7" t="str">
        <f t="shared" si="64"/>
        <v/>
      </c>
      <c r="C658" s="7" t="str">
        <f t="shared" si="61"/>
        <v/>
      </c>
      <c r="D658" s="15" t="str">
        <f t="shared" si="60"/>
        <v/>
      </c>
      <c r="F658" s="7" t="str">
        <f>IF(OR(AND(F655=F656,F655=""),AND(F654=F655,F654=""),AND(F653=F654,F653="")),"",IF(F654="Participant", "Participant",IF(F654="","",IF(F654&gt;=Configuration!$D$10,"",F654+1))))</f>
        <v/>
      </c>
      <c r="G658" s="7" t="str">
        <f t="shared" si="62"/>
        <v/>
      </c>
      <c r="H658" s="7" t="str">
        <f t="shared" si="63"/>
        <v/>
      </c>
      <c r="I658" s="15" t="str">
        <f>IF(OR(AND($A655=$A656,$A655=""),AND($A654=$A655,$A654=""),AND($A653=$A654,$A653="")),"",IF(I654="Willingness to pay", "Willingness to pay",IF(I654="","",IF(H658="number 1",VLOOKUP(F658,mitadSuperior,4,FALSE),VLOOKUP(F658,mitadInferior,4,FALSE)))))</f>
        <v/>
      </c>
    </row>
    <row r="659" spans="1:9" x14ac:dyDescent="0.25">
      <c r="A659" s="7" t="str">
        <f>IF(OR(AND(A656=A657,A656=""),AND(A655=A656,A655=""),AND(A654=A655,A654="")),"",IF(A655="Participant", "Participant",IF(A655="","",IF(A655&gt;=Configuration!$D$10,"",A655+1))))</f>
        <v/>
      </c>
      <c r="B659" s="7" t="str">
        <f t="shared" si="64"/>
        <v/>
      </c>
      <c r="C659" s="7" t="str">
        <f t="shared" si="61"/>
        <v/>
      </c>
      <c r="D659" s="15" t="str">
        <f t="shared" si="60"/>
        <v/>
      </c>
      <c r="F659" s="7" t="str">
        <f>IF(OR(AND(F656=F657,F656=""),AND(F655=F656,F655=""),AND(F654=F655,F654="")),"",IF(F655="Participant", "Participant",IF(F655="","",IF(F655&gt;=Configuration!$D$10,"",F655+1))))</f>
        <v/>
      </c>
      <c r="G659" s="7" t="str">
        <f t="shared" si="62"/>
        <v/>
      </c>
      <c r="H659" s="7" t="str">
        <f t="shared" si="63"/>
        <v/>
      </c>
      <c r="I659" s="15" t="str">
        <f t="shared" si="65"/>
        <v/>
      </c>
    </row>
    <row r="660" spans="1:9" x14ac:dyDescent="0.25">
      <c r="A660" s="7" t="str">
        <f>IF(OR(AND(A657=A658,A657=""),AND(A656=A657,A656=""),AND(A655=A656,A655="")),"",IF(A656="Participant", "Participant",IF(A656="","",IF(A656&gt;=Configuration!$D$10,"",A656+1))))</f>
        <v/>
      </c>
      <c r="B660" s="7" t="str">
        <f t="shared" si="64"/>
        <v/>
      </c>
      <c r="C660" s="7" t="str">
        <f t="shared" si="61"/>
        <v/>
      </c>
      <c r="D660" s="15" t="str">
        <f t="shared" si="60"/>
        <v/>
      </c>
      <c r="F660" s="7" t="str">
        <f>IF(OR(AND(F657=F658,F657=""),AND(F656=F657,F656=""),AND(F655=F656,F655="")),"",IF(F656="Participant", "Participant",IF(F656="","",IF(F656&gt;=Configuration!$D$10,"",F656+1))))</f>
        <v/>
      </c>
      <c r="G660" s="7" t="str">
        <f t="shared" si="62"/>
        <v/>
      </c>
      <c r="H660" s="7" t="str">
        <f t="shared" si="63"/>
        <v/>
      </c>
      <c r="I660" s="15" t="str">
        <f t="shared" si="65"/>
        <v/>
      </c>
    </row>
    <row r="661" spans="1:9" x14ac:dyDescent="0.25">
      <c r="A661" s="7" t="str">
        <f>IF(OR(AND(A658=A659,A658=""),AND(A657=A658,A657=""),AND(A656=A657,A656="")),"",IF(A657="Participant", "Participant",IF(A657="","",IF(A657&gt;=Configuration!$D$10,"",A657+1))))</f>
        <v/>
      </c>
      <c r="B661" s="7" t="str">
        <f t="shared" si="64"/>
        <v/>
      </c>
      <c r="C661" s="7" t="str">
        <f t="shared" si="61"/>
        <v/>
      </c>
      <c r="D661" s="15" t="str">
        <f t="shared" si="60"/>
        <v/>
      </c>
      <c r="F661" s="7" t="str">
        <f>IF(OR(AND(F658=F659,F658=""),AND(F657=F658,F657=""),AND(F656=F657,F656="")),"",IF(F657="Participant", "Participant",IF(F657="","",IF(F657&gt;=Configuration!$D$10,"",F657+1))))</f>
        <v/>
      </c>
      <c r="G661" s="7" t="str">
        <f t="shared" si="62"/>
        <v/>
      </c>
      <c r="H661" s="7" t="str">
        <f t="shared" si="63"/>
        <v/>
      </c>
      <c r="I661" s="15" t="str">
        <f t="shared" si="65"/>
        <v/>
      </c>
    </row>
    <row r="662" spans="1:9" x14ac:dyDescent="0.25">
      <c r="A662" s="7" t="str">
        <f>IF(OR(AND(A659=A660,A659=""),AND(A658=A659,A658=""),AND(A657=A658,A657="")),"",IF(A658="Participant", "Participant",IF(A658="","",IF(A658&gt;=Configuration!$D$10,"",A658+1))))</f>
        <v/>
      </c>
      <c r="B662" s="7" t="str">
        <f t="shared" si="64"/>
        <v/>
      </c>
      <c r="C662" s="7" t="str">
        <f t="shared" si="61"/>
        <v/>
      </c>
      <c r="D662" s="15" t="str">
        <f t="shared" si="60"/>
        <v/>
      </c>
      <c r="F662" s="7" t="str">
        <f>IF(OR(AND(F659=F660,F659=""),AND(F658=F659,F658=""),AND(F657=F658,F657="")),"",IF(F658="Participant", "Participant",IF(F658="","",IF(F658&gt;=Configuration!$D$10,"",F658+1))))</f>
        <v/>
      </c>
      <c r="G662" s="7" t="str">
        <f t="shared" si="62"/>
        <v/>
      </c>
      <c r="H662" s="7" t="str">
        <f t="shared" si="63"/>
        <v/>
      </c>
      <c r="I662" s="15" t="str">
        <f>IF(OR(AND($A659=$A660,$A659=""),AND($A658=$A659,$A658=""),AND($A657=$A658,$A657="")),"",IF(I658="Willingness to pay", "Willingness to pay",IF(I658="","",IF(H662="number 1",VLOOKUP(F662,+mitadSuperior,4,FALSE),VLOOKUP(F662,mitadInferior,4,FALSE)))))</f>
        <v/>
      </c>
    </row>
    <row r="663" spans="1:9" x14ac:dyDescent="0.25">
      <c r="A663" s="7" t="str">
        <f>IF(OR(AND(A660=A661,A660=""),AND(A659=A660,A659=""),AND(A658=A659,A658="")),"",IF(A659="Participant", "Participant",IF(A659="","",IF(A659&gt;=Configuration!$D$10,"",A659+1))))</f>
        <v/>
      </c>
      <c r="B663" s="7" t="str">
        <f t="shared" si="64"/>
        <v/>
      </c>
      <c r="C663" s="7" t="str">
        <f t="shared" si="61"/>
        <v/>
      </c>
      <c r="D663" s="15" t="str">
        <f t="shared" si="60"/>
        <v/>
      </c>
      <c r="F663" s="7" t="str">
        <f>IF(OR(AND(F660=F661,F660=""),AND(F659=F660,F659=""),AND(F658=F659,F658="")),"",IF(F659="Participant", "Participant",IF(F659="","",IF(F659&gt;=Configuration!$D$10,"",F659+1))))</f>
        <v/>
      </c>
      <c r="G663" s="7" t="str">
        <f t="shared" si="62"/>
        <v/>
      </c>
      <c r="H663" s="7" t="str">
        <f t="shared" si="63"/>
        <v/>
      </c>
      <c r="I663" s="15" t="str">
        <f>IF(OR(AND($A660=$A661,$A660=""),AND($A659=$A660,$A659=""),AND($A658=$A659,$A658="")),"",IF(I659="Willingness to pay", "Willingness to pay",IF(I659="","",IF(H663="number 1",VLOOKUP(F663,mitadSuperior,4,FALSE),VLOOKUP(F663,mitadInferior,4,FALSE)))))</f>
        <v/>
      </c>
    </row>
    <row r="664" spans="1:9" x14ac:dyDescent="0.25">
      <c r="A664" s="7" t="str">
        <f>IF(OR(AND(A661=A662,A661=""),AND(A660=A661,A660=""),AND(A659=A660,A659="")),"",IF(A660="Participant", "Participant",IF(A660="","",IF(A660&gt;=Configuration!$D$10,"",A660+1))))</f>
        <v/>
      </c>
      <c r="B664" s="7" t="str">
        <f t="shared" si="64"/>
        <v/>
      </c>
      <c r="C664" s="7" t="str">
        <f t="shared" si="61"/>
        <v/>
      </c>
      <c r="D664" s="15" t="str">
        <f t="shared" si="60"/>
        <v/>
      </c>
      <c r="F664" s="7" t="str">
        <f>IF(OR(AND(F661=F662,F661=""),AND(F660=F661,F660=""),AND(F659=F660,F659="")),"",IF(F660="Participant", "Participant",IF(F660="","",IF(F660&gt;=Configuration!$D$10,"",F660+1))))</f>
        <v/>
      </c>
      <c r="G664" s="7" t="str">
        <f t="shared" si="62"/>
        <v/>
      </c>
      <c r="H664" s="7" t="str">
        <f t="shared" si="63"/>
        <v/>
      </c>
      <c r="I664" s="15" t="str">
        <f>IF(OR(AND($A661=$A662,$A661=""),AND($A660=$A661,$A660=""),AND($A659=$A660,$A659="")),"",IF(I660="Willingness to pay", "Willingness to pay",IF(I660="","",IF(H664="number 1",VLOOKUP(F664,mitadSuperior,4,FALSE),VLOOKUP(F664,mitadInferior,4,FALSE)))))</f>
        <v/>
      </c>
    </row>
    <row r="665" spans="1:9" x14ac:dyDescent="0.25">
      <c r="A665" s="7" t="str">
        <f>IF(OR(AND(A662=A663,A662=""),AND(A661=A662,A661=""),AND(A660=A661,A660="")),"",IF(A661="Participant", "Participant",IF(A661="","",IF(A661&gt;=Configuration!$D$10,"",A661+1))))</f>
        <v/>
      </c>
      <c r="B665" s="7" t="str">
        <f t="shared" si="64"/>
        <v/>
      </c>
      <c r="C665" s="7" t="str">
        <f t="shared" si="61"/>
        <v/>
      </c>
      <c r="D665" s="15" t="str">
        <f t="shared" si="60"/>
        <v/>
      </c>
      <c r="F665" s="7" t="str">
        <f>IF(OR(AND(F662=F663,F662=""),AND(F661=F662,F661=""),AND(F660=F661,F660="")),"",IF(F661="Participant", "Participant",IF(F661="","",IF(F661&gt;=Configuration!$D$10,"",F661+1))))</f>
        <v/>
      </c>
      <c r="G665" s="7" t="str">
        <f t="shared" si="62"/>
        <v/>
      </c>
      <c r="H665" s="7" t="str">
        <f t="shared" si="63"/>
        <v/>
      </c>
      <c r="I665" s="15" t="str">
        <f>IF(OR(AND($A662=$A663,$A662=""),AND($A661=$A662,$A661=""),AND($A660=$A661,$A660="")),"",IF(I661="Willingness to pay", "Willingness to pay",IF(I661="","",IF(H665="number 1",VLOOKUP(F665,mitadSuperior,4,FALSE),VLOOKUP(F665,mitadInferior,4,FALSE)))))</f>
        <v/>
      </c>
    </row>
    <row r="666" spans="1:9" x14ac:dyDescent="0.25">
      <c r="A666" s="7" t="str">
        <f>IF(OR(AND(A663=A664,A663=""),AND(A662=A663,A662=""),AND(A661=A662,A661="")),"",IF(A662="Participant", "Participant",IF(A662="","",IF(A662&gt;=Configuration!$D$10,"",A662+1))))</f>
        <v/>
      </c>
      <c r="B666" s="7" t="str">
        <f t="shared" si="64"/>
        <v/>
      </c>
      <c r="C666" s="7" t="str">
        <f t="shared" si="61"/>
        <v/>
      </c>
      <c r="D666" s="15" t="str">
        <f t="shared" si="60"/>
        <v/>
      </c>
      <c r="F666" s="7" t="str">
        <f>IF(OR(AND(F663=F664,F663=""),AND(F662=F663,F662=""),AND(F661=F662,F661="")),"",IF(F662="Participant", "Participant",IF(F662="","",IF(F662&gt;=Configuration!$D$10,"",F662+1))))</f>
        <v/>
      </c>
      <c r="G666" s="7" t="str">
        <f t="shared" si="62"/>
        <v/>
      </c>
      <c r="H666" s="7" t="str">
        <f t="shared" si="63"/>
        <v/>
      </c>
      <c r="I666" s="15" t="str">
        <f>IF(OR(AND($A663=$A664,$A663=""),AND($A662=$A663,$A662=""),AND($A661=$A662,$A661="")),"",IF(I662="Willingness to pay", "Willingness to pay",IF(I662="","",IF(H666="number 1",VLOOKUP(F666,mitadSuperior,4,FALSE),VLOOKUP(F666,mitadInferior,4,FALSE)))))</f>
        <v/>
      </c>
    </row>
    <row r="667" spans="1:9" x14ac:dyDescent="0.25">
      <c r="A667" s="7" t="str">
        <f>IF(OR(AND(A664=A665,A664=""),AND(A663=A664,A663=""),AND(A662=A663,A662="")),"",IF(A663="Participant", "Participant",IF(A663="","",IF(A663&gt;=Configuration!$D$10,"",A663+1))))</f>
        <v/>
      </c>
      <c r="B667" s="7" t="str">
        <f t="shared" si="64"/>
        <v/>
      </c>
      <c r="C667" s="7" t="str">
        <f t="shared" si="61"/>
        <v/>
      </c>
      <c r="D667" s="15" t="str">
        <f t="shared" si="60"/>
        <v/>
      </c>
      <c r="F667" s="7" t="str">
        <f>IF(OR(AND(F664=F665,F664=""),AND(F663=F664,F663=""),AND(F662=F663,F662="")),"",IF(F663="Participant", "Participant",IF(F663="","",IF(F663&gt;=Configuration!$D$10,"",F663+1))))</f>
        <v/>
      </c>
      <c r="G667" s="7" t="str">
        <f t="shared" si="62"/>
        <v/>
      </c>
      <c r="H667" s="7" t="str">
        <f t="shared" si="63"/>
        <v/>
      </c>
      <c r="I667" s="15" t="str">
        <f t="shared" si="65"/>
        <v/>
      </c>
    </row>
    <row r="668" spans="1:9" x14ac:dyDescent="0.25">
      <c r="A668" s="7" t="str">
        <f>IF(OR(AND(A665=A666,A665=""),AND(A664=A665,A664=""),AND(A663=A664,A663="")),"",IF(A664="Participant", "Participant",IF(A664="","",IF(A664&gt;=Configuration!$D$10,"",A664+1))))</f>
        <v/>
      </c>
      <c r="B668" s="7" t="str">
        <f t="shared" si="64"/>
        <v/>
      </c>
      <c r="C668" s="7" t="str">
        <f t="shared" si="61"/>
        <v/>
      </c>
      <c r="D668" s="15" t="str">
        <f t="shared" si="60"/>
        <v/>
      </c>
      <c r="F668" s="7" t="str">
        <f>IF(OR(AND(F665=F666,F665=""),AND(F664=F665,F664=""),AND(F663=F664,F663="")),"",IF(F664="Participant", "Participant",IF(F664="","",IF(F664&gt;=Configuration!$D$10,"",F664+1))))</f>
        <v/>
      </c>
      <c r="G668" s="7" t="str">
        <f t="shared" si="62"/>
        <v/>
      </c>
      <c r="H668" s="7" t="str">
        <f t="shared" si="63"/>
        <v/>
      </c>
      <c r="I668" s="15" t="str">
        <f t="shared" si="65"/>
        <v/>
      </c>
    </row>
    <row r="669" spans="1:9" x14ac:dyDescent="0.25">
      <c r="A669" s="7" t="str">
        <f>IF(OR(AND(A666=A667,A666=""),AND(A665=A666,A665=""),AND(A664=A665,A664="")),"",IF(A665="Participant", "Participant",IF(A665="","",IF(A665&gt;=Configuration!$D$10,"",A665+1))))</f>
        <v/>
      </c>
      <c r="B669" s="7" t="str">
        <f t="shared" si="64"/>
        <v/>
      </c>
      <c r="C669" s="7" t="str">
        <f t="shared" si="61"/>
        <v/>
      </c>
      <c r="D669" s="15" t="str">
        <f t="shared" si="60"/>
        <v/>
      </c>
      <c r="F669" s="7" t="str">
        <f>IF(OR(AND(F666=F667,F666=""),AND(F665=F666,F665=""),AND(F664=F665,F664="")),"",IF(F665="Participant", "Participant",IF(F665="","",IF(F665&gt;=Configuration!$D$10,"",F665+1))))</f>
        <v/>
      </c>
      <c r="G669" s="7" t="str">
        <f t="shared" si="62"/>
        <v/>
      </c>
      <c r="H669" s="7" t="str">
        <f t="shared" si="63"/>
        <v/>
      </c>
      <c r="I669" s="15" t="str">
        <f t="shared" si="65"/>
        <v/>
      </c>
    </row>
    <row r="670" spans="1:9" x14ac:dyDescent="0.25">
      <c r="A670" s="7" t="str">
        <f>IF(OR(AND(A667=A668,A667=""),AND(A666=A667,A666=""),AND(A665=A666,A665="")),"",IF(A666="Participant", "Participant",IF(A666="","",IF(A666&gt;=Configuration!$D$10,"",A666+1))))</f>
        <v/>
      </c>
      <c r="B670" s="7" t="str">
        <f t="shared" si="64"/>
        <v/>
      </c>
      <c r="C670" s="7" t="str">
        <f t="shared" si="61"/>
        <v/>
      </c>
      <c r="D670" s="15" t="str">
        <f t="shared" si="60"/>
        <v/>
      </c>
      <c r="F670" s="7" t="str">
        <f>IF(OR(AND(F667=F668,F667=""),AND(F666=F667,F666=""),AND(F665=F666,F665="")),"",IF(F666="Participant", "Participant",IF(F666="","",IF(F666&gt;=Configuration!$D$10,"",F666+1))))</f>
        <v/>
      </c>
      <c r="G670" s="7" t="str">
        <f t="shared" si="62"/>
        <v/>
      </c>
      <c r="H670" s="7" t="str">
        <f t="shared" si="63"/>
        <v/>
      </c>
      <c r="I670" s="15" t="str">
        <f>IF(OR(AND($A667=$A668,$A667=""),AND($A666=$A667,$A666=""),AND($A665=$A666,$A665="")),"",IF(I666="Willingness to pay", "Willingness to pay",IF(I666="","",IF(H670="number 1",VLOOKUP(F670,+mitadSuperior,4,FALSE),VLOOKUP(F670,mitadInferior,4,FALSE)))))</f>
        <v/>
      </c>
    </row>
    <row r="671" spans="1:9" x14ac:dyDescent="0.25">
      <c r="A671" s="7" t="str">
        <f>IF(OR(AND(A668=A669,A668=""),AND(A667=A668,A667=""),AND(A666=A667,A666="")),"",IF(A667="Participant", "Participant",IF(A667="","",IF(A667&gt;=Configuration!$D$10,"",A667+1))))</f>
        <v/>
      </c>
      <c r="B671" s="7" t="str">
        <f t="shared" si="64"/>
        <v/>
      </c>
      <c r="C671" s="7" t="str">
        <f t="shared" si="61"/>
        <v/>
      </c>
      <c r="D671" s="15" t="str">
        <f t="shared" si="60"/>
        <v/>
      </c>
      <c r="F671" s="7" t="str">
        <f>IF(OR(AND(F668=F669,F668=""),AND(F667=F668,F667=""),AND(F666=F667,F666="")),"",IF(F667="Participant", "Participant",IF(F667="","",IF(F667&gt;=Configuration!$D$10,"",F667+1))))</f>
        <v/>
      </c>
      <c r="G671" s="7" t="str">
        <f t="shared" si="62"/>
        <v/>
      </c>
      <c r="H671" s="7" t="str">
        <f t="shared" si="63"/>
        <v/>
      </c>
      <c r="I671" s="15" t="str">
        <f>IF(OR(AND($A668=$A669,$A668=""),AND($A667=$A668,$A667=""),AND($A666=$A667,$A666="")),"",IF(I667="Willingness to pay", "Willingness to pay",IF(I667="","",IF(H671="number 1",VLOOKUP(F671,mitadSuperior,4,FALSE),VLOOKUP(F671,mitadInferior,4,FALSE)))))</f>
        <v/>
      </c>
    </row>
    <row r="672" spans="1:9" x14ac:dyDescent="0.25">
      <c r="A672" s="7" t="str">
        <f>IF(OR(AND(A669=A670,A669=""),AND(A668=A669,A668=""),AND(A667=A668,A667="")),"",IF(A668="Participant", "Participant",IF(A668="","",IF(A668&gt;=Configuration!$D$10,"",A668+1))))</f>
        <v/>
      </c>
      <c r="B672" s="7" t="str">
        <f t="shared" si="64"/>
        <v/>
      </c>
      <c r="C672" s="7" t="str">
        <f t="shared" si="61"/>
        <v/>
      </c>
      <c r="D672" s="15" t="str">
        <f t="shared" si="60"/>
        <v/>
      </c>
      <c r="F672" s="7" t="str">
        <f>IF(OR(AND(F669=F670,F669=""),AND(F668=F669,F668=""),AND(F667=F668,F667="")),"",IF(F668="Participant", "Participant",IF(F668="","",IF(F668&gt;=Configuration!$D$10,"",F668+1))))</f>
        <v/>
      </c>
      <c r="G672" s="7" t="str">
        <f t="shared" si="62"/>
        <v/>
      </c>
      <c r="H672" s="7" t="str">
        <f t="shared" si="63"/>
        <v/>
      </c>
      <c r="I672" s="15" t="str">
        <f>IF(OR(AND($A669=$A670,$A669=""),AND($A668=$A669,$A668=""),AND($A667=$A668,$A667="")),"",IF(I668="Willingness to pay", "Willingness to pay",IF(I668="","",IF(H672="number 1",VLOOKUP(F672,mitadSuperior,4,FALSE),VLOOKUP(F672,mitadInferior,4,FALSE)))))</f>
        <v/>
      </c>
    </row>
    <row r="673" spans="1:9" x14ac:dyDescent="0.25">
      <c r="A673" s="7" t="str">
        <f>IF(OR(AND(A670=A671,A670=""),AND(A669=A670,A669=""),AND(A668=A669,A668="")),"",IF(A669="Participant", "Participant",IF(A669="","",IF(A669&gt;=Configuration!$D$10,"",A669+1))))</f>
        <v/>
      </c>
      <c r="B673" s="7" t="str">
        <f t="shared" si="64"/>
        <v/>
      </c>
      <c r="C673" s="7" t="str">
        <f t="shared" si="61"/>
        <v/>
      </c>
      <c r="D673" s="15" t="str">
        <f t="shared" si="60"/>
        <v/>
      </c>
      <c r="F673" s="7" t="str">
        <f>IF(OR(AND(F670=F671,F670=""),AND(F669=F670,F669=""),AND(F668=F669,F668="")),"",IF(F669="Participant", "Participant",IF(F669="","",IF(F669&gt;=Configuration!$D$10,"",F669+1))))</f>
        <v/>
      </c>
      <c r="G673" s="7" t="str">
        <f t="shared" si="62"/>
        <v/>
      </c>
      <c r="H673" s="7" t="str">
        <f t="shared" si="63"/>
        <v/>
      </c>
      <c r="I673" s="15" t="str">
        <f>IF(OR(AND($A670=$A671,$A670=""),AND($A669=$A670,$A669=""),AND($A668=$A669,$A668="")),"",IF(I669="Willingness to pay", "Willingness to pay",IF(I669="","",IF(H673="number 1",VLOOKUP(F673,mitadSuperior,4,FALSE),VLOOKUP(F673,mitadInferior,4,FALSE)))))</f>
        <v/>
      </c>
    </row>
    <row r="674" spans="1:9" x14ac:dyDescent="0.25">
      <c r="A674" s="7" t="str">
        <f>IF(OR(AND(A671=A672,A671=""),AND(A670=A671,A670=""),AND(A669=A670,A669="")),"",IF(A670="Participant", "Participant",IF(A670="","",IF(A670&gt;=Configuration!$D$10,"",A670+1))))</f>
        <v/>
      </c>
      <c r="B674" s="7" t="str">
        <f t="shared" si="64"/>
        <v/>
      </c>
      <c r="C674" s="7" t="str">
        <f t="shared" si="61"/>
        <v/>
      </c>
      <c r="D674" s="15" t="str">
        <f t="shared" si="60"/>
        <v/>
      </c>
      <c r="F674" s="7" t="str">
        <f>IF(OR(AND(F671=F672,F671=""),AND(F670=F671,F670=""),AND(F669=F670,F669="")),"",IF(F670="Participant", "Participant",IF(F670="","",IF(F670&gt;=Configuration!$D$10,"",F670+1))))</f>
        <v/>
      </c>
      <c r="G674" s="7" t="str">
        <f t="shared" si="62"/>
        <v/>
      </c>
      <c r="H674" s="7" t="str">
        <f t="shared" si="63"/>
        <v/>
      </c>
      <c r="I674" s="15" t="str">
        <f>IF(OR(AND($A671=$A672,$A671=""),AND($A670=$A671,$A670=""),AND($A669=$A670,$A669="")),"",IF(I670="Willingness to pay", "Willingness to pay",IF(I670="","",IF(H674="number 1",VLOOKUP(F674,mitadSuperior,4,FALSE),VLOOKUP(F674,mitadInferior,4,FALSE)))))</f>
        <v/>
      </c>
    </row>
    <row r="675" spans="1:9" x14ac:dyDescent="0.25">
      <c r="A675" s="7" t="str">
        <f>IF(OR(AND(A672=A673,A672=""),AND(A671=A672,A671=""),AND(A670=A671,A670="")),"",IF(A671="Participant", "Participant",IF(A671="","",IF(A671&gt;=Configuration!$D$10,"",A671+1))))</f>
        <v/>
      </c>
      <c r="B675" s="7" t="str">
        <f t="shared" si="64"/>
        <v/>
      </c>
      <c r="C675" s="7" t="str">
        <f t="shared" si="61"/>
        <v/>
      </c>
      <c r="D675" s="15" t="str">
        <f t="shared" si="60"/>
        <v/>
      </c>
      <c r="F675" s="7" t="str">
        <f>IF(OR(AND(F672=F673,F672=""),AND(F671=F672,F671=""),AND(F670=F671,F670="")),"",IF(F671="Participant", "Participant",IF(F671="","",IF(F671&gt;=Configuration!$D$10,"",F671+1))))</f>
        <v/>
      </c>
      <c r="G675" s="7" t="str">
        <f t="shared" si="62"/>
        <v/>
      </c>
      <c r="H675" s="7" t="str">
        <f t="shared" si="63"/>
        <v/>
      </c>
      <c r="I675" s="15" t="str">
        <f t="shared" si="65"/>
        <v/>
      </c>
    </row>
    <row r="676" spans="1:9" x14ac:dyDescent="0.25">
      <c r="A676" s="7" t="str">
        <f>IF(OR(AND(A673=A674,A673=""),AND(A672=A673,A672=""),AND(A671=A672,A671="")),"",IF(A672="Participant", "Participant",IF(A672="","",IF(A672&gt;=Configuration!$D$10,"",A672+1))))</f>
        <v/>
      </c>
      <c r="B676" s="7" t="str">
        <f t="shared" si="64"/>
        <v/>
      </c>
      <c r="C676" s="7" t="str">
        <f t="shared" si="61"/>
        <v/>
      </c>
      <c r="D676" s="15" t="str">
        <f t="shared" si="60"/>
        <v/>
      </c>
      <c r="F676" s="7" t="str">
        <f>IF(OR(AND(F673=F674,F673=""),AND(F672=F673,F672=""),AND(F671=F672,F671="")),"",IF(F672="Participant", "Participant",IF(F672="","",IF(F672&gt;=Configuration!$D$10,"",F672+1))))</f>
        <v/>
      </c>
      <c r="G676" s="7" t="str">
        <f t="shared" si="62"/>
        <v/>
      </c>
      <c r="H676" s="7" t="str">
        <f t="shared" si="63"/>
        <v/>
      </c>
      <c r="I676" s="15" t="str">
        <f t="shared" si="65"/>
        <v/>
      </c>
    </row>
    <row r="677" spans="1:9" x14ac:dyDescent="0.25">
      <c r="A677" s="7" t="str">
        <f>IF(OR(AND(A674=A675,A674=""),AND(A673=A674,A673=""),AND(A672=A673,A672="")),"",IF(A673="Participant", "Participant",IF(A673="","",IF(A673&gt;=Configuration!$D$10,"",A673+1))))</f>
        <v/>
      </c>
      <c r="B677" s="7" t="str">
        <f t="shared" si="64"/>
        <v/>
      </c>
      <c r="C677" s="7" t="str">
        <f t="shared" si="61"/>
        <v/>
      </c>
      <c r="D677" s="15" t="str">
        <f t="shared" si="60"/>
        <v/>
      </c>
      <c r="F677" s="7" t="str">
        <f>IF(OR(AND(F674=F675,F674=""),AND(F673=F674,F673=""),AND(F672=F673,F672="")),"",IF(F673="Participant", "Participant",IF(F673="","",IF(F673&gt;=Configuration!$D$10,"",F673+1))))</f>
        <v/>
      </c>
      <c r="G677" s="7" t="str">
        <f t="shared" si="62"/>
        <v/>
      </c>
      <c r="H677" s="7" t="str">
        <f t="shared" si="63"/>
        <v/>
      </c>
      <c r="I677" s="15" t="str">
        <f t="shared" si="65"/>
        <v/>
      </c>
    </row>
    <row r="678" spans="1:9" x14ac:dyDescent="0.25">
      <c r="A678" s="7" t="str">
        <f>IF(OR(AND(A675=A676,A675=""),AND(A674=A675,A674=""),AND(A673=A674,A673="")),"",IF(A674="Participant", "Participant",IF(A674="","",IF(A674&gt;=Configuration!$D$10,"",A674+1))))</f>
        <v/>
      </c>
      <c r="B678" s="7" t="str">
        <f t="shared" si="64"/>
        <v/>
      </c>
      <c r="C678" s="7" t="str">
        <f t="shared" si="61"/>
        <v/>
      </c>
      <c r="D678" s="15" t="str">
        <f t="shared" si="60"/>
        <v/>
      </c>
      <c r="F678" s="7" t="str">
        <f>IF(OR(AND(F675=F676,F675=""),AND(F674=F675,F674=""),AND(F673=F674,F673="")),"",IF(F674="Participant", "Participant",IF(F674="","",IF(F674&gt;=Configuration!$D$10,"",F674+1))))</f>
        <v/>
      </c>
      <c r="G678" s="7" t="str">
        <f t="shared" si="62"/>
        <v/>
      </c>
      <c r="H678" s="7" t="str">
        <f t="shared" si="63"/>
        <v/>
      </c>
      <c r="I678" s="15" t="str">
        <f>IF(OR(AND($A675=$A676,$A675=""),AND($A674=$A675,$A674=""),AND($A673=$A674,$A673="")),"",IF(I674="Willingness to pay", "Willingness to pay",IF(I674="","",IF(H678="number 1",VLOOKUP(F678,+mitadSuperior,4,FALSE),VLOOKUP(F678,mitadInferior,4,FALSE)))))</f>
        <v/>
      </c>
    </row>
    <row r="679" spans="1:9" x14ac:dyDescent="0.25">
      <c r="A679" s="7" t="str">
        <f>IF(OR(AND(A676=A677,A676=""),AND(A675=A676,A675=""),AND(A674=A675,A674="")),"",IF(A675="Participant", "Participant",IF(A675="","",IF(A675&gt;=Configuration!$D$10,"",A675+1))))</f>
        <v/>
      </c>
      <c r="B679" s="7" t="str">
        <f t="shared" si="64"/>
        <v/>
      </c>
      <c r="C679" s="7" t="str">
        <f t="shared" si="61"/>
        <v/>
      </c>
      <c r="D679" s="15" t="str">
        <f t="shared" si="60"/>
        <v/>
      </c>
      <c r="F679" s="7" t="str">
        <f>IF(OR(AND(F676=F677,F676=""),AND(F675=F676,F675=""),AND(F674=F675,F674="")),"",IF(F675="Participant", "Participant",IF(F675="","",IF(F675&gt;=Configuration!$D$10,"",F675+1))))</f>
        <v/>
      </c>
      <c r="G679" s="7" t="str">
        <f t="shared" si="62"/>
        <v/>
      </c>
      <c r="H679" s="7" t="str">
        <f t="shared" si="63"/>
        <v/>
      </c>
      <c r="I679" s="15" t="str">
        <f>IF(OR(AND($A676=$A677,$A676=""),AND($A675=$A676,$A675=""),AND($A674=$A675,$A674="")),"",IF(I675="Willingness to pay", "Willingness to pay",IF(I675="","",IF(H679="number 1",VLOOKUP(F679,mitadSuperior,4,FALSE),VLOOKUP(F679,mitadInferior,4,FALSE)))))</f>
        <v/>
      </c>
    </row>
    <row r="680" spans="1:9" x14ac:dyDescent="0.25">
      <c r="A680" s="7" t="str">
        <f>IF(OR(AND(A677=A678,A677=""),AND(A676=A677,A676=""),AND(A675=A676,A675="")),"",IF(A676="Participant", "Participant",IF(A676="","",IF(A676&gt;=Configuration!$D$10,"",A676+1))))</f>
        <v/>
      </c>
      <c r="B680" s="7" t="str">
        <f t="shared" si="64"/>
        <v/>
      </c>
      <c r="C680" s="7" t="str">
        <f t="shared" si="61"/>
        <v/>
      </c>
      <c r="D680" s="15" t="str">
        <f t="shared" si="60"/>
        <v/>
      </c>
      <c r="F680" s="7" t="str">
        <f>IF(OR(AND(F677=F678,F677=""),AND(F676=F677,F676=""),AND(F675=F676,F675="")),"",IF(F676="Participant", "Participant",IF(F676="","",IF(F676&gt;=Configuration!$D$10,"",F676+1))))</f>
        <v/>
      </c>
      <c r="G680" s="7" t="str">
        <f t="shared" si="62"/>
        <v/>
      </c>
      <c r="H680" s="7" t="str">
        <f t="shared" si="63"/>
        <v/>
      </c>
      <c r="I680" s="15" t="str">
        <f>IF(OR(AND($A677=$A678,$A677=""),AND($A676=$A677,$A676=""),AND($A675=$A676,$A675="")),"",IF(I676="Willingness to pay", "Willingness to pay",IF(I676="","",IF(H680="number 1",VLOOKUP(F680,mitadSuperior,4,FALSE),VLOOKUP(F680,mitadInferior,4,FALSE)))))</f>
        <v/>
      </c>
    </row>
    <row r="681" spans="1:9" x14ac:dyDescent="0.25">
      <c r="A681" s="7" t="str">
        <f>IF(OR(AND(A678=A679,A678=""),AND(A677=A678,A677=""),AND(A676=A677,A676="")),"",IF(A677="Participant", "Participant",IF(A677="","",IF(A677&gt;=Configuration!$D$10,"",A677+1))))</f>
        <v/>
      </c>
      <c r="B681" s="7" t="str">
        <f t="shared" si="64"/>
        <v/>
      </c>
      <c r="C681" s="7" t="str">
        <f t="shared" si="61"/>
        <v/>
      </c>
      <c r="D681" s="15" t="str">
        <f t="shared" si="60"/>
        <v/>
      </c>
      <c r="F681" s="7" t="str">
        <f>IF(OR(AND(F678=F679,F678=""),AND(F677=F678,F677=""),AND(F676=F677,F676="")),"",IF(F677="Participant", "Participant",IF(F677="","",IF(F677&gt;=Configuration!$D$10,"",F677+1))))</f>
        <v/>
      </c>
      <c r="G681" s="7" t="str">
        <f t="shared" si="62"/>
        <v/>
      </c>
      <c r="H681" s="7" t="str">
        <f t="shared" si="63"/>
        <v/>
      </c>
      <c r="I681" s="15" t="str">
        <f>IF(OR(AND($A678=$A679,$A678=""),AND($A677=$A678,$A677=""),AND($A676=$A677,$A676="")),"",IF(I677="Willingness to pay", "Willingness to pay",IF(I677="","",IF(H681="number 1",VLOOKUP(F681,mitadSuperior,4,FALSE),VLOOKUP(F681,mitadInferior,4,FALSE)))))</f>
        <v/>
      </c>
    </row>
    <row r="682" spans="1:9" x14ac:dyDescent="0.25">
      <c r="A682" s="7" t="str">
        <f>IF(OR(AND(A679=A680,A679=""),AND(A678=A679,A678=""),AND(A677=A678,A677="")),"",IF(A678="Participant", "Participant",IF(A678="","",IF(A678&gt;=Configuration!$D$10,"",A678+1))))</f>
        <v/>
      </c>
      <c r="B682" s="7" t="str">
        <f t="shared" si="64"/>
        <v/>
      </c>
      <c r="C682" s="7" t="str">
        <f t="shared" si="61"/>
        <v/>
      </c>
      <c r="D682" s="15" t="str">
        <f t="shared" si="60"/>
        <v/>
      </c>
      <c r="F682" s="7" t="str">
        <f>IF(OR(AND(F679=F680,F679=""),AND(F678=F679,F678=""),AND(F677=F678,F677="")),"",IF(F678="Participant", "Participant",IF(F678="","",IF(F678&gt;=Configuration!$D$10,"",F678+1))))</f>
        <v/>
      </c>
      <c r="G682" s="7" t="str">
        <f t="shared" si="62"/>
        <v/>
      </c>
      <c r="H682" s="7" t="str">
        <f t="shared" si="63"/>
        <v/>
      </c>
      <c r="I682" s="15" t="str">
        <f>IF(OR(AND($A679=$A680,$A679=""),AND($A678=$A679,$A678=""),AND($A677=$A678,$A677="")),"",IF(I678="Willingness to pay", "Willingness to pay",IF(I678="","",IF(H682="number 1",VLOOKUP(F682,mitadSuperior,4,FALSE),VLOOKUP(F682,mitadInferior,4,FALSE)))))</f>
        <v/>
      </c>
    </row>
    <row r="683" spans="1:9" x14ac:dyDescent="0.25">
      <c r="A683" s="7" t="str">
        <f>IF(OR(AND(A680=A681,A680=""),AND(A679=A680,A679=""),AND(A678=A679,A678="")),"",IF(A679="Participant", "Participant",IF(A679="","",IF(A679&gt;=Configuration!$D$10,"",A679+1))))</f>
        <v/>
      </c>
      <c r="B683" s="7" t="str">
        <f t="shared" si="64"/>
        <v/>
      </c>
      <c r="C683" s="7" t="str">
        <f t="shared" si="61"/>
        <v/>
      </c>
      <c r="D683" s="15" t="str">
        <f t="shared" si="60"/>
        <v/>
      </c>
      <c r="F683" s="7" t="str">
        <f>IF(OR(AND(F680=F681,F680=""),AND(F679=F680,F679=""),AND(F678=F679,F678="")),"",IF(F679="Participant", "Participant",IF(F679="","",IF(F679&gt;=Configuration!$D$10,"",F679+1))))</f>
        <v/>
      </c>
      <c r="G683" s="7" t="str">
        <f t="shared" si="62"/>
        <v/>
      </c>
      <c r="H683" s="7" t="str">
        <f t="shared" si="63"/>
        <v/>
      </c>
      <c r="I683" s="15" t="str">
        <f t="shared" si="65"/>
        <v/>
      </c>
    </row>
    <row r="684" spans="1:9" x14ac:dyDescent="0.25">
      <c r="A684" s="7" t="str">
        <f>IF(OR(AND(A681=A682,A681=""),AND(A680=A681,A680=""),AND(A679=A680,A679="")),"",IF(A680="Participant", "Participant",IF(A680="","",IF(A680&gt;=Configuration!$D$10,"",A680+1))))</f>
        <v/>
      </c>
      <c r="B684" s="7" t="str">
        <f t="shared" si="64"/>
        <v/>
      </c>
      <c r="C684" s="7" t="str">
        <f t="shared" si="61"/>
        <v/>
      </c>
      <c r="D684" s="15" t="str">
        <f t="shared" si="60"/>
        <v/>
      </c>
      <c r="F684" s="7" t="str">
        <f>IF(OR(AND(F681=F682,F681=""),AND(F680=F681,F680=""),AND(F679=F680,F679="")),"",IF(F680="Participant", "Participant",IF(F680="","",IF(F680&gt;=Configuration!$D$10,"",F680+1))))</f>
        <v/>
      </c>
      <c r="G684" s="7" t="str">
        <f t="shared" si="62"/>
        <v/>
      </c>
      <c r="H684" s="7" t="str">
        <f t="shared" si="63"/>
        <v/>
      </c>
      <c r="I684" s="15" t="str">
        <f t="shared" si="65"/>
        <v/>
      </c>
    </row>
    <row r="685" spans="1:9" x14ac:dyDescent="0.25">
      <c r="A685" s="7" t="str">
        <f>IF(OR(AND(A682=A683,A682=""),AND(A681=A682,A681=""),AND(A680=A681,A680="")),"",IF(A681="Participant", "Participant",IF(A681="","",IF(A681&gt;=Configuration!$D$10,"",A681+1))))</f>
        <v/>
      </c>
      <c r="B685" s="7" t="str">
        <f t="shared" si="64"/>
        <v/>
      </c>
      <c r="C685" s="7" t="str">
        <f t="shared" si="61"/>
        <v/>
      </c>
      <c r="D685" s="15" t="str">
        <f t="shared" si="60"/>
        <v/>
      </c>
      <c r="F685" s="7" t="str">
        <f>IF(OR(AND(F682=F683,F682=""),AND(F681=F682,F681=""),AND(F680=F681,F680="")),"",IF(F681="Participant", "Participant",IF(F681="","",IF(F681&gt;=Configuration!$D$10,"",F681+1))))</f>
        <v/>
      </c>
      <c r="G685" s="7" t="str">
        <f t="shared" si="62"/>
        <v/>
      </c>
      <c r="H685" s="7" t="str">
        <f t="shared" si="63"/>
        <v/>
      </c>
      <c r="I685" s="15" t="str">
        <f t="shared" si="65"/>
        <v/>
      </c>
    </row>
    <row r="686" spans="1:9" x14ac:dyDescent="0.25">
      <c r="A686" s="7" t="str">
        <f>IF(OR(AND(A683=A684,A683=""),AND(A682=A683,A682=""),AND(A681=A682,A681="")),"",IF(A682="Participant", "Participant",IF(A682="","",IF(A682&gt;=Configuration!$D$10,"",A682+1))))</f>
        <v/>
      </c>
      <c r="B686" s="7" t="str">
        <f t="shared" si="64"/>
        <v/>
      </c>
      <c r="C686" s="7" t="str">
        <f t="shared" si="61"/>
        <v/>
      </c>
      <c r="D686" s="15" t="str">
        <f t="shared" si="60"/>
        <v/>
      </c>
      <c r="F686" s="7" t="str">
        <f>IF(OR(AND(F683=F684,F683=""),AND(F682=F683,F682=""),AND(F681=F682,F681="")),"",IF(F682="Participant", "Participant",IF(F682="","",IF(F682&gt;=Configuration!$D$10,"",F682+1))))</f>
        <v/>
      </c>
      <c r="G686" s="7" t="str">
        <f t="shared" si="62"/>
        <v/>
      </c>
      <c r="H686" s="7" t="str">
        <f t="shared" si="63"/>
        <v/>
      </c>
      <c r="I686" s="15" t="str">
        <f>IF(OR(AND($A683=$A684,$A683=""),AND($A682=$A683,$A682=""),AND($A681=$A682,$A681="")),"",IF(I682="Willingness to pay", "Willingness to pay",IF(I682="","",IF(H686="number 1",VLOOKUP(F686,+mitadSuperior,4,FALSE),VLOOKUP(F686,mitadInferior,4,FALSE)))))</f>
        <v/>
      </c>
    </row>
    <row r="687" spans="1:9" x14ac:dyDescent="0.25">
      <c r="A687" s="7" t="str">
        <f>IF(OR(AND(A684=A685,A684=""),AND(A683=A684,A683=""),AND(A682=A683,A682="")),"",IF(A683="Participant", "Participant",IF(A683="","",IF(A683&gt;=Configuration!$D$10,"",A683+1))))</f>
        <v/>
      </c>
      <c r="B687" s="7" t="str">
        <f t="shared" si="64"/>
        <v/>
      </c>
      <c r="C687" s="7" t="str">
        <f t="shared" si="61"/>
        <v/>
      </c>
      <c r="D687" s="15" t="str">
        <f t="shared" si="60"/>
        <v/>
      </c>
      <c r="F687" s="7" t="str">
        <f>IF(OR(AND(F684=F685,F684=""),AND(F683=F684,F683=""),AND(F682=F683,F682="")),"",IF(F683="Participant", "Participant",IF(F683="","",IF(F683&gt;=Configuration!$D$10,"",F683+1))))</f>
        <v/>
      </c>
      <c r="G687" s="7" t="str">
        <f t="shared" si="62"/>
        <v/>
      </c>
      <c r="H687" s="7" t="str">
        <f t="shared" si="63"/>
        <v/>
      </c>
      <c r="I687" s="15" t="str">
        <f>IF(OR(AND($A684=$A685,$A684=""),AND($A683=$A684,$A683=""),AND($A682=$A683,$A682="")),"",IF(I683="Willingness to pay", "Willingness to pay",IF(I683="","",IF(H687="number 1",VLOOKUP(F687,mitadSuperior,4,FALSE),VLOOKUP(F687,mitadInferior,4,FALSE)))))</f>
        <v/>
      </c>
    </row>
    <row r="688" spans="1:9" x14ac:dyDescent="0.25">
      <c r="A688" s="7" t="str">
        <f>IF(OR(AND(A685=A686,A685=""),AND(A684=A685,A684=""),AND(A683=A684,A683="")),"",IF(A684="Participant", "Participant",IF(A684="","",IF(A684&gt;=Configuration!$D$10,"",A684+1))))</f>
        <v/>
      </c>
      <c r="B688" s="7" t="str">
        <f t="shared" si="64"/>
        <v/>
      </c>
      <c r="C688" s="7" t="str">
        <f t="shared" si="61"/>
        <v/>
      </c>
      <c r="D688" s="15" t="str">
        <f t="shared" si="60"/>
        <v/>
      </c>
      <c r="F688" s="7" t="str">
        <f>IF(OR(AND(F685=F686,F685=""),AND(F684=F685,F684=""),AND(F683=F684,F683="")),"",IF(F684="Participant", "Participant",IF(F684="","",IF(F684&gt;=Configuration!$D$10,"",F684+1))))</f>
        <v/>
      </c>
      <c r="G688" s="7" t="str">
        <f t="shared" si="62"/>
        <v/>
      </c>
      <c r="H688" s="7" t="str">
        <f t="shared" si="63"/>
        <v/>
      </c>
      <c r="I688" s="15" t="str">
        <f>IF(OR(AND($A685=$A686,$A685=""),AND($A684=$A685,$A684=""),AND($A683=$A684,$A683="")),"",IF(I684="Willingness to pay", "Willingness to pay",IF(I684="","",IF(H688="number 1",VLOOKUP(F688,mitadSuperior,4,FALSE),VLOOKUP(F688,mitadInferior,4,FALSE)))))</f>
        <v/>
      </c>
    </row>
    <row r="689" spans="1:9" x14ac:dyDescent="0.25">
      <c r="A689" s="7" t="str">
        <f>IF(OR(AND(A686=A687,A686=""),AND(A685=A686,A685=""),AND(A684=A685,A684="")),"",IF(A685="Participant", "Participant",IF(A685="","",IF(A685&gt;=Configuration!$D$10,"",A685+1))))</f>
        <v/>
      </c>
      <c r="B689" s="7" t="str">
        <f t="shared" si="64"/>
        <v/>
      </c>
      <c r="C689" s="7" t="str">
        <f t="shared" si="61"/>
        <v/>
      </c>
      <c r="D689" s="15" t="str">
        <f t="shared" si="60"/>
        <v/>
      </c>
      <c r="F689" s="7" t="str">
        <f>IF(OR(AND(F686=F687,F686=""),AND(F685=F686,F685=""),AND(F684=F685,F684="")),"",IF(F685="Participant", "Participant",IF(F685="","",IF(F685&gt;=Configuration!$D$10,"",F685+1))))</f>
        <v/>
      </c>
      <c r="G689" s="7" t="str">
        <f t="shared" si="62"/>
        <v/>
      </c>
      <c r="H689" s="7" t="str">
        <f t="shared" si="63"/>
        <v/>
      </c>
      <c r="I689" s="15" t="str">
        <f>IF(OR(AND($A686=$A687,$A686=""),AND($A685=$A686,$A685=""),AND($A684=$A685,$A684="")),"",IF(I685="Willingness to pay", "Willingness to pay",IF(I685="","",IF(H689="number 1",VLOOKUP(F689,mitadSuperior,4,FALSE),VLOOKUP(F689,mitadInferior,4,FALSE)))))</f>
        <v/>
      </c>
    </row>
    <row r="690" spans="1:9" x14ac:dyDescent="0.25">
      <c r="A690" s="7" t="str">
        <f>IF(OR(AND(A687=A688,A687=""),AND(A686=A687,A686=""),AND(A685=A686,A685="")),"",IF(A686="Participant", "Participant",IF(A686="","",IF(A686&gt;=Configuration!$D$10,"",A686+1))))</f>
        <v/>
      </c>
      <c r="B690" s="7" t="str">
        <f t="shared" si="64"/>
        <v/>
      </c>
      <c r="C690" s="7" t="str">
        <f t="shared" si="61"/>
        <v/>
      </c>
      <c r="D690" s="15" t="str">
        <f t="shared" si="60"/>
        <v/>
      </c>
      <c r="F690" s="7" t="str">
        <f>IF(OR(AND(F687=F688,F687=""),AND(F686=F687,F686=""),AND(F685=F686,F685="")),"",IF(F686="Participant", "Participant",IF(F686="","",IF(F686&gt;=Configuration!$D$10,"",F686+1))))</f>
        <v/>
      </c>
      <c r="G690" s="7" t="str">
        <f t="shared" si="62"/>
        <v/>
      </c>
      <c r="H690" s="7" t="str">
        <f t="shared" si="63"/>
        <v/>
      </c>
      <c r="I690" s="15" t="str">
        <f>IF(OR(AND($A687=$A688,$A687=""),AND($A686=$A687,$A686=""),AND($A685=$A686,$A685="")),"",IF(I686="Willingness to pay", "Willingness to pay",IF(I686="","",IF(H690="number 1",VLOOKUP(F690,mitadSuperior,4,FALSE),VLOOKUP(F690,mitadInferior,4,FALSE)))))</f>
        <v/>
      </c>
    </row>
    <row r="691" spans="1:9" x14ac:dyDescent="0.25">
      <c r="A691" s="7" t="str">
        <f>IF(OR(AND(A688=A689,A688=""),AND(A687=A688,A687=""),AND(A686=A687,A686="")),"",IF(A687="Participant", "Participant",IF(A687="","",IF(A687&gt;=Configuration!$D$10,"",A687+1))))</f>
        <v/>
      </c>
      <c r="B691" s="7" t="str">
        <f t="shared" si="64"/>
        <v/>
      </c>
      <c r="C691" s="7" t="str">
        <f t="shared" si="61"/>
        <v/>
      </c>
      <c r="D691" s="15" t="str">
        <f t="shared" si="60"/>
        <v/>
      </c>
      <c r="F691" s="7" t="str">
        <f>IF(OR(AND(F688=F689,F688=""),AND(F687=F688,F687=""),AND(F686=F687,F686="")),"",IF(F687="Participant", "Participant",IF(F687="","",IF(F687&gt;=Configuration!$D$10,"",F687+1))))</f>
        <v/>
      </c>
      <c r="G691" s="7" t="str">
        <f t="shared" si="62"/>
        <v/>
      </c>
      <c r="H691" s="7" t="str">
        <f t="shared" si="63"/>
        <v/>
      </c>
      <c r="I691" s="15" t="str">
        <f t="shared" si="65"/>
        <v/>
      </c>
    </row>
    <row r="692" spans="1:9" x14ac:dyDescent="0.25">
      <c r="A692" s="7" t="str">
        <f>IF(OR(AND(A689=A690,A689=""),AND(A688=A689,A688=""),AND(A687=A688,A687="")),"",IF(A688="Participant", "Participant",IF(A688="","",IF(A688&gt;=Configuration!$D$10,"",A688+1))))</f>
        <v/>
      </c>
      <c r="B692" s="7" t="str">
        <f t="shared" si="64"/>
        <v/>
      </c>
      <c r="C692" s="7" t="str">
        <f t="shared" si="61"/>
        <v/>
      </c>
      <c r="D692" s="15" t="str">
        <f t="shared" si="60"/>
        <v/>
      </c>
      <c r="F692" s="7" t="str">
        <f>IF(OR(AND(F689=F690,F689=""),AND(F688=F689,F688=""),AND(F687=F688,F687="")),"",IF(F688="Participant", "Participant",IF(F688="","",IF(F688&gt;=Configuration!$D$10,"",F688+1))))</f>
        <v/>
      </c>
      <c r="G692" s="7" t="str">
        <f t="shared" si="62"/>
        <v/>
      </c>
      <c r="H692" s="7" t="str">
        <f t="shared" si="63"/>
        <v/>
      </c>
      <c r="I692" s="15" t="str">
        <f t="shared" si="65"/>
        <v/>
      </c>
    </row>
    <row r="693" spans="1:9" x14ac:dyDescent="0.25">
      <c r="A693" s="7" t="str">
        <f>IF(OR(AND(A690=A691,A690=""),AND(A689=A690,A689=""),AND(A688=A689,A688="")),"",IF(A689="Participant", "Participant",IF(A689="","",IF(A689&gt;=Configuration!$D$10,"",A689+1))))</f>
        <v/>
      </c>
      <c r="B693" s="7" t="str">
        <f t="shared" si="64"/>
        <v/>
      </c>
      <c r="C693" s="7" t="str">
        <f t="shared" si="61"/>
        <v/>
      </c>
      <c r="D693" s="15" t="str">
        <f t="shared" si="60"/>
        <v/>
      </c>
      <c r="F693" s="7" t="str">
        <f>IF(OR(AND(F690=F691,F690=""),AND(F689=F690,F689=""),AND(F688=F689,F688="")),"",IF(F689="Participant", "Participant",IF(F689="","",IF(F689&gt;=Configuration!$D$10,"",F689+1))))</f>
        <v/>
      </c>
      <c r="G693" s="7" t="str">
        <f t="shared" si="62"/>
        <v/>
      </c>
      <c r="H693" s="7" t="str">
        <f t="shared" si="63"/>
        <v/>
      </c>
      <c r="I693" s="15" t="str">
        <f t="shared" si="65"/>
        <v/>
      </c>
    </row>
    <row r="694" spans="1:9" x14ac:dyDescent="0.25">
      <c r="A694" s="7" t="str">
        <f>IF(OR(AND(A691=A692,A691=""),AND(A690=A691,A690=""),AND(A689=A690,A689="")),"",IF(A690="Participant", "Participant",IF(A690="","",IF(A690&gt;=Configuration!$D$10,"",A690+1))))</f>
        <v/>
      </c>
      <c r="B694" s="7" t="str">
        <f t="shared" si="64"/>
        <v/>
      </c>
      <c r="C694" s="7" t="str">
        <f t="shared" si="61"/>
        <v/>
      </c>
      <c r="D694" s="15" t="str">
        <f t="shared" si="60"/>
        <v/>
      </c>
      <c r="F694" s="7" t="str">
        <f>IF(OR(AND(F691=F692,F691=""),AND(F690=F691,F690=""),AND(F689=F690,F689="")),"",IF(F690="Participant", "Participant",IF(F690="","",IF(F690&gt;=Configuration!$D$10,"",F690+1))))</f>
        <v/>
      </c>
      <c r="G694" s="7" t="str">
        <f t="shared" si="62"/>
        <v/>
      </c>
      <c r="H694" s="7" t="str">
        <f t="shared" si="63"/>
        <v/>
      </c>
      <c r="I694" s="15" t="str">
        <f>IF(OR(AND($A691=$A692,$A691=""),AND($A690=$A691,$A690=""),AND($A689=$A690,$A689="")),"",IF(I690="Willingness to pay", "Willingness to pay",IF(I690="","",IF(H694="number 1",VLOOKUP(F694,+mitadSuperior,4,FALSE),VLOOKUP(F694,mitadInferior,4,FALSE)))))</f>
        <v/>
      </c>
    </row>
    <row r="695" spans="1:9" x14ac:dyDescent="0.25">
      <c r="A695" s="7" t="str">
        <f>IF(OR(AND(A692=A693,A692=""),AND(A691=A692,A691=""),AND(A690=A691,A690="")),"",IF(A691="Participant", "Participant",IF(A691="","",IF(A691&gt;=Configuration!$D$10,"",A691+1))))</f>
        <v/>
      </c>
      <c r="B695" s="7" t="str">
        <f t="shared" si="64"/>
        <v/>
      </c>
      <c r="C695" s="7" t="str">
        <f t="shared" si="61"/>
        <v/>
      </c>
      <c r="D695" s="15" t="str">
        <f t="shared" si="60"/>
        <v/>
      </c>
      <c r="F695" s="7" t="str">
        <f>IF(OR(AND(F692=F693,F692=""),AND(F691=F692,F691=""),AND(F690=F691,F690="")),"",IF(F691="Participant", "Participant",IF(F691="","",IF(F691&gt;=Configuration!$D$10,"",F691+1))))</f>
        <v/>
      </c>
      <c r="G695" s="7" t="str">
        <f t="shared" si="62"/>
        <v/>
      </c>
      <c r="H695" s="7" t="str">
        <f t="shared" si="63"/>
        <v/>
      </c>
      <c r="I695" s="15" t="str">
        <f>IF(OR(AND($A692=$A693,$A692=""),AND($A691=$A692,$A691=""),AND($A690=$A691,$A690="")),"",IF(I691="Willingness to pay", "Willingness to pay",IF(I691="","",IF(H695="number 1",VLOOKUP(F695,mitadSuperior,4,FALSE),VLOOKUP(F695,mitadInferior,4,FALSE)))))</f>
        <v/>
      </c>
    </row>
    <row r="696" spans="1:9" x14ac:dyDescent="0.25">
      <c r="A696" s="7" t="str">
        <f>IF(OR(AND(A693=A694,A693=""),AND(A692=A693,A692=""),AND(A691=A692,A691="")),"",IF(A692="Participant", "Participant",IF(A692="","",IF(A692&gt;=Configuration!$D$10,"",A692+1))))</f>
        <v/>
      </c>
      <c r="B696" s="7" t="str">
        <f t="shared" si="64"/>
        <v/>
      </c>
      <c r="C696" s="7" t="str">
        <f t="shared" si="61"/>
        <v/>
      </c>
      <c r="D696" s="15" t="str">
        <f t="shared" si="60"/>
        <v/>
      </c>
      <c r="F696" s="7" t="str">
        <f>IF(OR(AND(F693=F694,F693=""),AND(F692=F693,F692=""),AND(F691=F692,F691="")),"",IF(F692="Participant", "Participant",IF(F692="","",IF(F692&gt;=Configuration!$D$10,"",F692+1))))</f>
        <v/>
      </c>
      <c r="G696" s="7" t="str">
        <f t="shared" si="62"/>
        <v/>
      </c>
      <c r="H696" s="7" t="str">
        <f t="shared" si="63"/>
        <v/>
      </c>
      <c r="I696" s="15" t="str">
        <f>IF(OR(AND($A693=$A694,$A693=""),AND($A692=$A693,$A692=""),AND($A691=$A692,$A691="")),"",IF(I692="Willingness to pay", "Willingness to pay",IF(I692="","",IF(H696="number 1",VLOOKUP(F696,mitadSuperior,4,FALSE),VLOOKUP(F696,mitadInferior,4,FALSE)))))</f>
        <v/>
      </c>
    </row>
    <row r="697" spans="1:9" x14ac:dyDescent="0.25">
      <c r="A697" s="7" t="str">
        <f>IF(OR(AND(A694=A695,A694=""),AND(A693=A694,A693=""),AND(A692=A693,A692="")),"",IF(A693="Participant", "Participant",IF(A693="","",IF(A693&gt;=Configuration!$D$10,"",A693+1))))</f>
        <v/>
      </c>
      <c r="B697" s="7" t="str">
        <f t="shared" si="64"/>
        <v/>
      </c>
      <c r="C697" s="7" t="str">
        <f t="shared" si="61"/>
        <v/>
      </c>
      <c r="D697" s="15" t="str">
        <f t="shared" si="60"/>
        <v/>
      </c>
      <c r="F697" s="7" t="str">
        <f>IF(OR(AND(F694=F695,F694=""),AND(F693=F694,F693=""),AND(F692=F693,F692="")),"",IF(F693="Participant", "Participant",IF(F693="","",IF(F693&gt;=Configuration!$D$10,"",F693+1))))</f>
        <v/>
      </c>
      <c r="G697" s="7" t="str">
        <f t="shared" si="62"/>
        <v/>
      </c>
      <c r="H697" s="7" t="str">
        <f t="shared" si="63"/>
        <v/>
      </c>
      <c r="I697" s="15" t="str">
        <f>IF(OR(AND($A694=$A695,$A694=""),AND($A693=$A694,$A693=""),AND($A692=$A693,$A692="")),"",IF(I693="Willingness to pay", "Willingness to pay",IF(I693="","",IF(H697="number 1",VLOOKUP(F697,mitadSuperior,4,FALSE),VLOOKUP(F697,mitadInferior,4,FALSE)))))</f>
        <v/>
      </c>
    </row>
    <row r="698" spans="1:9" x14ac:dyDescent="0.25">
      <c r="A698" s="7" t="str">
        <f>IF(OR(AND(A695=A696,A695=""),AND(A694=A695,A694=""),AND(A693=A694,A693="")),"",IF(A694="Participant", "Participant",IF(A694="","",IF(A694&gt;=Configuration!$D$10,"",A694+1))))</f>
        <v/>
      </c>
      <c r="B698" s="7" t="str">
        <f t="shared" si="64"/>
        <v/>
      </c>
      <c r="C698" s="7" t="str">
        <f t="shared" si="61"/>
        <v/>
      </c>
      <c r="D698" s="15" t="str">
        <f t="shared" si="60"/>
        <v/>
      </c>
      <c r="F698" s="7" t="str">
        <f>IF(OR(AND(F695=F696,F695=""),AND(F694=F695,F694=""),AND(F693=F694,F693="")),"",IF(F694="Participant", "Participant",IF(F694="","",IF(F694&gt;=Configuration!$D$10,"",F694+1))))</f>
        <v/>
      </c>
      <c r="G698" s="7" t="str">
        <f t="shared" si="62"/>
        <v/>
      </c>
      <c r="H698" s="7" t="str">
        <f t="shared" si="63"/>
        <v/>
      </c>
      <c r="I698" s="15" t="str">
        <f>IF(OR(AND($A695=$A696,$A695=""),AND($A694=$A695,$A694=""),AND($A693=$A694,$A693="")),"",IF(I694="Willingness to pay", "Willingness to pay",IF(I694="","",IF(H698="number 1",VLOOKUP(F698,mitadSuperior,4,FALSE),VLOOKUP(F698,mitadInferior,4,FALSE)))))</f>
        <v/>
      </c>
    </row>
    <row r="699" spans="1:9" x14ac:dyDescent="0.25">
      <c r="A699" s="7" t="str">
        <f>IF(OR(AND(A696=A697,A696=""),AND(A695=A696,A695=""),AND(A694=A695,A694="")),"",IF(A695="Participant", "Participant",IF(A695="","",IF(A695&gt;=Configuration!$D$10,"",A695+1))))</f>
        <v/>
      </c>
      <c r="B699" s="7" t="str">
        <f t="shared" si="64"/>
        <v/>
      </c>
      <c r="C699" s="7" t="str">
        <f t="shared" si="61"/>
        <v/>
      </c>
      <c r="D699" s="15" t="str">
        <f t="shared" si="60"/>
        <v/>
      </c>
      <c r="F699" s="7" t="str">
        <f>IF(OR(AND(F696=F697,F696=""),AND(F695=F696,F695=""),AND(F694=F695,F694="")),"",IF(F695="Participant", "Participant",IF(F695="","",IF(F695&gt;=Configuration!$D$10,"",F695+1))))</f>
        <v/>
      </c>
      <c r="G699" s="7" t="str">
        <f t="shared" si="62"/>
        <v/>
      </c>
      <c r="H699" s="7" t="str">
        <f t="shared" si="63"/>
        <v/>
      </c>
      <c r="I699" s="15" t="str">
        <f t="shared" si="65"/>
        <v/>
      </c>
    </row>
    <row r="700" spans="1:9" x14ac:dyDescent="0.25">
      <c r="A700" s="7" t="str">
        <f>IF(OR(AND(A697=A698,A697=""),AND(A696=A697,A696=""),AND(A695=A696,A695="")),"",IF(A696="Participant", "Participant",IF(A696="","",IF(A696&gt;=Configuration!$D$10,"",A696+1))))</f>
        <v/>
      </c>
      <c r="B700" s="7" t="str">
        <f t="shared" si="64"/>
        <v/>
      </c>
      <c r="C700" s="7" t="str">
        <f t="shared" si="61"/>
        <v/>
      </c>
      <c r="D700" s="15" t="str">
        <f t="shared" si="60"/>
        <v/>
      </c>
      <c r="F700" s="7" t="str">
        <f>IF(OR(AND(F697=F698,F697=""),AND(F696=F697,F696=""),AND(F695=F696,F695="")),"",IF(F696="Participant", "Participant",IF(F696="","",IF(F696&gt;=Configuration!$D$10,"",F696+1))))</f>
        <v/>
      </c>
      <c r="G700" s="7" t="str">
        <f t="shared" si="62"/>
        <v/>
      </c>
      <c r="H700" s="7" t="str">
        <f t="shared" si="63"/>
        <v/>
      </c>
      <c r="I700" s="15" t="str">
        <f t="shared" si="65"/>
        <v/>
      </c>
    </row>
    <row r="701" spans="1:9" x14ac:dyDescent="0.25">
      <c r="A701" s="7" t="str">
        <f>IF(OR(AND(A698=A699,A698=""),AND(A697=A698,A697=""),AND(A696=A697,A696="")),"",IF(A697="Participant", "Participant",IF(A697="","",IF(A697&gt;=Configuration!$D$10,"",A697+1))))</f>
        <v/>
      </c>
      <c r="B701" s="7" t="str">
        <f t="shared" si="64"/>
        <v/>
      </c>
      <c r="C701" s="7" t="str">
        <f t="shared" si="61"/>
        <v/>
      </c>
      <c r="D701" s="15" t="str">
        <f t="shared" si="60"/>
        <v/>
      </c>
      <c r="F701" s="7" t="str">
        <f>IF(OR(AND(F698=F699,F698=""),AND(F697=F698,F697=""),AND(F696=F697,F696="")),"",IF(F697="Participant", "Participant",IF(F697="","",IF(F697&gt;=Configuration!$D$10,"",F697+1))))</f>
        <v/>
      </c>
      <c r="G701" s="7" t="str">
        <f t="shared" si="62"/>
        <v/>
      </c>
      <c r="H701" s="7" t="str">
        <f t="shared" si="63"/>
        <v/>
      </c>
      <c r="I701" s="15" t="str">
        <f t="shared" si="65"/>
        <v/>
      </c>
    </row>
    <row r="702" spans="1:9" x14ac:dyDescent="0.25">
      <c r="A702" s="7" t="str">
        <f>IF(OR(AND(A699=A700,A699=""),AND(A698=A699,A698=""),AND(A697=A698,A697="")),"",IF(A698="Participant", "Participant",IF(A698="","",IF(A698&gt;=Configuration!$D$10,"",A698+1))))</f>
        <v/>
      </c>
      <c r="B702" s="7" t="str">
        <f t="shared" si="64"/>
        <v/>
      </c>
      <c r="C702" s="7" t="str">
        <f t="shared" si="61"/>
        <v/>
      </c>
      <c r="D702" s="15" t="str">
        <f t="shared" si="60"/>
        <v/>
      </c>
      <c r="F702" s="7" t="str">
        <f>IF(OR(AND(F699=F700,F699=""),AND(F698=F699,F698=""),AND(F697=F698,F697="")),"",IF(F698="Participant", "Participant",IF(F698="","",IF(F698&gt;=Configuration!$D$10,"",F698+1))))</f>
        <v/>
      </c>
      <c r="G702" s="7" t="str">
        <f t="shared" si="62"/>
        <v/>
      </c>
      <c r="H702" s="7" t="str">
        <f t="shared" si="63"/>
        <v/>
      </c>
      <c r="I702" s="15" t="str">
        <f>IF(OR(AND($A699=$A700,$A699=""),AND($A698=$A699,$A698=""),AND($A697=$A698,$A697="")),"",IF(I698="Willingness to pay", "Willingness to pay",IF(I698="","",IF(H702="number 1",VLOOKUP(F702,+mitadSuperior,4,FALSE),VLOOKUP(F702,mitadInferior,4,FALSE)))))</f>
        <v/>
      </c>
    </row>
    <row r="703" spans="1:9" x14ac:dyDescent="0.25">
      <c r="A703" s="7" t="str">
        <f>IF(OR(AND(A700=A701,A700=""),AND(A699=A700,A699=""),AND(A698=A699,A698="")),"",IF(A699="Participant", "Participant",IF(A699="","",IF(A699&gt;=Configuration!$D$10,"",A699+1))))</f>
        <v/>
      </c>
      <c r="B703" s="7" t="str">
        <f t="shared" si="64"/>
        <v/>
      </c>
      <c r="C703" s="7" t="str">
        <f t="shared" si="61"/>
        <v/>
      </c>
      <c r="D703" s="15" t="str">
        <f t="shared" si="60"/>
        <v/>
      </c>
      <c r="F703" s="7" t="str">
        <f>IF(OR(AND(F700=F701,F700=""),AND(F699=F700,F699=""),AND(F698=F699,F698="")),"",IF(F699="Participant", "Participant",IF(F699="","",IF(F699&gt;=Configuration!$D$10,"",F699+1))))</f>
        <v/>
      </c>
      <c r="G703" s="7" t="str">
        <f t="shared" si="62"/>
        <v/>
      </c>
      <c r="H703" s="7" t="str">
        <f t="shared" si="63"/>
        <v/>
      </c>
      <c r="I703" s="15" t="str">
        <f>IF(OR(AND($A700=$A701,$A700=""),AND($A699=$A700,$A699=""),AND($A698=$A699,$A698="")),"",IF(I699="Willingness to pay", "Willingness to pay",IF(I699="","",IF(H703="number 1",VLOOKUP(F703,mitadSuperior,4,FALSE),VLOOKUP(F703,mitadInferior,4,FALSE)))))</f>
        <v/>
      </c>
    </row>
    <row r="704" spans="1:9" x14ac:dyDescent="0.25">
      <c r="A704" s="7" t="str">
        <f>IF(OR(AND(A701=A702,A701=""),AND(A700=A701,A700=""),AND(A699=A700,A699="")),"",IF(A700="Participant", "Participant",IF(A700="","",IF(A700&gt;=Configuration!$D$10,"",A700+1))))</f>
        <v/>
      </c>
      <c r="B704" s="7" t="str">
        <f t="shared" si="64"/>
        <v/>
      </c>
      <c r="C704" s="7" t="str">
        <f t="shared" si="61"/>
        <v/>
      </c>
      <c r="D704" s="15" t="str">
        <f t="shared" si="60"/>
        <v/>
      </c>
      <c r="F704" s="7" t="str">
        <f>IF(OR(AND(F701=F702,F701=""),AND(F700=F701,F700=""),AND(F699=F700,F699="")),"",IF(F700="Participant", "Participant",IF(F700="","",IF(F700&gt;=Configuration!$D$10,"",F700+1))))</f>
        <v/>
      </c>
      <c r="G704" s="7" t="str">
        <f t="shared" si="62"/>
        <v/>
      </c>
      <c r="H704" s="7" t="str">
        <f t="shared" si="63"/>
        <v/>
      </c>
      <c r="I704" s="15" t="str">
        <f>IF(OR(AND($A701=$A702,$A701=""),AND($A700=$A701,$A700=""),AND($A699=$A700,$A699="")),"",IF(I700="Willingness to pay", "Willingness to pay",IF(I700="","",IF(H704="number 1",VLOOKUP(F704,mitadSuperior,4,FALSE),VLOOKUP(F704,mitadInferior,4,FALSE)))))</f>
        <v/>
      </c>
    </row>
    <row r="705" spans="1:9" x14ac:dyDescent="0.25">
      <c r="A705" s="7" t="str">
        <f>IF(OR(AND(A702=A703,A702=""),AND(A701=A702,A701=""),AND(A700=A701,A700="")),"",IF(A701="Participant", "Participant",IF(A701="","",IF(A701&gt;=Configuration!$D$10,"",A701+1))))</f>
        <v/>
      </c>
      <c r="B705" s="7" t="str">
        <f t="shared" si="64"/>
        <v/>
      </c>
      <c r="C705" s="7" t="str">
        <f t="shared" si="61"/>
        <v/>
      </c>
      <c r="D705" s="15" t="str">
        <f t="shared" si="60"/>
        <v/>
      </c>
      <c r="F705" s="7" t="str">
        <f>IF(OR(AND(F702=F703,F702=""),AND(F701=F702,F701=""),AND(F700=F701,F700="")),"",IF(F701="Participant", "Participant",IF(F701="","",IF(F701&gt;=Configuration!$D$10,"",F701+1))))</f>
        <v/>
      </c>
      <c r="G705" s="7" t="str">
        <f t="shared" si="62"/>
        <v/>
      </c>
      <c r="H705" s="7" t="str">
        <f t="shared" si="63"/>
        <v/>
      </c>
      <c r="I705" s="15" t="str">
        <f>IF(OR(AND($A702=$A703,$A702=""),AND($A701=$A702,$A701=""),AND($A700=$A701,$A700="")),"",IF(I701="Willingness to pay", "Willingness to pay",IF(I701="","",IF(H705="number 1",VLOOKUP(F705,mitadSuperior,4,FALSE),VLOOKUP(F705,mitadInferior,4,FALSE)))))</f>
        <v/>
      </c>
    </row>
    <row r="706" spans="1:9" x14ac:dyDescent="0.25">
      <c r="A706" s="7" t="str">
        <f>IF(OR(AND(A703=A704,A703=""),AND(A702=A703,A702=""),AND(A701=A702,A701="")),"",IF(A702="Participant", "Participant",IF(A702="","",IF(A702&gt;=Configuration!$D$10,"",A702+1))))</f>
        <v/>
      </c>
      <c r="B706" s="7" t="str">
        <f t="shared" si="64"/>
        <v/>
      </c>
      <c r="C706" s="7" t="str">
        <f t="shared" si="61"/>
        <v/>
      </c>
      <c r="D706" s="15" t="str">
        <f t="shared" si="60"/>
        <v/>
      </c>
      <c r="F706" s="7" t="str">
        <f>IF(OR(AND(F703=F704,F703=""),AND(F702=F703,F702=""),AND(F701=F702,F701="")),"",IF(F702="Participant", "Participant",IF(F702="","",IF(F702&gt;=Configuration!$D$10,"",F702+1))))</f>
        <v/>
      </c>
      <c r="G706" s="7" t="str">
        <f t="shared" si="62"/>
        <v/>
      </c>
      <c r="H706" s="7" t="str">
        <f t="shared" si="63"/>
        <v/>
      </c>
      <c r="I706" s="15" t="str">
        <f>IF(OR(AND($A703=$A704,$A703=""),AND($A702=$A703,$A702=""),AND($A701=$A702,$A701="")),"",IF(I702="Willingness to pay", "Willingness to pay",IF(I702="","",IF(H706="number 1",VLOOKUP(F706,mitadSuperior,4,FALSE),VLOOKUP(F706,mitadInferior,4,FALSE)))))</f>
        <v/>
      </c>
    </row>
    <row r="707" spans="1:9" x14ac:dyDescent="0.25">
      <c r="A707" s="7" t="str">
        <f>IF(OR(AND(A704=A705,A704=""),AND(A703=A704,A703=""),AND(A702=A703,A702="")),"",IF(A703="Participant", "Participant",IF(A703="","",IF(A703&gt;=Configuration!$D$10,"",A703+1))))</f>
        <v/>
      </c>
      <c r="B707" s="7" t="str">
        <f t="shared" si="64"/>
        <v/>
      </c>
      <c r="C707" s="7" t="str">
        <f t="shared" si="61"/>
        <v/>
      </c>
      <c r="D707" s="15" t="str">
        <f t="shared" si="60"/>
        <v/>
      </c>
      <c r="F707" s="7" t="str">
        <f>IF(OR(AND(F704=F705,F704=""),AND(F703=F704,F703=""),AND(F702=F703,F702="")),"",IF(F703="Participant", "Participant",IF(F703="","",IF(F703&gt;=Configuration!$D$10,"",F703+1))))</f>
        <v/>
      </c>
      <c r="G707" s="7" t="str">
        <f t="shared" si="62"/>
        <v/>
      </c>
      <c r="H707" s="7" t="str">
        <f t="shared" si="63"/>
        <v/>
      </c>
      <c r="I707" s="15" t="str">
        <f t="shared" si="65"/>
        <v/>
      </c>
    </row>
    <row r="708" spans="1:9" x14ac:dyDescent="0.25">
      <c r="A708" s="7" t="str">
        <f>IF(OR(AND(A705=A706,A705=""),AND(A704=A705,A704=""),AND(A703=A704,A703="")),"",IF(A704="Participant", "Participant",IF(A704="","",IF(A704&gt;=Configuration!$D$10,"",A704+1))))</f>
        <v/>
      </c>
      <c r="B708" s="7" t="str">
        <f t="shared" si="64"/>
        <v/>
      </c>
      <c r="C708" s="7" t="str">
        <f t="shared" si="61"/>
        <v/>
      </c>
      <c r="D708" s="15" t="str">
        <f t="shared" si="60"/>
        <v/>
      </c>
      <c r="F708" s="7" t="str">
        <f>IF(OR(AND(F705=F706,F705=""),AND(F704=F705,F704=""),AND(F703=F704,F703="")),"",IF(F704="Participant", "Participant",IF(F704="","",IF(F704&gt;=Configuration!$D$10,"",F704+1))))</f>
        <v/>
      </c>
      <c r="G708" s="7" t="str">
        <f t="shared" si="62"/>
        <v/>
      </c>
      <c r="H708" s="7" t="str">
        <f t="shared" si="63"/>
        <v/>
      </c>
      <c r="I708" s="15" t="str">
        <f t="shared" si="65"/>
        <v/>
      </c>
    </row>
    <row r="709" spans="1:9" x14ac:dyDescent="0.25">
      <c r="A709" s="7" t="str">
        <f>IF(OR(AND(A706=A707,A706=""),AND(A705=A706,A705=""),AND(A704=A705,A704="")),"",IF(A705="Participant", "Participant",IF(A705="","",IF(A705&gt;=Configuration!$D$10,"",A705+1))))</f>
        <v/>
      </c>
      <c r="B709" s="7" t="str">
        <f t="shared" si="64"/>
        <v/>
      </c>
      <c r="C709" s="7" t="str">
        <f t="shared" si="61"/>
        <v/>
      </c>
      <c r="D709" s="15" t="str">
        <f t="shared" si="60"/>
        <v/>
      </c>
      <c r="F709" s="7" t="str">
        <f>IF(OR(AND(F706=F707,F706=""),AND(F705=F706,F705=""),AND(F704=F705,F704="")),"",IF(F705="Participant", "Participant",IF(F705="","",IF(F705&gt;=Configuration!$D$10,"",F705+1))))</f>
        <v/>
      </c>
      <c r="G709" s="7" t="str">
        <f t="shared" si="62"/>
        <v/>
      </c>
      <c r="H709" s="7" t="str">
        <f t="shared" si="63"/>
        <v/>
      </c>
      <c r="I709" s="15" t="str">
        <f t="shared" si="65"/>
        <v/>
      </c>
    </row>
    <row r="710" spans="1:9" x14ac:dyDescent="0.25">
      <c r="A710" s="7" t="str">
        <f>IF(OR(AND(A707=A708,A707=""),AND(A706=A707,A706=""),AND(A705=A706,A705="")),"",IF(A706="Participant", "Participant",IF(A706="","",IF(A706&gt;=Configuration!$D$10,"",A706+1))))</f>
        <v/>
      </c>
      <c r="B710" s="7" t="str">
        <f t="shared" si="64"/>
        <v/>
      </c>
      <c r="C710" s="7" t="str">
        <f t="shared" si="61"/>
        <v/>
      </c>
      <c r="D710" s="15" t="str">
        <f t="shared" ref="D710:D773" si="66">IF(OR(AND($A707=$A708,$A707=""),AND($A706=$A707,$A706=""),AND($A705=$A706,$A705="")),"",IF(D706="Cost of a car", "Cost of a car",IF(D706="","",IF(C710="number 1",VLOOKUP(A710,mitadSuperior,3,FALSE),VLOOKUP(A710,mitadInferior,3,FALSE)))))</f>
        <v/>
      </c>
      <c r="F710" s="7" t="str">
        <f>IF(OR(AND(F707=F708,F707=""),AND(F706=F707,F706=""),AND(F705=F706,F705="")),"",IF(F706="Participant", "Participant",IF(F706="","",IF(F706&gt;=Configuration!$D$10,"",F706+1))))</f>
        <v/>
      </c>
      <c r="G710" s="7" t="str">
        <f t="shared" si="62"/>
        <v/>
      </c>
      <c r="H710" s="7" t="str">
        <f t="shared" si="63"/>
        <v/>
      </c>
      <c r="I710" s="15" t="str">
        <f>IF(OR(AND($A707=$A708,$A707=""),AND($A706=$A707,$A706=""),AND($A705=$A706,$A705="")),"",IF(I706="Willingness to pay", "Willingness to pay",IF(I706="","",IF(H710="number 1",VLOOKUP(F710,+mitadSuperior,4,FALSE),VLOOKUP(F710,mitadInferior,4,FALSE)))))</f>
        <v/>
      </c>
    </row>
    <row r="711" spans="1:9" x14ac:dyDescent="0.25">
      <c r="A711" s="7" t="str">
        <f>IF(OR(AND(A708=A709,A708=""),AND(A707=A708,A707=""),AND(A706=A707,A706="")),"",IF(A707="Participant", "Participant",IF(A707="","",IF(A707&gt;=Configuration!$D$10,"",A707+1))))</f>
        <v/>
      </c>
      <c r="B711" s="7" t="str">
        <f t="shared" si="64"/>
        <v/>
      </c>
      <c r="C711" s="7" t="str">
        <f t="shared" ref="C711:C774" si="67">IF(OR(AND($A708=$A709,$A708=""),AND($A707=$A708,$A707=""),AND($A706=$A707,$A706="")),"",IF(C707="Car","Car",IF(C707="number 1","number 1", IF(C707="number 2", "number 2", ""))))</f>
        <v/>
      </c>
      <c r="D711" s="15" t="str">
        <f t="shared" si="66"/>
        <v/>
      </c>
      <c r="F711" s="7" t="str">
        <f>IF(OR(AND(F708=F709,F708=""),AND(F707=F708,F707=""),AND(F706=F707,F706="")),"",IF(F707="Participant", "Participant",IF(F707="","",IF(F707&gt;=Configuration!$D$10,"",F707+1))))</f>
        <v/>
      </c>
      <c r="G711" s="7" t="str">
        <f t="shared" ref="G711:G774" si="68">IF(OR(AND($A708=$A709,$A708=""),AND($A707=$A708,$A707=""),AND($A706=$A707,$A706="")),"",IF(G707="Role","Role",IF(G707="driver","driver","")))</f>
        <v/>
      </c>
      <c r="H711" s="7" t="str">
        <f t="shared" ref="H711:H774" si="69">IF(OR(AND($A708=$A709,$A708=""),AND($A707=$A708,$A707=""),AND($A706=$A707,$A706="")),"",IF(H707="Car","Car",IF(H707="number 1","number 1", IF(H707="number 2", "number 2", ""))))</f>
        <v/>
      </c>
      <c r="I711" s="15" t="str">
        <f>IF(OR(AND($A708=$A709,$A708=""),AND($A707=$A708,$A707=""),AND($A706=$A707,$A706="")),"",IF(I707="Willingness to pay", "Willingness to pay",IF(I707="","",IF(H711="number 1",VLOOKUP(F711,mitadSuperior,4,FALSE),VLOOKUP(F711,mitadInferior,4,FALSE)))))</f>
        <v/>
      </c>
    </row>
    <row r="712" spans="1:9" x14ac:dyDescent="0.25">
      <c r="A712" s="7" t="str">
        <f>IF(OR(AND(A709=A710,A709=""),AND(A708=A709,A708=""),AND(A707=A708,A707="")),"",IF(A708="Participant", "Participant",IF(A708="","",IF(A708&gt;=Configuration!$D$10,"",A708+1))))</f>
        <v/>
      </c>
      <c r="B712" s="7" t="str">
        <f t="shared" si="64"/>
        <v/>
      </c>
      <c r="C712" s="7" t="str">
        <f t="shared" si="67"/>
        <v/>
      </c>
      <c r="D712" s="15" t="str">
        <f t="shared" si="66"/>
        <v/>
      </c>
      <c r="F712" s="7" t="str">
        <f>IF(OR(AND(F709=F710,F709=""),AND(F708=F709,F708=""),AND(F707=F708,F707="")),"",IF(F708="Participant", "Participant",IF(F708="","",IF(F708&gt;=Configuration!$D$10,"",F708+1))))</f>
        <v/>
      </c>
      <c r="G712" s="7" t="str">
        <f t="shared" si="68"/>
        <v/>
      </c>
      <c r="H712" s="7" t="str">
        <f t="shared" si="69"/>
        <v/>
      </c>
      <c r="I712" s="15" t="str">
        <f>IF(OR(AND($A709=$A710,$A709=""),AND($A708=$A709,$A708=""),AND($A707=$A708,$A707="")),"",IF(I708="Willingness to pay", "Willingness to pay",IF(I708="","",IF(H712="number 1",VLOOKUP(F712,mitadSuperior,4,FALSE),VLOOKUP(F712,mitadInferior,4,FALSE)))))</f>
        <v/>
      </c>
    </row>
    <row r="713" spans="1:9" x14ac:dyDescent="0.25">
      <c r="A713" s="7" t="str">
        <f>IF(OR(AND(A710=A711,A710=""),AND(A709=A710,A709=""),AND(A708=A709,A708="")),"",IF(A709="Participant", "Participant",IF(A709="","",IF(A709&gt;=Configuration!$D$10,"",A709+1))))</f>
        <v/>
      </c>
      <c r="B713" s="7" t="str">
        <f t="shared" si="64"/>
        <v/>
      </c>
      <c r="C713" s="7" t="str">
        <f t="shared" si="67"/>
        <v/>
      </c>
      <c r="D713" s="15" t="str">
        <f t="shared" si="66"/>
        <v/>
      </c>
      <c r="F713" s="7" t="str">
        <f>IF(OR(AND(F710=F711,F710=""),AND(F709=F710,F709=""),AND(F708=F709,F708="")),"",IF(F709="Participant", "Participant",IF(F709="","",IF(F709&gt;=Configuration!$D$10,"",F709+1))))</f>
        <v/>
      </c>
      <c r="G713" s="7" t="str">
        <f t="shared" si="68"/>
        <v/>
      </c>
      <c r="H713" s="7" t="str">
        <f t="shared" si="69"/>
        <v/>
      </c>
      <c r="I713" s="15" t="str">
        <f>IF(OR(AND($A710=$A711,$A710=""),AND($A709=$A710,$A709=""),AND($A708=$A709,$A708="")),"",IF(I709="Willingness to pay", "Willingness to pay",IF(I709="","",IF(H713="number 1",VLOOKUP(F713,mitadSuperior,4,FALSE),VLOOKUP(F713,mitadInferior,4,FALSE)))))</f>
        <v/>
      </c>
    </row>
    <row r="714" spans="1:9" x14ac:dyDescent="0.25">
      <c r="A714" s="7" t="str">
        <f>IF(OR(AND(A711=A712,A711=""),AND(A710=A711,A710=""),AND(A709=A710,A709="")),"",IF(A710="Participant", "Participant",IF(A710="","",IF(A710&gt;=Configuration!$D$10,"",A710+1))))</f>
        <v/>
      </c>
      <c r="B714" s="7" t="str">
        <f t="shared" ref="B714:B777" si="70">IF(OR(AND($A711=$A712,$A711=""),AND($A710=$A711,$A710=""),AND($A709=$A710,$A709="")),"",IF(B710="Role","Role",IF(B710="toll","toll","")))</f>
        <v/>
      </c>
      <c r="C714" s="7" t="str">
        <f t="shared" si="67"/>
        <v/>
      </c>
      <c r="D714" s="15" t="str">
        <f t="shared" si="66"/>
        <v/>
      </c>
      <c r="F714" s="7" t="str">
        <f>IF(OR(AND(F711=F712,F711=""),AND(F710=F711,F710=""),AND(F709=F710,F709="")),"",IF(F710="Participant", "Participant",IF(F710="","",IF(F710&gt;=Configuration!$D$10,"",F710+1))))</f>
        <v/>
      </c>
      <c r="G714" s="7" t="str">
        <f t="shared" si="68"/>
        <v/>
      </c>
      <c r="H714" s="7" t="str">
        <f t="shared" si="69"/>
        <v/>
      </c>
      <c r="I714" s="15" t="str">
        <f>IF(OR(AND($A711=$A712,$A711=""),AND($A710=$A711,$A710=""),AND($A709=$A710,$A709="")),"",IF(I710="Willingness to pay", "Willingness to pay",IF(I710="","",IF(H714="number 1",VLOOKUP(F714,mitadSuperior,4,FALSE),VLOOKUP(F714,mitadInferior,4,FALSE)))))</f>
        <v/>
      </c>
    </row>
    <row r="715" spans="1:9" x14ac:dyDescent="0.25">
      <c r="A715" s="7" t="str">
        <f>IF(OR(AND(A712=A713,A712=""),AND(A711=A712,A711=""),AND(A710=A711,A710="")),"",IF(A711="Participant", "Participant",IF(A711="","",IF(A711&gt;=Configuration!$D$10,"",A711+1))))</f>
        <v/>
      </c>
      <c r="B715" s="7" t="str">
        <f t="shared" si="70"/>
        <v/>
      </c>
      <c r="C715" s="7" t="str">
        <f t="shared" si="67"/>
        <v/>
      </c>
      <c r="D715" s="15" t="str">
        <f t="shared" si="66"/>
        <v/>
      </c>
      <c r="F715" s="7" t="str">
        <f>IF(OR(AND(F712=F713,F712=""),AND(F711=F712,F711=""),AND(F710=F711,F710="")),"",IF(F711="Participant", "Participant",IF(F711="","",IF(F711&gt;=Configuration!$D$10,"",F711+1))))</f>
        <v/>
      </c>
      <c r="G715" s="7" t="str">
        <f t="shared" si="68"/>
        <v/>
      </c>
      <c r="H715" s="7" t="str">
        <f t="shared" si="69"/>
        <v/>
      </c>
      <c r="I715" s="15" t="str">
        <f t="shared" ref="I715:I773" si="71">IF(OR(AND($A712=$A713,$A712=""),AND($A711=$A712,$A711=""),AND($A710=$A711,$A710="")),"",IF(I711="Reselling Price", "Reselling Price",IF(I711="","",IF(H715="number 1",VLOOKUP(F715,mitadSuperior,4,FALSE),VLOOKUP(F715,mitadInferior,4,FALSE)))))</f>
        <v/>
      </c>
    </row>
    <row r="716" spans="1:9" x14ac:dyDescent="0.25">
      <c r="A716" s="7" t="str">
        <f>IF(OR(AND(A713=A714,A713=""),AND(A712=A713,A712=""),AND(A711=A712,A711="")),"",IF(A712="Participant", "Participant",IF(A712="","",IF(A712&gt;=Configuration!$D$10,"",A712+1))))</f>
        <v/>
      </c>
      <c r="B716" s="7" t="str">
        <f t="shared" si="70"/>
        <v/>
      </c>
      <c r="C716" s="7" t="str">
        <f t="shared" si="67"/>
        <v/>
      </c>
      <c r="D716" s="15" t="str">
        <f t="shared" si="66"/>
        <v/>
      </c>
      <c r="F716" s="7" t="str">
        <f>IF(OR(AND(F713=F714,F713=""),AND(F712=F713,F712=""),AND(F711=F712,F711="")),"",IF(F712="Participant", "Participant",IF(F712="","",IF(F712&gt;=Configuration!$D$10,"",F712+1))))</f>
        <v/>
      </c>
      <c r="G716" s="7" t="str">
        <f t="shared" si="68"/>
        <v/>
      </c>
      <c r="H716" s="7" t="str">
        <f t="shared" si="69"/>
        <v/>
      </c>
      <c r="I716" s="15" t="str">
        <f t="shared" si="71"/>
        <v/>
      </c>
    </row>
    <row r="717" spans="1:9" x14ac:dyDescent="0.25">
      <c r="A717" s="7" t="str">
        <f>IF(OR(AND(A714=A715,A714=""),AND(A713=A714,A713=""),AND(A712=A713,A712="")),"",IF(A713="Participant", "Participant",IF(A713="","",IF(A713&gt;=Configuration!$D$10,"",A713+1))))</f>
        <v/>
      </c>
      <c r="B717" s="7" t="str">
        <f t="shared" si="70"/>
        <v/>
      </c>
      <c r="C717" s="7" t="str">
        <f t="shared" si="67"/>
        <v/>
      </c>
      <c r="D717" s="15" t="str">
        <f t="shared" si="66"/>
        <v/>
      </c>
      <c r="F717" s="7" t="str">
        <f>IF(OR(AND(F714=F715,F714=""),AND(F713=F714,F713=""),AND(F712=F713,F712="")),"",IF(F713="Participant", "Participant",IF(F713="","",IF(F713&gt;=Configuration!$D$10,"",F713+1))))</f>
        <v/>
      </c>
      <c r="G717" s="7" t="str">
        <f t="shared" si="68"/>
        <v/>
      </c>
      <c r="H717" s="7" t="str">
        <f t="shared" si="69"/>
        <v/>
      </c>
      <c r="I717" s="15" t="str">
        <f t="shared" si="71"/>
        <v/>
      </c>
    </row>
    <row r="718" spans="1:9" x14ac:dyDescent="0.25">
      <c r="A718" s="7" t="str">
        <f>IF(OR(AND(A715=A716,A715=""),AND(A714=A715,A714=""),AND(A713=A714,A713="")),"",IF(A714="Participant", "Participant",IF(A714="","",IF(A714&gt;=Configuration!$D$10,"",A714+1))))</f>
        <v/>
      </c>
      <c r="B718" s="7" t="str">
        <f t="shared" si="70"/>
        <v/>
      </c>
      <c r="C718" s="7" t="str">
        <f t="shared" si="67"/>
        <v/>
      </c>
      <c r="D718" s="15" t="str">
        <f t="shared" si="66"/>
        <v/>
      </c>
      <c r="F718" s="7" t="str">
        <f>IF(OR(AND(F715=F716,F715=""),AND(F714=F715,F714=""),AND(F713=F714,F713="")),"",IF(F714="Participant", "Participant",IF(F714="","",IF(F714&gt;=Configuration!$D$10,"",F714+1))))</f>
        <v/>
      </c>
      <c r="G718" s="7" t="str">
        <f t="shared" si="68"/>
        <v/>
      </c>
      <c r="H718" s="7" t="str">
        <f t="shared" si="69"/>
        <v/>
      </c>
      <c r="I718" s="15" t="str">
        <f>IF(OR(AND($A715=$A716,$A715=""),AND($A714=$A715,$A714=""),AND($A713=$A714,$A713="")),"",IF(I714="Willingness to pay", "Willingness to pay",IF(I714="","",IF(H718="number 1",VLOOKUP(F718,+mitadSuperior,4,FALSE),VLOOKUP(F718,mitadInferior,4,FALSE)))))</f>
        <v/>
      </c>
    </row>
    <row r="719" spans="1:9" x14ac:dyDescent="0.25">
      <c r="A719" s="7" t="str">
        <f>IF(OR(AND(A716=A717,A716=""),AND(A715=A716,A715=""),AND(A714=A715,A714="")),"",IF(A715="Participant", "Participant",IF(A715="","",IF(A715&gt;=Configuration!$D$10,"",A715+1))))</f>
        <v/>
      </c>
      <c r="B719" s="7" t="str">
        <f t="shared" si="70"/>
        <v/>
      </c>
      <c r="C719" s="7" t="str">
        <f t="shared" si="67"/>
        <v/>
      </c>
      <c r="D719" s="15" t="str">
        <f t="shared" si="66"/>
        <v/>
      </c>
      <c r="F719" s="7" t="str">
        <f>IF(OR(AND(F716=F717,F716=""),AND(F715=F716,F715=""),AND(F714=F715,F714="")),"",IF(F715="Participant", "Participant",IF(F715="","",IF(F715&gt;=Configuration!$D$10,"",F715+1))))</f>
        <v/>
      </c>
      <c r="G719" s="7" t="str">
        <f t="shared" si="68"/>
        <v/>
      </c>
      <c r="H719" s="7" t="str">
        <f t="shared" si="69"/>
        <v/>
      </c>
      <c r="I719" s="15" t="str">
        <f>IF(OR(AND($A716=$A717,$A716=""),AND($A715=$A716,$A715=""),AND($A714=$A715,$A714="")),"",IF(I715="Willingness to pay", "Willingness to pay",IF(I715="","",IF(H719="number 1",VLOOKUP(F719,mitadSuperior,4,FALSE),VLOOKUP(F719,mitadInferior,4,FALSE)))))</f>
        <v/>
      </c>
    </row>
    <row r="720" spans="1:9" x14ac:dyDescent="0.25">
      <c r="A720" s="7" t="str">
        <f>IF(OR(AND(A717=A718,A717=""),AND(A716=A717,A716=""),AND(A715=A716,A715="")),"",IF(A716="Participant", "Participant",IF(A716="","",IF(A716&gt;=Configuration!$D$10,"",A716+1))))</f>
        <v/>
      </c>
      <c r="B720" s="7" t="str">
        <f t="shared" si="70"/>
        <v/>
      </c>
      <c r="C720" s="7" t="str">
        <f t="shared" si="67"/>
        <v/>
      </c>
      <c r="D720" s="15" t="str">
        <f t="shared" si="66"/>
        <v/>
      </c>
      <c r="F720" s="7" t="str">
        <f>IF(OR(AND(F717=F718,F717=""),AND(F716=F717,F716=""),AND(F715=F716,F715="")),"",IF(F716="Participant", "Participant",IF(F716="","",IF(F716&gt;=Configuration!$D$10,"",F716+1))))</f>
        <v/>
      </c>
      <c r="G720" s="7" t="str">
        <f t="shared" si="68"/>
        <v/>
      </c>
      <c r="H720" s="7" t="str">
        <f t="shared" si="69"/>
        <v/>
      </c>
      <c r="I720" s="15" t="str">
        <f>IF(OR(AND($A717=$A718,$A717=""),AND($A716=$A717,$A716=""),AND($A715=$A716,$A715="")),"",IF(I716="Willingness to pay", "Willingness to pay",IF(I716="","",IF(H720="number 1",VLOOKUP(F720,mitadSuperior,4,FALSE),VLOOKUP(F720,mitadInferior,4,FALSE)))))</f>
        <v/>
      </c>
    </row>
    <row r="721" spans="1:9" x14ac:dyDescent="0.25">
      <c r="A721" s="7" t="str">
        <f>IF(OR(AND(A718=A719,A718=""),AND(A717=A718,A717=""),AND(A716=A717,A716="")),"",IF(A717="Participant", "Participant",IF(A717="","",IF(A717&gt;=Configuration!$D$10,"",A717+1))))</f>
        <v/>
      </c>
      <c r="B721" s="7" t="str">
        <f t="shared" si="70"/>
        <v/>
      </c>
      <c r="C721" s="7" t="str">
        <f t="shared" si="67"/>
        <v/>
      </c>
      <c r="D721" s="15" t="str">
        <f t="shared" si="66"/>
        <v/>
      </c>
      <c r="F721" s="7" t="str">
        <f>IF(OR(AND(F718=F719,F718=""),AND(F717=F718,F717=""),AND(F716=F717,F716="")),"",IF(F717="Participant", "Participant",IF(F717="","",IF(F717&gt;=Configuration!$D$10,"",F717+1))))</f>
        <v/>
      </c>
      <c r="G721" s="7" t="str">
        <f t="shared" si="68"/>
        <v/>
      </c>
      <c r="H721" s="7" t="str">
        <f t="shared" si="69"/>
        <v/>
      </c>
      <c r="I721" s="15" t="str">
        <f>IF(OR(AND($A718=$A719,$A718=""),AND($A717=$A718,$A717=""),AND($A716=$A717,$A716="")),"",IF(I717="Willingness to pay", "Willingness to pay",IF(I717="","",IF(H721="number 1",VLOOKUP(F721,mitadSuperior,4,FALSE),VLOOKUP(F721,mitadInferior,4,FALSE)))))</f>
        <v/>
      </c>
    </row>
    <row r="722" spans="1:9" x14ac:dyDescent="0.25">
      <c r="A722" s="7" t="str">
        <f>IF(OR(AND(A719=A720,A719=""),AND(A718=A719,A718=""),AND(A717=A718,A717="")),"",IF(A718="Participant", "Participant",IF(A718="","",IF(A718&gt;=Configuration!$D$10,"",A718+1))))</f>
        <v/>
      </c>
      <c r="B722" s="7" t="str">
        <f t="shared" si="70"/>
        <v/>
      </c>
      <c r="C722" s="7" t="str">
        <f t="shared" si="67"/>
        <v/>
      </c>
      <c r="D722" s="15" t="str">
        <f t="shared" si="66"/>
        <v/>
      </c>
      <c r="F722" s="7" t="str">
        <f>IF(OR(AND(F719=F720,F719=""),AND(F718=F719,F718=""),AND(F717=F718,F717="")),"",IF(F718="Participant", "Participant",IF(F718="","",IF(F718&gt;=Configuration!$D$10,"",F718+1))))</f>
        <v/>
      </c>
      <c r="G722" s="7" t="str">
        <f t="shared" si="68"/>
        <v/>
      </c>
      <c r="H722" s="7" t="str">
        <f t="shared" si="69"/>
        <v/>
      </c>
      <c r="I722" s="15" t="str">
        <f>IF(OR(AND($A719=$A720,$A719=""),AND($A718=$A719,$A718=""),AND($A717=$A718,$A717="")),"",IF(I718="Willingness to pay", "Willingness to pay",IF(I718="","",IF(H722="number 1",VLOOKUP(F722,mitadSuperior,4,FALSE),VLOOKUP(F722,mitadInferior,4,FALSE)))))</f>
        <v/>
      </c>
    </row>
    <row r="723" spans="1:9" x14ac:dyDescent="0.25">
      <c r="A723" s="7" t="str">
        <f>IF(OR(AND(A720=A721,A720=""),AND(A719=A720,A719=""),AND(A718=A719,A718="")),"",IF(A719="Participant", "Participant",IF(A719="","",IF(A719&gt;=Configuration!$D$10,"",A719+1))))</f>
        <v/>
      </c>
      <c r="B723" s="7" t="str">
        <f t="shared" si="70"/>
        <v/>
      </c>
      <c r="C723" s="7" t="str">
        <f t="shared" si="67"/>
        <v/>
      </c>
      <c r="D723" s="15" t="str">
        <f t="shared" si="66"/>
        <v/>
      </c>
      <c r="F723" s="7" t="str">
        <f>IF(OR(AND(F720=F721,F720=""),AND(F719=F720,F719=""),AND(F718=F719,F718="")),"",IF(F719="Participant", "Participant",IF(F719="","",IF(F719&gt;=Configuration!$D$10,"",F719+1))))</f>
        <v/>
      </c>
      <c r="G723" s="7" t="str">
        <f t="shared" si="68"/>
        <v/>
      </c>
      <c r="H723" s="7" t="str">
        <f t="shared" si="69"/>
        <v/>
      </c>
      <c r="I723" s="15" t="str">
        <f t="shared" si="71"/>
        <v/>
      </c>
    </row>
    <row r="724" spans="1:9" x14ac:dyDescent="0.25">
      <c r="A724" s="7" t="str">
        <f>IF(OR(AND(A721=A722,A721=""),AND(A720=A721,A720=""),AND(A719=A720,A719="")),"",IF(A720="Participant", "Participant",IF(A720="","",IF(A720&gt;=Configuration!$D$10,"",A720+1))))</f>
        <v/>
      </c>
      <c r="B724" s="7" t="str">
        <f t="shared" si="70"/>
        <v/>
      </c>
      <c r="C724" s="7" t="str">
        <f t="shared" si="67"/>
        <v/>
      </c>
      <c r="D724" s="15" t="str">
        <f t="shared" si="66"/>
        <v/>
      </c>
      <c r="F724" s="7" t="str">
        <f>IF(OR(AND(F721=F722,F721=""),AND(F720=F721,F720=""),AND(F719=F720,F719="")),"",IF(F720="Participant", "Participant",IF(F720="","",IF(F720&gt;=Configuration!$D$10,"",F720+1))))</f>
        <v/>
      </c>
      <c r="G724" s="7" t="str">
        <f t="shared" si="68"/>
        <v/>
      </c>
      <c r="H724" s="7" t="str">
        <f t="shared" si="69"/>
        <v/>
      </c>
      <c r="I724" s="15" t="str">
        <f t="shared" si="71"/>
        <v/>
      </c>
    </row>
    <row r="725" spans="1:9" x14ac:dyDescent="0.25">
      <c r="A725" s="7" t="str">
        <f>IF(OR(AND(A722=A723,A722=""),AND(A721=A722,A721=""),AND(A720=A721,A720="")),"",IF(A721="Participant", "Participant",IF(A721="","",IF(A721&gt;=Configuration!$D$10,"",A721+1))))</f>
        <v/>
      </c>
      <c r="B725" s="7" t="str">
        <f t="shared" si="70"/>
        <v/>
      </c>
      <c r="C725" s="7" t="str">
        <f t="shared" si="67"/>
        <v/>
      </c>
      <c r="D725" s="15" t="str">
        <f t="shared" si="66"/>
        <v/>
      </c>
      <c r="F725" s="7" t="str">
        <f>IF(OR(AND(F722=F723,F722=""),AND(F721=F722,F721=""),AND(F720=F721,F720="")),"",IF(F721="Participant", "Participant",IF(F721="","",IF(F721&gt;=Configuration!$D$10,"",F721+1))))</f>
        <v/>
      </c>
      <c r="G725" s="7" t="str">
        <f t="shared" si="68"/>
        <v/>
      </c>
      <c r="H725" s="7" t="str">
        <f t="shared" si="69"/>
        <v/>
      </c>
      <c r="I725" s="15" t="str">
        <f t="shared" si="71"/>
        <v/>
      </c>
    </row>
    <row r="726" spans="1:9" x14ac:dyDescent="0.25">
      <c r="A726" s="7" t="str">
        <f>IF(OR(AND(A723=A724,A723=""),AND(A722=A723,A722=""),AND(A721=A722,A721="")),"",IF(A722="Participant", "Participant",IF(A722="","",IF(A722&gt;=Configuration!$D$10,"",A722+1))))</f>
        <v/>
      </c>
      <c r="B726" s="7" t="str">
        <f t="shared" si="70"/>
        <v/>
      </c>
      <c r="C726" s="7" t="str">
        <f t="shared" si="67"/>
        <v/>
      </c>
      <c r="D726" s="15" t="str">
        <f t="shared" si="66"/>
        <v/>
      </c>
      <c r="F726" s="7" t="str">
        <f>IF(OR(AND(F723=F724,F723=""),AND(F722=F723,F722=""),AND(F721=F722,F721="")),"",IF(F722="Participant", "Participant",IF(F722="","",IF(F722&gt;=Configuration!$D$10,"",F722+1))))</f>
        <v/>
      </c>
      <c r="G726" s="7" t="str">
        <f t="shared" si="68"/>
        <v/>
      </c>
      <c r="H726" s="7" t="str">
        <f t="shared" si="69"/>
        <v/>
      </c>
      <c r="I726" s="15" t="str">
        <f>IF(OR(AND($A723=$A724,$A723=""),AND($A722=$A723,$A722=""),AND($A721=$A722,$A721="")),"",IF(I722="Willingness to pay", "Willingness to pay",IF(I722="","",IF(H726="number 1",VLOOKUP(F726,+mitadSuperior,4,FALSE),VLOOKUP(F726,mitadInferior,4,FALSE)))))</f>
        <v/>
      </c>
    </row>
    <row r="727" spans="1:9" x14ac:dyDescent="0.25">
      <c r="A727" s="7" t="str">
        <f>IF(OR(AND(A724=A725,A724=""),AND(A723=A724,A723=""),AND(A722=A723,A722="")),"",IF(A723="Participant", "Participant",IF(A723="","",IF(A723&gt;=Configuration!$D$10,"",A723+1))))</f>
        <v/>
      </c>
      <c r="B727" s="7" t="str">
        <f t="shared" si="70"/>
        <v/>
      </c>
      <c r="C727" s="7" t="str">
        <f t="shared" si="67"/>
        <v/>
      </c>
      <c r="D727" s="15" t="str">
        <f t="shared" si="66"/>
        <v/>
      </c>
      <c r="F727" s="7" t="str">
        <f>IF(OR(AND(F724=F725,F724=""),AND(F723=F724,F723=""),AND(F722=F723,F722="")),"",IF(F723="Participant", "Participant",IF(F723="","",IF(F723&gt;=Configuration!$D$10,"",F723+1))))</f>
        <v/>
      </c>
      <c r="G727" s="7" t="str">
        <f t="shared" si="68"/>
        <v/>
      </c>
      <c r="H727" s="7" t="str">
        <f t="shared" si="69"/>
        <v/>
      </c>
      <c r="I727" s="15" t="str">
        <f>IF(OR(AND($A724=$A725,$A724=""),AND($A723=$A724,$A723=""),AND($A722=$A723,$A722="")),"",IF(I723="Willingness to pay", "Willingness to pay",IF(I723="","",IF(H727="number 1",VLOOKUP(F727,mitadSuperior,4,FALSE),VLOOKUP(F727,mitadInferior,4,FALSE)))))</f>
        <v/>
      </c>
    </row>
    <row r="728" spans="1:9" x14ac:dyDescent="0.25">
      <c r="A728" s="7" t="str">
        <f>IF(OR(AND(A725=A726,A725=""),AND(A724=A725,A724=""),AND(A723=A724,A723="")),"",IF(A724="Participant", "Participant",IF(A724="","",IF(A724&gt;=Configuration!$D$10,"",A724+1))))</f>
        <v/>
      </c>
      <c r="B728" s="7" t="str">
        <f t="shared" si="70"/>
        <v/>
      </c>
      <c r="C728" s="7" t="str">
        <f t="shared" si="67"/>
        <v/>
      </c>
      <c r="D728" s="15" t="str">
        <f t="shared" si="66"/>
        <v/>
      </c>
      <c r="F728" s="7" t="str">
        <f>IF(OR(AND(F725=F726,F725=""),AND(F724=F725,F724=""),AND(F723=F724,F723="")),"",IF(F724="Participant", "Participant",IF(F724="","",IF(F724&gt;=Configuration!$D$10,"",F724+1))))</f>
        <v/>
      </c>
      <c r="G728" s="7" t="str">
        <f t="shared" si="68"/>
        <v/>
      </c>
      <c r="H728" s="7" t="str">
        <f t="shared" si="69"/>
        <v/>
      </c>
      <c r="I728" s="15" t="str">
        <f>IF(OR(AND($A725=$A726,$A725=""),AND($A724=$A725,$A724=""),AND($A723=$A724,$A723="")),"",IF(I724="Willingness to pay", "Willingness to pay",IF(I724="","",IF(H728="number 1",VLOOKUP(F728,mitadSuperior,4,FALSE),VLOOKUP(F728,mitadInferior,4,FALSE)))))</f>
        <v/>
      </c>
    </row>
    <row r="729" spans="1:9" x14ac:dyDescent="0.25">
      <c r="A729" s="7" t="str">
        <f>IF(OR(AND(A726=A727,A726=""),AND(A725=A726,A725=""),AND(A724=A725,A724="")),"",IF(A725="Participant", "Participant",IF(A725="","",IF(A725&gt;=Configuration!$D$10,"",A725+1))))</f>
        <v/>
      </c>
      <c r="B729" s="7" t="str">
        <f t="shared" si="70"/>
        <v/>
      </c>
      <c r="C729" s="7" t="str">
        <f t="shared" si="67"/>
        <v/>
      </c>
      <c r="D729" s="15" t="str">
        <f t="shared" si="66"/>
        <v/>
      </c>
      <c r="F729" s="7" t="str">
        <f>IF(OR(AND(F726=F727,F726=""),AND(F725=F726,F725=""),AND(F724=F725,F724="")),"",IF(F725="Participant", "Participant",IF(F725="","",IF(F725&gt;=Configuration!$D$10,"",F725+1))))</f>
        <v/>
      </c>
      <c r="G729" s="7" t="str">
        <f t="shared" si="68"/>
        <v/>
      </c>
      <c r="H729" s="7" t="str">
        <f t="shared" si="69"/>
        <v/>
      </c>
      <c r="I729" s="15" t="str">
        <f>IF(OR(AND($A726=$A727,$A726=""),AND($A725=$A726,$A725=""),AND($A724=$A725,$A724="")),"",IF(I725="Willingness to pay", "Willingness to pay",IF(I725="","",IF(H729="number 1",VLOOKUP(F729,mitadSuperior,4,FALSE),VLOOKUP(F729,mitadInferior,4,FALSE)))))</f>
        <v/>
      </c>
    </row>
    <row r="730" spans="1:9" x14ac:dyDescent="0.25">
      <c r="A730" s="7" t="str">
        <f>IF(OR(AND(A727=A728,A727=""),AND(A726=A727,A726=""),AND(A725=A726,A725="")),"",IF(A726="Participant", "Participant",IF(A726="","",IF(A726&gt;=Configuration!$D$10,"",A726+1))))</f>
        <v/>
      </c>
      <c r="B730" s="7" t="str">
        <f t="shared" si="70"/>
        <v/>
      </c>
      <c r="C730" s="7" t="str">
        <f t="shared" si="67"/>
        <v/>
      </c>
      <c r="D730" s="15" t="str">
        <f t="shared" si="66"/>
        <v/>
      </c>
      <c r="F730" s="7" t="str">
        <f>IF(OR(AND(F727=F728,F727=""),AND(F726=F727,F726=""),AND(F725=F726,F725="")),"",IF(F726="Participant", "Participant",IF(F726="","",IF(F726&gt;=Configuration!$D$10,"",F726+1))))</f>
        <v/>
      </c>
      <c r="G730" s="7" t="str">
        <f t="shared" si="68"/>
        <v/>
      </c>
      <c r="H730" s="7" t="str">
        <f t="shared" si="69"/>
        <v/>
      </c>
      <c r="I730" s="15" t="str">
        <f>IF(OR(AND($A727=$A728,$A727=""),AND($A726=$A727,$A726=""),AND($A725=$A726,$A725="")),"",IF(I726="Willingness to pay", "Willingness to pay",IF(I726="","",IF(H730="number 1",VLOOKUP(F730,mitadSuperior,4,FALSE),VLOOKUP(F730,mitadInferior,4,FALSE)))))</f>
        <v/>
      </c>
    </row>
    <row r="731" spans="1:9" x14ac:dyDescent="0.25">
      <c r="A731" s="7" t="str">
        <f>IF(OR(AND(A728=A729,A728=""),AND(A727=A728,A727=""),AND(A726=A727,A726="")),"",IF(A727="Participant", "Participant",IF(A727="","",IF(A727&gt;=Configuration!$D$10,"",A727+1))))</f>
        <v/>
      </c>
      <c r="B731" s="7" t="str">
        <f t="shared" si="70"/>
        <v/>
      </c>
      <c r="C731" s="7" t="str">
        <f t="shared" si="67"/>
        <v/>
      </c>
      <c r="D731" s="15" t="str">
        <f t="shared" si="66"/>
        <v/>
      </c>
      <c r="F731" s="7" t="str">
        <f>IF(OR(AND(F728=F729,F728=""),AND(F727=F728,F727=""),AND(F726=F727,F726="")),"",IF(F727="Participant", "Participant",IF(F727="","",IF(F727&gt;=Configuration!$D$10,"",F727+1))))</f>
        <v/>
      </c>
      <c r="G731" s="7" t="str">
        <f t="shared" si="68"/>
        <v/>
      </c>
      <c r="H731" s="7" t="str">
        <f t="shared" si="69"/>
        <v/>
      </c>
      <c r="I731" s="15" t="str">
        <f t="shared" si="71"/>
        <v/>
      </c>
    </row>
    <row r="732" spans="1:9" x14ac:dyDescent="0.25">
      <c r="A732" s="7" t="str">
        <f>IF(OR(AND(A729=A730,A729=""),AND(A728=A729,A728=""),AND(A727=A728,A727="")),"",IF(A728="Participant", "Participant",IF(A728="","",IF(A728&gt;=Configuration!$D$10,"",A728+1))))</f>
        <v/>
      </c>
      <c r="B732" s="7" t="str">
        <f t="shared" si="70"/>
        <v/>
      </c>
      <c r="C732" s="7" t="str">
        <f t="shared" si="67"/>
        <v/>
      </c>
      <c r="D732" s="15" t="str">
        <f t="shared" si="66"/>
        <v/>
      </c>
      <c r="F732" s="7" t="str">
        <f>IF(OR(AND(F729=F730,F729=""),AND(F728=F729,F728=""),AND(F727=F728,F727="")),"",IF(F728="Participant", "Participant",IF(F728="","",IF(F728&gt;=Configuration!$D$10,"",F728+1))))</f>
        <v/>
      </c>
      <c r="G732" s="7" t="str">
        <f t="shared" si="68"/>
        <v/>
      </c>
      <c r="H732" s="7" t="str">
        <f t="shared" si="69"/>
        <v/>
      </c>
      <c r="I732" s="15" t="str">
        <f t="shared" si="71"/>
        <v/>
      </c>
    </row>
    <row r="733" spans="1:9" x14ac:dyDescent="0.25">
      <c r="A733" s="7" t="str">
        <f>IF(OR(AND(A730=A731,A730=""),AND(A729=A730,A729=""),AND(A728=A729,A728="")),"",IF(A729="Participant", "Participant",IF(A729="","",IF(A729&gt;=Configuration!$D$10,"",A729+1))))</f>
        <v/>
      </c>
      <c r="B733" s="7" t="str">
        <f t="shared" si="70"/>
        <v/>
      </c>
      <c r="C733" s="7" t="str">
        <f t="shared" si="67"/>
        <v/>
      </c>
      <c r="D733" s="15" t="str">
        <f t="shared" si="66"/>
        <v/>
      </c>
      <c r="F733" s="7" t="str">
        <f>IF(OR(AND(F730=F731,F730=""),AND(F729=F730,F729=""),AND(F728=F729,F728="")),"",IF(F729="Participant", "Participant",IF(F729="","",IF(F729&gt;=Configuration!$D$10,"",F729+1))))</f>
        <v/>
      </c>
      <c r="G733" s="7" t="str">
        <f t="shared" si="68"/>
        <v/>
      </c>
      <c r="H733" s="7" t="str">
        <f t="shared" si="69"/>
        <v/>
      </c>
      <c r="I733" s="15" t="str">
        <f t="shared" si="71"/>
        <v/>
      </c>
    </row>
    <row r="734" spans="1:9" x14ac:dyDescent="0.25">
      <c r="A734" s="7" t="str">
        <f>IF(OR(AND(A731=A732,A731=""),AND(A730=A731,A730=""),AND(A729=A730,A729="")),"",IF(A730="Participant", "Participant",IF(A730="","",IF(A730&gt;=Configuration!$D$10,"",A730+1))))</f>
        <v/>
      </c>
      <c r="B734" s="7" t="str">
        <f t="shared" si="70"/>
        <v/>
      </c>
      <c r="C734" s="7" t="str">
        <f t="shared" si="67"/>
        <v/>
      </c>
      <c r="D734" s="15" t="str">
        <f t="shared" si="66"/>
        <v/>
      </c>
      <c r="F734" s="7" t="str">
        <f>IF(OR(AND(F731=F732,F731=""),AND(F730=F731,F730=""),AND(F729=F730,F729="")),"",IF(F730="Participant", "Participant",IF(F730="","",IF(F730&gt;=Configuration!$D$10,"",F730+1))))</f>
        <v/>
      </c>
      <c r="G734" s="7" t="str">
        <f t="shared" si="68"/>
        <v/>
      </c>
      <c r="H734" s="7" t="str">
        <f t="shared" si="69"/>
        <v/>
      </c>
      <c r="I734" s="15" t="str">
        <f>IF(OR(AND($A731=$A732,$A731=""),AND($A730=$A731,$A730=""),AND($A729=$A730,$A729="")),"",IF(I730="Willingness to pay", "Willingness to pay",IF(I730="","",IF(H734="number 1",VLOOKUP(F734,+mitadSuperior,4,FALSE),VLOOKUP(F734,mitadInferior,4,FALSE)))))</f>
        <v/>
      </c>
    </row>
    <row r="735" spans="1:9" x14ac:dyDescent="0.25">
      <c r="A735" s="7" t="str">
        <f>IF(OR(AND(A732=A733,A732=""),AND(A731=A732,A731=""),AND(A730=A731,A730="")),"",IF(A731="Participant", "Participant",IF(A731="","",IF(A731&gt;=Configuration!$D$10,"",A731+1))))</f>
        <v/>
      </c>
      <c r="B735" s="7" t="str">
        <f t="shared" si="70"/>
        <v/>
      </c>
      <c r="C735" s="7" t="str">
        <f t="shared" si="67"/>
        <v/>
      </c>
      <c r="D735" s="15" t="str">
        <f t="shared" si="66"/>
        <v/>
      </c>
      <c r="F735" s="7" t="str">
        <f>IF(OR(AND(F732=F733,F732=""),AND(F731=F732,F731=""),AND(F730=F731,F730="")),"",IF(F731="Participant", "Participant",IF(F731="","",IF(F731&gt;=Configuration!$D$10,"",F731+1))))</f>
        <v/>
      </c>
      <c r="G735" s="7" t="str">
        <f t="shared" si="68"/>
        <v/>
      </c>
      <c r="H735" s="7" t="str">
        <f t="shared" si="69"/>
        <v/>
      </c>
      <c r="I735" s="15" t="str">
        <f>IF(OR(AND($A732=$A733,$A732=""),AND($A731=$A732,$A731=""),AND($A730=$A731,$A730="")),"",IF(I731="Willingness to pay", "Willingness to pay",IF(I731="","",IF(H735="number 1",VLOOKUP(F735,mitadSuperior,4,FALSE),VLOOKUP(F735,mitadInferior,4,FALSE)))))</f>
        <v/>
      </c>
    </row>
    <row r="736" spans="1:9" x14ac:dyDescent="0.25">
      <c r="A736" s="7" t="str">
        <f>IF(OR(AND(A733=A734,A733=""),AND(A732=A733,A732=""),AND(A731=A732,A731="")),"",IF(A732="Participant", "Participant",IF(A732="","",IF(A732&gt;=Configuration!$D$10,"",A732+1))))</f>
        <v/>
      </c>
      <c r="B736" s="7" t="str">
        <f t="shared" si="70"/>
        <v/>
      </c>
      <c r="C736" s="7" t="str">
        <f t="shared" si="67"/>
        <v/>
      </c>
      <c r="D736" s="15" t="str">
        <f t="shared" si="66"/>
        <v/>
      </c>
      <c r="F736" s="7" t="str">
        <f>IF(OR(AND(F733=F734,F733=""),AND(F732=F733,F732=""),AND(F731=F732,F731="")),"",IF(F732="Participant", "Participant",IF(F732="","",IF(F732&gt;=Configuration!$D$10,"",F732+1))))</f>
        <v/>
      </c>
      <c r="G736" s="7" t="str">
        <f t="shared" si="68"/>
        <v/>
      </c>
      <c r="H736" s="7" t="str">
        <f t="shared" si="69"/>
        <v/>
      </c>
      <c r="I736" s="15" t="str">
        <f>IF(OR(AND($A733=$A734,$A733=""),AND($A732=$A733,$A732=""),AND($A731=$A732,$A731="")),"",IF(I732="Willingness to pay", "Willingness to pay",IF(I732="","",IF(H736="number 1",VLOOKUP(F736,mitadSuperior,4,FALSE),VLOOKUP(F736,mitadInferior,4,FALSE)))))</f>
        <v/>
      </c>
    </row>
    <row r="737" spans="1:9" x14ac:dyDescent="0.25">
      <c r="A737" s="7" t="str">
        <f>IF(OR(AND(A734=A735,A734=""),AND(A733=A734,A733=""),AND(A732=A733,A732="")),"",IF(A733="Participant", "Participant",IF(A733="","",IF(A733&gt;=Configuration!$D$10,"",A733+1))))</f>
        <v/>
      </c>
      <c r="B737" s="7" t="str">
        <f t="shared" si="70"/>
        <v/>
      </c>
      <c r="C737" s="7" t="str">
        <f t="shared" si="67"/>
        <v/>
      </c>
      <c r="D737" s="15" t="str">
        <f t="shared" si="66"/>
        <v/>
      </c>
      <c r="F737" s="7" t="str">
        <f>IF(OR(AND(F734=F735,F734=""),AND(F733=F734,F733=""),AND(F732=F733,F732="")),"",IF(F733="Participant", "Participant",IF(F733="","",IF(F733&gt;=Configuration!$D$10,"",F733+1))))</f>
        <v/>
      </c>
      <c r="G737" s="7" t="str">
        <f t="shared" si="68"/>
        <v/>
      </c>
      <c r="H737" s="7" t="str">
        <f t="shared" si="69"/>
        <v/>
      </c>
      <c r="I737" s="15" t="str">
        <f>IF(OR(AND($A734=$A735,$A734=""),AND($A733=$A734,$A733=""),AND($A732=$A733,$A732="")),"",IF(I733="Willingness to pay", "Willingness to pay",IF(I733="","",IF(H737="number 1",VLOOKUP(F737,mitadSuperior,4,FALSE),VLOOKUP(F737,mitadInferior,4,FALSE)))))</f>
        <v/>
      </c>
    </row>
    <row r="738" spans="1:9" x14ac:dyDescent="0.25">
      <c r="A738" s="7" t="str">
        <f>IF(OR(AND(A735=A736,A735=""),AND(A734=A735,A734=""),AND(A733=A734,A733="")),"",IF(A734="Participant", "Participant",IF(A734="","",IF(A734&gt;=Configuration!$D$10,"",A734+1))))</f>
        <v/>
      </c>
      <c r="B738" s="7" t="str">
        <f t="shared" si="70"/>
        <v/>
      </c>
      <c r="C738" s="7" t="str">
        <f t="shared" si="67"/>
        <v/>
      </c>
      <c r="D738" s="15" t="str">
        <f t="shared" si="66"/>
        <v/>
      </c>
      <c r="F738" s="7" t="str">
        <f>IF(OR(AND(F735=F736,F735=""),AND(F734=F735,F734=""),AND(F733=F734,F733="")),"",IF(F734="Participant", "Participant",IF(F734="","",IF(F734&gt;=Configuration!$D$10,"",F734+1))))</f>
        <v/>
      </c>
      <c r="G738" s="7" t="str">
        <f t="shared" si="68"/>
        <v/>
      </c>
      <c r="H738" s="7" t="str">
        <f t="shared" si="69"/>
        <v/>
      </c>
      <c r="I738" s="15" t="str">
        <f>IF(OR(AND($A735=$A736,$A735=""),AND($A734=$A735,$A734=""),AND($A733=$A734,$A733="")),"",IF(I734="Willingness to pay", "Willingness to pay",IF(I734="","",IF(H738="number 1",VLOOKUP(F738,mitadSuperior,4,FALSE),VLOOKUP(F738,mitadInferior,4,FALSE)))))</f>
        <v/>
      </c>
    </row>
    <row r="739" spans="1:9" x14ac:dyDescent="0.25">
      <c r="A739" s="7" t="str">
        <f>IF(OR(AND(A736=A737,A736=""),AND(A735=A736,A735=""),AND(A734=A735,A734="")),"",IF(A735="Participant", "Participant",IF(A735="","",IF(A735&gt;=Configuration!$D$10,"",A735+1))))</f>
        <v/>
      </c>
      <c r="B739" s="7" t="str">
        <f t="shared" si="70"/>
        <v/>
      </c>
      <c r="C739" s="7" t="str">
        <f t="shared" si="67"/>
        <v/>
      </c>
      <c r="D739" s="15" t="str">
        <f t="shared" si="66"/>
        <v/>
      </c>
      <c r="F739" s="7" t="str">
        <f>IF(OR(AND(F736=F737,F736=""),AND(F735=F736,F735=""),AND(F734=F735,F734="")),"",IF(F735="Participant", "Participant",IF(F735="","",IF(F735&gt;=Configuration!$D$10,"",F735+1))))</f>
        <v/>
      </c>
      <c r="G739" s="7" t="str">
        <f t="shared" si="68"/>
        <v/>
      </c>
      <c r="H739" s="7" t="str">
        <f t="shared" si="69"/>
        <v/>
      </c>
      <c r="I739" s="15" t="str">
        <f t="shared" si="71"/>
        <v/>
      </c>
    </row>
    <row r="740" spans="1:9" x14ac:dyDescent="0.25">
      <c r="A740" s="7" t="str">
        <f>IF(OR(AND(A737=A738,A737=""),AND(A736=A737,A736=""),AND(A735=A736,A735="")),"",IF(A736="Participant", "Participant",IF(A736="","",IF(A736&gt;=Configuration!$D$10,"",A736+1))))</f>
        <v/>
      </c>
      <c r="B740" s="7" t="str">
        <f t="shared" si="70"/>
        <v/>
      </c>
      <c r="C740" s="7" t="str">
        <f t="shared" si="67"/>
        <v/>
      </c>
      <c r="D740" s="15" t="str">
        <f t="shared" si="66"/>
        <v/>
      </c>
      <c r="F740" s="7" t="str">
        <f>IF(OR(AND(F737=F738,F737=""),AND(F736=F737,F736=""),AND(F735=F736,F735="")),"",IF(F736="Participant", "Participant",IF(F736="","",IF(F736&gt;=Configuration!$D$10,"",F736+1))))</f>
        <v/>
      </c>
      <c r="G740" s="7" t="str">
        <f t="shared" si="68"/>
        <v/>
      </c>
      <c r="H740" s="7" t="str">
        <f t="shared" si="69"/>
        <v/>
      </c>
      <c r="I740" s="15" t="str">
        <f t="shared" si="71"/>
        <v/>
      </c>
    </row>
    <row r="741" spans="1:9" x14ac:dyDescent="0.25">
      <c r="A741" s="7" t="str">
        <f>IF(OR(AND(A738=A739,A738=""),AND(A737=A738,A737=""),AND(A736=A737,A736="")),"",IF(A737="Participant", "Participant",IF(A737="","",IF(A737&gt;=Configuration!$D$10,"",A737+1))))</f>
        <v/>
      </c>
      <c r="B741" s="7" t="str">
        <f t="shared" si="70"/>
        <v/>
      </c>
      <c r="C741" s="7" t="str">
        <f t="shared" si="67"/>
        <v/>
      </c>
      <c r="D741" s="15" t="str">
        <f t="shared" si="66"/>
        <v/>
      </c>
      <c r="F741" s="7" t="str">
        <f>IF(OR(AND(F738=F739,F738=""),AND(F737=F738,F737=""),AND(F736=F737,F736="")),"",IF(F737="Participant", "Participant",IF(F737="","",IF(F737&gt;=Configuration!$D$10,"",F737+1))))</f>
        <v/>
      </c>
      <c r="G741" s="7" t="str">
        <f t="shared" si="68"/>
        <v/>
      </c>
      <c r="H741" s="7" t="str">
        <f t="shared" si="69"/>
        <v/>
      </c>
      <c r="I741" s="15" t="str">
        <f t="shared" si="71"/>
        <v/>
      </c>
    </row>
    <row r="742" spans="1:9" x14ac:dyDescent="0.25">
      <c r="A742" s="7" t="str">
        <f>IF(OR(AND(A739=A740,A739=""),AND(A738=A739,A738=""),AND(A737=A738,A737="")),"",IF(A738="Participant", "Participant",IF(A738="","",IF(A738&gt;=Configuration!$D$10,"",A738+1))))</f>
        <v/>
      </c>
      <c r="B742" s="7" t="str">
        <f t="shared" si="70"/>
        <v/>
      </c>
      <c r="C742" s="7" t="str">
        <f t="shared" si="67"/>
        <v/>
      </c>
      <c r="D742" s="15" t="str">
        <f t="shared" si="66"/>
        <v/>
      </c>
      <c r="F742" s="7" t="str">
        <f>IF(OR(AND(F739=F740,F739=""),AND(F738=F739,F738=""),AND(F737=F738,F737="")),"",IF(F738="Participant", "Participant",IF(F738="","",IF(F738&gt;=Configuration!$D$10,"",F738+1))))</f>
        <v/>
      </c>
      <c r="G742" s="7" t="str">
        <f t="shared" si="68"/>
        <v/>
      </c>
      <c r="H742" s="7" t="str">
        <f t="shared" si="69"/>
        <v/>
      </c>
      <c r="I742" s="15" t="str">
        <f>IF(OR(AND($A739=$A740,$A739=""),AND($A738=$A739,$A738=""),AND($A737=$A738,$A737="")),"",IF(I738="Willingness to pay", "Willingness to pay",IF(I738="","",IF(H742="number 1",VLOOKUP(F742,+mitadSuperior,4,FALSE),VLOOKUP(F742,mitadInferior,4,FALSE)))))</f>
        <v/>
      </c>
    </row>
    <row r="743" spans="1:9" x14ac:dyDescent="0.25">
      <c r="A743" s="7" t="str">
        <f>IF(OR(AND(A740=A741,A740=""),AND(A739=A740,A739=""),AND(A738=A739,A738="")),"",IF(A739="Participant", "Participant",IF(A739="","",IF(A739&gt;=Configuration!$D$10,"",A739+1))))</f>
        <v/>
      </c>
      <c r="B743" s="7" t="str">
        <f t="shared" si="70"/>
        <v/>
      </c>
      <c r="C743" s="7" t="str">
        <f t="shared" si="67"/>
        <v/>
      </c>
      <c r="D743" s="15" t="str">
        <f t="shared" si="66"/>
        <v/>
      </c>
      <c r="F743" s="7" t="str">
        <f>IF(OR(AND(F740=F741,F740=""),AND(F739=F740,F739=""),AND(F738=F739,F738="")),"",IF(F739="Participant", "Participant",IF(F739="","",IF(F739&gt;=Configuration!$D$10,"",F739+1))))</f>
        <v/>
      </c>
      <c r="G743" s="7" t="str">
        <f t="shared" si="68"/>
        <v/>
      </c>
      <c r="H743" s="7" t="str">
        <f t="shared" si="69"/>
        <v/>
      </c>
      <c r="I743" s="15" t="str">
        <f>IF(OR(AND($A740=$A741,$A740=""),AND($A739=$A740,$A739=""),AND($A738=$A739,$A738="")),"",IF(I739="Willingness to pay", "Willingness to pay",IF(I739="","",IF(H743="number 1",VLOOKUP(F743,mitadSuperior,4,FALSE),VLOOKUP(F743,mitadInferior,4,FALSE)))))</f>
        <v/>
      </c>
    </row>
    <row r="744" spans="1:9" x14ac:dyDescent="0.25">
      <c r="A744" s="7" t="str">
        <f>IF(OR(AND(A741=A742,A741=""),AND(A740=A741,A740=""),AND(A739=A740,A739="")),"",IF(A740="Participant", "Participant",IF(A740="","",IF(A740&gt;=Configuration!$D$10,"",A740+1))))</f>
        <v/>
      </c>
      <c r="B744" s="7" t="str">
        <f t="shared" si="70"/>
        <v/>
      </c>
      <c r="C744" s="7" t="str">
        <f t="shared" si="67"/>
        <v/>
      </c>
      <c r="D744" s="15" t="str">
        <f t="shared" si="66"/>
        <v/>
      </c>
      <c r="F744" s="7" t="str">
        <f>IF(OR(AND(F741=F742,F741=""),AND(F740=F741,F740=""),AND(F739=F740,F739="")),"",IF(F740="Participant", "Participant",IF(F740="","",IF(F740&gt;=Configuration!$D$10,"",F740+1))))</f>
        <v/>
      </c>
      <c r="G744" s="7" t="str">
        <f t="shared" si="68"/>
        <v/>
      </c>
      <c r="H744" s="7" t="str">
        <f t="shared" si="69"/>
        <v/>
      </c>
      <c r="I744" s="15" t="str">
        <f>IF(OR(AND($A741=$A742,$A741=""),AND($A740=$A741,$A740=""),AND($A739=$A740,$A739="")),"",IF(I740="Willingness to pay", "Willingness to pay",IF(I740="","",IF(H744="number 1",VLOOKUP(F744,mitadSuperior,4,FALSE),VLOOKUP(F744,mitadInferior,4,FALSE)))))</f>
        <v/>
      </c>
    </row>
    <row r="745" spans="1:9" x14ac:dyDescent="0.25">
      <c r="A745" s="7" t="str">
        <f>IF(OR(AND(A742=A743,A742=""),AND(A741=A742,A741=""),AND(A740=A741,A740="")),"",IF(A741="Participant", "Participant",IF(A741="","",IF(A741&gt;=Configuration!$D$10,"",A741+1))))</f>
        <v/>
      </c>
      <c r="B745" s="7" t="str">
        <f t="shared" si="70"/>
        <v/>
      </c>
      <c r="C745" s="7" t="str">
        <f t="shared" si="67"/>
        <v/>
      </c>
      <c r="D745" s="15" t="str">
        <f t="shared" si="66"/>
        <v/>
      </c>
      <c r="F745" s="7" t="str">
        <f>IF(OR(AND(F742=F743,F742=""),AND(F741=F742,F741=""),AND(F740=F741,F740="")),"",IF(F741="Participant", "Participant",IF(F741="","",IF(F741&gt;=Configuration!$D$10,"",F741+1))))</f>
        <v/>
      </c>
      <c r="G745" s="7" t="str">
        <f t="shared" si="68"/>
        <v/>
      </c>
      <c r="H745" s="7" t="str">
        <f t="shared" si="69"/>
        <v/>
      </c>
      <c r="I745" s="15" t="str">
        <f>IF(OR(AND($A742=$A743,$A742=""),AND($A741=$A742,$A741=""),AND($A740=$A741,$A740="")),"",IF(I741="Willingness to pay", "Willingness to pay",IF(I741="","",IF(H745="number 1",VLOOKUP(F745,mitadSuperior,4,FALSE),VLOOKUP(F745,mitadInferior,4,FALSE)))))</f>
        <v/>
      </c>
    </row>
    <row r="746" spans="1:9" x14ac:dyDescent="0.25">
      <c r="A746" s="7" t="str">
        <f>IF(OR(AND(A743=A744,A743=""),AND(A742=A743,A742=""),AND(A741=A742,A741="")),"",IF(A742="Participant", "Participant",IF(A742="","",IF(A742&gt;=Configuration!$D$10,"",A742+1))))</f>
        <v/>
      </c>
      <c r="B746" s="7" t="str">
        <f t="shared" si="70"/>
        <v/>
      </c>
      <c r="C746" s="7" t="str">
        <f t="shared" si="67"/>
        <v/>
      </c>
      <c r="D746" s="15" t="str">
        <f t="shared" si="66"/>
        <v/>
      </c>
      <c r="F746" s="7" t="str">
        <f>IF(OR(AND(F743=F744,F743=""),AND(F742=F743,F742=""),AND(F741=F742,F741="")),"",IF(F742="Participant", "Participant",IF(F742="","",IF(F742&gt;=Configuration!$D$10,"",F742+1))))</f>
        <v/>
      </c>
      <c r="G746" s="7" t="str">
        <f t="shared" si="68"/>
        <v/>
      </c>
      <c r="H746" s="7" t="str">
        <f t="shared" si="69"/>
        <v/>
      </c>
      <c r="I746" s="15" t="str">
        <f>IF(OR(AND($A743=$A744,$A743=""),AND($A742=$A743,$A742=""),AND($A741=$A742,$A741="")),"",IF(I742="Willingness to pay", "Willingness to pay",IF(I742="","",IF(H746="number 1",VLOOKUP(F746,mitadSuperior,4,FALSE),VLOOKUP(F746,mitadInferior,4,FALSE)))))</f>
        <v/>
      </c>
    </row>
    <row r="747" spans="1:9" x14ac:dyDescent="0.25">
      <c r="A747" s="7" t="str">
        <f>IF(OR(AND(A744=A745,A744=""),AND(A743=A744,A743=""),AND(A742=A743,A742="")),"",IF(A743="Participant", "Participant",IF(A743="","",IF(A743&gt;=Configuration!$D$10,"",A743+1))))</f>
        <v/>
      </c>
      <c r="B747" s="7" t="str">
        <f t="shared" si="70"/>
        <v/>
      </c>
      <c r="C747" s="7" t="str">
        <f t="shared" si="67"/>
        <v/>
      </c>
      <c r="D747" s="15" t="str">
        <f t="shared" si="66"/>
        <v/>
      </c>
      <c r="F747" s="7" t="str">
        <f>IF(OR(AND(F744=F745,F744=""),AND(F743=F744,F743=""),AND(F742=F743,F742="")),"",IF(F743="Participant", "Participant",IF(F743="","",IF(F743&gt;=Configuration!$D$10,"",F743+1))))</f>
        <v/>
      </c>
      <c r="G747" s="7" t="str">
        <f t="shared" si="68"/>
        <v/>
      </c>
      <c r="H747" s="7" t="str">
        <f t="shared" si="69"/>
        <v/>
      </c>
      <c r="I747" s="15" t="str">
        <f t="shared" si="71"/>
        <v/>
      </c>
    </row>
    <row r="748" spans="1:9" x14ac:dyDescent="0.25">
      <c r="A748" s="7" t="str">
        <f>IF(OR(AND(A745=A746,A745=""),AND(A744=A745,A744=""),AND(A743=A744,A743="")),"",IF(A744="Participant", "Participant",IF(A744="","",IF(A744&gt;=Configuration!$D$10,"",A744+1))))</f>
        <v/>
      </c>
      <c r="B748" s="7" t="str">
        <f t="shared" si="70"/>
        <v/>
      </c>
      <c r="C748" s="7" t="str">
        <f t="shared" si="67"/>
        <v/>
      </c>
      <c r="D748" s="15" t="str">
        <f t="shared" si="66"/>
        <v/>
      </c>
      <c r="F748" s="7" t="str">
        <f>IF(OR(AND(F745=F746,F745=""),AND(F744=F745,F744=""),AND(F743=F744,F743="")),"",IF(F744="Participant", "Participant",IF(F744="","",IF(F744&gt;=Configuration!$D$10,"",F744+1))))</f>
        <v/>
      </c>
      <c r="G748" s="7" t="str">
        <f t="shared" si="68"/>
        <v/>
      </c>
      <c r="H748" s="7" t="str">
        <f t="shared" si="69"/>
        <v/>
      </c>
      <c r="I748" s="15" t="str">
        <f t="shared" si="71"/>
        <v/>
      </c>
    </row>
    <row r="749" spans="1:9" x14ac:dyDescent="0.25">
      <c r="A749" s="7" t="str">
        <f>IF(OR(AND(A746=A747,A746=""),AND(A745=A746,A745=""),AND(A744=A745,A744="")),"",IF(A745="Participant", "Participant",IF(A745="","",IF(A745&gt;=Configuration!$D$10,"",A745+1))))</f>
        <v/>
      </c>
      <c r="B749" s="7" t="str">
        <f t="shared" si="70"/>
        <v/>
      </c>
      <c r="C749" s="7" t="str">
        <f t="shared" si="67"/>
        <v/>
      </c>
      <c r="D749" s="15" t="str">
        <f t="shared" si="66"/>
        <v/>
      </c>
      <c r="F749" s="7" t="str">
        <f>IF(OR(AND(F746=F747,F746=""),AND(F745=F746,F745=""),AND(F744=F745,F744="")),"",IF(F745="Participant", "Participant",IF(F745="","",IF(F745&gt;=Configuration!$D$10,"",F745+1))))</f>
        <v/>
      </c>
      <c r="G749" s="7" t="str">
        <f t="shared" si="68"/>
        <v/>
      </c>
      <c r="H749" s="7" t="str">
        <f t="shared" si="69"/>
        <v/>
      </c>
      <c r="I749" s="15" t="str">
        <f t="shared" si="71"/>
        <v/>
      </c>
    </row>
    <row r="750" spans="1:9" x14ac:dyDescent="0.25">
      <c r="A750" s="7" t="str">
        <f>IF(OR(AND(A747=A748,A747=""),AND(A746=A747,A746=""),AND(A745=A746,A745="")),"",IF(A746="Participant", "Participant",IF(A746="","",IF(A746&gt;=Configuration!$D$10,"",A746+1))))</f>
        <v/>
      </c>
      <c r="B750" s="7" t="str">
        <f t="shared" si="70"/>
        <v/>
      </c>
      <c r="C750" s="7" t="str">
        <f t="shared" si="67"/>
        <v/>
      </c>
      <c r="D750" s="15" t="str">
        <f t="shared" si="66"/>
        <v/>
      </c>
      <c r="F750" s="7" t="str">
        <f>IF(OR(AND(F747=F748,F747=""),AND(F746=F747,F746=""),AND(F745=F746,F745="")),"",IF(F746="Participant", "Participant",IF(F746="","",IF(F746&gt;=Configuration!$D$10,"",F746+1))))</f>
        <v/>
      </c>
      <c r="G750" s="7" t="str">
        <f t="shared" si="68"/>
        <v/>
      </c>
      <c r="H750" s="7" t="str">
        <f t="shared" si="69"/>
        <v/>
      </c>
      <c r="I750" s="15" t="str">
        <f>IF(OR(AND($A747=$A748,$A747=""),AND($A746=$A747,$A746=""),AND($A745=$A746,$A745="")),"",IF(I746="Willingness to pay", "Willingness to pay",IF(I746="","",IF(H750="number 1",VLOOKUP(F750,+mitadSuperior,4,FALSE),VLOOKUP(F750,mitadInferior,4,FALSE)))))</f>
        <v/>
      </c>
    </row>
    <row r="751" spans="1:9" x14ac:dyDescent="0.25">
      <c r="A751" s="7" t="str">
        <f>IF(OR(AND(A748=A749,A748=""),AND(A747=A748,A747=""),AND(A746=A747,A746="")),"",IF(A747="Participant", "Participant",IF(A747="","",IF(A747&gt;=Configuration!$D$10,"",A747+1))))</f>
        <v/>
      </c>
      <c r="B751" s="7" t="str">
        <f t="shared" si="70"/>
        <v/>
      </c>
      <c r="C751" s="7" t="str">
        <f t="shared" si="67"/>
        <v/>
      </c>
      <c r="D751" s="15" t="str">
        <f t="shared" si="66"/>
        <v/>
      </c>
      <c r="F751" s="7" t="str">
        <f>IF(OR(AND(F748=F749,F748=""),AND(F747=F748,F747=""),AND(F746=F747,F746="")),"",IF(F747="Participant", "Participant",IF(F747="","",IF(F747&gt;=Configuration!$D$10,"",F747+1))))</f>
        <v/>
      </c>
      <c r="G751" s="7" t="str">
        <f t="shared" si="68"/>
        <v/>
      </c>
      <c r="H751" s="7" t="str">
        <f t="shared" si="69"/>
        <v/>
      </c>
      <c r="I751" s="15" t="str">
        <f>IF(OR(AND($A748=$A749,$A748=""),AND($A747=$A748,$A747=""),AND($A746=$A747,$A746="")),"",IF(I747="Willingness to pay", "Willingness to pay",IF(I747="","",IF(H751="number 1",VLOOKUP(F751,mitadSuperior,4,FALSE),VLOOKUP(F751,mitadInferior,4,FALSE)))))</f>
        <v/>
      </c>
    </row>
    <row r="752" spans="1:9" x14ac:dyDescent="0.25">
      <c r="A752" s="7" t="str">
        <f>IF(OR(AND(A749=A750,A749=""),AND(A748=A749,A748=""),AND(A747=A748,A747="")),"",IF(A748="Participant", "Participant",IF(A748="","",IF(A748&gt;=Configuration!$D$10,"",A748+1))))</f>
        <v/>
      </c>
      <c r="B752" s="7" t="str">
        <f t="shared" si="70"/>
        <v/>
      </c>
      <c r="C752" s="7" t="str">
        <f t="shared" si="67"/>
        <v/>
      </c>
      <c r="D752" s="15" t="str">
        <f t="shared" si="66"/>
        <v/>
      </c>
      <c r="F752" s="7" t="str">
        <f>IF(OR(AND(F749=F750,F749=""),AND(F748=F749,F748=""),AND(F747=F748,F747="")),"",IF(F748="Participant", "Participant",IF(F748="","",IF(F748&gt;=Configuration!$D$10,"",F748+1))))</f>
        <v/>
      </c>
      <c r="G752" s="7" t="str">
        <f t="shared" si="68"/>
        <v/>
      </c>
      <c r="H752" s="7" t="str">
        <f t="shared" si="69"/>
        <v/>
      </c>
      <c r="I752" s="15" t="str">
        <f>IF(OR(AND($A749=$A750,$A749=""),AND($A748=$A749,$A748=""),AND($A747=$A748,$A747="")),"",IF(I748="Willingness to pay", "Willingness to pay",IF(I748="","",IF(H752="number 1",VLOOKUP(F752,mitadSuperior,4,FALSE),VLOOKUP(F752,mitadInferior,4,FALSE)))))</f>
        <v/>
      </c>
    </row>
    <row r="753" spans="1:9" x14ac:dyDescent="0.25">
      <c r="A753" s="7" t="str">
        <f>IF(OR(AND(A750=A751,A750=""),AND(A749=A750,A749=""),AND(A748=A749,A748="")),"",IF(A749="Participant", "Participant",IF(A749="","",IF(A749&gt;=Configuration!$D$10,"",A749+1))))</f>
        <v/>
      </c>
      <c r="B753" s="7" t="str">
        <f t="shared" si="70"/>
        <v/>
      </c>
      <c r="C753" s="7" t="str">
        <f t="shared" si="67"/>
        <v/>
      </c>
      <c r="D753" s="15" t="str">
        <f t="shared" si="66"/>
        <v/>
      </c>
      <c r="F753" s="7" t="str">
        <f>IF(OR(AND(F750=F751,F750=""),AND(F749=F750,F749=""),AND(F748=F749,F748="")),"",IF(F749="Participant", "Participant",IF(F749="","",IF(F749&gt;=Configuration!$D$10,"",F749+1))))</f>
        <v/>
      </c>
      <c r="G753" s="7" t="str">
        <f t="shared" si="68"/>
        <v/>
      </c>
      <c r="H753" s="7" t="str">
        <f t="shared" si="69"/>
        <v/>
      </c>
      <c r="I753" s="15" t="str">
        <f>IF(OR(AND($A750=$A751,$A750=""),AND($A749=$A750,$A749=""),AND($A748=$A749,$A748="")),"",IF(I749="Willingness to pay", "Willingness to pay",IF(I749="","",IF(H753="number 1",VLOOKUP(F753,mitadSuperior,4,FALSE),VLOOKUP(F753,mitadInferior,4,FALSE)))))</f>
        <v/>
      </c>
    </row>
    <row r="754" spans="1:9" x14ac:dyDescent="0.25">
      <c r="A754" s="7" t="str">
        <f>IF(OR(AND(A751=A752,A751=""),AND(A750=A751,A750=""),AND(A749=A750,A749="")),"",IF(A750="Participant", "Participant",IF(A750="","",IF(A750&gt;=Configuration!$D$10,"",A750+1))))</f>
        <v/>
      </c>
      <c r="B754" s="7" t="str">
        <f t="shared" si="70"/>
        <v/>
      </c>
      <c r="C754" s="7" t="str">
        <f t="shared" si="67"/>
        <v/>
      </c>
      <c r="D754" s="15" t="str">
        <f t="shared" si="66"/>
        <v/>
      </c>
      <c r="F754" s="7" t="str">
        <f>IF(OR(AND(F751=F752,F751=""),AND(F750=F751,F750=""),AND(F749=F750,F749="")),"",IF(F750="Participant", "Participant",IF(F750="","",IF(F750&gt;=Configuration!$D$10,"",F750+1))))</f>
        <v/>
      </c>
      <c r="G754" s="7" t="str">
        <f t="shared" si="68"/>
        <v/>
      </c>
      <c r="H754" s="7" t="str">
        <f t="shared" si="69"/>
        <v/>
      </c>
      <c r="I754" s="15" t="str">
        <f>IF(OR(AND($A751=$A752,$A751=""),AND($A750=$A751,$A750=""),AND($A749=$A750,$A749="")),"",IF(I750="Willingness to pay", "Willingness to pay",IF(I750="","",IF(H754="number 1",VLOOKUP(F754,mitadSuperior,4,FALSE),VLOOKUP(F754,mitadInferior,4,FALSE)))))</f>
        <v/>
      </c>
    </row>
    <row r="755" spans="1:9" x14ac:dyDescent="0.25">
      <c r="A755" s="7" t="str">
        <f>IF(OR(AND(A752=A753,A752=""),AND(A751=A752,A751=""),AND(A750=A751,A750="")),"",IF(A751="Participant", "Participant",IF(A751="","",IF(A751&gt;=Configuration!$D$10,"",A751+1))))</f>
        <v/>
      </c>
      <c r="B755" s="7" t="str">
        <f t="shared" si="70"/>
        <v/>
      </c>
      <c r="C755" s="7" t="str">
        <f t="shared" si="67"/>
        <v/>
      </c>
      <c r="D755" s="15" t="str">
        <f t="shared" si="66"/>
        <v/>
      </c>
      <c r="F755" s="7" t="str">
        <f>IF(OR(AND(F752=F753,F752=""),AND(F751=F752,F751=""),AND(F750=F751,F750="")),"",IF(F751="Participant", "Participant",IF(F751="","",IF(F751&gt;=Configuration!$D$10,"",F751+1))))</f>
        <v/>
      </c>
      <c r="G755" s="7" t="str">
        <f t="shared" si="68"/>
        <v/>
      </c>
      <c r="H755" s="7" t="str">
        <f t="shared" si="69"/>
        <v/>
      </c>
      <c r="I755" s="15" t="str">
        <f t="shared" si="71"/>
        <v/>
      </c>
    </row>
    <row r="756" spans="1:9" x14ac:dyDescent="0.25">
      <c r="A756" s="7" t="str">
        <f>IF(OR(AND(A753=A754,A753=""),AND(A752=A753,A752=""),AND(A751=A752,A751="")),"",IF(A752="Participant", "Participant",IF(A752="","",IF(A752&gt;=Configuration!$D$10,"",A752+1))))</f>
        <v/>
      </c>
      <c r="B756" s="7" t="str">
        <f t="shared" si="70"/>
        <v/>
      </c>
      <c r="C756" s="7" t="str">
        <f t="shared" si="67"/>
        <v/>
      </c>
      <c r="D756" s="15" t="str">
        <f t="shared" si="66"/>
        <v/>
      </c>
      <c r="F756" s="7" t="str">
        <f>IF(OR(AND(F753=F754,F753=""),AND(F752=F753,F752=""),AND(F751=F752,F751="")),"",IF(F752="Participant", "Participant",IF(F752="","",IF(F752&gt;=Configuration!$D$10,"",F752+1))))</f>
        <v/>
      </c>
      <c r="G756" s="7" t="str">
        <f t="shared" si="68"/>
        <v/>
      </c>
      <c r="H756" s="7" t="str">
        <f t="shared" si="69"/>
        <v/>
      </c>
      <c r="I756" s="15" t="str">
        <f t="shared" si="71"/>
        <v/>
      </c>
    </row>
    <row r="757" spans="1:9" x14ac:dyDescent="0.25">
      <c r="A757" s="7" t="str">
        <f>IF(OR(AND(A754=A755,A754=""),AND(A753=A754,A753=""),AND(A752=A753,A752="")),"",IF(A753="Participant", "Participant",IF(A753="","",IF(A753&gt;=Configuration!$D$10,"",A753+1))))</f>
        <v/>
      </c>
      <c r="B757" s="7" t="str">
        <f t="shared" si="70"/>
        <v/>
      </c>
      <c r="C757" s="7" t="str">
        <f t="shared" si="67"/>
        <v/>
      </c>
      <c r="D757" s="15" t="str">
        <f t="shared" si="66"/>
        <v/>
      </c>
      <c r="F757" s="7" t="str">
        <f>IF(OR(AND(F754=F755,F754=""),AND(F753=F754,F753=""),AND(F752=F753,F752="")),"",IF(F753="Participant", "Participant",IF(F753="","",IF(F753&gt;=Configuration!$D$10,"",F753+1))))</f>
        <v/>
      </c>
      <c r="G757" s="7" t="str">
        <f t="shared" si="68"/>
        <v/>
      </c>
      <c r="H757" s="7" t="str">
        <f t="shared" si="69"/>
        <v/>
      </c>
      <c r="I757" s="15" t="str">
        <f t="shared" si="71"/>
        <v/>
      </c>
    </row>
    <row r="758" spans="1:9" x14ac:dyDescent="0.25">
      <c r="A758" s="7" t="str">
        <f>IF(OR(AND(A755=A756,A755=""),AND(A754=A755,A754=""),AND(A753=A754,A753="")),"",IF(A754="Participant", "Participant",IF(A754="","",IF(A754&gt;=Configuration!$D$10,"",A754+1))))</f>
        <v/>
      </c>
      <c r="B758" s="7" t="str">
        <f t="shared" si="70"/>
        <v/>
      </c>
      <c r="C758" s="7" t="str">
        <f t="shared" si="67"/>
        <v/>
      </c>
      <c r="D758" s="15" t="str">
        <f t="shared" si="66"/>
        <v/>
      </c>
      <c r="F758" s="7" t="str">
        <f>IF(OR(AND(F755=F756,F755=""),AND(F754=F755,F754=""),AND(F753=F754,F753="")),"",IF(F754="Participant", "Participant",IF(F754="","",IF(F754&gt;=Configuration!$D$10,"",F754+1))))</f>
        <v/>
      </c>
      <c r="G758" s="7" t="str">
        <f t="shared" si="68"/>
        <v/>
      </c>
      <c r="H758" s="7" t="str">
        <f t="shared" si="69"/>
        <v/>
      </c>
      <c r="I758" s="15" t="str">
        <f>IF(OR(AND($A755=$A756,$A755=""),AND($A754=$A755,$A754=""),AND($A753=$A754,$A753="")),"",IF(I754="Willingness to pay", "Willingness to pay",IF(I754="","",IF(H758="number 1",VLOOKUP(F758,+mitadSuperior,4,FALSE),VLOOKUP(F758,mitadInferior,4,FALSE)))))</f>
        <v/>
      </c>
    </row>
    <row r="759" spans="1:9" x14ac:dyDescent="0.25">
      <c r="A759" s="7" t="str">
        <f>IF(OR(AND(A756=A757,A756=""),AND(A755=A756,A755=""),AND(A754=A755,A754="")),"",IF(A755="Participant", "Participant",IF(A755="","",IF(A755&gt;=Configuration!$D$10,"",A755+1))))</f>
        <v/>
      </c>
      <c r="B759" s="7" t="str">
        <f t="shared" si="70"/>
        <v/>
      </c>
      <c r="C759" s="7" t="str">
        <f t="shared" si="67"/>
        <v/>
      </c>
      <c r="D759" s="15" t="str">
        <f t="shared" si="66"/>
        <v/>
      </c>
      <c r="F759" s="7" t="str">
        <f>IF(OR(AND(F756=F757,F756=""),AND(F755=F756,F755=""),AND(F754=F755,F754="")),"",IF(F755="Participant", "Participant",IF(F755="","",IF(F755&gt;=Configuration!$D$10,"",F755+1))))</f>
        <v/>
      </c>
      <c r="G759" s="7" t="str">
        <f t="shared" si="68"/>
        <v/>
      </c>
      <c r="H759" s="7" t="str">
        <f t="shared" si="69"/>
        <v/>
      </c>
      <c r="I759" s="15" t="str">
        <f>IF(OR(AND($A756=$A757,$A756=""),AND($A755=$A756,$A755=""),AND($A754=$A755,$A754="")),"",IF(I755="Willingness to pay", "Willingness to pay",IF(I755="","",IF(H759="number 1",VLOOKUP(F759,mitadSuperior,4,FALSE),VLOOKUP(F759,mitadInferior,4,FALSE)))))</f>
        <v/>
      </c>
    </row>
    <row r="760" spans="1:9" x14ac:dyDescent="0.25">
      <c r="A760" s="7" t="str">
        <f>IF(OR(AND(A757=A758,A757=""),AND(A756=A757,A756=""),AND(A755=A756,A755="")),"",IF(A756="Participant", "Participant",IF(A756="","",IF(A756&gt;=Configuration!$D$10,"",A756+1))))</f>
        <v/>
      </c>
      <c r="B760" s="7" t="str">
        <f t="shared" si="70"/>
        <v/>
      </c>
      <c r="C760" s="7" t="str">
        <f t="shared" si="67"/>
        <v/>
      </c>
      <c r="D760" s="15" t="str">
        <f t="shared" si="66"/>
        <v/>
      </c>
      <c r="F760" s="7" t="str">
        <f>IF(OR(AND(F757=F758,F757=""),AND(F756=F757,F756=""),AND(F755=F756,F755="")),"",IF(F756="Participant", "Participant",IF(F756="","",IF(F756&gt;=Configuration!$D$10,"",F756+1))))</f>
        <v/>
      </c>
      <c r="G760" s="7" t="str">
        <f t="shared" si="68"/>
        <v/>
      </c>
      <c r="H760" s="7" t="str">
        <f t="shared" si="69"/>
        <v/>
      </c>
      <c r="I760" s="15" t="str">
        <f>IF(OR(AND($A757=$A758,$A757=""),AND($A756=$A757,$A756=""),AND($A755=$A756,$A755="")),"",IF(I756="Willingness to pay", "Willingness to pay",IF(I756="","",IF(H760="number 1",VLOOKUP(F760,mitadSuperior,4,FALSE),VLOOKUP(F760,mitadInferior,4,FALSE)))))</f>
        <v/>
      </c>
    </row>
    <row r="761" spans="1:9" x14ac:dyDescent="0.25">
      <c r="A761" s="7" t="str">
        <f>IF(OR(AND(A758=A759,A758=""),AND(A757=A758,A757=""),AND(A756=A757,A756="")),"",IF(A757="Participant", "Participant",IF(A757="","",IF(A757&gt;=Configuration!$D$10,"",A757+1))))</f>
        <v/>
      </c>
      <c r="B761" s="7" t="str">
        <f t="shared" si="70"/>
        <v/>
      </c>
      <c r="C761" s="7" t="str">
        <f t="shared" si="67"/>
        <v/>
      </c>
      <c r="D761" s="15" t="str">
        <f t="shared" si="66"/>
        <v/>
      </c>
      <c r="F761" s="7" t="str">
        <f>IF(OR(AND(F758=F759,F758=""),AND(F757=F758,F757=""),AND(F756=F757,F756="")),"",IF(F757="Participant", "Participant",IF(F757="","",IF(F757&gt;=Configuration!$D$10,"",F757+1))))</f>
        <v/>
      </c>
      <c r="G761" s="7" t="str">
        <f t="shared" si="68"/>
        <v/>
      </c>
      <c r="H761" s="7" t="str">
        <f t="shared" si="69"/>
        <v/>
      </c>
      <c r="I761" s="15" t="str">
        <f>IF(OR(AND($A758=$A759,$A758=""),AND($A757=$A758,$A757=""),AND($A756=$A757,$A756="")),"",IF(I757="Willingness to pay", "Willingness to pay",IF(I757="","",IF(H761="number 1",VLOOKUP(F761,mitadSuperior,4,FALSE),VLOOKUP(F761,mitadInferior,4,FALSE)))))</f>
        <v/>
      </c>
    </row>
    <row r="762" spans="1:9" x14ac:dyDescent="0.25">
      <c r="A762" s="7" t="str">
        <f>IF(OR(AND(A759=A760,A759=""),AND(A758=A759,A758=""),AND(A757=A758,A757="")),"",IF(A758="Participant", "Participant",IF(A758="","",IF(A758&gt;=Configuration!$D$10,"",A758+1))))</f>
        <v/>
      </c>
      <c r="B762" s="7" t="str">
        <f t="shared" si="70"/>
        <v/>
      </c>
      <c r="C762" s="7" t="str">
        <f t="shared" si="67"/>
        <v/>
      </c>
      <c r="D762" s="15" t="str">
        <f t="shared" si="66"/>
        <v/>
      </c>
      <c r="F762" s="7" t="str">
        <f>IF(OR(AND(F759=F760,F759=""),AND(F758=F759,F758=""),AND(F757=F758,F757="")),"",IF(F758="Participant", "Participant",IF(F758="","",IF(F758&gt;=Configuration!$D$10,"",F758+1))))</f>
        <v/>
      </c>
      <c r="G762" s="7" t="str">
        <f t="shared" si="68"/>
        <v/>
      </c>
      <c r="H762" s="7" t="str">
        <f t="shared" si="69"/>
        <v/>
      </c>
      <c r="I762" s="15" t="str">
        <f>IF(OR(AND($A759=$A760,$A759=""),AND($A758=$A759,$A758=""),AND($A757=$A758,$A757="")),"",IF(I758="Willingness to pay", "Willingness to pay",IF(I758="","",IF(H762="number 1",VLOOKUP(F762,mitadSuperior,4,FALSE),VLOOKUP(F762,mitadInferior,4,FALSE)))))</f>
        <v/>
      </c>
    </row>
    <row r="763" spans="1:9" x14ac:dyDescent="0.25">
      <c r="A763" s="7" t="str">
        <f>IF(OR(AND(A760=A761,A760=""),AND(A759=A760,A759=""),AND(A758=A759,A758="")),"",IF(A759="Participant", "Participant",IF(A759="","",IF(A759&gt;=Configuration!$D$10,"",A759+1))))</f>
        <v/>
      </c>
      <c r="B763" s="7" t="str">
        <f t="shared" si="70"/>
        <v/>
      </c>
      <c r="C763" s="7" t="str">
        <f t="shared" si="67"/>
        <v/>
      </c>
      <c r="D763" s="15" t="str">
        <f t="shared" si="66"/>
        <v/>
      </c>
      <c r="F763" s="7" t="str">
        <f>IF(OR(AND(F760=F761,F760=""),AND(F759=F760,F759=""),AND(F758=F759,F758="")),"",IF(F759="Participant", "Participant",IF(F759="","",IF(F759&gt;=Configuration!$D$10,"",F759+1))))</f>
        <v/>
      </c>
      <c r="G763" s="7" t="str">
        <f t="shared" si="68"/>
        <v/>
      </c>
      <c r="H763" s="7" t="str">
        <f t="shared" si="69"/>
        <v/>
      </c>
      <c r="I763" s="15" t="str">
        <f t="shared" si="71"/>
        <v/>
      </c>
    </row>
    <row r="764" spans="1:9" x14ac:dyDescent="0.25">
      <c r="A764" s="7" t="str">
        <f>IF(OR(AND(A761=A762,A761=""),AND(A760=A761,A760=""),AND(A759=A760,A759="")),"",IF(A760="Participant", "Participant",IF(A760="","",IF(A760&gt;=Configuration!$D$10,"",A760+1))))</f>
        <v/>
      </c>
      <c r="B764" s="7" t="str">
        <f t="shared" si="70"/>
        <v/>
      </c>
      <c r="C764" s="7" t="str">
        <f t="shared" si="67"/>
        <v/>
      </c>
      <c r="D764" s="15" t="str">
        <f t="shared" si="66"/>
        <v/>
      </c>
      <c r="F764" s="7" t="str">
        <f>IF(OR(AND(F761=F762,F761=""),AND(F760=F761,F760=""),AND(F759=F760,F759="")),"",IF(F760="Participant", "Participant",IF(F760="","",IF(F760&gt;=Configuration!$D$10,"",F760+1))))</f>
        <v/>
      </c>
      <c r="G764" s="7" t="str">
        <f t="shared" si="68"/>
        <v/>
      </c>
      <c r="H764" s="7" t="str">
        <f t="shared" si="69"/>
        <v/>
      </c>
      <c r="I764" s="15" t="str">
        <f t="shared" si="71"/>
        <v/>
      </c>
    </row>
    <row r="765" spans="1:9" x14ac:dyDescent="0.25">
      <c r="A765" s="7" t="str">
        <f>IF(OR(AND(A762=A763,A762=""),AND(A761=A762,A761=""),AND(A760=A761,A760="")),"",IF(A761="Participant", "Participant",IF(A761="","",IF(A761&gt;=Configuration!$D$10,"",A761+1))))</f>
        <v/>
      </c>
      <c r="B765" s="7" t="str">
        <f t="shared" si="70"/>
        <v/>
      </c>
      <c r="C765" s="7" t="str">
        <f t="shared" si="67"/>
        <v/>
      </c>
      <c r="D765" s="15" t="str">
        <f t="shared" si="66"/>
        <v/>
      </c>
      <c r="F765" s="7" t="str">
        <f>IF(OR(AND(F762=F763,F762=""),AND(F761=F762,F761=""),AND(F760=F761,F760="")),"",IF(F761="Participant", "Participant",IF(F761="","",IF(F761&gt;=Configuration!$D$10,"",F761+1))))</f>
        <v/>
      </c>
      <c r="G765" s="7" t="str">
        <f t="shared" si="68"/>
        <v/>
      </c>
      <c r="H765" s="7" t="str">
        <f t="shared" si="69"/>
        <v/>
      </c>
      <c r="I765" s="15" t="str">
        <f t="shared" si="71"/>
        <v/>
      </c>
    </row>
    <row r="766" spans="1:9" x14ac:dyDescent="0.25">
      <c r="A766" s="7" t="str">
        <f>IF(OR(AND(A763=A764,A763=""),AND(A762=A763,A762=""),AND(A761=A762,A761="")),"",IF(A762="Participant", "Participant",IF(A762="","",IF(A762&gt;=Configuration!$D$10,"",A762+1))))</f>
        <v/>
      </c>
      <c r="B766" s="7" t="str">
        <f t="shared" si="70"/>
        <v/>
      </c>
      <c r="C766" s="7" t="str">
        <f t="shared" si="67"/>
        <v/>
      </c>
      <c r="D766" s="15" t="str">
        <f t="shared" si="66"/>
        <v/>
      </c>
      <c r="F766" s="7" t="str">
        <f>IF(OR(AND(F763=F764,F763=""),AND(F762=F763,F762=""),AND(F761=F762,F761="")),"",IF(F762="Participant", "Participant",IF(F762="","",IF(F762&gt;=Configuration!$D$10,"",F762+1))))</f>
        <v/>
      </c>
      <c r="G766" s="7" t="str">
        <f t="shared" si="68"/>
        <v/>
      </c>
      <c r="H766" s="7" t="str">
        <f t="shared" si="69"/>
        <v/>
      </c>
      <c r="I766" s="15" t="str">
        <f>IF(OR(AND($A763=$A764,$A763=""),AND($A762=$A763,$A762=""),AND($A761=$A762,$A761="")),"",IF(I762="Willingness to pay", "Willingness to pay",IF(I762="","",IF(H766="number 1",VLOOKUP(F766,+mitadSuperior,4,FALSE),VLOOKUP(F766,mitadInferior,4,FALSE)))))</f>
        <v/>
      </c>
    </row>
    <row r="767" spans="1:9" x14ac:dyDescent="0.25">
      <c r="A767" s="7" t="str">
        <f>IF(OR(AND(A764=A765,A764=""),AND(A763=A764,A763=""),AND(A762=A763,A762="")),"",IF(A763="Participant", "Participant",IF(A763="","",IF(A763&gt;=Configuration!$D$10,"",A763+1))))</f>
        <v/>
      </c>
      <c r="B767" s="7" t="str">
        <f t="shared" si="70"/>
        <v/>
      </c>
      <c r="C767" s="7" t="str">
        <f t="shared" si="67"/>
        <v/>
      </c>
      <c r="D767" s="15" t="str">
        <f t="shared" si="66"/>
        <v/>
      </c>
      <c r="F767" s="7" t="str">
        <f>IF(OR(AND(F764=F765,F764=""),AND(F763=F764,F763=""),AND(F762=F763,F762="")),"",IF(F763="Participant", "Participant",IF(F763="","",IF(F763&gt;=Configuration!$D$10,"",F763+1))))</f>
        <v/>
      </c>
      <c r="G767" s="7" t="str">
        <f t="shared" si="68"/>
        <v/>
      </c>
      <c r="H767" s="7" t="str">
        <f t="shared" si="69"/>
        <v/>
      </c>
      <c r="I767" s="15" t="str">
        <f>IF(OR(AND($A764=$A765,$A764=""),AND($A763=$A764,$A763=""),AND($A762=$A763,$A762="")),"",IF(I763="Willingness to pay", "Willingness to pay",IF(I763="","",IF(H767="number 1",VLOOKUP(F767,mitadSuperior,4,FALSE),VLOOKUP(F767,mitadInferior,4,FALSE)))))</f>
        <v/>
      </c>
    </row>
    <row r="768" spans="1:9" x14ac:dyDescent="0.25">
      <c r="A768" s="7" t="str">
        <f>IF(OR(AND(A765=A766,A765=""),AND(A764=A765,A764=""),AND(A763=A764,A763="")),"",IF(A764="Participant", "Participant",IF(A764="","",IF(A764&gt;=Configuration!$D$10,"",A764+1))))</f>
        <v/>
      </c>
      <c r="B768" s="7" t="str">
        <f t="shared" si="70"/>
        <v/>
      </c>
      <c r="C768" s="7" t="str">
        <f t="shared" si="67"/>
        <v/>
      </c>
      <c r="D768" s="15" t="str">
        <f t="shared" si="66"/>
        <v/>
      </c>
      <c r="F768" s="7" t="str">
        <f>IF(OR(AND(F765=F766,F765=""),AND(F764=F765,F764=""),AND(F763=F764,F763="")),"",IF(F764="Participant", "Participant",IF(F764="","",IF(F764&gt;=Configuration!$D$10,"",F764+1))))</f>
        <v/>
      </c>
      <c r="G768" s="7" t="str">
        <f t="shared" si="68"/>
        <v/>
      </c>
      <c r="H768" s="7" t="str">
        <f t="shared" si="69"/>
        <v/>
      </c>
      <c r="I768" s="15" t="str">
        <f>IF(OR(AND($A765=$A766,$A765=""),AND($A764=$A765,$A764=""),AND($A763=$A764,$A763="")),"",IF(I764="Willingness to pay", "Willingness to pay",IF(I764="","",IF(H768="number 1",VLOOKUP(F768,mitadSuperior,4,FALSE),VLOOKUP(F768,mitadInferior,4,FALSE)))))</f>
        <v/>
      </c>
    </row>
    <row r="769" spans="1:9" x14ac:dyDescent="0.25">
      <c r="A769" s="7" t="str">
        <f>IF(OR(AND(A766=A767,A766=""),AND(A765=A766,A765=""),AND(A764=A765,A764="")),"",IF(A765="Participant", "Participant",IF(A765="","",IF(A765&gt;=Configuration!$D$10,"",A765+1))))</f>
        <v/>
      </c>
      <c r="B769" s="7" t="str">
        <f t="shared" si="70"/>
        <v/>
      </c>
      <c r="C769" s="7" t="str">
        <f t="shared" si="67"/>
        <v/>
      </c>
      <c r="D769" s="15" t="str">
        <f t="shared" si="66"/>
        <v/>
      </c>
      <c r="F769" s="7" t="str">
        <f>IF(OR(AND(F766=F767,F766=""),AND(F765=F766,F765=""),AND(F764=F765,F764="")),"",IF(F765="Participant", "Participant",IF(F765="","",IF(F765&gt;=Configuration!$D$10,"",F765+1))))</f>
        <v/>
      </c>
      <c r="G769" s="7" t="str">
        <f t="shared" si="68"/>
        <v/>
      </c>
      <c r="H769" s="7" t="str">
        <f t="shared" si="69"/>
        <v/>
      </c>
      <c r="I769" s="15" t="str">
        <f>IF(OR(AND($A766=$A767,$A766=""),AND($A765=$A766,$A765=""),AND($A764=$A765,$A764="")),"",IF(I765="Willingness to pay", "Willingness to pay",IF(I765="","",IF(H769="number 1",VLOOKUP(F769,mitadSuperior,4,FALSE),VLOOKUP(F769,mitadInferior,4,FALSE)))))</f>
        <v/>
      </c>
    </row>
    <row r="770" spans="1:9" x14ac:dyDescent="0.25">
      <c r="A770" s="7" t="str">
        <f>IF(OR(AND(A767=A768,A767=""),AND(A766=A767,A766=""),AND(A765=A766,A765="")),"",IF(A766="Participant", "Participant",IF(A766="","",IF(A766&gt;=Configuration!$D$10,"",A766+1))))</f>
        <v/>
      </c>
      <c r="B770" s="7" t="str">
        <f t="shared" si="70"/>
        <v/>
      </c>
      <c r="C770" s="7" t="str">
        <f t="shared" si="67"/>
        <v/>
      </c>
      <c r="D770" s="15" t="str">
        <f t="shared" si="66"/>
        <v/>
      </c>
      <c r="F770" s="7" t="str">
        <f>IF(OR(AND(F767=F768,F767=""),AND(F766=F767,F766=""),AND(F765=F766,F765="")),"",IF(F766="Participant", "Participant",IF(F766="","",IF(F766&gt;=Configuration!$D$10,"",F766+1))))</f>
        <v/>
      </c>
      <c r="G770" s="7" t="str">
        <f t="shared" si="68"/>
        <v/>
      </c>
      <c r="H770" s="7" t="str">
        <f t="shared" si="69"/>
        <v/>
      </c>
      <c r="I770" s="15" t="str">
        <f>IF(OR(AND($A767=$A768,$A767=""),AND($A766=$A767,$A766=""),AND($A765=$A766,$A765="")),"",IF(I766="Willingness to pay", "Willingness to pay",IF(I766="","",IF(H770="number 1",VLOOKUP(F770,mitadSuperior,4,FALSE),VLOOKUP(F770,mitadInferior,4,FALSE)))))</f>
        <v/>
      </c>
    </row>
    <row r="771" spans="1:9" x14ac:dyDescent="0.25">
      <c r="A771" s="7" t="str">
        <f>IF(OR(AND(A768=A769,A768=""),AND(A767=A768,A767=""),AND(A766=A767,A766="")),"",IF(A767="Participant", "Participant",IF(A767="","",IF(A767&gt;=Configuration!$D$10,"",A767+1))))</f>
        <v/>
      </c>
      <c r="B771" s="7" t="str">
        <f t="shared" si="70"/>
        <v/>
      </c>
      <c r="C771" s="7" t="str">
        <f t="shared" si="67"/>
        <v/>
      </c>
      <c r="D771" s="15" t="str">
        <f t="shared" si="66"/>
        <v/>
      </c>
      <c r="F771" s="7" t="str">
        <f>IF(OR(AND(F768=F769,F768=""),AND(F767=F768,F767=""),AND(F766=F767,F766="")),"",IF(F767="Participant", "Participant",IF(F767="","",IF(F767&gt;=Configuration!$D$10,"",F767+1))))</f>
        <v/>
      </c>
      <c r="G771" s="7" t="str">
        <f t="shared" si="68"/>
        <v/>
      </c>
      <c r="H771" s="7" t="str">
        <f t="shared" si="69"/>
        <v/>
      </c>
      <c r="I771" s="15" t="str">
        <f t="shared" si="71"/>
        <v/>
      </c>
    </row>
    <row r="772" spans="1:9" x14ac:dyDescent="0.25">
      <c r="A772" s="7" t="str">
        <f>IF(OR(AND(A769=A770,A769=""),AND(A768=A769,A768=""),AND(A767=A768,A767="")),"",IF(A768="Participant", "Participant",IF(A768="","",IF(A768&gt;=Configuration!$D$10,"",A768+1))))</f>
        <v/>
      </c>
      <c r="B772" s="7" t="str">
        <f t="shared" si="70"/>
        <v/>
      </c>
      <c r="C772" s="7" t="str">
        <f t="shared" si="67"/>
        <v/>
      </c>
      <c r="D772" s="15" t="str">
        <f t="shared" si="66"/>
        <v/>
      </c>
      <c r="F772" s="7" t="str">
        <f>IF(OR(AND(F769=F770,F769=""),AND(F768=F769,F768=""),AND(F767=F768,F767="")),"",IF(F768="Participant", "Participant",IF(F768="","",IF(F768&gt;=Configuration!$D$10,"",F768+1))))</f>
        <v/>
      </c>
      <c r="G772" s="7" t="str">
        <f t="shared" si="68"/>
        <v/>
      </c>
      <c r="H772" s="7" t="str">
        <f t="shared" si="69"/>
        <v/>
      </c>
      <c r="I772" s="15" t="str">
        <f t="shared" si="71"/>
        <v/>
      </c>
    </row>
    <row r="773" spans="1:9" x14ac:dyDescent="0.25">
      <c r="A773" s="7" t="str">
        <f>IF(OR(AND(A770=A771,A770=""),AND(A769=A770,A769=""),AND(A768=A769,A768="")),"",IF(A769="Participant", "Participant",IF(A769="","",IF(A769&gt;=Configuration!$D$10,"",A769+1))))</f>
        <v/>
      </c>
      <c r="B773" s="7" t="str">
        <f t="shared" si="70"/>
        <v/>
      </c>
      <c r="C773" s="7" t="str">
        <f t="shared" si="67"/>
        <v/>
      </c>
      <c r="D773" s="15" t="str">
        <f t="shared" si="66"/>
        <v/>
      </c>
      <c r="F773" s="7" t="str">
        <f>IF(OR(AND(F770=F771,F770=""),AND(F769=F770,F769=""),AND(F768=F769,F768="")),"",IF(F769="Participant", "Participant",IF(F769="","",IF(F769&gt;=Configuration!$D$10,"",F769+1))))</f>
        <v/>
      </c>
      <c r="G773" s="7" t="str">
        <f t="shared" si="68"/>
        <v/>
      </c>
      <c r="H773" s="7" t="str">
        <f t="shared" si="69"/>
        <v/>
      </c>
      <c r="I773" s="15" t="str">
        <f t="shared" si="71"/>
        <v/>
      </c>
    </row>
    <row r="774" spans="1:9" x14ac:dyDescent="0.25">
      <c r="A774" s="7" t="str">
        <f>IF(OR(AND(A771=A772,A771=""),AND(A770=A771,A770=""),AND(A769=A770,A769="")),"",IF(A770="Participant", "Participant",IF(A770="","",IF(A770&gt;=Configuration!$D$10,"",A770+1))))</f>
        <v/>
      </c>
      <c r="B774" s="7" t="str">
        <f t="shared" si="70"/>
        <v/>
      </c>
      <c r="C774" s="7" t="str">
        <f t="shared" si="67"/>
        <v/>
      </c>
      <c r="D774" s="15" t="str">
        <f t="shared" ref="D774:D837" si="72">IF(OR(AND($A771=$A772,$A771=""),AND($A770=$A771,$A770=""),AND($A769=$A770,$A769="")),"",IF(D770="Cost of a car", "Cost of a car",IF(D770="","",IF(C774="number 1",VLOOKUP(A774,mitadSuperior,3,FALSE),VLOOKUP(A774,mitadInferior,3,FALSE)))))</f>
        <v/>
      </c>
      <c r="F774" s="7" t="str">
        <f>IF(OR(AND(F771=F772,F771=""),AND(F770=F771,F770=""),AND(F769=F770,F769="")),"",IF(F770="Participant", "Participant",IF(F770="","",IF(F770&gt;=Configuration!$D$10,"",F770+1))))</f>
        <v/>
      </c>
      <c r="G774" s="7" t="str">
        <f t="shared" si="68"/>
        <v/>
      </c>
      <c r="H774" s="7" t="str">
        <f t="shared" si="69"/>
        <v/>
      </c>
      <c r="I774" s="15" t="str">
        <f>IF(OR(AND($A771=$A772,$A771=""),AND($A770=$A771,$A770=""),AND($A769=$A770,$A769="")),"",IF(I770="Willingness to pay", "Willingness to pay",IF(I770="","",IF(H774="number 1",VLOOKUP(F774,+mitadSuperior,4,FALSE),VLOOKUP(F774,mitadInferior,4,FALSE)))))</f>
        <v/>
      </c>
    </row>
    <row r="775" spans="1:9" x14ac:dyDescent="0.25">
      <c r="A775" s="7" t="str">
        <f>IF(OR(AND(A772=A773,A772=""),AND(A771=A772,A771=""),AND(A770=A771,A770="")),"",IF(A771="Participant", "Participant",IF(A771="","",IF(A771&gt;=Configuration!$D$10,"",A771+1))))</f>
        <v/>
      </c>
      <c r="B775" s="7" t="str">
        <f t="shared" si="70"/>
        <v/>
      </c>
      <c r="C775" s="7" t="str">
        <f t="shared" ref="C775:C838" si="73">IF(OR(AND($A772=$A773,$A772=""),AND($A771=$A772,$A771=""),AND($A770=$A771,$A770="")),"",IF(C771="Car","Car",IF(C771="number 1","number 1", IF(C771="number 2", "number 2", ""))))</f>
        <v/>
      </c>
      <c r="D775" s="15" t="str">
        <f t="shared" si="72"/>
        <v/>
      </c>
      <c r="F775" s="7" t="str">
        <f>IF(OR(AND(F772=F773,F772=""),AND(F771=F772,F771=""),AND(F770=F771,F770="")),"",IF(F771="Participant", "Participant",IF(F771="","",IF(F771&gt;=Configuration!$D$10,"",F771+1))))</f>
        <v/>
      </c>
      <c r="G775" s="7" t="str">
        <f t="shared" ref="G775:G838" si="74">IF(OR(AND($A772=$A773,$A772=""),AND($A771=$A772,$A771=""),AND($A770=$A771,$A770="")),"",IF(G771="Role","Role",IF(G771="driver","driver","")))</f>
        <v/>
      </c>
      <c r="H775" s="7" t="str">
        <f t="shared" ref="H775:H838" si="75">IF(OR(AND($A772=$A773,$A772=""),AND($A771=$A772,$A771=""),AND($A770=$A771,$A770="")),"",IF(H771="Car","Car",IF(H771="number 1","number 1", IF(H771="number 2", "number 2", ""))))</f>
        <v/>
      </c>
      <c r="I775" s="15" t="str">
        <f>IF(OR(AND($A772=$A773,$A772=""),AND($A771=$A772,$A771=""),AND($A770=$A771,$A770="")),"",IF(I771="Willingness to pay", "Willingness to pay",IF(I771="","",IF(H775="number 1",VLOOKUP(F775,mitadSuperior,4,FALSE),VLOOKUP(F775,mitadInferior,4,FALSE)))))</f>
        <v/>
      </c>
    </row>
    <row r="776" spans="1:9" x14ac:dyDescent="0.25">
      <c r="A776" s="7" t="str">
        <f>IF(OR(AND(A773=A774,A773=""),AND(A772=A773,A772=""),AND(A771=A772,A771="")),"",IF(A772="Participant", "Participant",IF(A772="","",IF(A772&gt;=Configuration!$D$10,"",A772+1))))</f>
        <v/>
      </c>
      <c r="B776" s="7" t="str">
        <f t="shared" si="70"/>
        <v/>
      </c>
      <c r="C776" s="7" t="str">
        <f t="shared" si="73"/>
        <v/>
      </c>
      <c r="D776" s="15" t="str">
        <f t="shared" si="72"/>
        <v/>
      </c>
      <c r="F776" s="7" t="str">
        <f>IF(OR(AND(F773=F774,F773=""),AND(F772=F773,F772=""),AND(F771=F772,F771="")),"",IF(F772="Participant", "Participant",IF(F772="","",IF(F772&gt;=Configuration!$D$10,"",F772+1))))</f>
        <v/>
      </c>
      <c r="G776" s="7" t="str">
        <f t="shared" si="74"/>
        <v/>
      </c>
      <c r="H776" s="7" t="str">
        <f t="shared" si="75"/>
        <v/>
      </c>
      <c r="I776" s="15" t="str">
        <f>IF(OR(AND($A773=$A774,$A773=""),AND($A772=$A773,$A772=""),AND($A771=$A772,$A771="")),"",IF(I772="Willingness to pay", "Willingness to pay",IF(I772="","",IF(H776="number 1",VLOOKUP(F776,mitadSuperior,4,FALSE),VLOOKUP(F776,mitadInferior,4,FALSE)))))</f>
        <v/>
      </c>
    </row>
    <row r="777" spans="1:9" x14ac:dyDescent="0.25">
      <c r="A777" s="7" t="str">
        <f>IF(OR(AND(A774=A775,A774=""),AND(A773=A774,A773=""),AND(A772=A773,A772="")),"",IF(A773="Participant", "Participant",IF(A773="","",IF(A773&gt;=Configuration!$D$10,"",A773+1))))</f>
        <v/>
      </c>
      <c r="B777" s="7" t="str">
        <f t="shared" si="70"/>
        <v/>
      </c>
      <c r="C777" s="7" t="str">
        <f t="shared" si="73"/>
        <v/>
      </c>
      <c r="D777" s="15" t="str">
        <f t="shared" si="72"/>
        <v/>
      </c>
      <c r="F777" s="7" t="str">
        <f>IF(OR(AND(F774=F775,F774=""),AND(F773=F774,F773=""),AND(F772=F773,F772="")),"",IF(F773="Participant", "Participant",IF(F773="","",IF(F773&gt;=Configuration!$D$10,"",F773+1))))</f>
        <v/>
      </c>
      <c r="G777" s="7" t="str">
        <f t="shared" si="74"/>
        <v/>
      </c>
      <c r="H777" s="7" t="str">
        <f t="shared" si="75"/>
        <v/>
      </c>
      <c r="I777" s="15" t="str">
        <f>IF(OR(AND($A774=$A775,$A774=""),AND($A773=$A774,$A773=""),AND($A772=$A773,$A772="")),"",IF(I773="Willingness to pay", "Willingness to pay",IF(I773="","",IF(H777="number 1",VLOOKUP(F777,mitadSuperior,4,FALSE),VLOOKUP(F777,mitadInferior,4,FALSE)))))</f>
        <v/>
      </c>
    </row>
    <row r="778" spans="1:9" x14ac:dyDescent="0.25">
      <c r="A778" s="7" t="str">
        <f>IF(OR(AND(A775=A776,A775=""),AND(A774=A775,A774=""),AND(A773=A774,A773="")),"",IF(A774="Participant", "Participant",IF(A774="","",IF(A774&gt;=Configuration!$D$10,"",A774+1))))</f>
        <v/>
      </c>
      <c r="B778" s="7" t="str">
        <f t="shared" ref="B778:B841" si="76">IF(OR(AND($A775=$A776,$A775=""),AND($A774=$A775,$A774=""),AND($A773=$A774,$A773="")),"",IF(B774="Role","Role",IF(B774="toll","toll","")))</f>
        <v/>
      </c>
      <c r="C778" s="7" t="str">
        <f t="shared" si="73"/>
        <v/>
      </c>
      <c r="D778" s="15" t="str">
        <f t="shared" si="72"/>
        <v/>
      </c>
      <c r="F778" s="7" t="str">
        <f>IF(OR(AND(F775=F776,F775=""),AND(F774=F775,F774=""),AND(F773=F774,F773="")),"",IF(F774="Participant", "Participant",IF(F774="","",IF(F774&gt;=Configuration!$D$10,"",F774+1))))</f>
        <v/>
      </c>
      <c r="G778" s="7" t="str">
        <f t="shared" si="74"/>
        <v/>
      </c>
      <c r="H778" s="7" t="str">
        <f t="shared" si="75"/>
        <v/>
      </c>
      <c r="I778" s="15" t="str">
        <f>IF(OR(AND($A775=$A776,$A775=""),AND($A774=$A775,$A774=""),AND($A773=$A774,$A773="")),"",IF(I774="Willingness to pay", "Willingness to pay",IF(I774="","",IF(H778="number 1",VLOOKUP(F778,mitadSuperior,4,FALSE),VLOOKUP(F778,mitadInferior,4,FALSE)))))</f>
        <v/>
      </c>
    </row>
    <row r="779" spans="1:9" x14ac:dyDescent="0.25">
      <c r="A779" s="7" t="str">
        <f>IF(OR(AND(A776=A777,A776=""),AND(A775=A776,A775=""),AND(A774=A775,A774="")),"",IF(A775="Participant", "Participant",IF(A775="","",IF(A775&gt;=Configuration!$D$10,"",A775+1))))</f>
        <v/>
      </c>
      <c r="B779" s="7" t="str">
        <f t="shared" si="76"/>
        <v/>
      </c>
      <c r="C779" s="7" t="str">
        <f t="shared" si="73"/>
        <v/>
      </c>
      <c r="D779" s="15" t="str">
        <f t="shared" si="72"/>
        <v/>
      </c>
      <c r="F779" s="7" t="str">
        <f>IF(OR(AND(F776=F777,F776=""),AND(F775=F776,F775=""),AND(F774=F775,F774="")),"",IF(F775="Participant", "Participant",IF(F775="","",IF(F775&gt;=Configuration!$D$10,"",F775+1))))</f>
        <v/>
      </c>
      <c r="G779" s="7" t="str">
        <f t="shared" si="74"/>
        <v/>
      </c>
      <c r="H779" s="7" t="str">
        <f t="shared" si="75"/>
        <v/>
      </c>
      <c r="I779" s="15" t="str">
        <f t="shared" ref="I779:I837" si="77">IF(OR(AND($A776=$A777,$A776=""),AND($A775=$A776,$A775=""),AND($A774=$A775,$A774="")),"",IF(I775="Reselling Price", "Reselling Price",IF(I775="","",IF(H779="number 1",VLOOKUP(F779,mitadSuperior,4,FALSE),VLOOKUP(F779,mitadInferior,4,FALSE)))))</f>
        <v/>
      </c>
    </row>
    <row r="780" spans="1:9" x14ac:dyDescent="0.25">
      <c r="A780" s="7" t="str">
        <f>IF(OR(AND(A777=A778,A777=""),AND(A776=A777,A776=""),AND(A775=A776,A775="")),"",IF(A776="Participant", "Participant",IF(A776="","",IF(A776&gt;=Configuration!$D$10,"",A776+1))))</f>
        <v/>
      </c>
      <c r="B780" s="7" t="str">
        <f t="shared" si="76"/>
        <v/>
      </c>
      <c r="C780" s="7" t="str">
        <f t="shared" si="73"/>
        <v/>
      </c>
      <c r="D780" s="15" t="str">
        <f t="shared" si="72"/>
        <v/>
      </c>
      <c r="F780" s="7" t="str">
        <f>IF(OR(AND(F777=F778,F777=""),AND(F776=F777,F776=""),AND(F775=F776,F775="")),"",IF(F776="Participant", "Participant",IF(F776="","",IF(F776&gt;=Configuration!$D$10,"",F776+1))))</f>
        <v/>
      </c>
      <c r="G780" s="7" t="str">
        <f t="shared" si="74"/>
        <v/>
      </c>
      <c r="H780" s="7" t="str">
        <f t="shared" si="75"/>
        <v/>
      </c>
      <c r="I780" s="15" t="str">
        <f t="shared" si="77"/>
        <v/>
      </c>
    </row>
    <row r="781" spans="1:9" x14ac:dyDescent="0.25">
      <c r="A781" s="7" t="str">
        <f>IF(OR(AND(A778=A779,A778=""),AND(A777=A778,A777=""),AND(A776=A777,A776="")),"",IF(A777="Participant", "Participant",IF(A777="","",IF(A777&gt;=Configuration!$D$10,"",A777+1))))</f>
        <v/>
      </c>
      <c r="B781" s="7" t="str">
        <f t="shared" si="76"/>
        <v/>
      </c>
      <c r="C781" s="7" t="str">
        <f t="shared" si="73"/>
        <v/>
      </c>
      <c r="D781" s="15" t="str">
        <f t="shared" si="72"/>
        <v/>
      </c>
      <c r="F781" s="7" t="str">
        <f>IF(OR(AND(F778=F779,F778=""),AND(F777=F778,F777=""),AND(F776=F777,F776="")),"",IF(F777="Participant", "Participant",IF(F777="","",IF(F777&gt;=Configuration!$D$10,"",F777+1))))</f>
        <v/>
      </c>
      <c r="G781" s="7" t="str">
        <f t="shared" si="74"/>
        <v/>
      </c>
      <c r="H781" s="7" t="str">
        <f t="shared" si="75"/>
        <v/>
      </c>
      <c r="I781" s="15" t="str">
        <f t="shared" si="77"/>
        <v/>
      </c>
    </row>
    <row r="782" spans="1:9" x14ac:dyDescent="0.25">
      <c r="A782" s="7" t="str">
        <f>IF(OR(AND(A779=A780,A779=""),AND(A778=A779,A778=""),AND(A777=A778,A777="")),"",IF(A778="Participant", "Participant",IF(A778="","",IF(A778&gt;=Configuration!$D$10,"",A778+1))))</f>
        <v/>
      </c>
      <c r="B782" s="7" t="str">
        <f t="shared" si="76"/>
        <v/>
      </c>
      <c r="C782" s="7" t="str">
        <f t="shared" si="73"/>
        <v/>
      </c>
      <c r="D782" s="15" t="str">
        <f t="shared" si="72"/>
        <v/>
      </c>
      <c r="F782" s="7" t="str">
        <f>IF(OR(AND(F779=F780,F779=""),AND(F778=F779,F778=""),AND(F777=F778,F777="")),"",IF(F778="Participant", "Participant",IF(F778="","",IF(F778&gt;=Configuration!$D$10,"",F778+1))))</f>
        <v/>
      </c>
      <c r="G782" s="7" t="str">
        <f t="shared" si="74"/>
        <v/>
      </c>
      <c r="H782" s="7" t="str">
        <f t="shared" si="75"/>
        <v/>
      </c>
      <c r="I782" s="15" t="str">
        <f>IF(OR(AND($A779=$A780,$A779=""),AND($A778=$A779,$A778=""),AND($A777=$A778,$A777="")),"",IF(I778="Willingness to pay", "Willingness to pay",IF(I778="","",IF(H782="number 1",VLOOKUP(F782,+mitadSuperior,4,FALSE),VLOOKUP(F782,mitadInferior,4,FALSE)))))</f>
        <v/>
      </c>
    </row>
    <row r="783" spans="1:9" x14ac:dyDescent="0.25">
      <c r="A783" s="7" t="str">
        <f>IF(OR(AND(A780=A781,A780=""),AND(A779=A780,A779=""),AND(A778=A779,A778="")),"",IF(A779="Participant", "Participant",IF(A779="","",IF(A779&gt;=Configuration!$D$10,"",A779+1))))</f>
        <v/>
      </c>
      <c r="B783" s="7" t="str">
        <f t="shared" si="76"/>
        <v/>
      </c>
      <c r="C783" s="7" t="str">
        <f t="shared" si="73"/>
        <v/>
      </c>
      <c r="D783" s="15" t="str">
        <f t="shared" si="72"/>
        <v/>
      </c>
      <c r="F783" s="7" t="str">
        <f>IF(OR(AND(F780=F781,F780=""),AND(F779=F780,F779=""),AND(F778=F779,F778="")),"",IF(F779="Participant", "Participant",IF(F779="","",IF(F779&gt;=Configuration!$D$10,"",F779+1))))</f>
        <v/>
      </c>
      <c r="G783" s="7" t="str">
        <f t="shared" si="74"/>
        <v/>
      </c>
      <c r="H783" s="7" t="str">
        <f t="shared" si="75"/>
        <v/>
      </c>
      <c r="I783" s="15" t="str">
        <f>IF(OR(AND($A780=$A781,$A780=""),AND($A779=$A780,$A779=""),AND($A778=$A779,$A778="")),"",IF(I779="Willingness to pay", "Willingness to pay",IF(I779="","",IF(H783="number 1",VLOOKUP(F783,mitadSuperior,4,FALSE),VLOOKUP(F783,mitadInferior,4,FALSE)))))</f>
        <v/>
      </c>
    </row>
    <row r="784" spans="1:9" x14ac:dyDescent="0.25">
      <c r="A784" s="7" t="str">
        <f>IF(OR(AND(A781=A782,A781=""),AND(A780=A781,A780=""),AND(A779=A780,A779="")),"",IF(A780="Participant", "Participant",IF(A780="","",IF(A780&gt;=Configuration!$D$10,"",A780+1))))</f>
        <v/>
      </c>
      <c r="B784" s="7" t="str">
        <f t="shared" si="76"/>
        <v/>
      </c>
      <c r="C784" s="7" t="str">
        <f t="shared" si="73"/>
        <v/>
      </c>
      <c r="D784" s="15" t="str">
        <f t="shared" si="72"/>
        <v/>
      </c>
      <c r="F784" s="7" t="str">
        <f>IF(OR(AND(F781=F782,F781=""),AND(F780=F781,F780=""),AND(F779=F780,F779="")),"",IF(F780="Participant", "Participant",IF(F780="","",IF(F780&gt;=Configuration!$D$10,"",F780+1))))</f>
        <v/>
      </c>
      <c r="G784" s="7" t="str">
        <f t="shared" si="74"/>
        <v/>
      </c>
      <c r="H784" s="7" t="str">
        <f t="shared" si="75"/>
        <v/>
      </c>
      <c r="I784" s="15" t="str">
        <f>IF(OR(AND($A781=$A782,$A781=""),AND($A780=$A781,$A780=""),AND($A779=$A780,$A779="")),"",IF(I780="Willingness to pay", "Willingness to pay",IF(I780="","",IF(H784="number 1",VLOOKUP(F784,mitadSuperior,4,FALSE),VLOOKUP(F784,mitadInferior,4,FALSE)))))</f>
        <v/>
      </c>
    </row>
    <row r="785" spans="1:9" x14ac:dyDescent="0.25">
      <c r="A785" s="7" t="str">
        <f>IF(OR(AND(A782=A783,A782=""),AND(A781=A782,A781=""),AND(A780=A781,A780="")),"",IF(A781="Participant", "Participant",IF(A781="","",IF(A781&gt;=Configuration!$D$10,"",A781+1))))</f>
        <v/>
      </c>
      <c r="B785" s="7" t="str">
        <f t="shared" si="76"/>
        <v/>
      </c>
      <c r="C785" s="7" t="str">
        <f t="shared" si="73"/>
        <v/>
      </c>
      <c r="D785" s="15" t="str">
        <f t="shared" si="72"/>
        <v/>
      </c>
      <c r="F785" s="7" t="str">
        <f>IF(OR(AND(F782=F783,F782=""),AND(F781=F782,F781=""),AND(F780=F781,F780="")),"",IF(F781="Participant", "Participant",IF(F781="","",IF(F781&gt;=Configuration!$D$10,"",F781+1))))</f>
        <v/>
      </c>
      <c r="G785" s="7" t="str">
        <f t="shared" si="74"/>
        <v/>
      </c>
      <c r="H785" s="7" t="str">
        <f t="shared" si="75"/>
        <v/>
      </c>
      <c r="I785" s="15" t="str">
        <f>IF(OR(AND($A782=$A783,$A782=""),AND($A781=$A782,$A781=""),AND($A780=$A781,$A780="")),"",IF(I781="Willingness to pay", "Willingness to pay",IF(I781="","",IF(H785="number 1",VLOOKUP(F785,mitadSuperior,4,FALSE),VLOOKUP(F785,mitadInferior,4,FALSE)))))</f>
        <v/>
      </c>
    </row>
    <row r="786" spans="1:9" x14ac:dyDescent="0.25">
      <c r="A786" s="7" t="str">
        <f>IF(OR(AND(A783=A784,A783=""),AND(A782=A783,A782=""),AND(A781=A782,A781="")),"",IF(A782="Participant", "Participant",IF(A782="","",IF(A782&gt;=Configuration!$D$10,"",A782+1))))</f>
        <v/>
      </c>
      <c r="B786" s="7" t="str">
        <f t="shared" si="76"/>
        <v/>
      </c>
      <c r="C786" s="7" t="str">
        <f t="shared" si="73"/>
        <v/>
      </c>
      <c r="D786" s="15" t="str">
        <f t="shared" si="72"/>
        <v/>
      </c>
      <c r="F786" s="7" t="str">
        <f>IF(OR(AND(F783=F784,F783=""),AND(F782=F783,F782=""),AND(F781=F782,F781="")),"",IF(F782="Participant", "Participant",IF(F782="","",IF(F782&gt;=Configuration!$D$10,"",F782+1))))</f>
        <v/>
      </c>
      <c r="G786" s="7" t="str">
        <f t="shared" si="74"/>
        <v/>
      </c>
      <c r="H786" s="7" t="str">
        <f t="shared" si="75"/>
        <v/>
      </c>
      <c r="I786" s="15" t="str">
        <f>IF(OR(AND($A783=$A784,$A783=""),AND($A782=$A783,$A782=""),AND($A781=$A782,$A781="")),"",IF(I782="Willingness to pay", "Willingness to pay",IF(I782="","",IF(H786="number 1",VLOOKUP(F786,mitadSuperior,4,FALSE),VLOOKUP(F786,mitadInferior,4,FALSE)))))</f>
        <v/>
      </c>
    </row>
    <row r="787" spans="1:9" x14ac:dyDescent="0.25">
      <c r="A787" s="7" t="str">
        <f>IF(OR(AND(A784=A785,A784=""),AND(A783=A784,A783=""),AND(A782=A783,A782="")),"",IF(A783="Participant", "Participant",IF(A783="","",IF(A783&gt;=Configuration!$D$10,"",A783+1))))</f>
        <v/>
      </c>
      <c r="B787" s="7" t="str">
        <f t="shared" si="76"/>
        <v/>
      </c>
      <c r="C787" s="7" t="str">
        <f t="shared" si="73"/>
        <v/>
      </c>
      <c r="D787" s="15" t="str">
        <f t="shared" si="72"/>
        <v/>
      </c>
      <c r="F787" s="7" t="str">
        <f>IF(OR(AND(F784=F785,F784=""),AND(F783=F784,F783=""),AND(F782=F783,F782="")),"",IF(F783="Participant", "Participant",IF(F783="","",IF(F783&gt;=Configuration!$D$10,"",F783+1))))</f>
        <v/>
      </c>
      <c r="G787" s="7" t="str">
        <f t="shared" si="74"/>
        <v/>
      </c>
      <c r="H787" s="7" t="str">
        <f t="shared" si="75"/>
        <v/>
      </c>
      <c r="I787" s="15" t="str">
        <f t="shared" si="77"/>
        <v/>
      </c>
    </row>
    <row r="788" spans="1:9" x14ac:dyDescent="0.25">
      <c r="A788" s="7" t="str">
        <f>IF(OR(AND(A785=A786,A785=""),AND(A784=A785,A784=""),AND(A783=A784,A783="")),"",IF(A784="Participant", "Participant",IF(A784="","",IF(A784&gt;=Configuration!$D$10,"",A784+1))))</f>
        <v/>
      </c>
      <c r="B788" s="7" t="str">
        <f t="shared" si="76"/>
        <v/>
      </c>
      <c r="C788" s="7" t="str">
        <f t="shared" si="73"/>
        <v/>
      </c>
      <c r="D788" s="15" t="str">
        <f t="shared" si="72"/>
        <v/>
      </c>
      <c r="F788" s="7" t="str">
        <f>IF(OR(AND(F785=F786,F785=""),AND(F784=F785,F784=""),AND(F783=F784,F783="")),"",IF(F784="Participant", "Participant",IF(F784="","",IF(F784&gt;=Configuration!$D$10,"",F784+1))))</f>
        <v/>
      </c>
      <c r="G788" s="7" t="str">
        <f t="shared" si="74"/>
        <v/>
      </c>
      <c r="H788" s="7" t="str">
        <f t="shared" si="75"/>
        <v/>
      </c>
      <c r="I788" s="15" t="str">
        <f t="shared" si="77"/>
        <v/>
      </c>
    </row>
    <row r="789" spans="1:9" x14ac:dyDescent="0.25">
      <c r="A789" s="7" t="str">
        <f>IF(OR(AND(A786=A787,A786=""),AND(A785=A786,A785=""),AND(A784=A785,A784="")),"",IF(A785="Participant", "Participant",IF(A785="","",IF(A785&gt;=Configuration!$D$10,"",A785+1))))</f>
        <v/>
      </c>
      <c r="B789" s="7" t="str">
        <f t="shared" si="76"/>
        <v/>
      </c>
      <c r="C789" s="7" t="str">
        <f t="shared" si="73"/>
        <v/>
      </c>
      <c r="D789" s="15" t="str">
        <f t="shared" si="72"/>
        <v/>
      </c>
      <c r="F789" s="7" t="str">
        <f>IF(OR(AND(F786=F787,F786=""),AND(F785=F786,F785=""),AND(F784=F785,F784="")),"",IF(F785="Participant", "Participant",IF(F785="","",IF(F785&gt;=Configuration!$D$10,"",F785+1))))</f>
        <v/>
      </c>
      <c r="G789" s="7" t="str">
        <f t="shared" si="74"/>
        <v/>
      </c>
      <c r="H789" s="7" t="str">
        <f t="shared" si="75"/>
        <v/>
      </c>
      <c r="I789" s="15" t="str">
        <f t="shared" si="77"/>
        <v/>
      </c>
    </row>
    <row r="790" spans="1:9" x14ac:dyDescent="0.25">
      <c r="A790" s="7" t="str">
        <f>IF(OR(AND(A787=A788,A787=""),AND(A786=A787,A786=""),AND(A785=A786,A785="")),"",IF(A786="Participant", "Participant",IF(A786="","",IF(A786&gt;=Configuration!$D$10,"",A786+1))))</f>
        <v/>
      </c>
      <c r="B790" s="7" t="str">
        <f t="shared" si="76"/>
        <v/>
      </c>
      <c r="C790" s="7" t="str">
        <f t="shared" si="73"/>
        <v/>
      </c>
      <c r="D790" s="15" t="str">
        <f t="shared" si="72"/>
        <v/>
      </c>
      <c r="F790" s="7" t="str">
        <f>IF(OR(AND(F787=F788,F787=""),AND(F786=F787,F786=""),AND(F785=F786,F785="")),"",IF(F786="Participant", "Participant",IF(F786="","",IF(F786&gt;=Configuration!$D$10,"",F786+1))))</f>
        <v/>
      </c>
      <c r="G790" s="7" t="str">
        <f t="shared" si="74"/>
        <v/>
      </c>
      <c r="H790" s="7" t="str">
        <f t="shared" si="75"/>
        <v/>
      </c>
      <c r="I790" s="15" t="str">
        <f>IF(OR(AND($A787=$A788,$A787=""),AND($A786=$A787,$A786=""),AND($A785=$A786,$A785="")),"",IF(I786="Willingness to pay", "Willingness to pay",IF(I786="","",IF(H790="number 1",VLOOKUP(F790,+mitadSuperior,4,FALSE),VLOOKUP(F790,mitadInferior,4,FALSE)))))</f>
        <v/>
      </c>
    </row>
    <row r="791" spans="1:9" x14ac:dyDescent="0.25">
      <c r="A791" s="7" t="str">
        <f>IF(OR(AND(A788=A789,A788=""),AND(A787=A788,A787=""),AND(A786=A787,A786="")),"",IF(A787="Participant", "Participant",IF(A787="","",IF(A787&gt;=Configuration!$D$10,"",A787+1))))</f>
        <v/>
      </c>
      <c r="B791" s="7" t="str">
        <f t="shared" si="76"/>
        <v/>
      </c>
      <c r="C791" s="7" t="str">
        <f t="shared" si="73"/>
        <v/>
      </c>
      <c r="D791" s="15" t="str">
        <f t="shared" si="72"/>
        <v/>
      </c>
      <c r="F791" s="7" t="str">
        <f>IF(OR(AND(F788=F789,F788=""),AND(F787=F788,F787=""),AND(F786=F787,F786="")),"",IF(F787="Participant", "Participant",IF(F787="","",IF(F787&gt;=Configuration!$D$10,"",F787+1))))</f>
        <v/>
      </c>
      <c r="G791" s="7" t="str">
        <f t="shared" si="74"/>
        <v/>
      </c>
      <c r="H791" s="7" t="str">
        <f t="shared" si="75"/>
        <v/>
      </c>
      <c r="I791" s="15" t="str">
        <f>IF(OR(AND($A788=$A789,$A788=""),AND($A787=$A788,$A787=""),AND($A786=$A787,$A786="")),"",IF(I787="Willingness to pay", "Willingness to pay",IF(I787="","",IF(H791="number 1",VLOOKUP(F791,mitadSuperior,4,FALSE),VLOOKUP(F791,mitadInferior,4,FALSE)))))</f>
        <v/>
      </c>
    </row>
    <row r="792" spans="1:9" x14ac:dyDescent="0.25">
      <c r="A792" s="7" t="str">
        <f>IF(OR(AND(A789=A790,A789=""),AND(A788=A789,A788=""),AND(A787=A788,A787="")),"",IF(A788="Participant", "Participant",IF(A788="","",IF(A788&gt;=Configuration!$D$10,"",A788+1))))</f>
        <v/>
      </c>
      <c r="B792" s="7" t="str">
        <f t="shared" si="76"/>
        <v/>
      </c>
      <c r="C792" s="7" t="str">
        <f t="shared" si="73"/>
        <v/>
      </c>
      <c r="D792" s="15" t="str">
        <f t="shared" si="72"/>
        <v/>
      </c>
      <c r="F792" s="7" t="str">
        <f>IF(OR(AND(F789=F790,F789=""),AND(F788=F789,F788=""),AND(F787=F788,F787="")),"",IF(F788="Participant", "Participant",IF(F788="","",IF(F788&gt;=Configuration!$D$10,"",F788+1))))</f>
        <v/>
      </c>
      <c r="G792" s="7" t="str">
        <f t="shared" si="74"/>
        <v/>
      </c>
      <c r="H792" s="7" t="str">
        <f t="shared" si="75"/>
        <v/>
      </c>
      <c r="I792" s="15" t="str">
        <f>IF(OR(AND($A789=$A790,$A789=""),AND($A788=$A789,$A788=""),AND($A787=$A788,$A787="")),"",IF(I788="Willingness to pay", "Willingness to pay",IF(I788="","",IF(H792="number 1",VLOOKUP(F792,mitadSuperior,4,FALSE),VLOOKUP(F792,mitadInferior,4,FALSE)))))</f>
        <v/>
      </c>
    </row>
    <row r="793" spans="1:9" x14ac:dyDescent="0.25">
      <c r="A793" s="7" t="str">
        <f>IF(OR(AND(A790=A791,A790=""),AND(A789=A790,A789=""),AND(A788=A789,A788="")),"",IF(A789="Participant", "Participant",IF(A789="","",IF(A789&gt;=Configuration!$D$10,"",A789+1))))</f>
        <v/>
      </c>
      <c r="B793" s="7" t="str">
        <f t="shared" si="76"/>
        <v/>
      </c>
      <c r="C793" s="7" t="str">
        <f t="shared" si="73"/>
        <v/>
      </c>
      <c r="D793" s="15" t="str">
        <f t="shared" si="72"/>
        <v/>
      </c>
      <c r="F793" s="7" t="str">
        <f>IF(OR(AND(F790=F791,F790=""),AND(F789=F790,F789=""),AND(F788=F789,F788="")),"",IF(F789="Participant", "Participant",IF(F789="","",IF(F789&gt;=Configuration!$D$10,"",F789+1))))</f>
        <v/>
      </c>
      <c r="G793" s="7" t="str">
        <f t="shared" si="74"/>
        <v/>
      </c>
      <c r="H793" s="7" t="str">
        <f t="shared" si="75"/>
        <v/>
      </c>
      <c r="I793" s="15" t="str">
        <f>IF(OR(AND($A790=$A791,$A790=""),AND($A789=$A790,$A789=""),AND($A788=$A789,$A788="")),"",IF(I789="Willingness to pay", "Willingness to pay",IF(I789="","",IF(H793="number 1",VLOOKUP(F793,mitadSuperior,4,FALSE),VLOOKUP(F793,mitadInferior,4,FALSE)))))</f>
        <v/>
      </c>
    </row>
    <row r="794" spans="1:9" x14ac:dyDescent="0.25">
      <c r="A794" s="7" t="str">
        <f>IF(OR(AND(A791=A792,A791=""),AND(A790=A791,A790=""),AND(A789=A790,A789="")),"",IF(A790="Participant", "Participant",IF(A790="","",IF(A790&gt;=Configuration!$D$10,"",A790+1))))</f>
        <v/>
      </c>
      <c r="B794" s="7" t="str">
        <f t="shared" si="76"/>
        <v/>
      </c>
      <c r="C794" s="7" t="str">
        <f t="shared" si="73"/>
        <v/>
      </c>
      <c r="D794" s="15" t="str">
        <f t="shared" si="72"/>
        <v/>
      </c>
      <c r="F794" s="7" t="str">
        <f>IF(OR(AND(F791=F792,F791=""),AND(F790=F791,F790=""),AND(F789=F790,F789="")),"",IF(F790="Participant", "Participant",IF(F790="","",IF(F790&gt;=Configuration!$D$10,"",F790+1))))</f>
        <v/>
      </c>
      <c r="G794" s="7" t="str">
        <f t="shared" si="74"/>
        <v/>
      </c>
      <c r="H794" s="7" t="str">
        <f t="shared" si="75"/>
        <v/>
      </c>
      <c r="I794" s="15" t="str">
        <f>IF(OR(AND($A791=$A792,$A791=""),AND($A790=$A791,$A790=""),AND($A789=$A790,$A789="")),"",IF(I790="Willingness to pay", "Willingness to pay",IF(I790="","",IF(H794="number 1",VLOOKUP(F794,mitadSuperior,4,FALSE),VLOOKUP(F794,mitadInferior,4,FALSE)))))</f>
        <v/>
      </c>
    </row>
    <row r="795" spans="1:9" x14ac:dyDescent="0.25">
      <c r="A795" s="7" t="str">
        <f>IF(OR(AND(A792=A793,A792=""),AND(A791=A792,A791=""),AND(A790=A791,A790="")),"",IF(A791="Participant", "Participant",IF(A791="","",IF(A791&gt;=Configuration!$D$10,"",A791+1))))</f>
        <v/>
      </c>
      <c r="B795" s="7" t="str">
        <f t="shared" si="76"/>
        <v/>
      </c>
      <c r="C795" s="7" t="str">
        <f t="shared" si="73"/>
        <v/>
      </c>
      <c r="D795" s="15" t="str">
        <f t="shared" si="72"/>
        <v/>
      </c>
      <c r="F795" s="7" t="str">
        <f>IF(OR(AND(F792=F793,F792=""),AND(F791=F792,F791=""),AND(F790=F791,F790="")),"",IF(F791="Participant", "Participant",IF(F791="","",IF(F791&gt;=Configuration!$D$10,"",F791+1))))</f>
        <v/>
      </c>
      <c r="G795" s="7" t="str">
        <f t="shared" si="74"/>
        <v/>
      </c>
      <c r="H795" s="7" t="str">
        <f t="shared" si="75"/>
        <v/>
      </c>
      <c r="I795" s="15" t="str">
        <f t="shared" si="77"/>
        <v/>
      </c>
    </row>
    <row r="796" spans="1:9" x14ac:dyDescent="0.25">
      <c r="A796" s="7" t="str">
        <f>IF(OR(AND(A793=A794,A793=""),AND(A792=A793,A792=""),AND(A791=A792,A791="")),"",IF(A792="Participant", "Participant",IF(A792="","",IF(A792&gt;=Configuration!$D$10,"",A792+1))))</f>
        <v/>
      </c>
      <c r="B796" s="7" t="str">
        <f t="shared" si="76"/>
        <v/>
      </c>
      <c r="C796" s="7" t="str">
        <f t="shared" si="73"/>
        <v/>
      </c>
      <c r="D796" s="15" t="str">
        <f t="shared" si="72"/>
        <v/>
      </c>
      <c r="F796" s="7" t="str">
        <f>IF(OR(AND(F793=F794,F793=""),AND(F792=F793,F792=""),AND(F791=F792,F791="")),"",IF(F792="Participant", "Participant",IF(F792="","",IF(F792&gt;=Configuration!$D$10,"",F792+1))))</f>
        <v/>
      </c>
      <c r="G796" s="7" t="str">
        <f t="shared" si="74"/>
        <v/>
      </c>
      <c r="H796" s="7" t="str">
        <f t="shared" si="75"/>
        <v/>
      </c>
      <c r="I796" s="15" t="str">
        <f t="shared" si="77"/>
        <v/>
      </c>
    </row>
    <row r="797" spans="1:9" x14ac:dyDescent="0.25">
      <c r="A797" s="7" t="str">
        <f>IF(OR(AND(A794=A795,A794=""),AND(A793=A794,A793=""),AND(A792=A793,A792="")),"",IF(A793="Participant", "Participant",IF(A793="","",IF(A793&gt;=Configuration!$D$10,"",A793+1))))</f>
        <v/>
      </c>
      <c r="B797" s="7" t="str">
        <f t="shared" si="76"/>
        <v/>
      </c>
      <c r="C797" s="7" t="str">
        <f t="shared" si="73"/>
        <v/>
      </c>
      <c r="D797" s="15" t="str">
        <f t="shared" si="72"/>
        <v/>
      </c>
      <c r="F797" s="7" t="str">
        <f>IF(OR(AND(F794=F795,F794=""),AND(F793=F794,F793=""),AND(F792=F793,F792="")),"",IF(F793="Participant", "Participant",IF(F793="","",IF(F793&gt;=Configuration!$D$10,"",F793+1))))</f>
        <v/>
      </c>
      <c r="G797" s="7" t="str">
        <f t="shared" si="74"/>
        <v/>
      </c>
      <c r="H797" s="7" t="str">
        <f t="shared" si="75"/>
        <v/>
      </c>
      <c r="I797" s="15" t="str">
        <f t="shared" si="77"/>
        <v/>
      </c>
    </row>
    <row r="798" spans="1:9" x14ac:dyDescent="0.25">
      <c r="A798" s="7" t="str">
        <f>IF(OR(AND(A795=A796,A795=""),AND(A794=A795,A794=""),AND(A793=A794,A793="")),"",IF(A794="Participant", "Participant",IF(A794="","",IF(A794&gt;=Configuration!$D$10,"",A794+1))))</f>
        <v/>
      </c>
      <c r="B798" s="7" t="str">
        <f t="shared" si="76"/>
        <v/>
      </c>
      <c r="C798" s="7" t="str">
        <f t="shared" si="73"/>
        <v/>
      </c>
      <c r="D798" s="15" t="str">
        <f t="shared" si="72"/>
        <v/>
      </c>
      <c r="F798" s="7" t="str">
        <f>IF(OR(AND(F795=F796,F795=""),AND(F794=F795,F794=""),AND(F793=F794,F793="")),"",IF(F794="Participant", "Participant",IF(F794="","",IF(F794&gt;=Configuration!$D$10,"",F794+1))))</f>
        <v/>
      </c>
      <c r="G798" s="7" t="str">
        <f t="shared" si="74"/>
        <v/>
      </c>
      <c r="H798" s="7" t="str">
        <f t="shared" si="75"/>
        <v/>
      </c>
      <c r="I798" s="15" t="str">
        <f>IF(OR(AND($A795=$A796,$A795=""),AND($A794=$A795,$A794=""),AND($A793=$A794,$A793="")),"",IF(I794="Willingness to pay", "Willingness to pay",IF(I794="","",IF(H798="number 1",VLOOKUP(F798,+mitadSuperior,4,FALSE),VLOOKUP(F798,mitadInferior,4,FALSE)))))</f>
        <v/>
      </c>
    </row>
    <row r="799" spans="1:9" x14ac:dyDescent="0.25">
      <c r="A799" s="7" t="str">
        <f>IF(OR(AND(A796=A797,A796=""),AND(A795=A796,A795=""),AND(A794=A795,A794="")),"",IF(A795="Participant", "Participant",IF(A795="","",IF(A795&gt;=Configuration!$D$10,"",A795+1))))</f>
        <v/>
      </c>
      <c r="B799" s="7" t="str">
        <f t="shared" si="76"/>
        <v/>
      </c>
      <c r="C799" s="7" t="str">
        <f t="shared" si="73"/>
        <v/>
      </c>
      <c r="D799" s="15" t="str">
        <f t="shared" si="72"/>
        <v/>
      </c>
      <c r="F799" s="7" t="str">
        <f>IF(OR(AND(F796=F797,F796=""),AND(F795=F796,F795=""),AND(F794=F795,F794="")),"",IF(F795="Participant", "Participant",IF(F795="","",IF(F795&gt;=Configuration!$D$10,"",F795+1))))</f>
        <v/>
      </c>
      <c r="G799" s="7" t="str">
        <f t="shared" si="74"/>
        <v/>
      </c>
      <c r="H799" s="7" t="str">
        <f t="shared" si="75"/>
        <v/>
      </c>
      <c r="I799" s="15" t="str">
        <f>IF(OR(AND($A796=$A797,$A796=""),AND($A795=$A796,$A795=""),AND($A794=$A795,$A794="")),"",IF(I795="Willingness to pay", "Willingness to pay",IF(I795="","",IF(H799="number 1",VLOOKUP(F799,mitadSuperior,4,FALSE),VLOOKUP(F799,mitadInferior,4,FALSE)))))</f>
        <v/>
      </c>
    </row>
    <row r="800" spans="1:9" x14ac:dyDescent="0.25">
      <c r="A800" s="7" t="str">
        <f>IF(OR(AND(A797=A798,A797=""),AND(A796=A797,A796=""),AND(A795=A796,A795="")),"",IF(A796="Participant", "Participant",IF(A796="","",IF(A796&gt;=Configuration!$D$10,"",A796+1))))</f>
        <v/>
      </c>
      <c r="B800" s="7" t="str">
        <f t="shared" si="76"/>
        <v/>
      </c>
      <c r="C800" s="7" t="str">
        <f t="shared" si="73"/>
        <v/>
      </c>
      <c r="D800" s="15" t="str">
        <f t="shared" si="72"/>
        <v/>
      </c>
      <c r="F800" s="7" t="str">
        <f>IF(OR(AND(F797=F798,F797=""),AND(F796=F797,F796=""),AND(F795=F796,F795="")),"",IF(F796="Participant", "Participant",IF(F796="","",IF(F796&gt;=Configuration!$D$10,"",F796+1))))</f>
        <v/>
      </c>
      <c r="G800" s="7" t="str">
        <f t="shared" si="74"/>
        <v/>
      </c>
      <c r="H800" s="7" t="str">
        <f t="shared" si="75"/>
        <v/>
      </c>
      <c r="I800" s="15" t="str">
        <f>IF(OR(AND($A797=$A798,$A797=""),AND($A796=$A797,$A796=""),AND($A795=$A796,$A795="")),"",IF(I796="Willingness to pay", "Willingness to pay",IF(I796="","",IF(H800="number 1",VLOOKUP(F800,mitadSuperior,4,FALSE),VLOOKUP(F800,mitadInferior,4,FALSE)))))</f>
        <v/>
      </c>
    </row>
    <row r="801" spans="1:9" x14ac:dyDescent="0.25">
      <c r="A801" s="7" t="str">
        <f>IF(OR(AND(A798=A799,A798=""),AND(A797=A798,A797=""),AND(A796=A797,A796="")),"",IF(A797="Participant", "Participant",IF(A797="","",IF(A797&gt;=Configuration!$D$10,"",A797+1))))</f>
        <v/>
      </c>
      <c r="B801" s="7" t="str">
        <f t="shared" si="76"/>
        <v/>
      </c>
      <c r="C801" s="7" t="str">
        <f t="shared" si="73"/>
        <v/>
      </c>
      <c r="D801" s="15" t="str">
        <f t="shared" si="72"/>
        <v/>
      </c>
      <c r="F801" s="7" t="str">
        <f>IF(OR(AND(F798=F799,F798=""),AND(F797=F798,F797=""),AND(F796=F797,F796="")),"",IF(F797="Participant", "Participant",IF(F797="","",IF(F797&gt;=Configuration!$D$10,"",F797+1))))</f>
        <v/>
      </c>
      <c r="G801" s="7" t="str">
        <f t="shared" si="74"/>
        <v/>
      </c>
      <c r="H801" s="7" t="str">
        <f t="shared" si="75"/>
        <v/>
      </c>
      <c r="I801" s="15" t="str">
        <f>IF(OR(AND($A798=$A799,$A798=""),AND($A797=$A798,$A797=""),AND($A796=$A797,$A796="")),"",IF(I797="Willingness to pay", "Willingness to pay",IF(I797="","",IF(H801="number 1",VLOOKUP(F801,mitadSuperior,4,FALSE),VLOOKUP(F801,mitadInferior,4,FALSE)))))</f>
        <v/>
      </c>
    </row>
    <row r="802" spans="1:9" x14ac:dyDescent="0.25">
      <c r="A802" s="7" t="str">
        <f>IF(OR(AND(A799=A800,A799=""),AND(A798=A799,A798=""),AND(A797=A798,A797="")),"",IF(A798="Participant", "Participant",IF(A798="","",IF(A798&gt;=Configuration!$D$10,"",A798+1))))</f>
        <v/>
      </c>
      <c r="B802" s="7" t="str">
        <f t="shared" si="76"/>
        <v/>
      </c>
      <c r="C802" s="7" t="str">
        <f t="shared" si="73"/>
        <v/>
      </c>
      <c r="D802" s="15" t="str">
        <f t="shared" si="72"/>
        <v/>
      </c>
      <c r="F802" s="7" t="str">
        <f>IF(OR(AND(F799=F800,F799=""),AND(F798=F799,F798=""),AND(F797=F798,F797="")),"",IF(F798="Participant", "Participant",IF(F798="","",IF(F798&gt;=Configuration!$D$10,"",F798+1))))</f>
        <v/>
      </c>
      <c r="G802" s="7" t="str">
        <f t="shared" si="74"/>
        <v/>
      </c>
      <c r="H802" s="7" t="str">
        <f t="shared" si="75"/>
        <v/>
      </c>
      <c r="I802" s="15" t="str">
        <f>IF(OR(AND($A799=$A800,$A799=""),AND($A798=$A799,$A798=""),AND($A797=$A798,$A797="")),"",IF(I798="Willingness to pay", "Willingness to pay",IF(I798="","",IF(H802="number 1",VLOOKUP(F802,mitadSuperior,4,FALSE),VLOOKUP(F802,mitadInferior,4,FALSE)))))</f>
        <v/>
      </c>
    </row>
    <row r="803" spans="1:9" x14ac:dyDescent="0.25">
      <c r="A803" s="7" t="str">
        <f>IF(OR(AND(A800=A801,A800=""),AND(A799=A800,A799=""),AND(A798=A799,A798="")),"",IF(A799="Participant", "Participant",IF(A799="","",IF(A799&gt;=Configuration!$D$10,"",A799+1))))</f>
        <v/>
      </c>
      <c r="B803" s="7" t="str">
        <f t="shared" si="76"/>
        <v/>
      </c>
      <c r="C803" s="7" t="str">
        <f t="shared" si="73"/>
        <v/>
      </c>
      <c r="D803" s="15" t="str">
        <f t="shared" si="72"/>
        <v/>
      </c>
      <c r="F803" s="7" t="str">
        <f>IF(OR(AND(F800=F801,F800=""),AND(F799=F800,F799=""),AND(F798=F799,F798="")),"",IF(F799="Participant", "Participant",IF(F799="","",IF(F799&gt;=Configuration!$D$10,"",F799+1))))</f>
        <v/>
      </c>
      <c r="G803" s="7" t="str">
        <f t="shared" si="74"/>
        <v/>
      </c>
      <c r="H803" s="7" t="str">
        <f t="shared" si="75"/>
        <v/>
      </c>
      <c r="I803" s="15" t="str">
        <f t="shared" si="77"/>
        <v/>
      </c>
    </row>
    <row r="804" spans="1:9" x14ac:dyDescent="0.25">
      <c r="A804" s="7" t="str">
        <f>IF(OR(AND(A801=A802,A801=""),AND(A800=A801,A800=""),AND(A799=A800,A799="")),"",IF(A800="Participant", "Participant",IF(A800="","",IF(A800&gt;=Configuration!$D$10,"",A800+1))))</f>
        <v/>
      </c>
      <c r="B804" s="7" t="str">
        <f t="shared" si="76"/>
        <v/>
      </c>
      <c r="C804" s="7" t="str">
        <f t="shared" si="73"/>
        <v/>
      </c>
      <c r="D804" s="15" t="str">
        <f t="shared" si="72"/>
        <v/>
      </c>
      <c r="F804" s="7" t="str">
        <f>IF(OR(AND(F801=F802,F801=""),AND(F800=F801,F800=""),AND(F799=F800,F799="")),"",IF(F800="Participant", "Participant",IF(F800="","",IF(F800&gt;=Configuration!$D$10,"",F800+1))))</f>
        <v/>
      </c>
      <c r="G804" s="7" t="str">
        <f t="shared" si="74"/>
        <v/>
      </c>
      <c r="H804" s="7" t="str">
        <f t="shared" si="75"/>
        <v/>
      </c>
      <c r="I804" s="15" t="str">
        <f t="shared" si="77"/>
        <v/>
      </c>
    </row>
    <row r="805" spans="1:9" x14ac:dyDescent="0.25">
      <c r="A805" s="7" t="str">
        <f>IF(OR(AND(A802=A803,A802=""),AND(A801=A802,A801=""),AND(A800=A801,A800="")),"",IF(A801="Participant", "Participant",IF(A801="","",IF(A801&gt;=Configuration!$D$10,"",A801+1))))</f>
        <v/>
      </c>
      <c r="B805" s="7" t="str">
        <f t="shared" si="76"/>
        <v/>
      </c>
      <c r="C805" s="7" t="str">
        <f t="shared" si="73"/>
        <v/>
      </c>
      <c r="D805" s="15" t="str">
        <f t="shared" si="72"/>
        <v/>
      </c>
      <c r="F805" s="7" t="str">
        <f>IF(OR(AND(F802=F803,F802=""),AND(F801=F802,F801=""),AND(F800=F801,F800="")),"",IF(F801="Participant", "Participant",IF(F801="","",IF(F801&gt;=Configuration!$D$10,"",F801+1))))</f>
        <v/>
      </c>
      <c r="G805" s="7" t="str">
        <f t="shared" si="74"/>
        <v/>
      </c>
      <c r="H805" s="7" t="str">
        <f t="shared" si="75"/>
        <v/>
      </c>
      <c r="I805" s="15" t="str">
        <f t="shared" si="77"/>
        <v/>
      </c>
    </row>
    <row r="806" spans="1:9" x14ac:dyDescent="0.25">
      <c r="A806" s="7" t="str">
        <f>IF(OR(AND(A803=A804,A803=""),AND(A802=A803,A802=""),AND(A801=A802,A801="")),"",IF(A802="Participant", "Participant",IF(A802="","",IF(A802&gt;=Configuration!$D$10,"",A802+1))))</f>
        <v/>
      </c>
      <c r="B806" s="7" t="str">
        <f t="shared" si="76"/>
        <v/>
      </c>
      <c r="C806" s="7" t="str">
        <f t="shared" si="73"/>
        <v/>
      </c>
      <c r="D806" s="15" t="str">
        <f t="shared" si="72"/>
        <v/>
      </c>
      <c r="F806" s="7" t="str">
        <f>IF(OR(AND(F803=F804,F803=""),AND(F802=F803,F802=""),AND(F801=F802,F801="")),"",IF(F802="Participant", "Participant",IF(F802="","",IF(F802&gt;=Configuration!$D$10,"",F802+1))))</f>
        <v/>
      </c>
      <c r="G806" s="7" t="str">
        <f t="shared" si="74"/>
        <v/>
      </c>
      <c r="H806" s="7" t="str">
        <f t="shared" si="75"/>
        <v/>
      </c>
      <c r="I806" s="15" t="str">
        <f>IF(OR(AND($A803=$A804,$A803=""),AND($A802=$A803,$A802=""),AND($A801=$A802,$A801="")),"",IF(I802="Willingness to pay", "Willingness to pay",IF(I802="","",IF(H806="number 1",VLOOKUP(F806,+mitadSuperior,4,FALSE),VLOOKUP(F806,mitadInferior,4,FALSE)))))</f>
        <v/>
      </c>
    </row>
    <row r="807" spans="1:9" x14ac:dyDescent="0.25">
      <c r="A807" s="7" t="str">
        <f>IF(OR(AND(A804=A805,A804=""),AND(A803=A804,A803=""),AND(A802=A803,A802="")),"",IF(A803="Participant", "Participant",IF(A803="","",IF(A803&gt;=Configuration!$D$10,"",A803+1))))</f>
        <v/>
      </c>
      <c r="B807" s="7" t="str">
        <f t="shared" si="76"/>
        <v/>
      </c>
      <c r="C807" s="7" t="str">
        <f t="shared" si="73"/>
        <v/>
      </c>
      <c r="D807" s="15" t="str">
        <f t="shared" si="72"/>
        <v/>
      </c>
      <c r="F807" s="7" t="str">
        <f>IF(OR(AND(F804=F805,F804=""),AND(F803=F804,F803=""),AND(F802=F803,F802="")),"",IF(F803="Participant", "Participant",IF(F803="","",IF(F803&gt;=Configuration!$D$10,"",F803+1))))</f>
        <v/>
      </c>
      <c r="G807" s="7" t="str">
        <f t="shared" si="74"/>
        <v/>
      </c>
      <c r="H807" s="7" t="str">
        <f t="shared" si="75"/>
        <v/>
      </c>
      <c r="I807" s="15" t="str">
        <f>IF(OR(AND($A804=$A805,$A804=""),AND($A803=$A804,$A803=""),AND($A802=$A803,$A802="")),"",IF(I803="Willingness to pay", "Willingness to pay",IF(I803="","",IF(H807="number 1",VLOOKUP(F807,mitadSuperior,4,FALSE),VLOOKUP(F807,mitadInferior,4,FALSE)))))</f>
        <v/>
      </c>
    </row>
    <row r="808" spans="1:9" x14ac:dyDescent="0.25">
      <c r="A808" s="7" t="str">
        <f>IF(OR(AND(A805=A806,A805=""),AND(A804=A805,A804=""),AND(A803=A804,A803="")),"",IF(A804="Participant", "Participant",IF(A804="","",IF(A804&gt;=Configuration!$D$10,"",A804+1))))</f>
        <v/>
      </c>
      <c r="B808" s="7" t="str">
        <f t="shared" si="76"/>
        <v/>
      </c>
      <c r="C808" s="7" t="str">
        <f t="shared" si="73"/>
        <v/>
      </c>
      <c r="D808" s="15" t="str">
        <f t="shared" si="72"/>
        <v/>
      </c>
      <c r="F808" s="7" t="str">
        <f>IF(OR(AND(F805=F806,F805=""),AND(F804=F805,F804=""),AND(F803=F804,F803="")),"",IF(F804="Participant", "Participant",IF(F804="","",IF(F804&gt;=Configuration!$D$10,"",F804+1))))</f>
        <v/>
      </c>
      <c r="G808" s="7" t="str">
        <f t="shared" si="74"/>
        <v/>
      </c>
      <c r="H808" s="7" t="str">
        <f t="shared" si="75"/>
        <v/>
      </c>
      <c r="I808" s="15" t="str">
        <f>IF(OR(AND($A805=$A806,$A805=""),AND($A804=$A805,$A804=""),AND($A803=$A804,$A803="")),"",IF(I804="Willingness to pay", "Willingness to pay",IF(I804="","",IF(H808="number 1",VLOOKUP(F808,mitadSuperior,4,FALSE),VLOOKUP(F808,mitadInferior,4,FALSE)))))</f>
        <v/>
      </c>
    </row>
    <row r="809" spans="1:9" x14ac:dyDescent="0.25">
      <c r="A809" s="7" t="str">
        <f>IF(OR(AND(A806=A807,A806=""),AND(A805=A806,A805=""),AND(A804=A805,A804="")),"",IF(A805="Participant", "Participant",IF(A805="","",IF(A805&gt;=Configuration!$D$10,"",A805+1))))</f>
        <v/>
      </c>
      <c r="B809" s="7" t="str">
        <f t="shared" si="76"/>
        <v/>
      </c>
      <c r="C809" s="7" t="str">
        <f t="shared" si="73"/>
        <v/>
      </c>
      <c r="D809" s="15" t="str">
        <f t="shared" si="72"/>
        <v/>
      </c>
      <c r="F809" s="7" t="str">
        <f>IF(OR(AND(F806=F807,F806=""),AND(F805=F806,F805=""),AND(F804=F805,F804="")),"",IF(F805="Participant", "Participant",IF(F805="","",IF(F805&gt;=Configuration!$D$10,"",F805+1))))</f>
        <v/>
      </c>
      <c r="G809" s="7" t="str">
        <f t="shared" si="74"/>
        <v/>
      </c>
      <c r="H809" s="7" t="str">
        <f t="shared" si="75"/>
        <v/>
      </c>
      <c r="I809" s="15" t="str">
        <f>IF(OR(AND($A806=$A807,$A806=""),AND($A805=$A806,$A805=""),AND($A804=$A805,$A804="")),"",IF(I805="Willingness to pay", "Willingness to pay",IF(I805="","",IF(H809="number 1",VLOOKUP(F809,mitadSuperior,4,FALSE),VLOOKUP(F809,mitadInferior,4,FALSE)))))</f>
        <v/>
      </c>
    </row>
    <row r="810" spans="1:9" x14ac:dyDescent="0.25">
      <c r="A810" s="7" t="str">
        <f>IF(OR(AND(A807=A808,A807=""),AND(A806=A807,A806=""),AND(A805=A806,A805="")),"",IF(A806="Participant", "Participant",IF(A806="","",IF(A806&gt;=Configuration!$D$10,"",A806+1))))</f>
        <v/>
      </c>
      <c r="B810" s="7" t="str">
        <f t="shared" si="76"/>
        <v/>
      </c>
      <c r="C810" s="7" t="str">
        <f t="shared" si="73"/>
        <v/>
      </c>
      <c r="D810" s="15" t="str">
        <f t="shared" si="72"/>
        <v/>
      </c>
      <c r="F810" s="7" t="str">
        <f>IF(OR(AND(F807=F808,F807=""),AND(F806=F807,F806=""),AND(F805=F806,F805="")),"",IF(F806="Participant", "Participant",IF(F806="","",IF(F806&gt;=Configuration!$D$10,"",F806+1))))</f>
        <v/>
      </c>
      <c r="G810" s="7" t="str">
        <f t="shared" si="74"/>
        <v/>
      </c>
      <c r="H810" s="7" t="str">
        <f t="shared" si="75"/>
        <v/>
      </c>
      <c r="I810" s="15" t="str">
        <f>IF(OR(AND($A807=$A808,$A807=""),AND($A806=$A807,$A806=""),AND($A805=$A806,$A805="")),"",IF(I806="Willingness to pay", "Willingness to pay",IF(I806="","",IF(H810="number 1",VLOOKUP(F810,mitadSuperior,4,FALSE),VLOOKUP(F810,mitadInferior,4,FALSE)))))</f>
        <v/>
      </c>
    </row>
    <row r="811" spans="1:9" x14ac:dyDescent="0.25">
      <c r="A811" s="7" t="str">
        <f>IF(OR(AND(A808=A809,A808=""),AND(A807=A808,A807=""),AND(A806=A807,A806="")),"",IF(A807="Participant", "Participant",IF(A807="","",IF(A807&gt;=Configuration!$D$10,"",A807+1))))</f>
        <v/>
      </c>
      <c r="B811" s="7" t="str">
        <f t="shared" si="76"/>
        <v/>
      </c>
      <c r="C811" s="7" t="str">
        <f t="shared" si="73"/>
        <v/>
      </c>
      <c r="D811" s="15" t="str">
        <f t="shared" si="72"/>
        <v/>
      </c>
      <c r="F811" s="7" t="str">
        <f>IF(OR(AND(F808=F809,F808=""),AND(F807=F808,F807=""),AND(F806=F807,F806="")),"",IF(F807="Participant", "Participant",IF(F807="","",IF(F807&gt;=Configuration!$D$10,"",F807+1))))</f>
        <v/>
      </c>
      <c r="G811" s="7" t="str">
        <f t="shared" si="74"/>
        <v/>
      </c>
      <c r="H811" s="7" t="str">
        <f t="shared" si="75"/>
        <v/>
      </c>
      <c r="I811" s="15" t="str">
        <f t="shared" si="77"/>
        <v/>
      </c>
    </row>
    <row r="812" spans="1:9" x14ac:dyDescent="0.25">
      <c r="A812" s="7" t="str">
        <f>IF(OR(AND(A809=A810,A809=""),AND(A808=A809,A808=""),AND(A807=A808,A807="")),"",IF(A808="Participant", "Participant",IF(A808="","",IF(A808&gt;=Configuration!$D$10,"",A808+1))))</f>
        <v/>
      </c>
      <c r="B812" s="7" t="str">
        <f t="shared" si="76"/>
        <v/>
      </c>
      <c r="C812" s="7" t="str">
        <f t="shared" si="73"/>
        <v/>
      </c>
      <c r="D812" s="15" t="str">
        <f t="shared" si="72"/>
        <v/>
      </c>
      <c r="F812" s="7" t="str">
        <f>IF(OR(AND(F809=F810,F809=""),AND(F808=F809,F808=""),AND(F807=F808,F807="")),"",IF(F808="Participant", "Participant",IF(F808="","",IF(F808&gt;=Configuration!$D$10,"",F808+1))))</f>
        <v/>
      </c>
      <c r="G812" s="7" t="str">
        <f t="shared" si="74"/>
        <v/>
      </c>
      <c r="H812" s="7" t="str">
        <f t="shared" si="75"/>
        <v/>
      </c>
      <c r="I812" s="15" t="str">
        <f t="shared" si="77"/>
        <v/>
      </c>
    </row>
    <row r="813" spans="1:9" x14ac:dyDescent="0.25">
      <c r="A813" s="7" t="str">
        <f>IF(OR(AND(A810=A811,A810=""),AND(A809=A810,A809=""),AND(A808=A809,A808="")),"",IF(A809="Participant", "Participant",IF(A809="","",IF(A809&gt;=Configuration!$D$10,"",A809+1))))</f>
        <v/>
      </c>
      <c r="B813" s="7" t="str">
        <f t="shared" si="76"/>
        <v/>
      </c>
      <c r="C813" s="7" t="str">
        <f t="shared" si="73"/>
        <v/>
      </c>
      <c r="D813" s="15" t="str">
        <f t="shared" si="72"/>
        <v/>
      </c>
      <c r="F813" s="7" t="str">
        <f>IF(OR(AND(F810=F811,F810=""),AND(F809=F810,F809=""),AND(F808=F809,F808="")),"",IF(F809="Participant", "Participant",IF(F809="","",IF(F809&gt;=Configuration!$D$10,"",F809+1))))</f>
        <v/>
      </c>
      <c r="G813" s="7" t="str">
        <f t="shared" si="74"/>
        <v/>
      </c>
      <c r="H813" s="7" t="str">
        <f t="shared" si="75"/>
        <v/>
      </c>
      <c r="I813" s="15" t="str">
        <f t="shared" si="77"/>
        <v/>
      </c>
    </row>
    <row r="814" spans="1:9" x14ac:dyDescent="0.25">
      <c r="A814" s="7" t="str">
        <f>IF(OR(AND(A811=A812,A811=""),AND(A810=A811,A810=""),AND(A809=A810,A809="")),"",IF(A810="Participant", "Participant",IF(A810="","",IF(A810&gt;=Configuration!$D$10,"",A810+1))))</f>
        <v/>
      </c>
      <c r="B814" s="7" t="str">
        <f t="shared" si="76"/>
        <v/>
      </c>
      <c r="C814" s="7" t="str">
        <f t="shared" si="73"/>
        <v/>
      </c>
      <c r="D814" s="15" t="str">
        <f t="shared" si="72"/>
        <v/>
      </c>
      <c r="F814" s="7" t="str">
        <f>IF(OR(AND(F811=F812,F811=""),AND(F810=F811,F810=""),AND(F809=F810,F809="")),"",IF(F810="Participant", "Participant",IF(F810="","",IF(F810&gt;=Configuration!$D$10,"",F810+1))))</f>
        <v/>
      </c>
      <c r="G814" s="7" t="str">
        <f t="shared" si="74"/>
        <v/>
      </c>
      <c r="H814" s="7" t="str">
        <f t="shared" si="75"/>
        <v/>
      </c>
      <c r="I814" s="15" t="str">
        <f>IF(OR(AND($A811=$A812,$A811=""),AND($A810=$A811,$A810=""),AND($A809=$A810,$A809="")),"",IF(I810="Willingness to pay", "Willingness to pay",IF(I810="","",IF(H814="number 1",VLOOKUP(F814,+mitadSuperior,4,FALSE),VLOOKUP(F814,mitadInferior,4,FALSE)))))</f>
        <v/>
      </c>
    </row>
    <row r="815" spans="1:9" x14ac:dyDescent="0.25">
      <c r="A815" s="7" t="str">
        <f>IF(OR(AND(A812=A813,A812=""),AND(A811=A812,A811=""),AND(A810=A811,A810="")),"",IF(A811="Participant", "Participant",IF(A811="","",IF(A811&gt;=Configuration!$D$10,"",A811+1))))</f>
        <v/>
      </c>
      <c r="B815" s="7" t="str">
        <f t="shared" si="76"/>
        <v/>
      </c>
      <c r="C815" s="7" t="str">
        <f t="shared" si="73"/>
        <v/>
      </c>
      <c r="D815" s="15" t="str">
        <f t="shared" si="72"/>
        <v/>
      </c>
      <c r="F815" s="7" t="str">
        <f>IF(OR(AND(F812=F813,F812=""),AND(F811=F812,F811=""),AND(F810=F811,F810="")),"",IF(F811="Participant", "Participant",IF(F811="","",IF(F811&gt;=Configuration!$D$10,"",F811+1))))</f>
        <v/>
      </c>
      <c r="G815" s="7" t="str">
        <f t="shared" si="74"/>
        <v/>
      </c>
      <c r="H815" s="7" t="str">
        <f t="shared" si="75"/>
        <v/>
      </c>
      <c r="I815" s="15" t="str">
        <f>IF(OR(AND($A812=$A813,$A812=""),AND($A811=$A812,$A811=""),AND($A810=$A811,$A810="")),"",IF(I811="Willingness to pay", "Willingness to pay",IF(I811="","",IF(H815="number 1",VLOOKUP(F815,mitadSuperior,4,FALSE),VLOOKUP(F815,mitadInferior,4,FALSE)))))</f>
        <v/>
      </c>
    </row>
    <row r="816" spans="1:9" x14ac:dyDescent="0.25">
      <c r="A816" s="7" t="str">
        <f>IF(OR(AND(A813=A814,A813=""),AND(A812=A813,A812=""),AND(A811=A812,A811="")),"",IF(A812="Participant", "Participant",IF(A812="","",IF(A812&gt;=Configuration!$D$10,"",A812+1))))</f>
        <v/>
      </c>
      <c r="B816" s="7" t="str">
        <f t="shared" si="76"/>
        <v/>
      </c>
      <c r="C816" s="7" t="str">
        <f t="shared" si="73"/>
        <v/>
      </c>
      <c r="D816" s="15" t="str">
        <f t="shared" si="72"/>
        <v/>
      </c>
      <c r="F816" s="7" t="str">
        <f>IF(OR(AND(F813=F814,F813=""),AND(F812=F813,F812=""),AND(F811=F812,F811="")),"",IF(F812="Participant", "Participant",IF(F812="","",IF(F812&gt;=Configuration!$D$10,"",F812+1))))</f>
        <v/>
      </c>
      <c r="G816" s="7" t="str">
        <f t="shared" si="74"/>
        <v/>
      </c>
      <c r="H816" s="7" t="str">
        <f t="shared" si="75"/>
        <v/>
      </c>
      <c r="I816" s="15" t="str">
        <f>IF(OR(AND($A813=$A814,$A813=""),AND($A812=$A813,$A812=""),AND($A811=$A812,$A811="")),"",IF(I812="Willingness to pay", "Willingness to pay",IF(I812="","",IF(H816="number 1",VLOOKUP(F816,mitadSuperior,4,FALSE),VLOOKUP(F816,mitadInferior,4,FALSE)))))</f>
        <v/>
      </c>
    </row>
    <row r="817" spans="1:9" x14ac:dyDescent="0.25">
      <c r="A817" s="7" t="str">
        <f>IF(OR(AND(A814=A815,A814=""),AND(A813=A814,A813=""),AND(A812=A813,A812="")),"",IF(A813="Participant", "Participant",IF(A813="","",IF(A813&gt;=Configuration!$D$10,"",A813+1))))</f>
        <v/>
      </c>
      <c r="B817" s="7" t="str">
        <f t="shared" si="76"/>
        <v/>
      </c>
      <c r="C817" s="7" t="str">
        <f t="shared" si="73"/>
        <v/>
      </c>
      <c r="D817" s="15" t="str">
        <f t="shared" si="72"/>
        <v/>
      </c>
      <c r="F817" s="7" t="str">
        <f>IF(OR(AND(F814=F815,F814=""),AND(F813=F814,F813=""),AND(F812=F813,F812="")),"",IF(F813="Participant", "Participant",IF(F813="","",IF(F813&gt;=Configuration!$D$10,"",F813+1))))</f>
        <v/>
      </c>
      <c r="G817" s="7" t="str">
        <f t="shared" si="74"/>
        <v/>
      </c>
      <c r="H817" s="7" t="str">
        <f t="shared" si="75"/>
        <v/>
      </c>
      <c r="I817" s="15" t="str">
        <f>IF(OR(AND($A814=$A815,$A814=""),AND($A813=$A814,$A813=""),AND($A812=$A813,$A812="")),"",IF(I813="Willingness to pay", "Willingness to pay",IF(I813="","",IF(H817="number 1",VLOOKUP(F817,mitadSuperior,4,FALSE),VLOOKUP(F817,mitadInferior,4,FALSE)))))</f>
        <v/>
      </c>
    </row>
    <row r="818" spans="1:9" x14ac:dyDescent="0.25">
      <c r="A818" s="7" t="str">
        <f>IF(OR(AND(A815=A816,A815=""),AND(A814=A815,A814=""),AND(A813=A814,A813="")),"",IF(A814="Participant", "Participant",IF(A814="","",IF(A814&gt;=Configuration!$D$10,"",A814+1))))</f>
        <v/>
      </c>
      <c r="B818" s="7" t="str">
        <f t="shared" si="76"/>
        <v/>
      </c>
      <c r="C818" s="7" t="str">
        <f t="shared" si="73"/>
        <v/>
      </c>
      <c r="D818" s="15" t="str">
        <f t="shared" si="72"/>
        <v/>
      </c>
      <c r="F818" s="7" t="str">
        <f>IF(OR(AND(F815=F816,F815=""),AND(F814=F815,F814=""),AND(F813=F814,F813="")),"",IF(F814="Participant", "Participant",IF(F814="","",IF(F814&gt;=Configuration!$D$10,"",F814+1))))</f>
        <v/>
      </c>
      <c r="G818" s="7" t="str">
        <f t="shared" si="74"/>
        <v/>
      </c>
      <c r="H818" s="7" t="str">
        <f t="shared" si="75"/>
        <v/>
      </c>
      <c r="I818" s="15" t="str">
        <f>IF(OR(AND($A815=$A816,$A815=""),AND($A814=$A815,$A814=""),AND($A813=$A814,$A813="")),"",IF(I814="Willingness to pay", "Willingness to pay",IF(I814="","",IF(H818="number 1",VLOOKUP(F818,mitadSuperior,4,FALSE),VLOOKUP(F818,mitadInferior,4,FALSE)))))</f>
        <v/>
      </c>
    </row>
    <row r="819" spans="1:9" x14ac:dyDescent="0.25">
      <c r="A819" s="7" t="str">
        <f>IF(OR(AND(A816=A817,A816=""),AND(A815=A816,A815=""),AND(A814=A815,A814="")),"",IF(A815="Participant", "Participant",IF(A815="","",IF(A815&gt;=Configuration!$D$10,"",A815+1))))</f>
        <v/>
      </c>
      <c r="B819" s="7" t="str">
        <f t="shared" si="76"/>
        <v/>
      </c>
      <c r="C819" s="7" t="str">
        <f t="shared" si="73"/>
        <v/>
      </c>
      <c r="D819" s="15" t="str">
        <f t="shared" si="72"/>
        <v/>
      </c>
      <c r="F819" s="7" t="str">
        <f>IF(OR(AND(F816=F817,F816=""),AND(F815=F816,F815=""),AND(F814=F815,F814="")),"",IF(F815="Participant", "Participant",IF(F815="","",IF(F815&gt;=Configuration!$D$10,"",F815+1))))</f>
        <v/>
      </c>
      <c r="G819" s="7" t="str">
        <f t="shared" si="74"/>
        <v/>
      </c>
      <c r="H819" s="7" t="str">
        <f t="shared" si="75"/>
        <v/>
      </c>
      <c r="I819" s="15" t="str">
        <f t="shared" si="77"/>
        <v/>
      </c>
    </row>
    <row r="820" spans="1:9" x14ac:dyDescent="0.25">
      <c r="A820" s="7" t="str">
        <f>IF(OR(AND(A817=A818,A817=""),AND(A816=A817,A816=""),AND(A815=A816,A815="")),"",IF(A816="Participant", "Participant",IF(A816="","",IF(A816&gt;=Configuration!$D$10,"",A816+1))))</f>
        <v/>
      </c>
      <c r="B820" s="7" t="str">
        <f t="shared" si="76"/>
        <v/>
      </c>
      <c r="C820" s="7" t="str">
        <f t="shared" si="73"/>
        <v/>
      </c>
      <c r="D820" s="15" t="str">
        <f t="shared" si="72"/>
        <v/>
      </c>
      <c r="F820" s="7" t="str">
        <f>IF(OR(AND(F817=F818,F817=""),AND(F816=F817,F816=""),AND(F815=F816,F815="")),"",IF(F816="Participant", "Participant",IF(F816="","",IF(F816&gt;=Configuration!$D$10,"",F816+1))))</f>
        <v/>
      </c>
      <c r="G820" s="7" t="str">
        <f t="shared" si="74"/>
        <v/>
      </c>
      <c r="H820" s="7" t="str">
        <f t="shared" si="75"/>
        <v/>
      </c>
      <c r="I820" s="15" t="str">
        <f t="shared" si="77"/>
        <v/>
      </c>
    </row>
    <row r="821" spans="1:9" x14ac:dyDescent="0.25">
      <c r="A821" s="7" t="str">
        <f>IF(OR(AND(A818=A819,A818=""),AND(A817=A818,A817=""),AND(A816=A817,A816="")),"",IF(A817="Participant", "Participant",IF(A817="","",IF(A817&gt;=Configuration!$D$10,"",A817+1))))</f>
        <v/>
      </c>
      <c r="B821" s="7" t="str">
        <f t="shared" si="76"/>
        <v/>
      </c>
      <c r="C821" s="7" t="str">
        <f t="shared" si="73"/>
        <v/>
      </c>
      <c r="D821" s="15" t="str">
        <f t="shared" si="72"/>
        <v/>
      </c>
      <c r="F821" s="7" t="str">
        <f>IF(OR(AND(F818=F819,F818=""),AND(F817=F818,F817=""),AND(F816=F817,F816="")),"",IF(F817="Participant", "Participant",IF(F817="","",IF(F817&gt;=Configuration!$D$10,"",F817+1))))</f>
        <v/>
      </c>
      <c r="G821" s="7" t="str">
        <f t="shared" si="74"/>
        <v/>
      </c>
      <c r="H821" s="7" t="str">
        <f t="shared" si="75"/>
        <v/>
      </c>
      <c r="I821" s="15" t="str">
        <f t="shared" si="77"/>
        <v/>
      </c>
    </row>
    <row r="822" spans="1:9" x14ac:dyDescent="0.25">
      <c r="A822" s="7" t="str">
        <f>IF(OR(AND(A819=A820,A819=""),AND(A818=A819,A818=""),AND(A817=A818,A817="")),"",IF(A818="Participant", "Participant",IF(A818="","",IF(A818&gt;=Configuration!$D$10,"",A818+1))))</f>
        <v/>
      </c>
      <c r="B822" s="7" t="str">
        <f t="shared" si="76"/>
        <v/>
      </c>
      <c r="C822" s="7" t="str">
        <f t="shared" si="73"/>
        <v/>
      </c>
      <c r="D822" s="15" t="str">
        <f t="shared" si="72"/>
        <v/>
      </c>
      <c r="F822" s="7" t="str">
        <f>IF(OR(AND(F819=F820,F819=""),AND(F818=F819,F818=""),AND(F817=F818,F817="")),"",IF(F818="Participant", "Participant",IF(F818="","",IF(F818&gt;=Configuration!$D$10,"",F818+1))))</f>
        <v/>
      </c>
      <c r="G822" s="7" t="str">
        <f t="shared" si="74"/>
        <v/>
      </c>
      <c r="H822" s="7" t="str">
        <f t="shared" si="75"/>
        <v/>
      </c>
      <c r="I822" s="15" t="str">
        <f>IF(OR(AND($A819=$A820,$A819=""),AND($A818=$A819,$A818=""),AND($A817=$A818,$A817="")),"",IF(I818="Willingness to pay", "Willingness to pay",IF(I818="","",IF(H822="number 1",VLOOKUP(F822,+mitadSuperior,4,FALSE),VLOOKUP(F822,mitadInferior,4,FALSE)))))</f>
        <v/>
      </c>
    </row>
    <row r="823" spans="1:9" x14ac:dyDescent="0.25">
      <c r="A823" s="7" t="str">
        <f>IF(OR(AND(A820=A821,A820=""),AND(A819=A820,A819=""),AND(A818=A819,A818="")),"",IF(A819="Participant", "Participant",IF(A819="","",IF(A819&gt;=Configuration!$D$10,"",A819+1))))</f>
        <v/>
      </c>
      <c r="B823" s="7" t="str">
        <f t="shared" si="76"/>
        <v/>
      </c>
      <c r="C823" s="7" t="str">
        <f t="shared" si="73"/>
        <v/>
      </c>
      <c r="D823" s="15" t="str">
        <f t="shared" si="72"/>
        <v/>
      </c>
      <c r="F823" s="7" t="str">
        <f>IF(OR(AND(F820=F821,F820=""),AND(F819=F820,F819=""),AND(F818=F819,F818="")),"",IF(F819="Participant", "Participant",IF(F819="","",IF(F819&gt;=Configuration!$D$10,"",F819+1))))</f>
        <v/>
      </c>
      <c r="G823" s="7" t="str">
        <f t="shared" si="74"/>
        <v/>
      </c>
      <c r="H823" s="7" t="str">
        <f t="shared" si="75"/>
        <v/>
      </c>
      <c r="I823" s="15" t="str">
        <f>IF(OR(AND($A820=$A821,$A820=""),AND($A819=$A820,$A819=""),AND($A818=$A819,$A818="")),"",IF(I819="Willingness to pay", "Willingness to pay",IF(I819="","",IF(H823="number 1",VLOOKUP(F823,mitadSuperior,4,FALSE),VLOOKUP(F823,mitadInferior,4,FALSE)))))</f>
        <v/>
      </c>
    </row>
    <row r="824" spans="1:9" x14ac:dyDescent="0.25">
      <c r="A824" s="7" t="str">
        <f>IF(OR(AND(A821=A822,A821=""),AND(A820=A821,A820=""),AND(A819=A820,A819="")),"",IF(A820="Participant", "Participant",IF(A820="","",IF(A820&gt;=Configuration!$D$10,"",A820+1))))</f>
        <v/>
      </c>
      <c r="B824" s="7" t="str">
        <f t="shared" si="76"/>
        <v/>
      </c>
      <c r="C824" s="7" t="str">
        <f t="shared" si="73"/>
        <v/>
      </c>
      <c r="D824" s="15" t="str">
        <f t="shared" si="72"/>
        <v/>
      </c>
      <c r="F824" s="7" t="str">
        <f>IF(OR(AND(F821=F822,F821=""),AND(F820=F821,F820=""),AND(F819=F820,F819="")),"",IF(F820="Participant", "Participant",IF(F820="","",IF(F820&gt;=Configuration!$D$10,"",F820+1))))</f>
        <v/>
      </c>
      <c r="G824" s="7" t="str">
        <f t="shared" si="74"/>
        <v/>
      </c>
      <c r="H824" s="7" t="str">
        <f t="shared" si="75"/>
        <v/>
      </c>
      <c r="I824" s="15" t="str">
        <f>IF(OR(AND($A821=$A822,$A821=""),AND($A820=$A821,$A820=""),AND($A819=$A820,$A819="")),"",IF(I820="Willingness to pay", "Willingness to pay",IF(I820="","",IF(H824="number 1",VLOOKUP(F824,mitadSuperior,4,FALSE),VLOOKUP(F824,mitadInferior,4,FALSE)))))</f>
        <v/>
      </c>
    </row>
    <row r="825" spans="1:9" x14ac:dyDescent="0.25">
      <c r="A825" s="7" t="str">
        <f>IF(OR(AND(A822=A823,A822=""),AND(A821=A822,A821=""),AND(A820=A821,A820="")),"",IF(A821="Participant", "Participant",IF(A821="","",IF(A821&gt;=Configuration!$D$10,"",A821+1))))</f>
        <v/>
      </c>
      <c r="B825" s="7" t="str">
        <f t="shared" si="76"/>
        <v/>
      </c>
      <c r="C825" s="7" t="str">
        <f t="shared" si="73"/>
        <v/>
      </c>
      <c r="D825" s="15" t="str">
        <f t="shared" si="72"/>
        <v/>
      </c>
      <c r="F825" s="7" t="str">
        <f>IF(OR(AND(F822=F823,F822=""),AND(F821=F822,F821=""),AND(F820=F821,F820="")),"",IF(F821="Participant", "Participant",IF(F821="","",IF(F821&gt;=Configuration!$D$10,"",F821+1))))</f>
        <v/>
      </c>
      <c r="G825" s="7" t="str">
        <f t="shared" si="74"/>
        <v/>
      </c>
      <c r="H825" s="7" t="str">
        <f t="shared" si="75"/>
        <v/>
      </c>
      <c r="I825" s="15" t="str">
        <f>IF(OR(AND($A822=$A823,$A822=""),AND($A821=$A822,$A821=""),AND($A820=$A821,$A820="")),"",IF(I821="Willingness to pay", "Willingness to pay",IF(I821="","",IF(H825="number 1",VLOOKUP(F825,mitadSuperior,4,FALSE),VLOOKUP(F825,mitadInferior,4,FALSE)))))</f>
        <v/>
      </c>
    </row>
    <row r="826" spans="1:9" x14ac:dyDescent="0.25">
      <c r="A826" s="7" t="str">
        <f>IF(OR(AND(A823=A824,A823=""),AND(A822=A823,A822=""),AND(A821=A822,A821="")),"",IF(A822="Participant", "Participant",IF(A822="","",IF(A822&gt;=Configuration!$D$10,"",A822+1))))</f>
        <v/>
      </c>
      <c r="B826" s="7" t="str">
        <f t="shared" si="76"/>
        <v/>
      </c>
      <c r="C826" s="7" t="str">
        <f t="shared" si="73"/>
        <v/>
      </c>
      <c r="D826" s="15" t="str">
        <f t="shared" si="72"/>
        <v/>
      </c>
      <c r="F826" s="7" t="str">
        <f>IF(OR(AND(F823=F824,F823=""),AND(F822=F823,F822=""),AND(F821=F822,F821="")),"",IF(F822="Participant", "Participant",IF(F822="","",IF(F822&gt;=Configuration!$D$10,"",F822+1))))</f>
        <v/>
      </c>
      <c r="G826" s="7" t="str">
        <f t="shared" si="74"/>
        <v/>
      </c>
      <c r="H826" s="7" t="str">
        <f t="shared" si="75"/>
        <v/>
      </c>
      <c r="I826" s="15" t="str">
        <f>IF(OR(AND($A823=$A824,$A823=""),AND($A822=$A823,$A822=""),AND($A821=$A822,$A821="")),"",IF(I822="Willingness to pay", "Willingness to pay",IF(I822="","",IF(H826="number 1",VLOOKUP(F826,mitadSuperior,4,FALSE),VLOOKUP(F826,mitadInferior,4,FALSE)))))</f>
        <v/>
      </c>
    </row>
    <row r="827" spans="1:9" x14ac:dyDescent="0.25">
      <c r="A827" s="7" t="str">
        <f>IF(OR(AND(A824=A825,A824=""),AND(A823=A824,A823=""),AND(A822=A823,A822="")),"",IF(A823="Participant", "Participant",IF(A823="","",IF(A823&gt;=Configuration!$D$10,"",A823+1))))</f>
        <v/>
      </c>
      <c r="B827" s="7" t="str">
        <f t="shared" si="76"/>
        <v/>
      </c>
      <c r="C827" s="7" t="str">
        <f t="shared" si="73"/>
        <v/>
      </c>
      <c r="D827" s="15" t="str">
        <f t="shared" si="72"/>
        <v/>
      </c>
      <c r="F827" s="7" t="str">
        <f>IF(OR(AND(F824=F825,F824=""),AND(F823=F824,F823=""),AND(F822=F823,F822="")),"",IF(F823="Participant", "Participant",IF(F823="","",IF(F823&gt;=Configuration!$D$10,"",F823+1))))</f>
        <v/>
      </c>
      <c r="G827" s="7" t="str">
        <f t="shared" si="74"/>
        <v/>
      </c>
      <c r="H827" s="7" t="str">
        <f t="shared" si="75"/>
        <v/>
      </c>
      <c r="I827" s="15" t="str">
        <f t="shared" si="77"/>
        <v/>
      </c>
    </row>
    <row r="828" spans="1:9" x14ac:dyDescent="0.25">
      <c r="A828" s="7" t="str">
        <f>IF(OR(AND(A825=A826,A825=""),AND(A824=A825,A824=""),AND(A823=A824,A823="")),"",IF(A824="Participant", "Participant",IF(A824="","",IF(A824&gt;=Configuration!$D$10,"",A824+1))))</f>
        <v/>
      </c>
      <c r="B828" s="7" t="str">
        <f t="shared" si="76"/>
        <v/>
      </c>
      <c r="C828" s="7" t="str">
        <f t="shared" si="73"/>
        <v/>
      </c>
      <c r="D828" s="15" t="str">
        <f t="shared" si="72"/>
        <v/>
      </c>
      <c r="F828" s="7" t="str">
        <f>IF(OR(AND(F825=F826,F825=""),AND(F824=F825,F824=""),AND(F823=F824,F823="")),"",IF(F824="Participant", "Participant",IF(F824="","",IF(F824&gt;=Configuration!$D$10,"",F824+1))))</f>
        <v/>
      </c>
      <c r="G828" s="7" t="str">
        <f t="shared" si="74"/>
        <v/>
      </c>
      <c r="H828" s="7" t="str">
        <f t="shared" si="75"/>
        <v/>
      </c>
      <c r="I828" s="15" t="str">
        <f t="shared" si="77"/>
        <v/>
      </c>
    </row>
    <row r="829" spans="1:9" x14ac:dyDescent="0.25">
      <c r="A829" s="7" t="str">
        <f>IF(OR(AND(A826=A827,A826=""),AND(A825=A826,A825=""),AND(A824=A825,A824="")),"",IF(A825="Participant", "Participant",IF(A825="","",IF(A825&gt;=Configuration!$D$10,"",A825+1))))</f>
        <v/>
      </c>
      <c r="B829" s="7" t="str">
        <f t="shared" si="76"/>
        <v/>
      </c>
      <c r="C829" s="7" t="str">
        <f t="shared" si="73"/>
        <v/>
      </c>
      <c r="D829" s="15" t="str">
        <f t="shared" si="72"/>
        <v/>
      </c>
      <c r="F829" s="7" t="str">
        <f>IF(OR(AND(F826=F827,F826=""),AND(F825=F826,F825=""),AND(F824=F825,F824="")),"",IF(F825="Participant", "Participant",IF(F825="","",IF(F825&gt;=Configuration!$D$10,"",F825+1))))</f>
        <v/>
      </c>
      <c r="G829" s="7" t="str">
        <f t="shared" si="74"/>
        <v/>
      </c>
      <c r="H829" s="7" t="str">
        <f t="shared" si="75"/>
        <v/>
      </c>
      <c r="I829" s="15" t="str">
        <f t="shared" si="77"/>
        <v/>
      </c>
    </row>
    <row r="830" spans="1:9" x14ac:dyDescent="0.25">
      <c r="A830" s="7" t="str">
        <f>IF(OR(AND(A827=A828,A827=""),AND(A826=A827,A826=""),AND(A825=A826,A825="")),"",IF(A826="Participant", "Participant",IF(A826="","",IF(A826&gt;=Configuration!$D$10,"",A826+1))))</f>
        <v/>
      </c>
      <c r="B830" s="7" t="str">
        <f t="shared" si="76"/>
        <v/>
      </c>
      <c r="C830" s="7" t="str">
        <f t="shared" si="73"/>
        <v/>
      </c>
      <c r="D830" s="15" t="str">
        <f t="shared" si="72"/>
        <v/>
      </c>
      <c r="F830" s="7" t="str">
        <f>IF(OR(AND(F827=F828,F827=""),AND(F826=F827,F826=""),AND(F825=F826,F825="")),"",IF(F826="Participant", "Participant",IF(F826="","",IF(F826&gt;=Configuration!$D$10,"",F826+1))))</f>
        <v/>
      </c>
      <c r="G830" s="7" t="str">
        <f t="shared" si="74"/>
        <v/>
      </c>
      <c r="H830" s="7" t="str">
        <f t="shared" si="75"/>
        <v/>
      </c>
      <c r="I830" s="15" t="str">
        <f>IF(OR(AND($A827=$A828,$A827=""),AND($A826=$A827,$A826=""),AND($A825=$A826,$A825="")),"",IF(I826="Willingness to pay", "Willingness to pay",IF(I826="","",IF(H830="number 1",VLOOKUP(F830,+mitadSuperior,4,FALSE),VLOOKUP(F830,mitadInferior,4,FALSE)))))</f>
        <v/>
      </c>
    </row>
    <row r="831" spans="1:9" x14ac:dyDescent="0.25">
      <c r="A831" s="7" t="str">
        <f>IF(OR(AND(A828=A829,A828=""),AND(A827=A828,A827=""),AND(A826=A827,A826="")),"",IF(A827="Participant", "Participant",IF(A827="","",IF(A827&gt;=Configuration!$D$10,"",A827+1))))</f>
        <v/>
      </c>
      <c r="B831" s="7" t="str">
        <f t="shared" si="76"/>
        <v/>
      </c>
      <c r="C831" s="7" t="str">
        <f t="shared" si="73"/>
        <v/>
      </c>
      <c r="D831" s="15" t="str">
        <f t="shared" si="72"/>
        <v/>
      </c>
      <c r="F831" s="7" t="str">
        <f>IF(OR(AND(F828=F829,F828=""),AND(F827=F828,F827=""),AND(F826=F827,F826="")),"",IF(F827="Participant", "Participant",IF(F827="","",IF(F827&gt;=Configuration!$D$10,"",F827+1))))</f>
        <v/>
      </c>
      <c r="G831" s="7" t="str">
        <f t="shared" si="74"/>
        <v/>
      </c>
      <c r="H831" s="7" t="str">
        <f t="shared" si="75"/>
        <v/>
      </c>
      <c r="I831" s="15" t="str">
        <f>IF(OR(AND($A828=$A829,$A828=""),AND($A827=$A828,$A827=""),AND($A826=$A827,$A826="")),"",IF(I827="Willingness to pay", "Willingness to pay",IF(I827="","",IF(H831="number 1",VLOOKUP(F831,mitadSuperior,4,FALSE),VLOOKUP(F831,mitadInferior,4,FALSE)))))</f>
        <v/>
      </c>
    </row>
    <row r="832" spans="1:9" x14ac:dyDescent="0.25">
      <c r="A832" s="7" t="str">
        <f>IF(OR(AND(A829=A830,A829=""),AND(A828=A829,A828=""),AND(A827=A828,A827="")),"",IF(A828="Participant", "Participant",IF(A828="","",IF(A828&gt;=Configuration!$D$10,"",A828+1))))</f>
        <v/>
      </c>
      <c r="B832" s="7" t="str">
        <f t="shared" si="76"/>
        <v/>
      </c>
      <c r="C832" s="7" t="str">
        <f t="shared" si="73"/>
        <v/>
      </c>
      <c r="D832" s="15" t="str">
        <f t="shared" si="72"/>
        <v/>
      </c>
      <c r="F832" s="7" t="str">
        <f>IF(OR(AND(F829=F830,F829=""),AND(F828=F829,F828=""),AND(F827=F828,F827="")),"",IF(F828="Participant", "Participant",IF(F828="","",IF(F828&gt;=Configuration!$D$10,"",F828+1))))</f>
        <v/>
      </c>
      <c r="G832" s="7" t="str">
        <f t="shared" si="74"/>
        <v/>
      </c>
      <c r="H832" s="7" t="str">
        <f t="shared" si="75"/>
        <v/>
      </c>
      <c r="I832" s="15" t="str">
        <f>IF(OR(AND($A829=$A830,$A829=""),AND($A828=$A829,$A828=""),AND($A827=$A828,$A827="")),"",IF(I828="Willingness to pay", "Willingness to pay",IF(I828="","",IF(H832="number 1",VLOOKUP(F832,mitadSuperior,4,FALSE),VLOOKUP(F832,mitadInferior,4,FALSE)))))</f>
        <v/>
      </c>
    </row>
    <row r="833" spans="1:9" x14ac:dyDescent="0.25">
      <c r="A833" s="7" t="str">
        <f>IF(OR(AND(A830=A831,A830=""),AND(A829=A830,A829=""),AND(A828=A829,A828="")),"",IF(A829="Participant", "Participant",IF(A829="","",IF(A829&gt;=Configuration!$D$10,"",A829+1))))</f>
        <v/>
      </c>
      <c r="B833" s="7" t="str">
        <f t="shared" si="76"/>
        <v/>
      </c>
      <c r="C833" s="7" t="str">
        <f t="shared" si="73"/>
        <v/>
      </c>
      <c r="D833" s="15" t="str">
        <f t="shared" si="72"/>
        <v/>
      </c>
      <c r="F833" s="7" t="str">
        <f>IF(OR(AND(F830=F831,F830=""),AND(F829=F830,F829=""),AND(F828=F829,F828="")),"",IF(F829="Participant", "Participant",IF(F829="","",IF(F829&gt;=Configuration!$D$10,"",F829+1))))</f>
        <v/>
      </c>
      <c r="G833" s="7" t="str">
        <f t="shared" si="74"/>
        <v/>
      </c>
      <c r="H833" s="7" t="str">
        <f t="shared" si="75"/>
        <v/>
      </c>
      <c r="I833" s="15" t="str">
        <f>IF(OR(AND($A830=$A831,$A830=""),AND($A829=$A830,$A829=""),AND($A828=$A829,$A828="")),"",IF(I829="Willingness to pay", "Willingness to pay",IF(I829="","",IF(H833="number 1",VLOOKUP(F833,mitadSuperior,4,FALSE),VLOOKUP(F833,mitadInferior,4,FALSE)))))</f>
        <v/>
      </c>
    </row>
    <row r="834" spans="1:9" x14ac:dyDescent="0.25">
      <c r="A834" s="7" t="str">
        <f>IF(OR(AND(A831=A832,A831=""),AND(A830=A831,A830=""),AND(A829=A830,A829="")),"",IF(A830="Participant", "Participant",IF(A830="","",IF(A830&gt;=Configuration!$D$10,"",A830+1))))</f>
        <v/>
      </c>
      <c r="B834" s="7" t="str">
        <f t="shared" si="76"/>
        <v/>
      </c>
      <c r="C834" s="7" t="str">
        <f t="shared" si="73"/>
        <v/>
      </c>
      <c r="D834" s="15" t="str">
        <f t="shared" si="72"/>
        <v/>
      </c>
      <c r="F834" s="7" t="str">
        <f>IF(OR(AND(F831=F832,F831=""),AND(F830=F831,F830=""),AND(F829=F830,F829="")),"",IF(F830="Participant", "Participant",IF(F830="","",IF(F830&gt;=Configuration!$D$10,"",F830+1))))</f>
        <v/>
      </c>
      <c r="G834" s="7" t="str">
        <f t="shared" si="74"/>
        <v/>
      </c>
      <c r="H834" s="7" t="str">
        <f t="shared" si="75"/>
        <v/>
      </c>
      <c r="I834" s="15" t="str">
        <f>IF(OR(AND($A831=$A832,$A831=""),AND($A830=$A831,$A830=""),AND($A829=$A830,$A829="")),"",IF(I830="Willingness to pay", "Willingness to pay",IF(I830="","",IF(H834="number 1",VLOOKUP(F834,mitadSuperior,4,FALSE),VLOOKUP(F834,mitadInferior,4,FALSE)))))</f>
        <v/>
      </c>
    </row>
    <row r="835" spans="1:9" x14ac:dyDescent="0.25">
      <c r="A835" s="7" t="str">
        <f>IF(OR(AND(A832=A833,A832=""),AND(A831=A832,A831=""),AND(A830=A831,A830="")),"",IF(A831="Participant", "Participant",IF(A831="","",IF(A831&gt;=Configuration!$D$10,"",A831+1))))</f>
        <v/>
      </c>
      <c r="B835" s="7" t="str">
        <f t="shared" si="76"/>
        <v/>
      </c>
      <c r="C835" s="7" t="str">
        <f t="shared" si="73"/>
        <v/>
      </c>
      <c r="D835" s="15" t="str">
        <f t="shared" si="72"/>
        <v/>
      </c>
      <c r="F835" s="7" t="str">
        <f>IF(OR(AND(F832=F833,F832=""),AND(F831=F832,F831=""),AND(F830=F831,F830="")),"",IF(F831="Participant", "Participant",IF(F831="","",IF(F831&gt;=Configuration!$D$10,"",F831+1))))</f>
        <v/>
      </c>
      <c r="G835" s="7" t="str">
        <f t="shared" si="74"/>
        <v/>
      </c>
      <c r="H835" s="7" t="str">
        <f t="shared" si="75"/>
        <v/>
      </c>
      <c r="I835" s="15" t="str">
        <f t="shared" si="77"/>
        <v/>
      </c>
    </row>
    <row r="836" spans="1:9" x14ac:dyDescent="0.25">
      <c r="A836" s="7" t="str">
        <f>IF(OR(AND(A833=A834,A833=""),AND(A832=A833,A832=""),AND(A831=A832,A831="")),"",IF(A832="Participant", "Participant",IF(A832="","",IF(A832&gt;=Configuration!$D$10,"",A832+1))))</f>
        <v/>
      </c>
      <c r="B836" s="7" t="str">
        <f t="shared" si="76"/>
        <v/>
      </c>
      <c r="C836" s="7" t="str">
        <f t="shared" si="73"/>
        <v/>
      </c>
      <c r="D836" s="15" t="str">
        <f t="shared" si="72"/>
        <v/>
      </c>
      <c r="F836" s="7" t="str">
        <f>IF(OR(AND(F833=F834,F833=""),AND(F832=F833,F832=""),AND(F831=F832,F831="")),"",IF(F832="Participant", "Participant",IF(F832="","",IF(F832&gt;=Configuration!$D$10,"",F832+1))))</f>
        <v/>
      </c>
      <c r="G836" s="7" t="str">
        <f t="shared" si="74"/>
        <v/>
      </c>
      <c r="H836" s="7" t="str">
        <f t="shared" si="75"/>
        <v/>
      </c>
      <c r="I836" s="15" t="str">
        <f t="shared" si="77"/>
        <v/>
      </c>
    </row>
    <row r="837" spans="1:9" x14ac:dyDescent="0.25">
      <c r="A837" s="7" t="str">
        <f>IF(OR(AND(A834=A835,A834=""),AND(A833=A834,A833=""),AND(A832=A833,A832="")),"",IF(A833="Participant", "Participant",IF(A833="","",IF(A833&gt;=Configuration!$D$10,"",A833+1))))</f>
        <v/>
      </c>
      <c r="B837" s="7" t="str">
        <f t="shared" si="76"/>
        <v/>
      </c>
      <c r="C837" s="7" t="str">
        <f t="shared" si="73"/>
        <v/>
      </c>
      <c r="D837" s="15" t="str">
        <f t="shared" si="72"/>
        <v/>
      </c>
      <c r="F837" s="7" t="str">
        <f>IF(OR(AND(F834=F835,F834=""),AND(F833=F834,F833=""),AND(F832=F833,F832="")),"",IF(F833="Participant", "Participant",IF(F833="","",IF(F833&gt;=Configuration!$D$10,"",F833+1))))</f>
        <v/>
      </c>
      <c r="G837" s="7" t="str">
        <f t="shared" si="74"/>
        <v/>
      </c>
      <c r="H837" s="7" t="str">
        <f t="shared" si="75"/>
        <v/>
      </c>
      <c r="I837" s="15" t="str">
        <f t="shared" si="77"/>
        <v/>
      </c>
    </row>
    <row r="838" spans="1:9" x14ac:dyDescent="0.25">
      <c r="A838" s="7" t="str">
        <f>IF(OR(AND(A835=A836,A835=""),AND(A834=A835,A834=""),AND(A833=A834,A833="")),"",IF(A834="Participant", "Participant",IF(A834="","",IF(A834&gt;=Configuration!$D$10,"",A834+1))))</f>
        <v/>
      </c>
      <c r="B838" s="7" t="str">
        <f t="shared" si="76"/>
        <v/>
      </c>
      <c r="C838" s="7" t="str">
        <f t="shared" si="73"/>
        <v/>
      </c>
      <c r="D838" s="15" t="str">
        <f t="shared" ref="D838:D901" si="78">IF(OR(AND($A835=$A836,$A835=""),AND($A834=$A835,$A834=""),AND($A833=$A834,$A833="")),"",IF(D834="Cost of a car", "Cost of a car",IF(D834="","",IF(C838="number 1",VLOOKUP(A838,mitadSuperior,3,FALSE),VLOOKUP(A838,mitadInferior,3,FALSE)))))</f>
        <v/>
      </c>
      <c r="F838" s="7" t="str">
        <f>IF(OR(AND(F835=F836,F835=""),AND(F834=F835,F834=""),AND(F833=F834,F833="")),"",IF(F834="Participant", "Participant",IF(F834="","",IF(F834&gt;=Configuration!$D$10,"",F834+1))))</f>
        <v/>
      </c>
      <c r="G838" s="7" t="str">
        <f t="shared" si="74"/>
        <v/>
      </c>
      <c r="H838" s="7" t="str">
        <f t="shared" si="75"/>
        <v/>
      </c>
      <c r="I838" s="15" t="str">
        <f>IF(OR(AND($A835=$A836,$A835=""),AND($A834=$A835,$A834=""),AND($A833=$A834,$A833="")),"",IF(I834="Willingness to pay", "Willingness to pay",IF(I834="","",IF(H838="number 1",VLOOKUP(F838,+mitadSuperior,4,FALSE),VLOOKUP(F838,mitadInferior,4,FALSE)))))</f>
        <v/>
      </c>
    </row>
    <row r="839" spans="1:9" x14ac:dyDescent="0.25">
      <c r="A839" s="7" t="str">
        <f>IF(OR(AND(A836=A837,A836=""),AND(A835=A836,A835=""),AND(A834=A835,A834="")),"",IF(A835="Participant", "Participant",IF(A835="","",IF(A835&gt;=Configuration!$D$10,"",A835+1))))</f>
        <v/>
      </c>
      <c r="B839" s="7" t="str">
        <f t="shared" si="76"/>
        <v/>
      </c>
      <c r="C839" s="7" t="str">
        <f t="shared" ref="C839:C902" si="79">IF(OR(AND($A836=$A837,$A836=""),AND($A835=$A836,$A835=""),AND($A834=$A835,$A834="")),"",IF(C835="Car","Car",IF(C835="number 1","number 1", IF(C835="number 2", "number 2", ""))))</f>
        <v/>
      </c>
      <c r="D839" s="15" t="str">
        <f t="shared" si="78"/>
        <v/>
      </c>
      <c r="F839" s="7" t="str">
        <f>IF(OR(AND(F836=F837,F836=""),AND(F835=F836,F835=""),AND(F834=F835,F834="")),"",IF(F835="Participant", "Participant",IF(F835="","",IF(F835&gt;=Configuration!$D$10,"",F835+1))))</f>
        <v/>
      </c>
      <c r="G839" s="7" t="str">
        <f t="shared" ref="G839:G902" si="80">IF(OR(AND($A836=$A837,$A836=""),AND($A835=$A836,$A835=""),AND($A834=$A835,$A834="")),"",IF(G835="Role","Role",IF(G835="driver","driver","")))</f>
        <v/>
      </c>
      <c r="H839" s="7" t="str">
        <f t="shared" ref="H839:H902" si="81">IF(OR(AND($A836=$A837,$A836=""),AND($A835=$A836,$A835=""),AND($A834=$A835,$A834="")),"",IF(H835="Car","Car",IF(H835="number 1","number 1", IF(H835="number 2", "number 2", ""))))</f>
        <v/>
      </c>
      <c r="I839" s="15" t="str">
        <f>IF(OR(AND($A836=$A837,$A836=""),AND($A835=$A836,$A835=""),AND($A834=$A835,$A834="")),"",IF(I835="Willingness to pay", "Willingness to pay",IF(I835="","",IF(H839="number 1",VLOOKUP(F839,mitadSuperior,4,FALSE),VLOOKUP(F839,mitadInferior,4,FALSE)))))</f>
        <v/>
      </c>
    </row>
    <row r="840" spans="1:9" x14ac:dyDescent="0.25">
      <c r="A840" s="7" t="str">
        <f>IF(OR(AND(A837=A838,A837=""),AND(A836=A837,A836=""),AND(A835=A836,A835="")),"",IF(A836="Participant", "Participant",IF(A836="","",IF(A836&gt;=Configuration!$D$10,"",A836+1))))</f>
        <v/>
      </c>
      <c r="B840" s="7" t="str">
        <f t="shared" si="76"/>
        <v/>
      </c>
      <c r="C840" s="7" t="str">
        <f t="shared" si="79"/>
        <v/>
      </c>
      <c r="D840" s="15" t="str">
        <f t="shared" si="78"/>
        <v/>
      </c>
      <c r="F840" s="7" t="str">
        <f>IF(OR(AND(F837=F838,F837=""),AND(F836=F837,F836=""),AND(F835=F836,F835="")),"",IF(F836="Participant", "Participant",IF(F836="","",IF(F836&gt;=Configuration!$D$10,"",F836+1))))</f>
        <v/>
      </c>
      <c r="G840" s="7" t="str">
        <f t="shared" si="80"/>
        <v/>
      </c>
      <c r="H840" s="7" t="str">
        <f t="shared" si="81"/>
        <v/>
      </c>
      <c r="I840" s="15" t="str">
        <f>IF(OR(AND($A837=$A838,$A837=""),AND($A836=$A837,$A836=""),AND($A835=$A836,$A835="")),"",IF(I836="Willingness to pay", "Willingness to pay",IF(I836="","",IF(H840="number 1",VLOOKUP(F840,mitadSuperior,4,FALSE),VLOOKUP(F840,mitadInferior,4,FALSE)))))</f>
        <v/>
      </c>
    </row>
    <row r="841" spans="1:9" x14ac:dyDescent="0.25">
      <c r="A841" s="7" t="str">
        <f>IF(OR(AND(A838=A839,A838=""),AND(A837=A838,A837=""),AND(A836=A837,A836="")),"",IF(A837="Participant", "Participant",IF(A837="","",IF(A837&gt;=Configuration!$D$10,"",A837+1))))</f>
        <v/>
      </c>
      <c r="B841" s="7" t="str">
        <f t="shared" si="76"/>
        <v/>
      </c>
      <c r="C841" s="7" t="str">
        <f t="shared" si="79"/>
        <v/>
      </c>
      <c r="D841" s="15" t="str">
        <f t="shared" si="78"/>
        <v/>
      </c>
      <c r="F841" s="7" t="str">
        <f>IF(OR(AND(F838=F839,F838=""),AND(F837=F838,F837=""),AND(F836=F837,F836="")),"",IF(F837="Participant", "Participant",IF(F837="","",IF(F837&gt;=Configuration!$D$10,"",F837+1))))</f>
        <v/>
      </c>
      <c r="G841" s="7" t="str">
        <f t="shared" si="80"/>
        <v/>
      </c>
      <c r="H841" s="7" t="str">
        <f t="shared" si="81"/>
        <v/>
      </c>
      <c r="I841" s="15" t="str">
        <f>IF(OR(AND($A838=$A839,$A838=""),AND($A837=$A838,$A837=""),AND($A836=$A837,$A836="")),"",IF(I837="Willingness to pay", "Willingness to pay",IF(I837="","",IF(H841="number 1",VLOOKUP(F841,mitadSuperior,4,FALSE),VLOOKUP(F841,mitadInferior,4,FALSE)))))</f>
        <v/>
      </c>
    </row>
    <row r="842" spans="1:9" x14ac:dyDescent="0.25">
      <c r="A842" s="7" t="str">
        <f>IF(OR(AND(A839=A840,A839=""),AND(A838=A839,A838=""),AND(A837=A838,A837="")),"",IF(A838="Participant", "Participant",IF(A838="","",IF(A838&gt;=Configuration!$D$10,"",A838+1))))</f>
        <v/>
      </c>
      <c r="B842" s="7" t="str">
        <f t="shared" ref="B842:B905" si="82">IF(OR(AND($A839=$A840,$A839=""),AND($A838=$A839,$A838=""),AND($A837=$A838,$A837="")),"",IF(B838="Role","Role",IF(B838="toll","toll","")))</f>
        <v/>
      </c>
      <c r="C842" s="7" t="str">
        <f t="shared" si="79"/>
        <v/>
      </c>
      <c r="D842" s="15" t="str">
        <f t="shared" si="78"/>
        <v/>
      </c>
      <c r="F842" s="7" t="str">
        <f>IF(OR(AND(F839=F840,F839=""),AND(F838=F839,F838=""),AND(F837=F838,F837="")),"",IF(F838="Participant", "Participant",IF(F838="","",IF(F838&gt;=Configuration!$D$10,"",F838+1))))</f>
        <v/>
      </c>
      <c r="G842" s="7" t="str">
        <f t="shared" si="80"/>
        <v/>
      </c>
      <c r="H842" s="7" t="str">
        <f t="shared" si="81"/>
        <v/>
      </c>
      <c r="I842" s="15" t="str">
        <f>IF(OR(AND($A839=$A840,$A839=""),AND($A838=$A839,$A838=""),AND($A837=$A838,$A837="")),"",IF(I838="Willingness to pay", "Willingness to pay",IF(I838="","",IF(H842="number 1",VLOOKUP(F842,mitadSuperior,4,FALSE),VLOOKUP(F842,mitadInferior,4,FALSE)))))</f>
        <v/>
      </c>
    </row>
    <row r="843" spans="1:9" x14ac:dyDescent="0.25">
      <c r="A843" s="7" t="str">
        <f>IF(OR(AND(A840=A841,A840=""),AND(A839=A840,A839=""),AND(A838=A839,A838="")),"",IF(A839="Participant", "Participant",IF(A839="","",IF(A839&gt;=Configuration!$D$10,"",A839+1))))</f>
        <v/>
      </c>
      <c r="B843" s="7" t="str">
        <f t="shared" si="82"/>
        <v/>
      </c>
      <c r="C843" s="7" t="str">
        <f t="shared" si="79"/>
        <v/>
      </c>
      <c r="D843" s="15" t="str">
        <f t="shared" si="78"/>
        <v/>
      </c>
      <c r="F843" s="7" t="str">
        <f>IF(OR(AND(F840=F841,F840=""),AND(F839=F840,F839=""),AND(F838=F839,F838="")),"",IF(F839="Participant", "Participant",IF(F839="","",IF(F839&gt;=Configuration!$D$10,"",F839+1))))</f>
        <v/>
      </c>
      <c r="G843" s="7" t="str">
        <f t="shared" si="80"/>
        <v/>
      </c>
      <c r="H843" s="7" t="str">
        <f t="shared" si="81"/>
        <v/>
      </c>
      <c r="I843" s="15" t="str">
        <f t="shared" ref="I843:I901" si="83">IF(OR(AND($A840=$A841,$A840=""),AND($A839=$A840,$A839=""),AND($A838=$A839,$A838="")),"",IF(I839="Reselling Price", "Reselling Price",IF(I839="","",IF(H843="number 1",VLOOKUP(F843,mitadSuperior,4,FALSE),VLOOKUP(F843,mitadInferior,4,FALSE)))))</f>
        <v/>
      </c>
    </row>
    <row r="844" spans="1:9" x14ac:dyDescent="0.25">
      <c r="A844" s="7" t="str">
        <f>IF(OR(AND(A841=A842,A841=""),AND(A840=A841,A840=""),AND(A839=A840,A839="")),"",IF(A840="Participant", "Participant",IF(A840="","",IF(A840&gt;=Configuration!$D$10,"",A840+1))))</f>
        <v/>
      </c>
      <c r="B844" s="7" t="str">
        <f t="shared" si="82"/>
        <v/>
      </c>
      <c r="C844" s="7" t="str">
        <f t="shared" si="79"/>
        <v/>
      </c>
      <c r="D844" s="15" t="str">
        <f t="shared" si="78"/>
        <v/>
      </c>
      <c r="F844" s="7" t="str">
        <f>IF(OR(AND(F841=F842,F841=""),AND(F840=F841,F840=""),AND(F839=F840,F839="")),"",IF(F840="Participant", "Participant",IF(F840="","",IF(F840&gt;=Configuration!$D$10,"",F840+1))))</f>
        <v/>
      </c>
      <c r="G844" s="7" t="str">
        <f t="shared" si="80"/>
        <v/>
      </c>
      <c r="H844" s="7" t="str">
        <f t="shared" si="81"/>
        <v/>
      </c>
      <c r="I844" s="15" t="str">
        <f t="shared" si="83"/>
        <v/>
      </c>
    </row>
    <row r="845" spans="1:9" x14ac:dyDescent="0.25">
      <c r="A845" s="7" t="str">
        <f>IF(OR(AND(A842=A843,A842=""),AND(A841=A842,A841=""),AND(A840=A841,A840="")),"",IF(A841="Participant", "Participant",IF(A841="","",IF(A841&gt;=Configuration!$D$10,"",A841+1))))</f>
        <v/>
      </c>
      <c r="B845" s="7" t="str">
        <f t="shared" si="82"/>
        <v/>
      </c>
      <c r="C845" s="7" t="str">
        <f t="shared" si="79"/>
        <v/>
      </c>
      <c r="D845" s="15" t="str">
        <f t="shared" si="78"/>
        <v/>
      </c>
      <c r="F845" s="7" t="str">
        <f>IF(OR(AND(F842=F843,F842=""),AND(F841=F842,F841=""),AND(F840=F841,F840="")),"",IF(F841="Participant", "Participant",IF(F841="","",IF(F841&gt;=Configuration!$D$10,"",F841+1))))</f>
        <v/>
      </c>
      <c r="G845" s="7" t="str">
        <f t="shared" si="80"/>
        <v/>
      </c>
      <c r="H845" s="7" t="str">
        <f t="shared" si="81"/>
        <v/>
      </c>
      <c r="I845" s="15" t="str">
        <f t="shared" si="83"/>
        <v/>
      </c>
    </row>
    <row r="846" spans="1:9" x14ac:dyDescent="0.25">
      <c r="A846" s="7" t="str">
        <f>IF(OR(AND(A843=A844,A843=""),AND(A842=A843,A842=""),AND(A841=A842,A841="")),"",IF(A842="Participant", "Participant",IF(A842="","",IF(A842&gt;=Configuration!$D$10,"",A842+1))))</f>
        <v/>
      </c>
      <c r="B846" s="7" t="str">
        <f t="shared" si="82"/>
        <v/>
      </c>
      <c r="C846" s="7" t="str">
        <f t="shared" si="79"/>
        <v/>
      </c>
      <c r="D846" s="15" t="str">
        <f t="shared" si="78"/>
        <v/>
      </c>
      <c r="F846" s="7" t="str">
        <f>IF(OR(AND(F843=F844,F843=""),AND(F842=F843,F842=""),AND(F841=F842,F841="")),"",IF(F842="Participant", "Participant",IF(F842="","",IF(F842&gt;=Configuration!$D$10,"",F842+1))))</f>
        <v/>
      </c>
      <c r="G846" s="7" t="str">
        <f t="shared" si="80"/>
        <v/>
      </c>
      <c r="H846" s="7" t="str">
        <f t="shared" si="81"/>
        <v/>
      </c>
      <c r="I846" s="15" t="str">
        <f>IF(OR(AND($A843=$A844,$A843=""),AND($A842=$A843,$A842=""),AND($A841=$A842,$A841="")),"",IF(I842="Willingness to pay", "Willingness to pay",IF(I842="","",IF(H846="number 1",VLOOKUP(F846,+mitadSuperior,4,FALSE),VLOOKUP(F846,mitadInferior,4,FALSE)))))</f>
        <v/>
      </c>
    </row>
    <row r="847" spans="1:9" x14ac:dyDescent="0.25">
      <c r="A847" s="7" t="str">
        <f>IF(OR(AND(A844=A845,A844=""),AND(A843=A844,A843=""),AND(A842=A843,A842="")),"",IF(A843="Participant", "Participant",IF(A843="","",IF(A843&gt;=Configuration!$D$10,"",A843+1))))</f>
        <v/>
      </c>
      <c r="B847" s="7" t="str">
        <f t="shared" si="82"/>
        <v/>
      </c>
      <c r="C847" s="7" t="str">
        <f t="shared" si="79"/>
        <v/>
      </c>
      <c r="D847" s="15" t="str">
        <f t="shared" si="78"/>
        <v/>
      </c>
      <c r="F847" s="7" t="str">
        <f>IF(OR(AND(F844=F845,F844=""),AND(F843=F844,F843=""),AND(F842=F843,F842="")),"",IF(F843="Participant", "Participant",IF(F843="","",IF(F843&gt;=Configuration!$D$10,"",F843+1))))</f>
        <v/>
      </c>
      <c r="G847" s="7" t="str">
        <f t="shared" si="80"/>
        <v/>
      </c>
      <c r="H847" s="7" t="str">
        <f t="shared" si="81"/>
        <v/>
      </c>
      <c r="I847" s="15" t="str">
        <f>IF(OR(AND($A844=$A845,$A844=""),AND($A843=$A844,$A843=""),AND($A842=$A843,$A842="")),"",IF(I843="Willingness to pay", "Willingness to pay",IF(I843="","",IF(H847="number 1",VLOOKUP(F847,mitadSuperior,4,FALSE),VLOOKUP(F847,mitadInferior,4,FALSE)))))</f>
        <v/>
      </c>
    </row>
    <row r="848" spans="1:9" x14ac:dyDescent="0.25">
      <c r="A848" s="7" t="str">
        <f>IF(OR(AND(A845=A846,A845=""),AND(A844=A845,A844=""),AND(A843=A844,A843="")),"",IF(A844="Participant", "Participant",IF(A844="","",IF(A844&gt;=Configuration!$D$10,"",A844+1))))</f>
        <v/>
      </c>
      <c r="B848" s="7" t="str">
        <f t="shared" si="82"/>
        <v/>
      </c>
      <c r="C848" s="7" t="str">
        <f t="shared" si="79"/>
        <v/>
      </c>
      <c r="D848" s="15" t="str">
        <f t="shared" si="78"/>
        <v/>
      </c>
      <c r="F848" s="7" t="str">
        <f>IF(OR(AND(F845=F846,F845=""),AND(F844=F845,F844=""),AND(F843=F844,F843="")),"",IF(F844="Participant", "Participant",IF(F844="","",IF(F844&gt;=Configuration!$D$10,"",F844+1))))</f>
        <v/>
      </c>
      <c r="G848" s="7" t="str">
        <f t="shared" si="80"/>
        <v/>
      </c>
      <c r="H848" s="7" t="str">
        <f t="shared" si="81"/>
        <v/>
      </c>
      <c r="I848" s="15" t="str">
        <f>IF(OR(AND($A845=$A846,$A845=""),AND($A844=$A845,$A844=""),AND($A843=$A844,$A843="")),"",IF(I844="Willingness to pay", "Willingness to pay",IF(I844="","",IF(H848="number 1",VLOOKUP(F848,mitadSuperior,4,FALSE),VLOOKUP(F848,mitadInferior,4,FALSE)))))</f>
        <v/>
      </c>
    </row>
    <row r="849" spans="1:9" x14ac:dyDescent="0.25">
      <c r="A849" s="7" t="str">
        <f>IF(OR(AND(A846=A847,A846=""),AND(A845=A846,A845=""),AND(A844=A845,A844="")),"",IF(A845="Participant", "Participant",IF(A845="","",IF(A845&gt;=Configuration!$D$10,"",A845+1))))</f>
        <v/>
      </c>
      <c r="B849" s="7" t="str">
        <f t="shared" si="82"/>
        <v/>
      </c>
      <c r="C849" s="7" t="str">
        <f t="shared" si="79"/>
        <v/>
      </c>
      <c r="D849" s="15" t="str">
        <f t="shared" si="78"/>
        <v/>
      </c>
      <c r="F849" s="7" t="str">
        <f>IF(OR(AND(F846=F847,F846=""),AND(F845=F846,F845=""),AND(F844=F845,F844="")),"",IF(F845="Participant", "Participant",IF(F845="","",IF(F845&gt;=Configuration!$D$10,"",F845+1))))</f>
        <v/>
      </c>
      <c r="G849" s="7" t="str">
        <f t="shared" si="80"/>
        <v/>
      </c>
      <c r="H849" s="7" t="str">
        <f t="shared" si="81"/>
        <v/>
      </c>
      <c r="I849" s="15" t="str">
        <f>IF(OR(AND($A846=$A847,$A846=""),AND($A845=$A846,$A845=""),AND($A844=$A845,$A844="")),"",IF(I845="Willingness to pay", "Willingness to pay",IF(I845="","",IF(H849="number 1",VLOOKUP(F849,mitadSuperior,4,FALSE),VLOOKUP(F849,mitadInferior,4,FALSE)))))</f>
        <v/>
      </c>
    </row>
    <row r="850" spans="1:9" x14ac:dyDescent="0.25">
      <c r="A850" s="7" t="str">
        <f>IF(OR(AND(A847=A848,A847=""),AND(A846=A847,A846=""),AND(A845=A846,A845="")),"",IF(A846="Participant", "Participant",IF(A846="","",IF(A846&gt;=Configuration!$D$10,"",A846+1))))</f>
        <v/>
      </c>
      <c r="B850" s="7" t="str">
        <f t="shared" si="82"/>
        <v/>
      </c>
      <c r="C850" s="7" t="str">
        <f t="shared" si="79"/>
        <v/>
      </c>
      <c r="D850" s="15" t="str">
        <f t="shared" si="78"/>
        <v/>
      </c>
      <c r="F850" s="7" t="str">
        <f>IF(OR(AND(F847=F848,F847=""),AND(F846=F847,F846=""),AND(F845=F846,F845="")),"",IF(F846="Participant", "Participant",IF(F846="","",IF(F846&gt;=Configuration!$D$10,"",F846+1))))</f>
        <v/>
      </c>
      <c r="G850" s="7" t="str">
        <f t="shared" si="80"/>
        <v/>
      </c>
      <c r="H850" s="7" t="str">
        <f t="shared" si="81"/>
        <v/>
      </c>
      <c r="I850" s="15" t="str">
        <f>IF(OR(AND($A847=$A848,$A847=""),AND($A846=$A847,$A846=""),AND($A845=$A846,$A845="")),"",IF(I846="Willingness to pay", "Willingness to pay",IF(I846="","",IF(H850="number 1",VLOOKUP(F850,mitadSuperior,4,FALSE),VLOOKUP(F850,mitadInferior,4,FALSE)))))</f>
        <v/>
      </c>
    </row>
    <row r="851" spans="1:9" x14ac:dyDescent="0.25">
      <c r="A851" s="7" t="str">
        <f>IF(OR(AND(A848=A849,A848=""),AND(A847=A848,A847=""),AND(A846=A847,A846="")),"",IF(A847="Participant", "Participant",IF(A847="","",IF(A847&gt;=Configuration!$D$10,"",A847+1))))</f>
        <v/>
      </c>
      <c r="B851" s="7" t="str">
        <f t="shared" si="82"/>
        <v/>
      </c>
      <c r="C851" s="7" t="str">
        <f t="shared" si="79"/>
        <v/>
      </c>
      <c r="D851" s="15" t="str">
        <f t="shared" si="78"/>
        <v/>
      </c>
      <c r="F851" s="7" t="str">
        <f>IF(OR(AND(F848=F849,F848=""),AND(F847=F848,F847=""),AND(F846=F847,F846="")),"",IF(F847="Participant", "Participant",IF(F847="","",IF(F847&gt;=Configuration!$D$10,"",F847+1))))</f>
        <v/>
      </c>
      <c r="G851" s="7" t="str">
        <f t="shared" si="80"/>
        <v/>
      </c>
      <c r="H851" s="7" t="str">
        <f t="shared" si="81"/>
        <v/>
      </c>
      <c r="I851" s="15" t="str">
        <f t="shared" si="83"/>
        <v/>
      </c>
    </row>
    <row r="852" spans="1:9" x14ac:dyDescent="0.25">
      <c r="A852" s="7" t="str">
        <f>IF(OR(AND(A849=A850,A849=""),AND(A848=A849,A848=""),AND(A847=A848,A847="")),"",IF(A848="Participant", "Participant",IF(A848="","",IF(A848&gt;=Configuration!$D$10,"",A848+1))))</f>
        <v/>
      </c>
      <c r="B852" s="7" t="str">
        <f t="shared" si="82"/>
        <v/>
      </c>
      <c r="C852" s="7" t="str">
        <f t="shared" si="79"/>
        <v/>
      </c>
      <c r="D852" s="15" t="str">
        <f t="shared" si="78"/>
        <v/>
      </c>
      <c r="F852" s="7" t="str">
        <f>IF(OR(AND(F849=F850,F849=""),AND(F848=F849,F848=""),AND(F847=F848,F847="")),"",IF(F848="Participant", "Participant",IF(F848="","",IF(F848&gt;=Configuration!$D$10,"",F848+1))))</f>
        <v/>
      </c>
      <c r="G852" s="7" t="str">
        <f t="shared" si="80"/>
        <v/>
      </c>
      <c r="H852" s="7" t="str">
        <f t="shared" si="81"/>
        <v/>
      </c>
      <c r="I852" s="15" t="str">
        <f t="shared" si="83"/>
        <v/>
      </c>
    </row>
    <row r="853" spans="1:9" x14ac:dyDescent="0.25">
      <c r="A853" s="7" t="str">
        <f>IF(OR(AND(A850=A851,A850=""),AND(A849=A850,A849=""),AND(A848=A849,A848="")),"",IF(A849="Participant", "Participant",IF(A849="","",IF(A849&gt;=Configuration!$D$10,"",A849+1))))</f>
        <v/>
      </c>
      <c r="B853" s="7" t="str">
        <f t="shared" si="82"/>
        <v/>
      </c>
      <c r="C853" s="7" t="str">
        <f t="shared" si="79"/>
        <v/>
      </c>
      <c r="D853" s="15" t="str">
        <f t="shared" si="78"/>
        <v/>
      </c>
      <c r="F853" s="7" t="str">
        <f>IF(OR(AND(F850=F851,F850=""),AND(F849=F850,F849=""),AND(F848=F849,F848="")),"",IF(F849="Participant", "Participant",IF(F849="","",IF(F849&gt;=Configuration!$D$10,"",F849+1))))</f>
        <v/>
      </c>
      <c r="G853" s="7" t="str">
        <f t="shared" si="80"/>
        <v/>
      </c>
      <c r="H853" s="7" t="str">
        <f t="shared" si="81"/>
        <v/>
      </c>
      <c r="I853" s="15" t="str">
        <f t="shared" si="83"/>
        <v/>
      </c>
    </row>
    <row r="854" spans="1:9" x14ac:dyDescent="0.25">
      <c r="A854" s="7" t="str">
        <f>IF(OR(AND(A851=A852,A851=""),AND(A850=A851,A850=""),AND(A849=A850,A849="")),"",IF(A850="Participant", "Participant",IF(A850="","",IF(A850&gt;=Configuration!$D$10,"",A850+1))))</f>
        <v/>
      </c>
      <c r="B854" s="7" t="str">
        <f t="shared" si="82"/>
        <v/>
      </c>
      <c r="C854" s="7" t="str">
        <f t="shared" si="79"/>
        <v/>
      </c>
      <c r="D854" s="15" t="str">
        <f t="shared" si="78"/>
        <v/>
      </c>
      <c r="F854" s="7" t="str">
        <f>IF(OR(AND(F851=F852,F851=""),AND(F850=F851,F850=""),AND(F849=F850,F849="")),"",IF(F850="Participant", "Participant",IF(F850="","",IF(F850&gt;=Configuration!$D$10,"",F850+1))))</f>
        <v/>
      </c>
      <c r="G854" s="7" t="str">
        <f t="shared" si="80"/>
        <v/>
      </c>
      <c r="H854" s="7" t="str">
        <f t="shared" si="81"/>
        <v/>
      </c>
      <c r="I854" s="15" t="str">
        <f>IF(OR(AND($A851=$A852,$A851=""),AND($A850=$A851,$A850=""),AND($A849=$A850,$A849="")),"",IF(I850="Willingness to pay", "Willingness to pay",IF(I850="","",IF(H854="number 1",VLOOKUP(F854,+mitadSuperior,4,FALSE),VLOOKUP(F854,mitadInferior,4,FALSE)))))</f>
        <v/>
      </c>
    </row>
    <row r="855" spans="1:9" x14ac:dyDescent="0.25">
      <c r="A855" s="7" t="str">
        <f>IF(OR(AND(A852=A853,A852=""),AND(A851=A852,A851=""),AND(A850=A851,A850="")),"",IF(A851="Participant", "Participant",IF(A851="","",IF(A851&gt;=Configuration!$D$10,"",A851+1))))</f>
        <v/>
      </c>
      <c r="B855" s="7" t="str">
        <f t="shared" si="82"/>
        <v/>
      </c>
      <c r="C855" s="7" t="str">
        <f t="shared" si="79"/>
        <v/>
      </c>
      <c r="D855" s="15" t="str">
        <f t="shared" si="78"/>
        <v/>
      </c>
      <c r="F855" s="7" t="str">
        <f>IF(OR(AND(F852=F853,F852=""),AND(F851=F852,F851=""),AND(F850=F851,F850="")),"",IF(F851="Participant", "Participant",IF(F851="","",IF(F851&gt;=Configuration!$D$10,"",F851+1))))</f>
        <v/>
      </c>
      <c r="G855" s="7" t="str">
        <f t="shared" si="80"/>
        <v/>
      </c>
      <c r="H855" s="7" t="str">
        <f t="shared" si="81"/>
        <v/>
      </c>
      <c r="I855" s="15" t="str">
        <f>IF(OR(AND($A852=$A853,$A852=""),AND($A851=$A852,$A851=""),AND($A850=$A851,$A850="")),"",IF(I851="Willingness to pay", "Willingness to pay",IF(I851="","",IF(H855="number 1",VLOOKUP(F855,mitadSuperior,4,FALSE),VLOOKUP(F855,mitadInferior,4,FALSE)))))</f>
        <v/>
      </c>
    </row>
    <row r="856" spans="1:9" x14ac:dyDescent="0.25">
      <c r="A856" s="7" t="str">
        <f>IF(OR(AND(A853=A854,A853=""),AND(A852=A853,A852=""),AND(A851=A852,A851="")),"",IF(A852="Participant", "Participant",IF(A852="","",IF(A852&gt;=Configuration!$D$10,"",A852+1))))</f>
        <v/>
      </c>
      <c r="B856" s="7" t="str">
        <f t="shared" si="82"/>
        <v/>
      </c>
      <c r="C856" s="7" t="str">
        <f t="shared" si="79"/>
        <v/>
      </c>
      <c r="D856" s="15" t="str">
        <f t="shared" si="78"/>
        <v/>
      </c>
      <c r="F856" s="7" t="str">
        <f>IF(OR(AND(F853=F854,F853=""),AND(F852=F853,F852=""),AND(F851=F852,F851="")),"",IF(F852="Participant", "Participant",IF(F852="","",IF(F852&gt;=Configuration!$D$10,"",F852+1))))</f>
        <v/>
      </c>
      <c r="G856" s="7" t="str">
        <f t="shared" si="80"/>
        <v/>
      </c>
      <c r="H856" s="7" t="str">
        <f t="shared" si="81"/>
        <v/>
      </c>
      <c r="I856" s="15" t="str">
        <f>IF(OR(AND($A853=$A854,$A853=""),AND($A852=$A853,$A852=""),AND($A851=$A852,$A851="")),"",IF(I852="Willingness to pay", "Willingness to pay",IF(I852="","",IF(H856="number 1",VLOOKUP(F856,mitadSuperior,4,FALSE),VLOOKUP(F856,mitadInferior,4,FALSE)))))</f>
        <v/>
      </c>
    </row>
    <row r="857" spans="1:9" x14ac:dyDescent="0.25">
      <c r="A857" s="7" t="str">
        <f>IF(OR(AND(A854=A855,A854=""),AND(A853=A854,A853=""),AND(A852=A853,A852="")),"",IF(A853="Participant", "Participant",IF(A853="","",IF(A853&gt;=Configuration!$D$10,"",A853+1))))</f>
        <v/>
      </c>
      <c r="B857" s="7" t="str">
        <f t="shared" si="82"/>
        <v/>
      </c>
      <c r="C857" s="7" t="str">
        <f t="shared" si="79"/>
        <v/>
      </c>
      <c r="D857" s="15" t="str">
        <f t="shared" si="78"/>
        <v/>
      </c>
      <c r="F857" s="7" t="str">
        <f>IF(OR(AND(F854=F855,F854=""),AND(F853=F854,F853=""),AND(F852=F853,F852="")),"",IF(F853="Participant", "Participant",IF(F853="","",IF(F853&gt;=Configuration!$D$10,"",F853+1))))</f>
        <v/>
      </c>
      <c r="G857" s="7" t="str">
        <f t="shared" si="80"/>
        <v/>
      </c>
      <c r="H857" s="7" t="str">
        <f t="shared" si="81"/>
        <v/>
      </c>
      <c r="I857" s="15" t="str">
        <f>IF(OR(AND($A854=$A855,$A854=""),AND($A853=$A854,$A853=""),AND($A852=$A853,$A852="")),"",IF(I853="Willingness to pay", "Willingness to pay",IF(I853="","",IF(H857="number 1",VLOOKUP(F857,mitadSuperior,4,FALSE),VLOOKUP(F857,mitadInferior,4,FALSE)))))</f>
        <v/>
      </c>
    </row>
    <row r="858" spans="1:9" x14ac:dyDescent="0.25">
      <c r="A858" s="7" t="str">
        <f>IF(OR(AND(A855=A856,A855=""),AND(A854=A855,A854=""),AND(A853=A854,A853="")),"",IF(A854="Participant", "Participant",IF(A854="","",IF(A854&gt;=Configuration!$D$10,"",A854+1))))</f>
        <v/>
      </c>
      <c r="B858" s="7" t="str">
        <f t="shared" si="82"/>
        <v/>
      </c>
      <c r="C858" s="7" t="str">
        <f t="shared" si="79"/>
        <v/>
      </c>
      <c r="D858" s="15" t="str">
        <f t="shared" si="78"/>
        <v/>
      </c>
      <c r="F858" s="7" t="str">
        <f>IF(OR(AND(F855=F856,F855=""),AND(F854=F855,F854=""),AND(F853=F854,F853="")),"",IF(F854="Participant", "Participant",IF(F854="","",IF(F854&gt;=Configuration!$D$10,"",F854+1))))</f>
        <v/>
      </c>
      <c r="G858" s="7" t="str">
        <f t="shared" si="80"/>
        <v/>
      </c>
      <c r="H858" s="7" t="str">
        <f t="shared" si="81"/>
        <v/>
      </c>
      <c r="I858" s="15" t="str">
        <f>IF(OR(AND($A855=$A856,$A855=""),AND($A854=$A855,$A854=""),AND($A853=$A854,$A853="")),"",IF(I854="Willingness to pay", "Willingness to pay",IF(I854="","",IF(H858="number 1",VLOOKUP(F858,mitadSuperior,4,FALSE),VLOOKUP(F858,mitadInferior,4,FALSE)))))</f>
        <v/>
      </c>
    </row>
    <row r="859" spans="1:9" x14ac:dyDescent="0.25">
      <c r="A859" s="7" t="str">
        <f>IF(OR(AND(A856=A857,A856=""),AND(A855=A856,A855=""),AND(A854=A855,A854="")),"",IF(A855="Participant", "Participant",IF(A855="","",IF(A855&gt;=Configuration!$D$10,"",A855+1))))</f>
        <v/>
      </c>
      <c r="B859" s="7" t="str">
        <f t="shared" si="82"/>
        <v/>
      </c>
      <c r="C859" s="7" t="str">
        <f t="shared" si="79"/>
        <v/>
      </c>
      <c r="D859" s="15" t="str">
        <f t="shared" si="78"/>
        <v/>
      </c>
      <c r="F859" s="7" t="str">
        <f>IF(OR(AND(F856=F857,F856=""),AND(F855=F856,F855=""),AND(F854=F855,F854="")),"",IF(F855="Participant", "Participant",IF(F855="","",IF(F855&gt;=Configuration!$D$10,"",F855+1))))</f>
        <v/>
      </c>
      <c r="G859" s="7" t="str">
        <f t="shared" si="80"/>
        <v/>
      </c>
      <c r="H859" s="7" t="str">
        <f t="shared" si="81"/>
        <v/>
      </c>
      <c r="I859" s="15" t="str">
        <f t="shared" si="83"/>
        <v/>
      </c>
    </row>
    <row r="860" spans="1:9" x14ac:dyDescent="0.25">
      <c r="A860" s="7" t="str">
        <f>IF(OR(AND(A857=A858,A857=""),AND(A856=A857,A856=""),AND(A855=A856,A855="")),"",IF(A856="Participant", "Participant",IF(A856="","",IF(A856&gt;=Configuration!$D$10,"",A856+1))))</f>
        <v/>
      </c>
      <c r="B860" s="7" t="str">
        <f t="shared" si="82"/>
        <v/>
      </c>
      <c r="C860" s="7" t="str">
        <f t="shared" si="79"/>
        <v/>
      </c>
      <c r="D860" s="15" t="str">
        <f t="shared" si="78"/>
        <v/>
      </c>
      <c r="F860" s="7" t="str">
        <f>IF(OR(AND(F857=F858,F857=""),AND(F856=F857,F856=""),AND(F855=F856,F855="")),"",IF(F856="Participant", "Participant",IF(F856="","",IF(F856&gt;=Configuration!$D$10,"",F856+1))))</f>
        <v/>
      </c>
      <c r="G860" s="7" t="str">
        <f t="shared" si="80"/>
        <v/>
      </c>
      <c r="H860" s="7" t="str">
        <f t="shared" si="81"/>
        <v/>
      </c>
      <c r="I860" s="15" t="str">
        <f t="shared" si="83"/>
        <v/>
      </c>
    </row>
    <row r="861" spans="1:9" x14ac:dyDescent="0.25">
      <c r="A861" s="7" t="str">
        <f>IF(OR(AND(A858=A859,A858=""),AND(A857=A858,A857=""),AND(A856=A857,A856="")),"",IF(A857="Participant", "Participant",IF(A857="","",IF(A857&gt;=Configuration!$D$10,"",A857+1))))</f>
        <v/>
      </c>
      <c r="B861" s="7" t="str">
        <f t="shared" si="82"/>
        <v/>
      </c>
      <c r="C861" s="7" t="str">
        <f t="shared" si="79"/>
        <v/>
      </c>
      <c r="D861" s="15" t="str">
        <f t="shared" si="78"/>
        <v/>
      </c>
      <c r="F861" s="7" t="str">
        <f>IF(OR(AND(F858=F859,F858=""),AND(F857=F858,F857=""),AND(F856=F857,F856="")),"",IF(F857="Participant", "Participant",IF(F857="","",IF(F857&gt;=Configuration!$D$10,"",F857+1))))</f>
        <v/>
      </c>
      <c r="G861" s="7" t="str">
        <f t="shared" si="80"/>
        <v/>
      </c>
      <c r="H861" s="7" t="str">
        <f t="shared" si="81"/>
        <v/>
      </c>
      <c r="I861" s="15" t="str">
        <f t="shared" si="83"/>
        <v/>
      </c>
    </row>
    <row r="862" spans="1:9" x14ac:dyDescent="0.25">
      <c r="A862" s="7" t="str">
        <f>IF(OR(AND(A859=A860,A859=""),AND(A858=A859,A858=""),AND(A857=A858,A857="")),"",IF(A858="Participant", "Participant",IF(A858="","",IF(A858&gt;=Configuration!$D$10,"",A858+1))))</f>
        <v/>
      </c>
      <c r="B862" s="7" t="str">
        <f t="shared" si="82"/>
        <v/>
      </c>
      <c r="C862" s="7" t="str">
        <f t="shared" si="79"/>
        <v/>
      </c>
      <c r="D862" s="15" t="str">
        <f t="shared" si="78"/>
        <v/>
      </c>
      <c r="F862" s="7" t="str">
        <f>IF(OR(AND(F859=F860,F859=""),AND(F858=F859,F858=""),AND(F857=F858,F857="")),"",IF(F858="Participant", "Participant",IF(F858="","",IF(F858&gt;=Configuration!$D$10,"",F858+1))))</f>
        <v/>
      </c>
      <c r="G862" s="7" t="str">
        <f t="shared" si="80"/>
        <v/>
      </c>
      <c r="H862" s="7" t="str">
        <f t="shared" si="81"/>
        <v/>
      </c>
      <c r="I862" s="15" t="str">
        <f>IF(OR(AND($A859=$A860,$A859=""),AND($A858=$A859,$A858=""),AND($A857=$A858,$A857="")),"",IF(I858="Willingness to pay", "Willingness to pay",IF(I858="","",IF(H862="number 1",VLOOKUP(F862,+mitadSuperior,4,FALSE),VLOOKUP(F862,mitadInferior,4,FALSE)))))</f>
        <v/>
      </c>
    </row>
    <row r="863" spans="1:9" x14ac:dyDescent="0.25">
      <c r="A863" s="7" t="str">
        <f>IF(OR(AND(A860=A861,A860=""),AND(A859=A860,A859=""),AND(A858=A859,A858="")),"",IF(A859="Participant", "Participant",IF(A859="","",IF(A859&gt;=Configuration!$D$10,"",A859+1))))</f>
        <v/>
      </c>
      <c r="B863" s="7" t="str">
        <f t="shared" si="82"/>
        <v/>
      </c>
      <c r="C863" s="7" t="str">
        <f t="shared" si="79"/>
        <v/>
      </c>
      <c r="D863" s="15" t="str">
        <f t="shared" si="78"/>
        <v/>
      </c>
      <c r="F863" s="7" t="str">
        <f>IF(OR(AND(F860=F861,F860=""),AND(F859=F860,F859=""),AND(F858=F859,F858="")),"",IF(F859="Participant", "Participant",IF(F859="","",IF(F859&gt;=Configuration!$D$10,"",F859+1))))</f>
        <v/>
      </c>
      <c r="G863" s="7" t="str">
        <f t="shared" si="80"/>
        <v/>
      </c>
      <c r="H863" s="7" t="str">
        <f t="shared" si="81"/>
        <v/>
      </c>
      <c r="I863" s="15" t="str">
        <f>IF(OR(AND($A860=$A861,$A860=""),AND($A859=$A860,$A859=""),AND($A858=$A859,$A858="")),"",IF(I859="Willingness to pay", "Willingness to pay",IF(I859="","",IF(H863="number 1",VLOOKUP(F863,mitadSuperior,4,FALSE),VLOOKUP(F863,mitadInferior,4,FALSE)))))</f>
        <v/>
      </c>
    </row>
    <row r="864" spans="1:9" x14ac:dyDescent="0.25">
      <c r="A864" s="7" t="str">
        <f>IF(OR(AND(A861=A862,A861=""),AND(A860=A861,A860=""),AND(A859=A860,A859="")),"",IF(A860="Participant", "Participant",IF(A860="","",IF(A860&gt;=Configuration!$D$10,"",A860+1))))</f>
        <v/>
      </c>
      <c r="B864" s="7" t="str">
        <f t="shared" si="82"/>
        <v/>
      </c>
      <c r="C864" s="7" t="str">
        <f t="shared" si="79"/>
        <v/>
      </c>
      <c r="D864" s="15" t="str">
        <f t="shared" si="78"/>
        <v/>
      </c>
      <c r="F864" s="7" t="str">
        <f>IF(OR(AND(F861=F862,F861=""),AND(F860=F861,F860=""),AND(F859=F860,F859="")),"",IF(F860="Participant", "Participant",IF(F860="","",IF(F860&gt;=Configuration!$D$10,"",F860+1))))</f>
        <v/>
      </c>
      <c r="G864" s="7" t="str">
        <f t="shared" si="80"/>
        <v/>
      </c>
      <c r="H864" s="7" t="str">
        <f t="shared" si="81"/>
        <v/>
      </c>
      <c r="I864" s="15" t="str">
        <f>IF(OR(AND($A861=$A862,$A861=""),AND($A860=$A861,$A860=""),AND($A859=$A860,$A859="")),"",IF(I860="Willingness to pay", "Willingness to pay",IF(I860="","",IF(H864="number 1",VLOOKUP(F864,mitadSuperior,4,FALSE),VLOOKUP(F864,mitadInferior,4,FALSE)))))</f>
        <v/>
      </c>
    </row>
    <row r="865" spans="1:9" x14ac:dyDescent="0.25">
      <c r="A865" s="7" t="str">
        <f>IF(OR(AND(A862=A863,A862=""),AND(A861=A862,A861=""),AND(A860=A861,A860="")),"",IF(A861="Participant", "Participant",IF(A861="","",IF(A861&gt;=Configuration!$D$10,"",A861+1))))</f>
        <v/>
      </c>
      <c r="B865" s="7" t="str">
        <f t="shared" si="82"/>
        <v/>
      </c>
      <c r="C865" s="7" t="str">
        <f t="shared" si="79"/>
        <v/>
      </c>
      <c r="D865" s="15" t="str">
        <f t="shared" si="78"/>
        <v/>
      </c>
      <c r="F865" s="7" t="str">
        <f>IF(OR(AND(F862=F863,F862=""),AND(F861=F862,F861=""),AND(F860=F861,F860="")),"",IF(F861="Participant", "Participant",IF(F861="","",IF(F861&gt;=Configuration!$D$10,"",F861+1))))</f>
        <v/>
      </c>
      <c r="G865" s="7" t="str">
        <f t="shared" si="80"/>
        <v/>
      </c>
      <c r="H865" s="7" t="str">
        <f t="shared" si="81"/>
        <v/>
      </c>
      <c r="I865" s="15" t="str">
        <f>IF(OR(AND($A862=$A863,$A862=""),AND($A861=$A862,$A861=""),AND($A860=$A861,$A860="")),"",IF(I861="Willingness to pay", "Willingness to pay",IF(I861="","",IF(H865="number 1",VLOOKUP(F865,mitadSuperior,4,FALSE),VLOOKUP(F865,mitadInferior,4,FALSE)))))</f>
        <v/>
      </c>
    </row>
    <row r="866" spans="1:9" x14ac:dyDescent="0.25">
      <c r="A866" s="7" t="str">
        <f>IF(OR(AND(A863=A864,A863=""),AND(A862=A863,A862=""),AND(A861=A862,A861="")),"",IF(A862="Participant", "Participant",IF(A862="","",IF(A862&gt;=Configuration!$D$10,"",A862+1))))</f>
        <v/>
      </c>
      <c r="B866" s="7" t="str">
        <f t="shared" si="82"/>
        <v/>
      </c>
      <c r="C866" s="7" t="str">
        <f t="shared" si="79"/>
        <v/>
      </c>
      <c r="D866" s="15" t="str">
        <f t="shared" si="78"/>
        <v/>
      </c>
      <c r="F866" s="7" t="str">
        <f>IF(OR(AND(F863=F864,F863=""),AND(F862=F863,F862=""),AND(F861=F862,F861="")),"",IF(F862="Participant", "Participant",IF(F862="","",IF(F862&gt;=Configuration!$D$10,"",F862+1))))</f>
        <v/>
      </c>
      <c r="G866" s="7" t="str">
        <f t="shared" si="80"/>
        <v/>
      </c>
      <c r="H866" s="7" t="str">
        <f t="shared" si="81"/>
        <v/>
      </c>
      <c r="I866" s="15" t="str">
        <f>IF(OR(AND($A863=$A864,$A863=""),AND($A862=$A863,$A862=""),AND($A861=$A862,$A861="")),"",IF(I862="Willingness to pay", "Willingness to pay",IF(I862="","",IF(H866="number 1",VLOOKUP(F866,mitadSuperior,4,FALSE),VLOOKUP(F866,mitadInferior,4,FALSE)))))</f>
        <v/>
      </c>
    </row>
    <row r="867" spans="1:9" x14ac:dyDescent="0.25">
      <c r="A867" s="7" t="str">
        <f>IF(OR(AND(A864=A865,A864=""),AND(A863=A864,A863=""),AND(A862=A863,A862="")),"",IF(A863="Participant", "Participant",IF(A863="","",IF(A863&gt;=Configuration!$D$10,"",A863+1))))</f>
        <v/>
      </c>
      <c r="B867" s="7" t="str">
        <f t="shared" si="82"/>
        <v/>
      </c>
      <c r="C867" s="7" t="str">
        <f t="shared" si="79"/>
        <v/>
      </c>
      <c r="D867" s="15" t="str">
        <f t="shared" si="78"/>
        <v/>
      </c>
      <c r="F867" s="7" t="str">
        <f>IF(OR(AND(F864=F865,F864=""),AND(F863=F864,F863=""),AND(F862=F863,F862="")),"",IF(F863="Participant", "Participant",IF(F863="","",IF(F863&gt;=Configuration!$D$10,"",F863+1))))</f>
        <v/>
      </c>
      <c r="G867" s="7" t="str">
        <f t="shared" si="80"/>
        <v/>
      </c>
      <c r="H867" s="7" t="str">
        <f t="shared" si="81"/>
        <v/>
      </c>
      <c r="I867" s="15" t="str">
        <f t="shared" si="83"/>
        <v/>
      </c>
    </row>
    <row r="868" spans="1:9" x14ac:dyDescent="0.25">
      <c r="A868" s="7" t="str">
        <f>IF(OR(AND(A865=A866,A865=""),AND(A864=A865,A864=""),AND(A863=A864,A863="")),"",IF(A864="Participant", "Participant",IF(A864="","",IF(A864&gt;=Configuration!$D$10,"",A864+1))))</f>
        <v/>
      </c>
      <c r="B868" s="7" t="str">
        <f t="shared" si="82"/>
        <v/>
      </c>
      <c r="C868" s="7" t="str">
        <f t="shared" si="79"/>
        <v/>
      </c>
      <c r="D868" s="15" t="str">
        <f t="shared" si="78"/>
        <v/>
      </c>
      <c r="F868" s="7" t="str">
        <f>IF(OR(AND(F865=F866,F865=""),AND(F864=F865,F864=""),AND(F863=F864,F863="")),"",IF(F864="Participant", "Participant",IF(F864="","",IF(F864&gt;=Configuration!$D$10,"",F864+1))))</f>
        <v/>
      </c>
      <c r="G868" s="7" t="str">
        <f t="shared" si="80"/>
        <v/>
      </c>
      <c r="H868" s="7" t="str">
        <f t="shared" si="81"/>
        <v/>
      </c>
      <c r="I868" s="15" t="str">
        <f t="shared" si="83"/>
        <v/>
      </c>
    </row>
    <row r="869" spans="1:9" x14ac:dyDescent="0.25">
      <c r="A869" s="7" t="str">
        <f>IF(OR(AND(A866=A867,A866=""),AND(A865=A866,A865=""),AND(A864=A865,A864="")),"",IF(A865="Participant", "Participant",IF(A865="","",IF(A865&gt;=Configuration!$D$10,"",A865+1))))</f>
        <v/>
      </c>
      <c r="B869" s="7" t="str">
        <f t="shared" si="82"/>
        <v/>
      </c>
      <c r="C869" s="7" t="str">
        <f t="shared" si="79"/>
        <v/>
      </c>
      <c r="D869" s="15" t="str">
        <f t="shared" si="78"/>
        <v/>
      </c>
      <c r="F869" s="7" t="str">
        <f>IF(OR(AND(F866=F867,F866=""),AND(F865=F866,F865=""),AND(F864=F865,F864="")),"",IF(F865="Participant", "Participant",IF(F865="","",IF(F865&gt;=Configuration!$D$10,"",F865+1))))</f>
        <v/>
      </c>
      <c r="G869" s="7" t="str">
        <f t="shared" si="80"/>
        <v/>
      </c>
      <c r="H869" s="7" t="str">
        <f t="shared" si="81"/>
        <v/>
      </c>
      <c r="I869" s="15" t="str">
        <f t="shared" si="83"/>
        <v/>
      </c>
    </row>
    <row r="870" spans="1:9" x14ac:dyDescent="0.25">
      <c r="A870" s="7" t="str">
        <f>IF(OR(AND(A867=A868,A867=""),AND(A866=A867,A866=""),AND(A865=A866,A865="")),"",IF(A866="Participant", "Participant",IF(A866="","",IF(A866&gt;=Configuration!$D$10,"",A866+1))))</f>
        <v/>
      </c>
      <c r="B870" s="7" t="str">
        <f t="shared" si="82"/>
        <v/>
      </c>
      <c r="C870" s="7" t="str">
        <f t="shared" si="79"/>
        <v/>
      </c>
      <c r="D870" s="15" t="str">
        <f t="shared" si="78"/>
        <v/>
      </c>
      <c r="F870" s="7" t="str">
        <f>IF(OR(AND(F867=F868,F867=""),AND(F866=F867,F866=""),AND(F865=F866,F865="")),"",IF(F866="Participant", "Participant",IF(F866="","",IF(F866&gt;=Configuration!$D$10,"",F866+1))))</f>
        <v/>
      </c>
      <c r="G870" s="7" t="str">
        <f t="shared" si="80"/>
        <v/>
      </c>
      <c r="H870" s="7" t="str">
        <f t="shared" si="81"/>
        <v/>
      </c>
      <c r="I870" s="15" t="str">
        <f>IF(OR(AND($A867=$A868,$A867=""),AND($A866=$A867,$A866=""),AND($A865=$A866,$A865="")),"",IF(I866="Willingness to pay", "Willingness to pay",IF(I866="","",IF(H870="number 1",VLOOKUP(F870,+mitadSuperior,4,FALSE),VLOOKUP(F870,mitadInferior,4,FALSE)))))</f>
        <v/>
      </c>
    </row>
    <row r="871" spans="1:9" x14ac:dyDescent="0.25">
      <c r="A871" s="7" t="str">
        <f>IF(OR(AND(A868=A869,A868=""),AND(A867=A868,A867=""),AND(A866=A867,A866="")),"",IF(A867="Participant", "Participant",IF(A867="","",IF(A867&gt;=Configuration!$D$10,"",A867+1))))</f>
        <v/>
      </c>
      <c r="B871" s="7" t="str">
        <f t="shared" si="82"/>
        <v/>
      </c>
      <c r="C871" s="7" t="str">
        <f t="shared" si="79"/>
        <v/>
      </c>
      <c r="D871" s="15" t="str">
        <f t="shared" si="78"/>
        <v/>
      </c>
      <c r="F871" s="7" t="str">
        <f>IF(OR(AND(F868=F869,F868=""),AND(F867=F868,F867=""),AND(F866=F867,F866="")),"",IF(F867="Participant", "Participant",IF(F867="","",IF(F867&gt;=Configuration!$D$10,"",F867+1))))</f>
        <v/>
      </c>
      <c r="G871" s="7" t="str">
        <f t="shared" si="80"/>
        <v/>
      </c>
      <c r="H871" s="7" t="str">
        <f t="shared" si="81"/>
        <v/>
      </c>
      <c r="I871" s="15" t="str">
        <f>IF(OR(AND($A868=$A869,$A868=""),AND($A867=$A868,$A867=""),AND($A866=$A867,$A866="")),"",IF(I867="Willingness to pay", "Willingness to pay",IF(I867="","",IF(H871="number 1",VLOOKUP(F871,mitadSuperior,4,FALSE),VLOOKUP(F871,mitadInferior,4,FALSE)))))</f>
        <v/>
      </c>
    </row>
    <row r="872" spans="1:9" x14ac:dyDescent="0.25">
      <c r="A872" s="7" t="str">
        <f>IF(OR(AND(A869=A870,A869=""),AND(A868=A869,A868=""),AND(A867=A868,A867="")),"",IF(A868="Participant", "Participant",IF(A868="","",IF(A868&gt;=Configuration!$D$10,"",A868+1))))</f>
        <v/>
      </c>
      <c r="B872" s="7" t="str">
        <f t="shared" si="82"/>
        <v/>
      </c>
      <c r="C872" s="7" t="str">
        <f t="shared" si="79"/>
        <v/>
      </c>
      <c r="D872" s="15" t="str">
        <f t="shared" si="78"/>
        <v/>
      </c>
      <c r="F872" s="7" t="str">
        <f>IF(OR(AND(F869=F870,F869=""),AND(F868=F869,F868=""),AND(F867=F868,F867="")),"",IF(F868="Participant", "Participant",IF(F868="","",IF(F868&gt;=Configuration!$D$10,"",F868+1))))</f>
        <v/>
      </c>
      <c r="G872" s="7" t="str">
        <f t="shared" si="80"/>
        <v/>
      </c>
      <c r="H872" s="7" t="str">
        <f t="shared" si="81"/>
        <v/>
      </c>
      <c r="I872" s="15" t="str">
        <f>IF(OR(AND($A869=$A870,$A869=""),AND($A868=$A869,$A868=""),AND($A867=$A868,$A867="")),"",IF(I868="Willingness to pay", "Willingness to pay",IF(I868="","",IF(H872="number 1",VLOOKUP(F872,mitadSuperior,4,FALSE),VLOOKUP(F872,mitadInferior,4,FALSE)))))</f>
        <v/>
      </c>
    </row>
    <row r="873" spans="1:9" x14ac:dyDescent="0.25">
      <c r="A873" s="7" t="str">
        <f>IF(OR(AND(A870=A871,A870=""),AND(A869=A870,A869=""),AND(A868=A869,A868="")),"",IF(A869="Participant", "Participant",IF(A869="","",IF(A869&gt;=Configuration!$D$10,"",A869+1))))</f>
        <v/>
      </c>
      <c r="B873" s="7" t="str">
        <f t="shared" si="82"/>
        <v/>
      </c>
      <c r="C873" s="7" t="str">
        <f t="shared" si="79"/>
        <v/>
      </c>
      <c r="D873" s="15" t="str">
        <f t="shared" si="78"/>
        <v/>
      </c>
      <c r="F873" s="7" t="str">
        <f>IF(OR(AND(F870=F871,F870=""),AND(F869=F870,F869=""),AND(F868=F869,F868="")),"",IF(F869="Participant", "Participant",IF(F869="","",IF(F869&gt;=Configuration!$D$10,"",F869+1))))</f>
        <v/>
      </c>
      <c r="G873" s="7" t="str">
        <f t="shared" si="80"/>
        <v/>
      </c>
      <c r="H873" s="7" t="str">
        <f t="shared" si="81"/>
        <v/>
      </c>
      <c r="I873" s="15" t="str">
        <f>IF(OR(AND($A870=$A871,$A870=""),AND($A869=$A870,$A869=""),AND($A868=$A869,$A868="")),"",IF(I869="Willingness to pay", "Willingness to pay",IF(I869="","",IF(H873="number 1",VLOOKUP(F873,mitadSuperior,4,FALSE),VLOOKUP(F873,mitadInferior,4,FALSE)))))</f>
        <v/>
      </c>
    </row>
    <row r="874" spans="1:9" x14ac:dyDescent="0.25">
      <c r="A874" s="7" t="str">
        <f>IF(OR(AND(A871=A872,A871=""),AND(A870=A871,A870=""),AND(A869=A870,A869="")),"",IF(A870="Participant", "Participant",IF(A870="","",IF(A870&gt;=Configuration!$D$10,"",A870+1))))</f>
        <v/>
      </c>
      <c r="B874" s="7" t="str">
        <f t="shared" si="82"/>
        <v/>
      </c>
      <c r="C874" s="7" t="str">
        <f t="shared" si="79"/>
        <v/>
      </c>
      <c r="D874" s="15" t="str">
        <f t="shared" si="78"/>
        <v/>
      </c>
      <c r="F874" s="7" t="str">
        <f>IF(OR(AND(F871=F872,F871=""),AND(F870=F871,F870=""),AND(F869=F870,F869="")),"",IF(F870="Participant", "Participant",IF(F870="","",IF(F870&gt;=Configuration!$D$10,"",F870+1))))</f>
        <v/>
      </c>
      <c r="G874" s="7" t="str">
        <f t="shared" si="80"/>
        <v/>
      </c>
      <c r="H874" s="7" t="str">
        <f t="shared" si="81"/>
        <v/>
      </c>
      <c r="I874" s="15" t="str">
        <f>IF(OR(AND($A871=$A872,$A871=""),AND($A870=$A871,$A870=""),AND($A869=$A870,$A869="")),"",IF(I870="Willingness to pay", "Willingness to pay",IF(I870="","",IF(H874="number 1",VLOOKUP(F874,mitadSuperior,4,FALSE),VLOOKUP(F874,mitadInferior,4,FALSE)))))</f>
        <v/>
      </c>
    </row>
    <row r="875" spans="1:9" x14ac:dyDescent="0.25">
      <c r="A875" s="7" t="str">
        <f>IF(OR(AND(A872=A873,A872=""),AND(A871=A872,A871=""),AND(A870=A871,A870="")),"",IF(A871="Participant", "Participant",IF(A871="","",IF(A871&gt;=Configuration!$D$10,"",A871+1))))</f>
        <v/>
      </c>
      <c r="B875" s="7" t="str">
        <f t="shared" si="82"/>
        <v/>
      </c>
      <c r="C875" s="7" t="str">
        <f t="shared" si="79"/>
        <v/>
      </c>
      <c r="D875" s="15" t="str">
        <f t="shared" si="78"/>
        <v/>
      </c>
      <c r="F875" s="7" t="str">
        <f>IF(OR(AND(F872=F873,F872=""),AND(F871=F872,F871=""),AND(F870=F871,F870="")),"",IF(F871="Participant", "Participant",IF(F871="","",IF(F871&gt;=Configuration!$D$10,"",F871+1))))</f>
        <v/>
      </c>
      <c r="G875" s="7" t="str">
        <f t="shared" si="80"/>
        <v/>
      </c>
      <c r="H875" s="7" t="str">
        <f t="shared" si="81"/>
        <v/>
      </c>
      <c r="I875" s="15" t="str">
        <f t="shared" si="83"/>
        <v/>
      </c>
    </row>
    <row r="876" spans="1:9" x14ac:dyDescent="0.25">
      <c r="A876" s="7" t="str">
        <f>IF(OR(AND(A873=A874,A873=""),AND(A872=A873,A872=""),AND(A871=A872,A871="")),"",IF(A872="Participant", "Participant",IF(A872="","",IF(A872&gt;=Configuration!$D$10,"",A872+1))))</f>
        <v/>
      </c>
      <c r="B876" s="7" t="str">
        <f t="shared" si="82"/>
        <v/>
      </c>
      <c r="C876" s="7" t="str">
        <f t="shared" si="79"/>
        <v/>
      </c>
      <c r="D876" s="15" t="str">
        <f t="shared" si="78"/>
        <v/>
      </c>
      <c r="F876" s="7" t="str">
        <f>IF(OR(AND(F873=F874,F873=""),AND(F872=F873,F872=""),AND(F871=F872,F871="")),"",IF(F872="Participant", "Participant",IF(F872="","",IF(F872&gt;=Configuration!$D$10,"",F872+1))))</f>
        <v/>
      </c>
      <c r="G876" s="7" t="str">
        <f t="shared" si="80"/>
        <v/>
      </c>
      <c r="H876" s="7" t="str">
        <f t="shared" si="81"/>
        <v/>
      </c>
      <c r="I876" s="15" t="str">
        <f t="shared" si="83"/>
        <v/>
      </c>
    </row>
    <row r="877" spans="1:9" x14ac:dyDescent="0.25">
      <c r="A877" s="7" t="str">
        <f>IF(OR(AND(A874=A875,A874=""),AND(A873=A874,A873=""),AND(A872=A873,A872="")),"",IF(A873="Participant", "Participant",IF(A873="","",IF(A873&gt;=Configuration!$D$10,"",A873+1))))</f>
        <v/>
      </c>
      <c r="B877" s="7" t="str">
        <f t="shared" si="82"/>
        <v/>
      </c>
      <c r="C877" s="7" t="str">
        <f t="shared" si="79"/>
        <v/>
      </c>
      <c r="D877" s="15" t="str">
        <f t="shared" si="78"/>
        <v/>
      </c>
      <c r="F877" s="7" t="str">
        <f>IF(OR(AND(F874=F875,F874=""),AND(F873=F874,F873=""),AND(F872=F873,F872="")),"",IF(F873="Participant", "Participant",IF(F873="","",IF(F873&gt;=Configuration!$D$10,"",F873+1))))</f>
        <v/>
      </c>
      <c r="G877" s="7" t="str">
        <f t="shared" si="80"/>
        <v/>
      </c>
      <c r="H877" s="7" t="str">
        <f t="shared" si="81"/>
        <v/>
      </c>
      <c r="I877" s="15" t="str">
        <f t="shared" si="83"/>
        <v/>
      </c>
    </row>
    <row r="878" spans="1:9" x14ac:dyDescent="0.25">
      <c r="A878" s="7" t="str">
        <f>IF(OR(AND(A875=A876,A875=""),AND(A874=A875,A874=""),AND(A873=A874,A873="")),"",IF(A874="Participant", "Participant",IF(A874="","",IF(A874&gt;=Configuration!$D$10,"",A874+1))))</f>
        <v/>
      </c>
      <c r="B878" s="7" t="str">
        <f t="shared" si="82"/>
        <v/>
      </c>
      <c r="C878" s="7" t="str">
        <f t="shared" si="79"/>
        <v/>
      </c>
      <c r="D878" s="15" t="str">
        <f t="shared" si="78"/>
        <v/>
      </c>
      <c r="F878" s="7" t="str">
        <f>IF(OR(AND(F875=F876,F875=""),AND(F874=F875,F874=""),AND(F873=F874,F873="")),"",IF(F874="Participant", "Participant",IF(F874="","",IF(F874&gt;=Configuration!$D$10,"",F874+1))))</f>
        <v/>
      </c>
      <c r="G878" s="7" t="str">
        <f t="shared" si="80"/>
        <v/>
      </c>
      <c r="H878" s="7" t="str">
        <f t="shared" si="81"/>
        <v/>
      </c>
      <c r="I878" s="15" t="str">
        <f>IF(OR(AND($A875=$A876,$A875=""),AND($A874=$A875,$A874=""),AND($A873=$A874,$A873="")),"",IF(I874="Willingness to pay", "Willingness to pay",IF(I874="","",IF(H878="number 1",VLOOKUP(F878,+mitadSuperior,4,FALSE),VLOOKUP(F878,mitadInferior,4,FALSE)))))</f>
        <v/>
      </c>
    </row>
    <row r="879" spans="1:9" x14ac:dyDescent="0.25">
      <c r="A879" s="7" t="str">
        <f>IF(OR(AND(A876=A877,A876=""),AND(A875=A876,A875=""),AND(A874=A875,A874="")),"",IF(A875="Participant", "Participant",IF(A875="","",IF(A875&gt;=Configuration!$D$10,"",A875+1))))</f>
        <v/>
      </c>
      <c r="B879" s="7" t="str">
        <f t="shared" si="82"/>
        <v/>
      </c>
      <c r="C879" s="7" t="str">
        <f t="shared" si="79"/>
        <v/>
      </c>
      <c r="D879" s="15" t="str">
        <f t="shared" si="78"/>
        <v/>
      </c>
      <c r="F879" s="7" t="str">
        <f>IF(OR(AND(F876=F877,F876=""),AND(F875=F876,F875=""),AND(F874=F875,F874="")),"",IF(F875="Participant", "Participant",IF(F875="","",IF(F875&gt;=Configuration!$D$10,"",F875+1))))</f>
        <v/>
      </c>
      <c r="G879" s="7" t="str">
        <f t="shared" si="80"/>
        <v/>
      </c>
      <c r="H879" s="7" t="str">
        <f t="shared" si="81"/>
        <v/>
      </c>
      <c r="I879" s="15" t="str">
        <f>IF(OR(AND($A876=$A877,$A876=""),AND($A875=$A876,$A875=""),AND($A874=$A875,$A874="")),"",IF(I875="Willingness to pay", "Willingness to pay",IF(I875="","",IF(H879="number 1",VLOOKUP(F879,mitadSuperior,4,FALSE),VLOOKUP(F879,mitadInferior,4,FALSE)))))</f>
        <v/>
      </c>
    </row>
    <row r="880" spans="1:9" x14ac:dyDescent="0.25">
      <c r="A880" s="7" t="str">
        <f>IF(OR(AND(A877=A878,A877=""),AND(A876=A877,A876=""),AND(A875=A876,A875="")),"",IF(A876="Participant", "Participant",IF(A876="","",IF(A876&gt;=Configuration!$D$10,"",A876+1))))</f>
        <v/>
      </c>
      <c r="B880" s="7" t="str">
        <f t="shared" si="82"/>
        <v/>
      </c>
      <c r="C880" s="7" t="str">
        <f t="shared" si="79"/>
        <v/>
      </c>
      <c r="D880" s="15" t="str">
        <f t="shared" si="78"/>
        <v/>
      </c>
      <c r="F880" s="7" t="str">
        <f>IF(OR(AND(F877=F878,F877=""),AND(F876=F877,F876=""),AND(F875=F876,F875="")),"",IF(F876="Participant", "Participant",IF(F876="","",IF(F876&gt;=Configuration!$D$10,"",F876+1))))</f>
        <v/>
      </c>
      <c r="G880" s="7" t="str">
        <f t="shared" si="80"/>
        <v/>
      </c>
      <c r="H880" s="7" t="str">
        <f t="shared" si="81"/>
        <v/>
      </c>
      <c r="I880" s="15" t="str">
        <f>IF(OR(AND($A877=$A878,$A877=""),AND($A876=$A877,$A876=""),AND($A875=$A876,$A875="")),"",IF(I876="Willingness to pay", "Willingness to pay",IF(I876="","",IF(H880="number 1",VLOOKUP(F880,mitadSuperior,4,FALSE),VLOOKUP(F880,mitadInferior,4,FALSE)))))</f>
        <v/>
      </c>
    </row>
    <row r="881" spans="1:9" x14ac:dyDescent="0.25">
      <c r="A881" s="7" t="str">
        <f>IF(OR(AND(A878=A879,A878=""),AND(A877=A878,A877=""),AND(A876=A877,A876="")),"",IF(A877="Participant", "Participant",IF(A877="","",IF(A877&gt;=Configuration!$D$10,"",A877+1))))</f>
        <v/>
      </c>
      <c r="B881" s="7" t="str">
        <f t="shared" si="82"/>
        <v/>
      </c>
      <c r="C881" s="7" t="str">
        <f t="shared" si="79"/>
        <v/>
      </c>
      <c r="D881" s="15" t="str">
        <f t="shared" si="78"/>
        <v/>
      </c>
      <c r="F881" s="7" t="str">
        <f>IF(OR(AND(F878=F879,F878=""),AND(F877=F878,F877=""),AND(F876=F877,F876="")),"",IF(F877="Participant", "Participant",IF(F877="","",IF(F877&gt;=Configuration!$D$10,"",F877+1))))</f>
        <v/>
      </c>
      <c r="G881" s="7" t="str">
        <f t="shared" si="80"/>
        <v/>
      </c>
      <c r="H881" s="7" t="str">
        <f t="shared" si="81"/>
        <v/>
      </c>
      <c r="I881" s="15" t="str">
        <f>IF(OR(AND($A878=$A879,$A878=""),AND($A877=$A878,$A877=""),AND($A876=$A877,$A876="")),"",IF(I877="Willingness to pay", "Willingness to pay",IF(I877="","",IF(H881="number 1",VLOOKUP(F881,mitadSuperior,4,FALSE),VLOOKUP(F881,mitadInferior,4,FALSE)))))</f>
        <v/>
      </c>
    </row>
    <row r="882" spans="1:9" x14ac:dyDescent="0.25">
      <c r="A882" s="7" t="str">
        <f>IF(OR(AND(A879=A880,A879=""),AND(A878=A879,A878=""),AND(A877=A878,A877="")),"",IF(A878="Participant", "Participant",IF(A878="","",IF(A878&gt;=Configuration!$D$10,"",A878+1))))</f>
        <v/>
      </c>
      <c r="B882" s="7" t="str">
        <f t="shared" si="82"/>
        <v/>
      </c>
      <c r="C882" s="7" t="str">
        <f t="shared" si="79"/>
        <v/>
      </c>
      <c r="D882" s="15" t="str">
        <f t="shared" si="78"/>
        <v/>
      </c>
      <c r="F882" s="7" t="str">
        <f>IF(OR(AND(F879=F880,F879=""),AND(F878=F879,F878=""),AND(F877=F878,F877="")),"",IF(F878="Participant", "Participant",IF(F878="","",IF(F878&gt;=Configuration!$D$10,"",F878+1))))</f>
        <v/>
      </c>
      <c r="G882" s="7" t="str">
        <f t="shared" si="80"/>
        <v/>
      </c>
      <c r="H882" s="7" t="str">
        <f t="shared" si="81"/>
        <v/>
      </c>
      <c r="I882" s="15" t="str">
        <f>IF(OR(AND($A879=$A880,$A879=""),AND($A878=$A879,$A878=""),AND($A877=$A878,$A877="")),"",IF(I878="Willingness to pay", "Willingness to pay",IF(I878="","",IF(H882="number 1",VLOOKUP(F882,mitadSuperior,4,FALSE),VLOOKUP(F882,mitadInferior,4,FALSE)))))</f>
        <v/>
      </c>
    </row>
    <row r="883" spans="1:9" x14ac:dyDescent="0.25">
      <c r="A883" s="7" t="str">
        <f>IF(OR(AND(A880=A881,A880=""),AND(A879=A880,A879=""),AND(A878=A879,A878="")),"",IF(A879="Participant", "Participant",IF(A879="","",IF(A879&gt;=Configuration!$D$10,"",A879+1))))</f>
        <v/>
      </c>
      <c r="B883" s="7" t="str">
        <f t="shared" si="82"/>
        <v/>
      </c>
      <c r="C883" s="7" t="str">
        <f t="shared" si="79"/>
        <v/>
      </c>
      <c r="D883" s="15" t="str">
        <f t="shared" si="78"/>
        <v/>
      </c>
      <c r="F883" s="7" t="str">
        <f>IF(OR(AND(F880=F881,F880=""),AND(F879=F880,F879=""),AND(F878=F879,F878="")),"",IF(F879="Participant", "Participant",IF(F879="","",IF(F879&gt;=Configuration!$D$10,"",F879+1))))</f>
        <v/>
      </c>
      <c r="G883" s="7" t="str">
        <f t="shared" si="80"/>
        <v/>
      </c>
      <c r="H883" s="7" t="str">
        <f t="shared" si="81"/>
        <v/>
      </c>
      <c r="I883" s="15" t="str">
        <f t="shared" si="83"/>
        <v/>
      </c>
    </row>
    <row r="884" spans="1:9" x14ac:dyDescent="0.25">
      <c r="A884" s="7" t="str">
        <f>IF(OR(AND(A881=A882,A881=""),AND(A880=A881,A880=""),AND(A879=A880,A879="")),"",IF(A880="Participant", "Participant",IF(A880="","",IF(A880&gt;=Configuration!$D$10,"",A880+1))))</f>
        <v/>
      </c>
      <c r="B884" s="7" t="str">
        <f t="shared" si="82"/>
        <v/>
      </c>
      <c r="C884" s="7" t="str">
        <f t="shared" si="79"/>
        <v/>
      </c>
      <c r="D884" s="15" t="str">
        <f t="shared" si="78"/>
        <v/>
      </c>
      <c r="F884" s="7" t="str">
        <f>IF(OR(AND(F881=F882,F881=""),AND(F880=F881,F880=""),AND(F879=F880,F879="")),"",IF(F880="Participant", "Participant",IF(F880="","",IF(F880&gt;=Configuration!$D$10,"",F880+1))))</f>
        <v/>
      </c>
      <c r="G884" s="7" t="str">
        <f t="shared" si="80"/>
        <v/>
      </c>
      <c r="H884" s="7" t="str">
        <f t="shared" si="81"/>
        <v/>
      </c>
      <c r="I884" s="15" t="str">
        <f t="shared" si="83"/>
        <v/>
      </c>
    </row>
    <row r="885" spans="1:9" x14ac:dyDescent="0.25">
      <c r="A885" s="7" t="str">
        <f>IF(OR(AND(A882=A883,A882=""),AND(A881=A882,A881=""),AND(A880=A881,A880="")),"",IF(A881="Participant", "Participant",IF(A881="","",IF(A881&gt;=Configuration!$D$10,"",A881+1))))</f>
        <v/>
      </c>
      <c r="B885" s="7" t="str">
        <f t="shared" si="82"/>
        <v/>
      </c>
      <c r="C885" s="7" t="str">
        <f t="shared" si="79"/>
        <v/>
      </c>
      <c r="D885" s="15" t="str">
        <f t="shared" si="78"/>
        <v/>
      </c>
      <c r="F885" s="7" t="str">
        <f>IF(OR(AND(F882=F883,F882=""),AND(F881=F882,F881=""),AND(F880=F881,F880="")),"",IF(F881="Participant", "Participant",IF(F881="","",IF(F881&gt;=Configuration!$D$10,"",F881+1))))</f>
        <v/>
      </c>
      <c r="G885" s="7" t="str">
        <f t="shared" si="80"/>
        <v/>
      </c>
      <c r="H885" s="7" t="str">
        <f t="shared" si="81"/>
        <v/>
      </c>
      <c r="I885" s="15" t="str">
        <f t="shared" si="83"/>
        <v/>
      </c>
    </row>
    <row r="886" spans="1:9" x14ac:dyDescent="0.25">
      <c r="A886" s="7" t="str">
        <f>IF(OR(AND(A883=A884,A883=""),AND(A882=A883,A882=""),AND(A881=A882,A881="")),"",IF(A882="Participant", "Participant",IF(A882="","",IF(A882&gt;=Configuration!$D$10,"",A882+1))))</f>
        <v/>
      </c>
      <c r="B886" s="7" t="str">
        <f t="shared" si="82"/>
        <v/>
      </c>
      <c r="C886" s="7" t="str">
        <f t="shared" si="79"/>
        <v/>
      </c>
      <c r="D886" s="15" t="str">
        <f t="shared" si="78"/>
        <v/>
      </c>
      <c r="F886" s="7" t="str">
        <f>IF(OR(AND(F883=F884,F883=""),AND(F882=F883,F882=""),AND(F881=F882,F881="")),"",IF(F882="Participant", "Participant",IF(F882="","",IF(F882&gt;=Configuration!$D$10,"",F882+1))))</f>
        <v/>
      </c>
      <c r="G886" s="7" t="str">
        <f t="shared" si="80"/>
        <v/>
      </c>
      <c r="H886" s="7" t="str">
        <f t="shared" si="81"/>
        <v/>
      </c>
      <c r="I886" s="15" t="str">
        <f>IF(OR(AND($A883=$A884,$A883=""),AND($A882=$A883,$A882=""),AND($A881=$A882,$A881="")),"",IF(I882="Willingness to pay", "Willingness to pay",IF(I882="","",IF(H886="number 1",VLOOKUP(F886,+mitadSuperior,4,FALSE),VLOOKUP(F886,mitadInferior,4,FALSE)))))</f>
        <v/>
      </c>
    </row>
    <row r="887" spans="1:9" x14ac:dyDescent="0.25">
      <c r="A887" s="7" t="str">
        <f>IF(OR(AND(A884=A885,A884=""),AND(A883=A884,A883=""),AND(A882=A883,A882="")),"",IF(A883="Participant", "Participant",IF(A883="","",IF(A883&gt;=Configuration!$D$10,"",A883+1))))</f>
        <v/>
      </c>
      <c r="B887" s="7" t="str">
        <f t="shared" si="82"/>
        <v/>
      </c>
      <c r="C887" s="7" t="str">
        <f t="shared" si="79"/>
        <v/>
      </c>
      <c r="D887" s="15" t="str">
        <f t="shared" si="78"/>
        <v/>
      </c>
      <c r="F887" s="7" t="str">
        <f>IF(OR(AND(F884=F885,F884=""),AND(F883=F884,F883=""),AND(F882=F883,F882="")),"",IF(F883="Participant", "Participant",IF(F883="","",IF(F883&gt;=Configuration!$D$10,"",F883+1))))</f>
        <v/>
      </c>
      <c r="G887" s="7" t="str">
        <f t="shared" si="80"/>
        <v/>
      </c>
      <c r="H887" s="7" t="str">
        <f t="shared" si="81"/>
        <v/>
      </c>
      <c r="I887" s="15" t="str">
        <f>IF(OR(AND($A884=$A885,$A884=""),AND($A883=$A884,$A883=""),AND($A882=$A883,$A882="")),"",IF(I883="Willingness to pay", "Willingness to pay",IF(I883="","",IF(H887="number 1",VLOOKUP(F887,mitadSuperior,4,FALSE),VLOOKUP(F887,mitadInferior,4,FALSE)))))</f>
        <v/>
      </c>
    </row>
    <row r="888" spans="1:9" x14ac:dyDescent="0.25">
      <c r="A888" s="7" t="str">
        <f>IF(OR(AND(A885=A886,A885=""),AND(A884=A885,A884=""),AND(A883=A884,A883="")),"",IF(A884="Participant", "Participant",IF(A884="","",IF(A884&gt;=Configuration!$D$10,"",A884+1))))</f>
        <v/>
      </c>
      <c r="B888" s="7" t="str">
        <f t="shared" si="82"/>
        <v/>
      </c>
      <c r="C888" s="7" t="str">
        <f t="shared" si="79"/>
        <v/>
      </c>
      <c r="D888" s="15" t="str">
        <f t="shared" si="78"/>
        <v/>
      </c>
      <c r="F888" s="7" t="str">
        <f>IF(OR(AND(F885=F886,F885=""),AND(F884=F885,F884=""),AND(F883=F884,F883="")),"",IF(F884="Participant", "Participant",IF(F884="","",IF(F884&gt;=Configuration!$D$10,"",F884+1))))</f>
        <v/>
      </c>
      <c r="G888" s="7" t="str">
        <f t="shared" si="80"/>
        <v/>
      </c>
      <c r="H888" s="7" t="str">
        <f t="shared" si="81"/>
        <v/>
      </c>
      <c r="I888" s="15" t="str">
        <f>IF(OR(AND($A885=$A886,$A885=""),AND($A884=$A885,$A884=""),AND($A883=$A884,$A883="")),"",IF(I884="Willingness to pay", "Willingness to pay",IF(I884="","",IF(H888="number 1",VLOOKUP(F888,mitadSuperior,4,FALSE),VLOOKUP(F888,mitadInferior,4,FALSE)))))</f>
        <v/>
      </c>
    </row>
    <row r="889" spans="1:9" x14ac:dyDescent="0.25">
      <c r="A889" s="7" t="str">
        <f>IF(OR(AND(A886=A887,A886=""),AND(A885=A886,A885=""),AND(A884=A885,A884="")),"",IF(A885="Participant", "Participant",IF(A885="","",IF(A885&gt;=Configuration!$D$10,"",A885+1))))</f>
        <v/>
      </c>
      <c r="B889" s="7" t="str">
        <f t="shared" si="82"/>
        <v/>
      </c>
      <c r="C889" s="7" t="str">
        <f t="shared" si="79"/>
        <v/>
      </c>
      <c r="D889" s="15" t="str">
        <f t="shared" si="78"/>
        <v/>
      </c>
      <c r="F889" s="7" t="str">
        <f>IF(OR(AND(F886=F887,F886=""),AND(F885=F886,F885=""),AND(F884=F885,F884="")),"",IF(F885="Participant", "Participant",IF(F885="","",IF(F885&gt;=Configuration!$D$10,"",F885+1))))</f>
        <v/>
      </c>
      <c r="G889" s="7" t="str">
        <f t="shared" si="80"/>
        <v/>
      </c>
      <c r="H889" s="7" t="str">
        <f t="shared" si="81"/>
        <v/>
      </c>
      <c r="I889" s="15" t="str">
        <f>IF(OR(AND($A886=$A887,$A886=""),AND($A885=$A886,$A885=""),AND($A884=$A885,$A884="")),"",IF(I885="Willingness to pay", "Willingness to pay",IF(I885="","",IF(H889="number 1",VLOOKUP(F889,mitadSuperior,4,FALSE),VLOOKUP(F889,mitadInferior,4,FALSE)))))</f>
        <v/>
      </c>
    </row>
    <row r="890" spans="1:9" x14ac:dyDescent="0.25">
      <c r="A890" s="7" t="str">
        <f>IF(OR(AND(A887=A888,A887=""),AND(A886=A887,A886=""),AND(A885=A886,A885="")),"",IF(A886="Participant", "Participant",IF(A886="","",IF(A886&gt;=Configuration!$D$10,"",A886+1))))</f>
        <v/>
      </c>
      <c r="B890" s="7" t="str">
        <f t="shared" si="82"/>
        <v/>
      </c>
      <c r="C890" s="7" t="str">
        <f t="shared" si="79"/>
        <v/>
      </c>
      <c r="D890" s="15" t="str">
        <f t="shared" si="78"/>
        <v/>
      </c>
      <c r="F890" s="7" t="str">
        <f>IF(OR(AND(F887=F888,F887=""),AND(F886=F887,F886=""),AND(F885=F886,F885="")),"",IF(F886="Participant", "Participant",IF(F886="","",IF(F886&gt;=Configuration!$D$10,"",F886+1))))</f>
        <v/>
      </c>
      <c r="G890" s="7" t="str">
        <f t="shared" si="80"/>
        <v/>
      </c>
      <c r="H890" s="7" t="str">
        <f t="shared" si="81"/>
        <v/>
      </c>
      <c r="I890" s="15" t="str">
        <f>IF(OR(AND($A887=$A888,$A887=""),AND($A886=$A887,$A886=""),AND($A885=$A886,$A885="")),"",IF(I886="Willingness to pay", "Willingness to pay",IF(I886="","",IF(H890="number 1",VLOOKUP(F890,mitadSuperior,4,FALSE),VLOOKUP(F890,mitadInferior,4,FALSE)))))</f>
        <v/>
      </c>
    </row>
    <row r="891" spans="1:9" x14ac:dyDescent="0.25">
      <c r="A891" s="7" t="str">
        <f>IF(OR(AND(A888=A889,A888=""),AND(A887=A888,A887=""),AND(A886=A887,A886="")),"",IF(A887="Participant", "Participant",IF(A887="","",IF(A887&gt;=Configuration!$D$10,"",A887+1))))</f>
        <v/>
      </c>
      <c r="B891" s="7" t="str">
        <f t="shared" si="82"/>
        <v/>
      </c>
      <c r="C891" s="7" t="str">
        <f t="shared" si="79"/>
        <v/>
      </c>
      <c r="D891" s="15" t="str">
        <f t="shared" si="78"/>
        <v/>
      </c>
      <c r="F891" s="7" t="str">
        <f>IF(OR(AND(F888=F889,F888=""),AND(F887=F888,F887=""),AND(F886=F887,F886="")),"",IF(F887="Participant", "Participant",IF(F887="","",IF(F887&gt;=Configuration!$D$10,"",F887+1))))</f>
        <v/>
      </c>
      <c r="G891" s="7" t="str">
        <f t="shared" si="80"/>
        <v/>
      </c>
      <c r="H891" s="7" t="str">
        <f t="shared" si="81"/>
        <v/>
      </c>
      <c r="I891" s="15" t="str">
        <f t="shared" si="83"/>
        <v/>
      </c>
    </row>
    <row r="892" spans="1:9" x14ac:dyDescent="0.25">
      <c r="A892" s="7" t="str">
        <f>IF(OR(AND(A889=A890,A889=""),AND(A888=A889,A888=""),AND(A887=A888,A887="")),"",IF(A888="Participant", "Participant",IF(A888="","",IF(A888&gt;=Configuration!$D$10,"",A888+1))))</f>
        <v/>
      </c>
      <c r="B892" s="7" t="str">
        <f t="shared" si="82"/>
        <v/>
      </c>
      <c r="C892" s="7" t="str">
        <f t="shared" si="79"/>
        <v/>
      </c>
      <c r="D892" s="15" t="str">
        <f t="shared" si="78"/>
        <v/>
      </c>
      <c r="F892" s="7" t="str">
        <f>IF(OR(AND(F889=F890,F889=""),AND(F888=F889,F888=""),AND(F887=F888,F887="")),"",IF(F888="Participant", "Participant",IF(F888="","",IF(F888&gt;=Configuration!$D$10,"",F888+1))))</f>
        <v/>
      </c>
      <c r="G892" s="7" t="str">
        <f t="shared" si="80"/>
        <v/>
      </c>
      <c r="H892" s="7" t="str">
        <f t="shared" si="81"/>
        <v/>
      </c>
      <c r="I892" s="15" t="str">
        <f t="shared" si="83"/>
        <v/>
      </c>
    </row>
    <row r="893" spans="1:9" x14ac:dyDescent="0.25">
      <c r="A893" s="7" t="str">
        <f>IF(OR(AND(A890=A891,A890=""),AND(A889=A890,A889=""),AND(A888=A889,A888="")),"",IF(A889="Participant", "Participant",IF(A889="","",IF(A889&gt;=Configuration!$D$10,"",A889+1))))</f>
        <v/>
      </c>
      <c r="B893" s="7" t="str">
        <f t="shared" si="82"/>
        <v/>
      </c>
      <c r="C893" s="7" t="str">
        <f t="shared" si="79"/>
        <v/>
      </c>
      <c r="D893" s="15" t="str">
        <f t="shared" si="78"/>
        <v/>
      </c>
      <c r="F893" s="7" t="str">
        <f>IF(OR(AND(F890=F891,F890=""),AND(F889=F890,F889=""),AND(F888=F889,F888="")),"",IF(F889="Participant", "Participant",IF(F889="","",IF(F889&gt;=Configuration!$D$10,"",F889+1))))</f>
        <v/>
      </c>
      <c r="G893" s="7" t="str">
        <f t="shared" si="80"/>
        <v/>
      </c>
      <c r="H893" s="7" t="str">
        <f t="shared" si="81"/>
        <v/>
      </c>
      <c r="I893" s="15" t="str">
        <f t="shared" si="83"/>
        <v/>
      </c>
    </row>
    <row r="894" spans="1:9" x14ac:dyDescent="0.25">
      <c r="A894" s="7" t="str">
        <f>IF(OR(AND(A891=A892,A891=""),AND(A890=A891,A890=""),AND(A889=A890,A889="")),"",IF(A890="Participant", "Participant",IF(A890="","",IF(A890&gt;=Configuration!$D$10,"",A890+1))))</f>
        <v/>
      </c>
      <c r="B894" s="7" t="str">
        <f t="shared" si="82"/>
        <v/>
      </c>
      <c r="C894" s="7" t="str">
        <f t="shared" si="79"/>
        <v/>
      </c>
      <c r="D894" s="15" t="str">
        <f t="shared" si="78"/>
        <v/>
      </c>
      <c r="F894" s="7" t="str">
        <f>IF(OR(AND(F891=F892,F891=""),AND(F890=F891,F890=""),AND(F889=F890,F889="")),"",IF(F890="Participant", "Participant",IF(F890="","",IF(F890&gt;=Configuration!$D$10,"",F890+1))))</f>
        <v/>
      </c>
      <c r="G894" s="7" t="str">
        <f t="shared" si="80"/>
        <v/>
      </c>
      <c r="H894" s="7" t="str">
        <f t="shared" si="81"/>
        <v/>
      </c>
      <c r="I894" s="15" t="str">
        <f>IF(OR(AND($A891=$A892,$A891=""),AND($A890=$A891,$A890=""),AND($A889=$A890,$A889="")),"",IF(I890="Willingness to pay", "Willingness to pay",IF(I890="","",IF(H894="number 1",VLOOKUP(F894,+mitadSuperior,4,FALSE),VLOOKUP(F894,mitadInferior,4,FALSE)))))</f>
        <v/>
      </c>
    </row>
    <row r="895" spans="1:9" x14ac:dyDescent="0.25">
      <c r="A895" s="7" t="str">
        <f>IF(OR(AND(A892=A893,A892=""),AND(A891=A892,A891=""),AND(A890=A891,A890="")),"",IF(A891="Participant", "Participant",IF(A891="","",IF(A891&gt;=Configuration!$D$10,"",A891+1))))</f>
        <v/>
      </c>
      <c r="B895" s="7" t="str">
        <f t="shared" si="82"/>
        <v/>
      </c>
      <c r="C895" s="7" t="str">
        <f t="shared" si="79"/>
        <v/>
      </c>
      <c r="D895" s="15" t="str">
        <f t="shared" si="78"/>
        <v/>
      </c>
      <c r="F895" s="7" t="str">
        <f>IF(OR(AND(F892=F893,F892=""),AND(F891=F892,F891=""),AND(F890=F891,F890="")),"",IF(F891="Participant", "Participant",IF(F891="","",IF(F891&gt;=Configuration!$D$10,"",F891+1))))</f>
        <v/>
      </c>
      <c r="G895" s="7" t="str">
        <f t="shared" si="80"/>
        <v/>
      </c>
      <c r="H895" s="7" t="str">
        <f t="shared" si="81"/>
        <v/>
      </c>
      <c r="I895" s="15" t="str">
        <f>IF(OR(AND($A892=$A893,$A892=""),AND($A891=$A892,$A891=""),AND($A890=$A891,$A890="")),"",IF(I891="Willingness to pay", "Willingness to pay",IF(I891="","",IF(H895="number 1",VLOOKUP(F895,mitadSuperior,4,FALSE),VLOOKUP(F895,mitadInferior,4,FALSE)))))</f>
        <v/>
      </c>
    </row>
    <row r="896" spans="1:9" x14ac:dyDescent="0.25">
      <c r="A896" s="7" t="str">
        <f>IF(OR(AND(A893=A894,A893=""),AND(A892=A893,A892=""),AND(A891=A892,A891="")),"",IF(A892="Participant", "Participant",IF(A892="","",IF(A892&gt;=Configuration!$D$10,"",A892+1))))</f>
        <v/>
      </c>
      <c r="B896" s="7" t="str">
        <f t="shared" si="82"/>
        <v/>
      </c>
      <c r="C896" s="7" t="str">
        <f t="shared" si="79"/>
        <v/>
      </c>
      <c r="D896" s="15" t="str">
        <f t="shared" si="78"/>
        <v/>
      </c>
      <c r="F896" s="7" t="str">
        <f>IF(OR(AND(F893=F894,F893=""),AND(F892=F893,F892=""),AND(F891=F892,F891="")),"",IF(F892="Participant", "Participant",IF(F892="","",IF(F892&gt;=Configuration!$D$10,"",F892+1))))</f>
        <v/>
      </c>
      <c r="G896" s="7" t="str">
        <f t="shared" si="80"/>
        <v/>
      </c>
      <c r="H896" s="7" t="str">
        <f t="shared" si="81"/>
        <v/>
      </c>
      <c r="I896" s="15" t="str">
        <f>IF(OR(AND($A893=$A894,$A893=""),AND($A892=$A893,$A892=""),AND($A891=$A892,$A891="")),"",IF(I892="Willingness to pay", "Willingness to pay",IF(I892="","",IF(H896="number 1",VLOOKUP(F896,mitadSuperior,4,FALSE),VLOOKUP(F896,mitadInferior,4,FALSE)))))</f>
        <v/>
      </c>
    </row>
    <row r="897" spans="1:9" x14ac:dyDescent="0.25">
      <c r="A897" s="7" t="str">
        <f>IF(OR(AND(A894=A895,A894=""),AND(A893=A894,A893=""),AND(A892=A893,A892="")),"",IF(A893="Participant", "Participant",IF(A893="","",IF(A893&gt;=Configuration!$D$10,"",A893+1))))</f>
        <v/>
      </c>
      <c r="B897" s="7" t="str">
        <f t="shared" si="82"/>
        <v/>
      </c>
      <c r="C897" s="7" t="str">
        <f t="shared" si="79"/>
        <v/>
      </c>
      <c r="D897" s="15" t="str">
        <f t="shared" si="78"/>
        <v/>
      </c>
      <c r="F897" s="7" t="str">
        <f>IF(OR(AND(F894=F895,F894=""),AND(F893=F894,F893=""),AND(F892=F893,F892="")),"",IF(F893="Participant", "Participant",IF(F893="","",IF(F893&gt;=Configuration!$D$10,"",F893+1))))</f>
        <v/>
      </c>
      <c r="G897" s="7" t="str">
        <f t="shared" si="80"/>
        <v/>
      </c>
      <c r="H897" s="7" t="str">
        <f t="shared" si="81"/>
        <v/>
      </c>
      <c r="I897" s="15" t="str">
        <f>IF(OR(AND($A894=$A895,$A894=""),AND($A893=$A894,$A893=""),AND($A892=$A893,$A892="")),"",IF(I893="Willingness to pay", "Willingness to pay",IF(I893="","",IF(H897="number 1",VLOOKUP(F897,mitadSuperior,4,FALSE),VLOOKUP(F897,mitadInferior,4,FALSE)))))</f>
        <v/>
      </c>
    </row>
    <row r="898" spans="1:9" x14ac:dyDescent="0.25">
      <c r="A898" s="7" t="str">
        <f>IF(OR(AND(A895=A896,A895=""),AND(A894=A895,A894=""),AND(A893=A894,A893="")),"",IF(A894="Participant", "Participant",IF(A894="","",IF(A894&gt;=Configuration!$D$10,"",A894+1))))</f>
        <v/>
      </c>
      <c r="B898" s="7" t="str">
        <f t="shared" si="82"/>
        <v/>
      </c>
      <c r="C898" s="7" t="str">
        <f t="shared" si="79"/>
        <v/>
      </c>
      <c r="D898" s="15" t="str">
        <f t="shared" si="78"/>
        <v/>
      </c>
      <c r="F898" s="7" t="str">
        <f>IF(OR(AND(F895=F896,F895=""),AND(F894=F895,F894=""),AND(F893=F894,F893="")),"",IF(F894="Participant", "Participant",IF(F894="","",IF(F894&gt;=Configuration!$D$10,"",F894+1))))</f>
        <v/>
      </c>
      <c r="G898" s="7" t="str">
        <f t="shared" si="80"/>
        <v/>
      </c>
      <c r="H898" s="7" t="str">
        <f t="shared" si="81"/>
        <v/>
      </c>
      <c r="I898" s="15" t="str">
        <f>IF(OR(AND($A895=$A896,$A895=""),AND($A894=$A895,$A894=""),AND($A893=$A894,$A893="")),"",IF(I894="Willingness to pay", "Willingness to pay",IF(I894="","",IF(H898="number 1",VLOOKUP(F898,mitadSuperior,4,FALSE),VLOOKUP(F898,mitadInferior,4,FALSE)))))</f>
        <v/>
      </c>
    </row>
    <row r="899" spans="1:9" x14ac:dyDescent="0.25">
      <c r="A899" s="7" t="str">
        <f>IF(OR(AND(A896=A897,A896=""),AND(A895=A896,A895=""),AND(A894=A895,A894="")),"",IF(A895="Participant", "Participant",IF(A895="","",IF(A895&gt;=Configuration!$D$10,"",A895+1))))</f>
        <v/>
      </c>
      <c r="B899" s="7" t="str">
        <f t="shared" si="82"/>
        <v/>
      </c>
      <c r="C899" s="7" t="str">
        <f t="shared" si="79"/>
        <v/>
      </c>
      <c r="D899" s="15" t="str">
        <f t="shared" si="78"/>
        <v/>
      </c>
      <c r="F899" s="7" t="str">
        <f>IF(OR(AND(F896=F897,F896=""),AND(F895=F896,F895=""),AND(F894=F895,F894="")),"",IF(F895="Participant", "Participant",IF(F895="","",IF(F895&gt;=Configuration!$D$10,"",F895+1))))</f>
        <v/>
      </c>
      <c r="G899" s="7" t="str">
        <f t="shared" si="80"/>
        <v/>
      </c>
      <c r="H899" s="7" t="str">
        <f t="shared" si="81"/>
        <v/>
      </c>
      <c r="I899" s="15" t="str">
        <f t="shared" si="83"/>
        <v/>
      </c>
    </row>
    <row r="900" spans="1:9" x14ac:dyDescent="0.25">
      <c r="A900" s="7" t="str">
        <f>IF(OR(AND(A897=A898,A897=""),AND(A896=A897,A896=""),AND(A895=A896,A895="")),"",IF(A896="Participant", "Participant",IF(A896="","",IF(A896&gt;=Configuration!$D$10,"",A896+1))))</f>
        <v/>
      </c>
      <c r="B900" s="7" t="str">
        <f t="shared" si="82"/>
        <v/>
      </c>
      <c r="C900" s="7" t="str">
        <f t="shared" si="79"/>
        <v/>
      </c>
      <c r="D900" s="15" t="str">
        <f t="shared" si="78"/>
        <v/>
      </c>
      <c r="F900" s="7" t="str">
        <f>IF(OR(AND(F897=F898,F897=""),AND(F896=F897,F896=""),AND(F895=F896,F895="")),"",IF(F896="Participant", "Participant",IF(F896="","",IF(F896&gt;=Configuration!$D$10,"",F896+1))))</f>
        <v/>
      </c>
      <c r="G900" s="7" t="str">
        <f t="shared" si="80"/>
        <v/>
      </c>
      <c r="H900" s="7" t="str">
        <f t="shared" si="81"/>
        <v/>
      </c>
      <c r="I900" s="15" t="str">
        <f t="shared" si="83"/>
        <v/>
      </c>
    </row>
    <row r="901" spans="1:9" x14ac:dyDescent="0.25">
      <c r="A901" s="7" t="str">
        <f>IF(OR(AND(A898=A899,A898=""),AND(A897=A898,A897=""),AND(A896=A897,A896="")),"",IF(A897="Participant", "Participant",IF(A897="","",IF(A897&gt;=Configuration!$D$10,"",A897+1))))</f>
        <v/>
      </c>
      <c r="B901" s="7" t="str">
        <f t="shared" si="82"/>
        <v/>
      </c>
      <c r="C901" s="7" t="str">
        <f t="shared" si="79"/>
        <v/>
      </c>
      <c r="D901" s="15" t="str">
        <f t="shared" si="78"/>
        <v/>
      </c>
      <c r="F901" s="7" t="str">
        <f>IF(OR(AND(F898=F899,F898=""),AND(F897=F898,F897=""),AND(F896=F897,F896="")),"",IF(F897="Participant", "Participant",IF(F897="","",IF(F897&gt;=Configuration!$D$10,"",F897+1))))</f>
        <v/>
      </c>
      <c r="G901" s="7" t="str">
        <f t="shared" si="80"/>
        <v/>
      </c>
      <c r="H901" s="7" t="str">
        <f t="shared" si="81"/>
        <v/>
      </c>
      <c r="I901" s="15" t="str">
        <f t="shared" si="83"/>
        <v/>
      </c>
    </row>
    <row r="902" spans="1:9" x14ac:dyDescent="0.25">
      <c r="A902" s="7" t="str">
        <f>IF(OR(AND(A899=A900,A899=""),AND(A898=A899,A898=""),AND(A897=A898,A897="")),"",IF(A898="Participant", "Participant",IF(A898="","",IF(A898&gt;=Configuration!$D$10,"",A898+1))))</f>
        <v/>
      </c>
      <c r="B902" s="7" t="str">
        <f t="shared" si="82"/>
        <v/>
      </c>
      <c r="C902" s="7" t="str">
        <f t="shared" si="79"/>
        <v/>
      </c>
      <c r="D902" s="15" t="str">
        <f t="shared" ref="D902:D965" si="84">IF(OR(AND($A899=$A900,$A899=""),AND($A898=$A899,$A898=""),AND($A897=$A898,$A897="")),"",IF(D898="Cost of a car", "Cost of a car",IF(D898="","",IF(C902="number 1",VLOOKUP(A902,mitadSuperior,3,FALSE),VLOOKUP(A902,mitadInferior,3,FALSE)))))</f>
        <v/>
      </c>
      <c r="F902" s="7" t="str">
        <f>IF(OR(AND(F899=F900,F899=""),AND(F898=F899,F898=""),AND(F897=F898,F897="")),"",IF(F898="Participant", "Participant",IF(F898="","",IF(F898&gt;=Configuration!$D$10,"",F898+1))))</f>
        <v/>
      </c>
      <c r="G902" s="7" t="str">
        <f t="shared" si="80"/>
        <v/>
      </c>
      <c r="H902" s="7" t="str">
        <f t="shared" si="81"/>
        <v/>
      </c>
      <c r="I902" s="15" t="str">
        <f>IF(OR(AND($A899=$A900,$A899=""),AND($A898=$A899,$A898=""),AND($A897=$A898,$A897="")),"",IF(I898="Willingness to pay", "Willingness to pay",IF(I898="","",IF(H902="number 1",VLOOKUP(F902,+mitadSuperior,4,FALSE),VLOOKUP(F902,mitadInferior,4,FALSE)))))</f>
        <v/>
      </c>
    </row>
    <row r="903" spans="1:9" x14ac:dyDescent="0.25">
      <c r="A903" s="7" t="str">
        <f>IF(OR(AND(A900=A901,A900=""),AND(A899=A900,A899=""),AND(A898=A899,A898="")),"",IF(A899="Participant", "Participant",IF(A899="","",IF(A899&gt;=Configuration!$D$10,"",A899+1))))</f>
        <v/>
      </c>
      <c r="B903" s="7" t="str">
        <f t="shared" si="82"/>
        <v/>
      </c>
      <c r="C903" s="7" t="str">
        <f t="shared" ref="C903:C966" si="85">IF(OR(AND($A900=$A901,$A900=""),AND($A899=$A900,$A899=""),AND($A898=$A899,$A898="")),"",IF(C899="Car","Car",IF(C899="number 1","number 1", IF(C899="number 2", "number 2", ""))))</f>
        <v/>
      </c>
      <c r="D903" s="15" t="str">
        <f t="shared" si="84"/>
        <v/>
      </c>
      <c r="F903" s="7" t="str">
        <f>IF(OR(AND(F900=F901,F900=""),AND(F899=F900,F899=""),AND(F898=F899,F898="")),"",IF(F899="Participant", "Participant",IF(F899="","",IF(F899&gt;=Configuration!$D$10,"",F899+1))))</f>
        <v/>
      </c>
      <c r="G903" s="7" t="str">
        <f t="shared" ref="G903:G966" si="86">IF(OR(AND($A900=$A901,$A900=""),AND($A899=$A900,$A899=""),AND($A898=$A899,$A898="")),"",IF(G899="Role","Role",IF(G899="driver","driver","")))</f>
        <v/>
      </c>
      <c r="H903" s="7" t="str">
        <f t="shared" ref="H903:H966" si="87">IF(OR(AND($A900=$A901,$A900=""),AND($A899=$A900,$A899=""),AND($A898=$A899,$A898="")),"",IF(H899="Car","Car",IF(H899="number 1","number 1", IF(H899="number 2", "number 2", ""))))</f>
        <v/>
      </c>
      <c r="I903" s="15" t="str">
        <f>IF(OR(AND($A900=$A901,$A900=""),AND($A899=$A900,$A899=""),AND($A898=$A899,$A898="")),"",IF(I899="Willingness to pay", "Willingness to pay",IF(I899="","",IF(H903="number 1",VLOOKUP(F903,mitadSuperior,4,FALSE),VLOOKUP(F903,mitadInferior,4,FALSE)))))</f>
        <v/>
      </c>
    </row>
    <row r="904" spans="1:9" x14ac:dyDescent="0.25">
      <c r="A904" s="7" t="str">
        <f>IF(OR(AND(A901=A902,A901=""),AND(A900=A901,A900=""),AND(A899=A900,A899="")),"",IF(A900="Participant", "Participant",IF(A900="","",IF(A900&gt;=Configuration!$D$10,"",A900+1))))</f>
        <v/>
      </c>
      <c r="B904" s="7" t="str">
        <f t="shared" si="82"/>
        <v/>
      </c>
      <c r="C904" s="7" t="str">
        <f t="shared" si="85"/>
        <v/>
      </c>
      <c r="D904" s="15" t="str">
        <f t="shared" si="84"/>
        <v/>
      </c>
      <c r="F904" s="7" t="str">
        <f>IF(OR(AND(F901=F902,F901=""),AND(F900=F901,F900=""),AND(F899=F900,F899="")),"",IF(F900="Participant", "Participant",IF(F900="","",IF(F900&gt;=Configuration!$D$10,"",F900+1))))</f>
        <v/>
      </c>
      <c r="G904" s="7" t="str">
        <f t="shared" si="86"/>
        <v/>
      </c>
      <c r="H904" s="7" t="str">
        <f t="shared" si="87"/>
        <v/>
      </c>
      <c r="I904" s="15" t="str">
        <f>IF(OR(AND($A901=$A902,$A901=""),AND($A900=$A901,$A900=""),AND($A899=$A900,$A899="")),"",IF(I900="Willingness to pay", "Willingness to pay",IF(I900="","",IF(H904="number 1",VLOOKUP(F904,mitadSuperior,4,FALSE),VLOOKUP(F904,mitadInferior,4,FALSE)))))</f>
        <v/>
      </c>
    </row>
    <row r="905" spans="1:9" x14ac:dyDescent="0.25">
      <c r="A905" s="7" t="str">
        <f>IF(OR(AND(A902=A903,A902=""),AND(A901=A902,A901=""),AND(A900=A901,A900="")),"",IF(A901="Participant", "Participant",IF(A901="","",IF(A901&gt;=Configuration!$D$10,"",A901+1))))</f>
        <v/>
      </c>
      <c r="B905" s="7" t="str">
        <f t="shared" si="82"/>
        <v/>
      </c>
      <c r="C905" s="7" t="str">
        <f t="shared" si="85"/>
        <v/>
      </c>
      <c r="D905" s="15" t="str">
        <f t="shared" si="84"/>
        <v/>
      </c>
      <c r="F905" s="7" t="str">
        <f>IF(OR(AND(F902=F903,F902=""),AND(F901=F902,F901=""),AND(F900=F901,F900="")),"",IF(F901="Participant", "Participant",IF(F901="","",IF(F901&gt;=Configuration!$D$10,"",F901+1))))</f>
        <v/>
      </c>
      <c r="G905" s="7" t="str">
        <f t="shared" si="86"/>
        <v/>
      </c>
      <c r="H905" s="7" t="str">
        <f t="shared" si="87"/>
        <v/>
      </c>
      <c r="I905" s="15" t="str">
        <f>IF(OR(AND($A902=$A903,$A902=""),AND($A901=$A902,$A901=""),AND($A900=$A901,$A900="")),"",IF(I901="Willingness to pay", "Willingness to pay",IF(I901="","",IF(H905="number 1",VLOOKUP(F905,mitadSuperior,4,FALSE),VLOOKUP(F905,mitadInferior,4,FALSE)))))</f>
        <v/>
      </c>
    </row>
    <row r="906" spans="1:9" x14ac:dyDescent="0.25">
      <c r="A906" s="7" t="str">
        <f>IF(OR(AND(A903=A904,A903=""),AND(A902=A903,A902=""),AND(A901=A902,A901="")),"",IF(A902="Participant", "Participant",IF(A902="","",IF(A902&gt;=Configuration!$D$10,"",A902+1))))</f>
        <v/>
      </c>
      <c r="B906" s="7" t="str">
        <f t="shared" ref="B906:B969" si="88">IF(OR(AND($A903=$A904,$A903=""),AND($A902=$A903,$A902=""),AND($A901=$A902,$A901="")),"",IF(B902="Role","Role",IF(B902="toll","toll","")))</f>
        <v/>
      </c>
      <c r="C906" s="7" t="str">
        <f t="shared" si="85"/>
        <v/>
      </c>
      <c r="D906" s="15" t="str">
        <f t="shared" si="84"/>
        <v/>
      </c>
      <c r="F906" s="7" t="str">
        <f>IF(OR(AND(F903=F904,F903=""),AND(F902=F903,F902=""),AND(F901=F902,F901="")),"",IF(F902="Participant", "Participant",IF(F902="","",IF(F902&gt;=Configuration!$D$10,"",F902+1))))</f>
        <v/>
      </c>
      <c r="G906" s="7" t="str">
        <f t="shared" si="86"/>
        <v/>
      </c>
      <c r="H906" s="7" t="str">
        <f t="shared" si="87"/>
        <v/>
      </c>
      <c r="I906" s="15" t="str">
        <f>IF(OR(AND($A903=$A904,$A903=""),AND($A902=$A903,$A902=""),AND($A901=$A902,$A901="")),"",IF(I902="Willingness to pay", "Willingness to pay",IF(I902="","",IF(H906="number 1",VLOOKUP(F906,mitadSuperior,4,FALSE),VLOOKUP(F906,mitadInferior,4,FALSE)))))</f>
        <v/>
      </c>
    </row>
    <row r="907" spans="1:9" x14ac:dyDescent="0.25">
      <c r="A907" s="7" t="str">
        <f>IF(OR(AND(A904=A905,A904=""),AND(A903=A904,A903=""),AND(A902=A903,A902="")),"",IF(A903="Participant", "Participant",IF(A903="","",IF(A903&gt;=Configuration!$D$10,"",A903+1))))</f>
        <v/>
      </c>
      <c r="B907" s="7" t="str">
        <f t="shared" si="88"/>
        <v/>
      </c>
      <c r="C907" s="7" t="str">
        <f t="shared" si="85"/>
        <v/>
      </c>
      <c r="D907" s="15" t="str">
        <f t="shared" si="84"/>
        <v/>
      </c>
      <c r="F907" s="7" t="str">
        <f>IF(OR(AND(F904=F905,F904=""),AND(F903=F904,F903=""),AND(F902=F903,F902="")),"",IF(F903="Participant", "Participant",IF(F903="","",IF(F903&gt;=Configuration!$D$10,"",F903+1))))</f>
        <v/>
      </c>
      <c r="G907" s="7" t="str">
        <f t="shared" si="86"/>
        <v/>
      </c>
      <c r="H907" s="7" t="str">
        <f t="shared" si="87"/>
        <v/>
      </c>
      <c r="I907" s="15" t="str">
        <f t="shared" ref="I907:I965" si="89">IF(OR(AND($A904=$A905,$A904=""),AND($A903=$A904,$A903=""),AND($A902=$A903,$A902="")),"",IF(I903="Reselling Price", "Reselling Price",IF(I903="","",IF(H907="number 1",VLOOKUP(F907,mitadSuperior,4,FALSE),VLOOKUP(F907,mitadInferior,4,FALSE)))))</f>
        <v/>
      </c>
    </row>
    <row r="908" spans="1:9" x14ac:dyDescent="0.25">
      <c r="A908" s="7" t="str">
        <f>IF(OR(AND(A905=A906,A905=""),AND(A904=A905,A904=""),AND(A903=A904,A903="")),"",IF(A904="Participant", "Participant",IF(A904="","",IF(A904&gt;=Configuration!$D$10,"",A904+1))))</f>
        <v/>
      </c>
      <c r="B908" s="7" t="str">
        <f t="shared" si="88"/>
        <v/>
      </c>
      <c r="C908" s="7" t="str">
        <f t="shared" si="85"/>
        <v/>
      </c>
      <c r="D908" s="15" t="str">
        <f t="shared" si="84"/>
        <v/>
      </c>
      <c r="F908" s="7" t="str">
        <f>IF(OR(AND(F905=F906,F905=""),AND(F904=F905,F904=""),AND(F903=F904,F903="")),"",IF(F904="Participant", "Participant",IF(F904="","",IF(F904&gt;=Configuration!$D$10,"",F904+1))))</f>
        <v/>
      </c>
      <c r="G908" s="7" t="str">
        <f t="shared" si="86"/>
        <v/>
      </c>
      <c r="H908" s="7" t="str">
        <f t="shared" si="87"/>
        <v/>
      </c>
      <c r="I908" s="15" t="str">
        <f t="shared" si="89"/>
        <v/>
      </c>
    </row>
    <row r="909" spans="1:9" x14ac:dyDescent="0.25">
      <c r="A909" s="7" t="str">
        <f>IF(OR(AND(A906=A907,A906=""),AND(A905=A906,A905=""),AND(A904=A905,A904="")),"",IF(A905="Participant", "Participant",IF(A905="","",IF(A905&gt;=Configuration!$D$10,"",A905+1))))</f>
        <v/>
      </c>
      <c r="B909" s="7" t="str">
        <f t="shared" si="88"/>
        <v/>
      </c>
      <c r="C909" s="7" t="str">
        <f t="shared" si="85"/>
        <v/>
      </c>
      <c r="D909" s="15" t="str">
        <f t="shared" si="84"/>
        <v/>
      </c>
      <c r="F909" s="7" t="str">
        <f>IF(OR(AND(F906=F907,F906=""),AND(F905=F906,F905=""),AND(F904=F905,F904="")),"",IF(F905="Participant", "Participant",IF(F905="","",IF(F905&gt;=Configuration!$D$10,"",F905+1))))</f>
        <v/>
      </c>
      <c r="G909" s="7" t="str">
        <f t="shared" si="86"/>
        <v/>
      </c>
      <c r="H909" s="7" t="str">
        <f t="shared" si="87"/>
        <v/>
      </c>
      <c r="I909" s="15" t="str">
        <f t="shared" si="89"/>
        <v/>
      </c>
    </row>
    <row r="910" spans="1:9" x14ac:dyDescent="0.25">
      <c r="A910" s="7" t="str">
        <f>IF(OR(AND(A907=A908,A907=""),AND(A906=A907,A906=""),AND(A905=A906,A905="")),"",IF(A906="Participant", "Participant",IF(A906="","",IF(A906&gt;=Configuration!$D$10,"",A906+1))))</f>
        <v/>
      </c>
      <c r="B910" s="7" t="str">
        <f t="shared" si="88"/>
        <v/>
      </c>
      <c r="C910" s="7" t="str">
        <f t="shared" si="85"/>
        <v/>
      </c>
      <c r="D910" s="15" t="str">
        <f t="shared" si="84"/>
        <v/>
      </c>
      <c r="F910" s="7" t="str">
        <f>IF(OR(AND(F907=F908,F907=""),AND(F906=F907,F906=""),AND(F905=F906,F905="")),"",IF(F906="Participant", "Participant",IF(F906="","",IF(F906&gt;=Configuration!$D$10,"",F906+1))))</f>
        <v/>
      </c>
      <c r="G910" s="7" t="str">
        <f t="shared" si="86"/>
        <v/>
      </c>
      <c r="H910" s="7" t="str">
        <f t="shared" si="87"/>
        <v/>
      </c>
      <c r="I910" s="15" t="str">
        <f>IF(OR(AND($A907=$A908,$A907=""),AND($A906=$A907,$A906=""),AND($A905=$A906,$A905="")),"",IF(I906="Willingness to pay", "Willingness to pay",IF(I906="","",IF(H910="number 1",VLOOKUP(F910,+mitadSuperior,4,FALSE),VLOOKUP(F910,mitadInferior,4,FALSE)))))</f>
        <v/>
      </c>
    </row>
    <row r="911" spans="1:9" x14ac:dyDescent="0.25">
      <c r="A911" s="7" t="str">
        <f>IF(OR(AND(A908=A909,A908=""),AND(A907=A908,A907=""),AND(A906=A907,A906="")),"",IF(A907="Participant", "Participant",IF(A907="","",IF(A907&gt;=Configuration!$D$10,"",A907+1))))</f>
        <v/>
      </c>
      <c r="B911" s="7" t="str">
        <f t="shared" si="88"/>
        <v/>
      </c>
      <c r="C911" s="7" t="str">
        <f t="shared" si="85"/>
        <v/>
      </c>
      <c r="D911" s="15" t="str">
        <f t="shared" si="84"/>
        <v/>
      </c>
      <c r="F911" s="7" t="str">
        <f>IF(OR(AND(F908=F909,F908=""),AND(F907=F908,F907=""),AND(F906=F907,F906="")),"",IF(F907="Participant", "Participant",IF(F907="","",IF(F907&gt;=Configuration!$D$10,"",F907+1))))</f>
        <v/>
      </c>
      <c r="G911" s="7" t="str">
        <f t="shared" si="86"/>
        <v/>
      </c>
      <c r="H911" s="7" t="str">
        <f t="shared" si="87"/>
        <v/>
      </c>
      <c r="I911" s="15" t="str">
        <f>IF(OR(AND($A908=$A909,$A908=""),AND($A907=$A908,$A907=""),AND($A906=$A907,$A906="")),"",IF(I907="Willingness to pay", "Willingness to pay",IF(I907="","",IF(H911="number 1",VLOOKUP(F911,mitadSuperior,4,FALSE),VLOOKUP(F911,mitadInferior,4,FALSE)))))</f>
        <v/>
      </c>
    </row>
    <row r="912" spans="1:9" x14ac:dyDescent="0.25">
      <c r="A912" s="7" t="str">
        <f>IF(OR(AND(A909=A910,A909=""),AND(A908=A909,A908=""),AND(A907=A908,A907="")),"",IF(A908="Participant", "Participant",IF(A908="","",IF(A908&gt;=Configuration!$D$10,"",A908+1))))</f>
        <v/>
      </c>
      <c r="B912" s="7" t="str">
        <f t="shared" si="88"/>
        <v/>
      </c>
      <c r="C912" s="7" t="str">
        <f t="shared" si="85"/>
        <v/>
      </c>
      <c r="D912" s="15" t="str">
        <f t="shared" si="84"/>
        <v/>
      </c>
      <c r="F912" s="7" t="str">
        <f>IF(OR(AND(F909=F910,F909=""),AND(F908=F909,F908=""),AND(F907=F908,F907="")),"",IF(F908="Participant", "Participant",IF(F908="","",IF(F908&gt;=Configuration!$D$10,"",F908+1))))</f>
        <v/>
      </c>
      <c r="G912" s="7" t="str">
        <f t="shared" si="86"/>
        <v/>
      </c>
      <c r="H912" s="7" t="str">
        <f t="shared" si="87"/>
        <v/>
      </c>
      <c r="I912" s="15" t="str">
        <f>IF(OR(AND($A909=$A910,$A909=""),AND($A908=$A909,$A908=""),AND($A907=$A908,$A907="")),"",IF(I908="Willingness to pay", "Willingness to pay",IF(I908="","",IF(H912="number 1",VLOOKUP(F912,mitadSuperior,4,FALSE),VLOOKUP(F912,mitadInferior,4,FALSE)))))</f>
        <v/>
      </c>
    </row>
    <row r="913" spans="1:9" x14ac:dyDescent="0.25">
      <c r="A913" s="7" t="str">
        <f>IF(OR(AND(A910=A911,A910=""),AND(A909=A910,A909=""),AND(A908=A909,A908="")),"",IF(A909="Participant", "Participant",IF(A909="","",IF(A909&gt;=Configuration!$D$10,"",A909+1))))</f>
        <v/>
      </c>
      <c r="B913" s="7" t="str">
        <f t="shared" si="88"/>
        <v/>
      </c>
      <c r="C913" s="7" t="str">
        <f t="shared" si="85"/>
        <v/>
      </c>
      <c r="D913" s="15" t="str">
        <f t="shared" si="84"/>
        <v/>
      </c>
      <c r="F913" s="7" t="str">
        <f>IF(OR(AND(F910=F911,F910=""),AND(F909=F910,F909=""),AND(F908=F909,F908="")),"",IF(F909="Participant", "Participant",IF(F909="","",IF(F909&gt;=Configuration!$D$10,"",F909+1))))</f>
        <v/>
      </c>
      <c r="G913" s="7" t="str">
        <f t="shared" si="86"/>
        <v/>
      </c>
      <c r="H913" s="7" t="str">
        <f t="shared" si="87"/>
        <v/>
      </c>
      <c r="I913" s="15" t="str">
        <f>IF(OR(AND($A910=$A911,$A910=""),AND($A909=$A910,$A909=""),AND($A908=$A909,$A908="")),"",IF(I909="Willingness to pay", "Willingness to pay",IF(I909="","",IF(H913="number 1",VLOOKUP(F913,mitadSuperior,4,FALSE),VLOOKUP(F913,mitadInferior,4,FALSE)))))</f>
        <v/>
      </c>
    </row>
    <row r="914" spans="1:9" x14ac:dyDescent="0.25">
      <c r="A914" s="7" t="str">
        <f>IF(OR(AND(A911=A912,A911=""),AND(A910=A911,A910=""),AND(A909=A910,A909="")),"",IF(A910="Participant", "Participant",IF(A910="","",IF(A910&gt;=Configuration!$D$10,"",A910+1))))</f>
        <v/>
      </c>
      <c r="B914" s="7" t="str">
        <f t="shared" si="88"/>
        <v/>
      </c>
      <c r="C914" s="7" t="str">
        <f t="shared" si="85"/>
        <v/>
      </c>
      <c r="D914" s="15" t="str">
        <f t="shared" si="84"/>
        <v/>
      </c>
      <c r="F914" s="7" t="str">
        <f>IF(OR(AND(F911=F912,F911=""),AND(F910=F911,F910=""),AND(F909=F910,F909="")),"",IF(F910="Participant", "Participant",IF(F910="","",IF(F910&gt;=Configuration!$D$10,"",F910+1))))</f>
        <v/>
      </c>
      <c r="G914" s="7" t="str">
        <f t="shared" si="86"/>
        <v/>
      </c>
      <c r="H914" s="7" t="str">
        <f t="shared" si="87"/>
        <v/>
      </c>
      <c r="I914" s="15" t="str">
        <f>IF(OR(AND($A911=$A912,$A911=""),AND($A910=$A911,$A910=""),AND($A909=$A910,$A909="")),"",IF(I910="Willingness to pay", "Willingness to pay",IF(I910="","",IF(H914="number 1",VLOOKUP(F914,mitadSuperior,4,FALSE),VLOOKUP(F914,mitadInferior,4,FALSE)))))</f>
        <v/>
      </c>
    </row>
    <row r="915" spans="1:9" x14ac:dyDescent="0.25">
      <c r="A915" s="7" t="str">
        <f>IF(OR(AND(A912=A913,A912=""),AND(A911=A912,A911=""),AND(A910=A911,A910="")),"",IF(A911="Participant", "Participant",IF(A911="","",IF(A911&gt;=Configuration!$D$10,"",A911+1))))</f>
        <v/>
      </c>
      <c r="B915" s="7" t="str">
        <f t="shared" si="88"/>
        <v/>
      </c>
      <c r="C915" s="7" t="str">
        <f t="shared" si="85"/>
        <v/>
      </c>
      <c r="D915" s="15" t="str">
        <f t="shared" si="84"/>
        <v/>
      </c>
      <c r="F915" s="7" t="str">
        <f>IF(OR(AND(F912=F913,F912=""),AND(F911=F912,F911=""),AND(F910=F911,F910="")),"",IF(F911="Participant", "Participant",IF(F911="","",IF(F911&gt;=Configuration!$D$10,"",F911+1))))</f>
        <v/>
      </c>
      <c r="G915" s="7" t="str">
        <f t="shared" si="86"/>
        <v/>
      </c>
      <c r="H915" s="7" t="str">
        <f t="shared" si="87"/>
        <v/>
      </c>
      <c r="I915" s="15" t="str">
        <f t="shared" si="89"/>
        <v/>
      </c>
    </row>
    <row r="916" spans="1:9" x14ac:dyDescent="0.25">
      <c r="A916" s="7" t="str">
        <f>IF(OR(AND(A913=A914,A913=""),AND(A912=A913,A912=""),AND(A911=A912,A911="")),"",IF(A912="Participant", "Participant",IF(A912="","",IF(A912&gt;=Configuration!$D$10,"",A912+1))))</f>
        <v/>
      </c>
      <c r="B916" s="7" t="str">
        <f t="shared" si="88"/>
        <v/>
      </c>
      <c r="C916" s="7" t="str">
        <f t="shared" si="85"/>
        <v/>
      </c>
      <c r="D916" s="15" t="str">
        <f t="shared" si="84"/>
        <v/>
      </c>
      <c r="F916" s="7" t="str">
        <f>IF(OR(AND(F913=F914,F913=""),AND(F912=F913,F912=""),AND(F911=F912,F911="")),"",IF(F912="Participant", "Participant",IF(F912="","",IF(F912&gt;=Configuration!$D$10,"",F912+1))))</f>
        <v/>
      </c>
      <c r="G916" s="7" t="str">
        <f t="shared" si="86"/>
        <v/>
      </c>
      <c r="H916" s="7" t="str">
        <f t="shared" si="87"/>
        <v/>
      </c>
      <c r="I916" s="15" t="str">
        <f t="shared" si="89"/>
        <v/>
      </c>
    </row>
    <row r="917" spans="1:9" x14ac:dyDescent="0.25">
      <c r="A917" s="7" t="str">
        <f>IF(OR(AND(A914=A915,A914=""),AND(A913=A914,A913=""),AND(A912=A913,A912="")),"",IF(A913="Participant", "Participant",IF(A913="","",IF(A913&gt;=Configuration!$D$10,"",A913+1))))</f>
        <v/>
      </c>
      <c r="B917" s="7" t="str">
        <f t="shared" si="88"/>
        <v/>
      </c>
      <c r="C917" s="7" t="str">
        <f t="shared" si="85"/>
        <v/>
      </c>
      <c r="D917" s="15" t="str">
        <f t="shared" si="84"/>
        <v/>
      </c>
      <c r="F917" s="7" t="str">
        <f>IF(OR(AND(F914=F915,F914=""),AND(F913=F914,F913=""),AND(F912=F913,F912="")),"",IF(F913="Participant", "Participant",IF(F913="","",IF(F913&gt;=Configuration!$D$10,"",F913+1))))</f>
        <v/>
      </c>
      <c r="G917" s="7" t="str">
        <f t="shared" si="86"/>
        <v/>
      </c>
      <c r="H917" s="7" t="str">
        <f t="shared" si="87"/>
        <v/>
      </c>
      <c r="I917" s="15" t="str">
        <f t="shared" si="89"/>
        <v/>
      </c>
    </row>
    <row r="918" spans="1:9" x14ac:dyDescent="0.25">
      <c r="A918" s="7" t="str">
        <f>IF(OR(AND(A915=A916,A915=""),AND(A914=A915,A914=""),AND(A913=A914,A913="")),"",IF(A914="Participant", "Participant",IF(A914="","",IF(A914&gt;=Configuration!$D$10,"",A914+1))))</f>
        <v/>
      </c>
      <c r="B918" s="7" t="str">
        <f t="shared" si="88"/>
        <v/>
      </c>
      <c r="C918" s="7" t="str">
        <f t="shared" si="85"/>
        <v/>
      </c>
      <c r="D918" s="15" t="str">
        <f t="shared" si="84"/>
        <v/>
      </c>
      <c r="F918" s="7" t="str">
        <f>IF(OR(AND(F915=F916,F915=""),AND(F914=F915,F914=""),AND(F913=F914,F913="")),"",IF(F914="Participant", "Participant",IF(F914="","",IF(F914&gt;=Configuration!$D$10,"",F914+1))))</f>
        <v/>
      </c>
      <c r="G918" s="7" t="str">
        <f t="shared" si="86"/>
        <v/>
      </c>
      <c r="H918" s="7" t="str">
        <f t="shared" si="87"/>
        <v/>
      </c>
      <c r="I918" s="15" t="str">
        <f>IF(OR(AND($A915=$A916,$A915=""),AND($A914=$A915,$A914=""),AND($A913=$A914,$A913="")),"",IF(I914="Willingness to pay", "Willingness to pay",IF(I914="","",IF(H918="number 1",VLOOKUP(F918,+mitadSuperior,4,FALSE),VLOOKUP(F918,mitadInferior,4,FALSE)))))</f>
        <v/>
      </c>
    </row>
    <row r="919" spans="1:9" x14ac:dyDescent="0.25">
      <c r="A919" s="7" t="str">
        <f>IF(OR(AND(A916=A917,A916=""),AND(A915=A916,A915=""),AND(A914=A915,A914="")),"",IF(A915="Participant", "Participant",IF(A915="","",IF(A915&gt;=Configuration!$D$10,"",A915+1))))</f>
        <v/>
      </c>
      <c r="B919" s="7" t="str">
        <f t="shared" si="88"/>
        <v/>
      </c>
      <c r="C919" s="7" t="str">
        <f t="shared" si="85"/>
        <v/>
      </c>
      <c r="D919" s="15" t="str">
        <f t="shared" si="84"/>
        <v/>
      </c>
      <c r="F919" s="7" t="str">
        <f>IF(OR(AND(F916=F917,F916=""),AND(F915=F916,F915=""),AND(F914=F915,F914="")),"",IF(F915="Participant", "Participant",IF(F915="","",IF(F915&gt;=Configuration!$D$10,"",F915+1))))</f>
        <v/>
      </c>
      <c r="G919" s="7" t="str">
        <f t="shared" si="86"/>
        <v/>
      </c>
      <c r="H919" s="7" t="str">
        <f t="shared" si="87"/>
        <v/>
      </c>
      <c r="I919" s="15" t="str">
        <f>IF(OR(AND($A916=$A917,$A916=""),AND($A915=$A916,$A915=""),AND($A914=$A915,$A914="")),"",IF(I915="Willingness to pay", "Willingness to pay",IF(I915="","",IF(H919="number 1",VLOOKUP(F919,mitadSuperior,4,FALSE),VLOOKUP(F919,mitadInferior,4,FALSE)))))</f>
        <v/>
      </c>
    </row>
    <row r="920" spans="1:9" x14ac:dyDescent="0.25">
      <c r="A920" s="7" t="str">
        <f>IF(OR(AND(A917=A918,A917=""),AND(A916=A917,A916=""),AND(A915=A916,A915="")),"",IF(A916="Participant", "Participant",IF(A916="","",IF(A916&gt;=Configuration!$D$10,"",A916+1))))</f>
        <v/>
      </c>
      <c r="B920" s="7" t="str">
        <f t="shared" si="88"/>
        <v/>
      </c>
      <c r="C920" s="7" t="str">
        <f t="shared" si="85"/>
        <v/>
      </c>
      <c r="D920" s="15" t="str">
        <f t="shared" si="84"/>
        <v/>
      </c>
      <c r="F920" s="7" t="str">
        <f>IF(OR(AND(F917=F918,F917=""),AND(F916=F917,F916=""),AND(F915=F916,F915="")),"",IF(F916="Participant", "Participant",IF(F916="","",IF(F916&gt;=Configuration!$D$10,"",F916+1))))</f>
        <v/>
      </c>
      <c r="G920" s="7" t="str">
        <f t="shared" si="86"/>
        <v/>
      </c>
      <c r="H920" s="7" t="str">
        <f t="shared" si="87"/>
        <v/>
      </c>
      <c r="I920" s="15" t="str">
        <f>IF(OR(AND($A917=$A918,$A917=""),AND($A916=$A917,$A916=""),AND($A915=$A916,$A915="")),"",IF(I916="Willingness to pay", "Willingness to pay",IF(I916="","",IF(H920="number 1",VLOOKUP(F920,mitadSuperior,4,FALSE),VLOOKUP(F920,mitadInferior,4,FALSE)))))</f>
        <v/>
      </c>
    </row>
    <row r="921" spans="1:9" x14ac:dyDescent="0.25">
      <c r="A921" s="7" t="str">
        <f>IF(OR(AND(A918=A919,A918=""),AND(A917=A918,A917=""),AND(A916=A917,A916="")),"",IF(A917="Participant", "Participant",IF(A917="","",IF(A917&gt;=Configuration!$D$10,"",A917+1))))</f>
        <v/>
      </c>
      <c r="B921" s="7" t="str">
        <f t="shared" si="88"/>
        <v/>
      </c>
      <c r="C921" s="7" t="str">
        <f t="shared" si="85"/>
        <v/>
      </c>
      <c r="D921" s="15" t="str">
        <f t="shared" si="84"/>
        <v/>
      </c>
      <c r="F921" s="7" t="str">
        <f>IF(OR(AND(F918=F919,F918=""),AND(F917=F918,F917=""),AND(F916=F917,F916="")),"",IF(F917="Participant", "Participant",IF(F917="","",IF(F917&gt;=Configuration!$D$10,"",F917+1))))</f>
        <v/>
      </c>
      <c r="G921" s="7" t="str">
        <f t="shared" si="86"/>
        <v/>
      </c>
      <c r="H921" s="7" t="str">
        <f t="shared" si="87"/>
        <v/>
      </c>
      <c r="I921" s="15" t="str">
        <f>IF(OR(AND($A918=$A919,$A918=""),AND($A917=$A918,$A917=""),AND($A916=$A917,$A916="")),"",IF(I917="Willingness to pay", "Willingness to pay",IF(I917="","",IF(H921="number 1",VLOOKUP(F921,mitadSuperior,4,FALSE),VLOOKUP(F921,mitadInferior,4,FALSE)))))</f>
        <v/>
      </c>
    </row>
    <row r="922" spans="1:9" x14ac:dyDescent="0.25">
      <c r="A922" s="7" t="str">
        <f>IF(OR(AND(A919=A920,A919=""),AND(A918=A919,A918=""),AND(A917=A918,A917="")),"",IF(A918="Participant", "Participant",IF(A918="","",IF(A918&gt;=Configuration!$D$10,"",A918+1))))</f>
        <v/>
      </c>
      <c r="B922" s="7" t="str">
        <f t="shared" si="88"/>
        <v/>
      </c>
      <c r="C922" s="7" t="str">
        <f t="shared" si="85"/>
        <v/>
      </c>
      <c r="D922" s="15" t="str">
        <f t="shared" si="84"/>
        <v/>
      </c>
      <c r="F922" s="7" t="str">
        <f>IF(OR(AND(F919=F920,F919=""),AND(F918=F919,F918=""),AND(F917=F918,F917="")),"",IF(F918="Participant", "Participant",IF(F918="","",IF(F918&gt;=Configuration!$D$10,"",F918+1))))</f>
        <v/>
      </c>
      <c r="G922" s="7" t="str">
        <f t="shared" si="86"/>
        <v/>
      </c>
      <c r="H922" s="7" t="str">
        <f t="shared" si="87"/>
        <v/>
      </c>
      <c r="I922" s="15" t="str">
        <f>IF(OR(AND($A919=$A920,$A919=""),AND($A918=$A919,$A918=""),AND($A917=$A918,$A917="")),"",IF(I918="Willingness to pay", "Willingness to pay",IF(I918="","",IF(H922="number 1",VLOOKUP(F922,mitadSuperior,4,FALSE),VLOOKUP(F922,mitadInferior,4,FALSE)))))</f>
        <v/>
      </c>
    </row>
    <row r="923" spans="1:9" x14ac:dyDescent="0.25">
      <c r="A923" s="7" t="str">
        <f>IF(OR(AND(A920=A921,A920=""),AND(A919=A920,A919=""),AND(A918=A919,A918="")),"",IF(A919="Participant", "Participant",IF(A919="","",IF(A919&gt;=Configuration!$D$10,"",A919+1))))</f>
        <v/>
      </c>
      <c r="B923" s="7" t="str">
        <f t="shared" si="88"/>
        <v/>
      </c>
      <c r="C923" s="7" t="str">
        <f t="shared" si="85"/>
        <v/>
      </c>
      <c r="D923" s="15" t="str">
        <f t="shared" si="84"/>
        <v/>
      </c>
      <c r="F923" s="7" t="str">
        <f>IF(OR(AND(F920=F921,F920=""),AND(F919=F920,F919=""),AND(F918=F919,F918="")),"",IF(F919="Participant", "Participant",IF(F919="","",IF(F919&gt;=Configuration!$D$10,"",F919+1))))</f>
        <v/>
      </c>
      <c r="G923" s="7" t="str">
        <f t="shared" si="86"/>
        <v/>
      </c>
      <c r="H923" s="7" t="str">
        <f t="shared" si="87"/>
        <v/>
      </c>
      <c r="I923" s="15" t="str">
        <f t="shared" si="89"/>
        <v/>
      </c>
    </row>
    <row r="924" spans="1:9" x14ac:dyDescent="0.25">
      <c r="A924" s="7" t="str">
        <f>IF(OR(AND(A921=A922,A921=""),AND(A920=A921,A920=""),AND(A919=A920,A919="")),"",IF(A920="Participant", "Participant",IF(A920="","",IF(A920&gt;=Configuration!$D$10,"",A920+1))))</f>
        <v/>
      </c>
      <c r="B924" s="7" t="str">
        <f t="shared" si="88"/>
        <v/>
      </c>
      <c r="C924" s="7" t="str">
        <f t="shared" si="85"/>
        <v/>
      </c>
      <c r="D924" s="15" t="str">
        <f t="shared" si="84"/>
        <v/>
      </c>
      <c r="F924" s="7" t="str">
        <f>IF(OR(AND(F921=F922,F921=""),AND(F920=F921,F920=""),AND(F919=F920,F919="")),"",IF(F920="Participant", "Participant",IF(F920="","",IF(F920&gt;=Configuration!$D$10,"",F920+1))))</f>
        <v/>
      </c>
      <c r="G924" s="7" t="str">
        <f t="shared" si="86"/>
        <v/>
      </c>
      <c r="H924" s="7" t="str">
        <f t="shared" si="87"/>
        <v/>
      </c>
      <c r="I924" s="15" t="str">
        <f t="shared" si="89"/>
        <v/>
      </c>
    </row>
    <row r="925" spans="1:9" x14ac:dyDescent="0.25">
      <c r="A925" s="7" t="str">
        <f>IF(OR(AND(A922=A923,A922=""),AND(A921=A922,A921=""),AND(A920=A921,A920="")),"",IF(A921="Participant", "Participant",IF(A921="","",IF(A921&gt;=Configuration!$D$10,"",A921+1))))</f>
        <v/>
      </c>
      <c r="B925" s="7" t="str">
        <f t="shared" si="88"/>
        <v/>
      </c>
      <c r="C925" s="7" t="str">
        <f t="shared" si="85"/>
        <v/>
      </c>
      <c r="D925" s="15" t="str">
        <f t="shared" si="84"/>
        <v/>
      </c>
      <c r="F925" s="7" t="str">
        <f>IF(OR(AND(F922=F923,F922=""),AND(F921=F922,F921=""),AND(F920=F921,F920="")),"",IF(F921="Participant", "Participant",IF(F921="","",IF(F921&gt;=Configuration!$D$10,"",F921+1))))</f>
        <v/>
      </c>
      <c r="G925" s="7" t="str">
        <f t="shared" si="86"/>
        <v/>
      </c>
      <c r="H925" s="7" t="str">
        <f t="shared" si="87"/>
        <v/>
      </c>
      <c r="I925" s="15" t="str">
        <f t="shared" si="89"/>
        <v/>
      </c>
    </row>
    <row r="926" spans="1:9" x14ac:dyDescent="0.25">
      <c r="A926" s="7" t="str">
        <f>IF(OR(AND(A923=A924,A923=""),AND(A922=A923,A922=""),AND(A921=A922,A921="")),"",IF(A922="Participant", "Participant",IF(A922="","",IF(A922&gt;=Configuration!$D$10,"",A922+1))))</f>
        <v/>
      </c>
      <c r="B926" s="7" t="str">
        <f t="shared" si="88"/>
        <v/>
      </c>
      <c r="C926" s="7" t="str">
        <f t="shared" si="85"/>
        <v/>
      </c>
      <c r="D926" s="15" t="str">
        <f t="shared" si="84"/>
        <v/>
      </c>
      <c r="F926" s="7" t="str">
        <f>IF(OR(AND(F923=F924,F923=""),AND(F922=F923,F922=""),AND(F921=F922,F921="")),"",IF(F922="Participant", "Participant",IF(F922="","",IF(F922&gt;=Configuration!$D$10,"",F922+1))))</f>
        <v/>
      </c>
      <c r="G926" s="7" t="str">
        <f t="shared" si="86"/>
        <v/>
      </c>
      <c r="H926" s="7" t="str">
        <f t="shared" si="87"/>
        <v/>
      </c>
      <c r="I926" s="15" t="str">
        <f>IF(OR(AND($A923=$A924,$A923=""),AND($A922=$A923,$A922=""),AND($A921=$A922,$A921="")),"",IF(I922="Willingness to pay", "Willingness to pay",IF(I922="","",IF(H926="number 1",VLOOKUP(F926,+mitadSuperior,4,FALSE),VLOOKUP(F926,mitadInferior,4,FALSE)))))</f>
        <v/>
      </c>
    </row>
    <row r="927" spans="1:9" x14ac:dyDescent="0.25">
      <c r="A927" s="7" t="str">
        <f>IF(OR(AND(A924=A925,A924=""),AND(A923=A924,A923=""),AND(A922=A923,A922="")),"",IF(A923="Participant", "Participant",IF(A923="","",IF(A923&gt;=Configuration!$D$10,"",A923+1))))</f>
        <v/>
      </c>
      <c r="B927" s="7" t="str">
        <f t="shared" si="88"/>
        <v/>
      </c>
      <c r="C927" s="7" t="str">
        <f t="shared" si="85"/>
        <v/>
      </c>
      <c r="D927" s="15" t="str">
        <f t="shared" si="84"/>
        <v/>
      </c>
      <c r="F927" s="7" t="str">
        <f>IF(OR(AND(F924=F925,F924=""),AND(F923=F924,F923=""),AND(F922=F923,F922="")),"",IF(F923="Participant", "Participant",IF(F923="","",IF(F923&gt;=Configuration!$D$10,"",F923+1))))</f>
        <v/>
      </c>
      <c r="G927" s="7" t="str">
        <f t="shared" si="86"/>
        <v/>
      </c>
      <c r="H927" s="7" t="str">
        <f t="shared" si="87"/>
        <v/>
      </c>
      <c r="I927" s="15" t="str">
        <f>IF(OR(AND($A924=$A925,$A924=""),AND($A923=$A924,$A923=""),AND($A922=$A923,$A922="")),"",IF(I923="Willingness to pay", "Willingness to pay",IF(I923="","",IF(H927="number 1",VLOOKUP(F927,mitadSuperior,4,FALSE),VLOOKUP(F927,mitadInferior,4,FALSE)))))</f>
        <v/>
      </c>
    </row>
    <row r="928" spans="1:9" x14ac:dyDescent="0.25">
      <c r="A928" s="7" t="str">
        <f>IF(OR(AND(A925=A926,A925=""),AND(A924=A925,A924=""),AND(A923=A924,A923="")),"",IF(A924="Participant", "Participant",IF(A924="","",IF(A924&gt;=Configuration!$D$10,"",A924+1))))</f>
        <v/>
      </c>
      <c r="B928" s="7" t="str">
        <f t="shared" si="88"/>
        <v/>
      </c>
      <c r="C928" s="7" t="str">
        <f t="shared" si="85"/>
        <v/>
      </c>
      <c r="D928" s="15" t="str">
        <f t="shared" si="84"/>
        <v/>
      </c>
      <c r="F928" s="7" t="str">
        <f>IF(OR(AND(F925=F926,F925=""),AND(F924=F925,F924=""),AND(F923=F924,F923="")),"",IF(F924="Participant", "Participant",IF(F924="","",IF(F924&gt;=Configuration!$D$10,"",F924+1))))</f>
        <v/>
      </c>
      <c r="G928" s="7" t="str">
        <f t="shared" si="86"/>
        <v/>
      </c>
      <c r="H928" s="7" t="str">
        <f t="shared" si="87"/>
        <v/>
      </c>
      <c r="I928" s="15" t="str">
        <f>IF(OR(AND($A925=$A926,$A925=""),AND($A924=$A925,$A924=""),AND($A923=$A924,$A923="")),"",IF(I924="Willingness to pay", "Willingness to pay",IF(I924="","",IF(H928="number 1",VLOOKUP(F928,mitadSuperior,4,FALSE),VLOOKUP(F928,mitadInferior,4,FALSE)))))</f>
        <v/>
      </c>
    </row>
    <row r="929" spans="1:9" x14ac:dyDescent="0.25">
      <c r="A929" s="7" t="str">
        <f>IF(OR(AND(A926=A927,A926=""),AND(A925=A926,A925=""),AND(A924=A925,A924="")),"",IF(A925="Participant", "Participant",IF(A925="","",IF(A925&gt;=Configuration!$D$10,"",A925+1))))</f>
        <v/>
      </c>
      <c r="B929" s="7" t="str">
        <f t="shared" si="88"/>
        <v/>
      </c>
      <c r="C929" s="7" t="str">
        <f t="shared" si="85"/>
        <v/>
      </c>
      <c r="D929" s="15" t="str">
        <f t="shared" si="84"/>
        <v/>
      </c>
      <c r="F929" s="7" t="str">
        <f>IF(OR(AND(F926=F927,F926=""),AND(F925=F926,F925=""),AND(F924=F925,F924="")),"",IF(F925="Participant", "Participant",IF(F925="","",IF(F925&gt;=Configuration!$D$10,"",F925+1))))</f>
        <v/>
      </c>
      <c r="G929" s="7" t="str">
        <f t="shared" si="86"/>
        <v/>
      </c>
      <c r="H929" s="7" t="str">
        <f t="shared" si="87"/>
        <v/>
      </c>
      <c r="I929" s="15" t="str">
        <f>IF(OR(AND($A926=$A927,$A926=""),AND($A925=$A926,$A925=""),AND($A924=$A925,$A924="")),"",IF(I925="Willingness to pay", "Willingness to pay",IF(I925="","",IF(H929="number 1",VLOOKUP(F929,mitadSuperior,4,FALSE),VLOOKUP(F929,mitadInferior,4,FALSE)))))</f>
        <v/>
      </c>
    </row>
    <row r="930" spans="1:9" x14ac:dyDescent="0.25">
      <c r="A930" s="7" t="str">
        <f>IF(OR(AND(A927=A928,A927=""),AND(A926=A927,A926=""),AND(A925=A926,A925="")),"",IF(A926="Participant", "Participant",IF(A926="","",IF(A926&gt;=Configuration!$D$10,"",A926+1))))</f>
        <v/>
      </c>
      <c r="B930" s="7" t="str">
        <f t="shared" si="88"/>
        <v/>
      </c>
      <c r="C930" s="7" t="str">
        <f t="shared" si="85"/>
        <v/>
      </c>
      <c r="D930" s="15" t="str">
        <f t="shared" si="84"/>
        <v/>
      </c>
      <c r="F930" s="7" t="str">
        <f>IF(OR(AND(F927=F928,F927=""),AND(F926=F927,F926=""),AND(F925=F926,F925="")),"",IF(F926="Participant", "Participant",IF(F926="","",IF(F926&gt;=Configuration!$D$10,"",F926+1))))</f>
        <v/>
      </c>
      <c r="G930" s="7" t="str">
        <f t="shared" si="86"/>
        <v/>
      </c>
      <c r="H930" s="7" t="str">
        <f t="shared" si="87"/>
        <v/>
      </c>
      <c r="I930" s="15" t="str">
        <f>IF(OR(AND($A927=$A928,$A927=""),AND($A926=$A927,$A926=""),AND($A925=$A926,$A925="")),"",IF(I926="Willingness to pay", "Willingness to pay",IF(I926="","",IF(H930="number 1",VLOOKUP(F930,mitadSuperior,4,FALSE),VLOOKUP(F930,mitadInferior,4,FALSE)))))</f>
        <v/>
      </c>
    </row>
    <row r="931" spans="1:9" x14ac:dyDescent="0.25">
      <c r="A931" s="7" t="str">
        <f>IF(OR(AND(A928=A929,A928=""),AND(A927=A928,A927=""),AND(A926=A927,A926="")),"",IF(A927="Participant", "Participant",IF(A927="","",IF(A927&gt;=Configuration!$D$10,"",A927+1))))</f>
        <v/>
      </c>
      <c r="B931" s="7" t="str">
        <f t="shared" si="88"/>
        <v/>
      </c>
      <c r="C931" s="7" t="str">
        <f t="shared" si="85"/>
        <v/>
      </c>
      <c r="D931" s="15" t="str">
        <f t="shared" si="84"/>
        <v/>
      </c>
      <c r="F931" s="7" t="str">
        <f>IF(OR(AND(F928=F929,F928=""),AND(F927=F928,F927=""),AND(F926=F927,F926="")),"",IF(F927="Participant", "Participant",IF(F927="","",IF(F927&gt;=Configuration!$D$10,"",F927+1))))</f>
        <v/>
      </c>
      <c r="G931" s="7" t="str">
        <f t="shared" si="86"/>
        <v/>
      </c>
      <c r="H931" s="7" t="str">
        <f t="shared" si="87"/>
        <v/>
      </c>
      <c r="I931" s="15" t="str">
        <f t="shared" si="89"/>
        <v/>
      </c>
    </row>
    <row r="932" spans="1:9" x14ac:dyDescent="0.25">
      <c r="A932" s="7" t="str">
        <f>IF(OR(AND(A929=A930,A929=""),AND(A928=A929,A928=""),AND(A927=A928,A927="")),"",IF(A928="Participant", "Participant",IF(A928="","",IF(A928&gt;=Configuration!$D$10,"",A928+1))))</f>
        <v/>
      </c>
      <c r="B932" s="7" t="str">
        <f t="shared" si="88"/>
        <v/>
      </c>
      <c r="C932" s="7" t="str">
        <f t="shared" si="85"/>
        <v/>
      </c>
      <c r="D932" s="15" t="str">
        <f t="shared" si="84"/>
        <v/>
      </c>
      <c r="F932" s="7" t="str">
        <f>IF(OR(AND(F929=F930,F929=""),AND(F928=F929,F928=""),AND(F927=F928,F927="")),"",IF(F928="Participant", "Participant",IF(F928="","",IF(F928&gt;=Configuration!$D$10,"",F928+1))))</f>
        <v/>
      </c>
      <c r="G932" s="7" t="str">
        <f t="shared" si="86"/>
        <v/>
      </c>
      <c r="H932" s="7" t="str">
        <f t="shared" si="87"/>
        <v/>
      </c>
      <c r="I932" s="15" t="str">
        <f t="shared" si="89"/>
        <v/>
      </c>
    </row>
    <row r="933" spans="1:9" x14ac:dyDescent="0.25">
      <c r="A933" s="7" t="str">
        <f>IF(OR(AND(A930=A931,A930=""),AND(A929=A930,A929=""),AND(A928=A929,A928="")),"",IF(A929="Participant", "Participant",IF(A929="","",IF(A929&gt;=Configuration!$D$10,"",A929+1))))</f>
        <v/>
      </c>
      <c r="B933" s="7" t="str">
        <f t="shared" si="88"/>
        <v/>
      </c>
      <c r="C933" s="7" t="str">
        <f t="shared" si="85"/>
        <v/>
      </c>
      <c r="D933" s="15" t="str">
        <f t="shared" si="84"/>
        <v/>
      </c>
      <c r="F933" s="7" t="str">
        <f>IF(OR(AND(F930=F931,F930=""),AND(F929=F930,F929=""),AND(F928=F929,F928="")),"",IF(F929="Participant", "Participant",IF(F929="","",IF(F929&gt;=Configuration!$D$10,"",F929+1))))</f>
        <v/>
      </c>
      <c r="G933" s="7" t="str">
        <f t="shared" si="86"/>
        <v/>
      </c>
      <c r="H933" s="7" t="str">
        <f t="shared" si="87"/>
        <v/>
      </c>
      <c r="I933" s="15" t="str">
        <f t="shared" si="89"/>
        <v/>
      </c>
    </row>
    <row r="934" spans="1:9" x14ac:dyDescent="0.25">
      <c r="A934" s="7" t="str">
        <f>IF(OR(AND(A931=A932,A931=""),AND(A930=A931,A930=""),AND(A929=A930,A929="")),"",IF(A930="Participant", "Participant",IF(A930="","",IF(A930&gt;=Configuration!$D$10,"",A930+1))))</f>
        <v/>
      </c>
      <c r="B934" s="7" t="str">
        <f t="shared" si="88"/>
        <v/>
      </c>
      <c r="C934" s="7" t="str">
        <f t="shared" si="85"/>
        <v/>
      </c>
      <c r="D934" s="15" t="str">
        <f t="shared" si="84"/>
        <v/>
      </c>
      <c r="F934" s="7" t="str">
        <f>IF(OR(AND(F931=F932,F931=""),AND(F930=F931,F930=""),AND(F929=F930,F929="")),"",IF(F930="Participant", "Participant",IF(F930="","",IF(F930&gt;=Configuration!$D$10,"",F930+1))))</f>
        <v/>
      </c>
      <c r="G934" s="7" t="str">
        <f t="shared" si="86"/>
        <v/>
      </c>
      <c r="H934" s="7" t="str">
        <f t="shared" si="87"/>
        <v/>
      </c>
      <c r="I934" s="15" t="str">
        <f>IF(OR(AND($A931=$A932,$A931=""),AND($A930=$A931,$A930=""),AND($A929=$A930,$A929="")),"",IF(I930="Willingness to pay", "Willingness to pay",IF(I930="","",IF(H934="number 1",VLOOKUP(F934,+mitadSuperior,4,FALSE),VLOOKUP(F934,mitadInferior,4,FALSE)))))</f>
        <v/>
      </c>
    </row>
    <row r="935" spans="1:9" x14ac:dyDescent="0.25">
      <c r="A935" s="7" t="str">
        <f>IF(OR(AND(A932=A933,A932=""),AND(A931=A932,A931=""),AND(A930=A931,A930="")),"",IF(A931="Participant", "Participant",IF(A931="","",IF(A931&gt;=Configuration!$D$10,"",A931+1))))</f>
        <v/>
      </c>
      <c r="B935" s="7" t="str">
        <f t="shared" si="88"/>
        <v/>
      </c>
      <c r="C935" s="7" t="str">
        <f t="shared" si="85"/>
        <v/>
      </c>
      <c r="D935" s="15" t="str">
        <f t="shared" si="84"/>
        <v/>
      </c>
      <c r="F935" s="7" t="str">
        <f>IF(OR(AND(F932=F933,F932=""),AND(F931=F932,F931=""),AND(F930=F931,F930="")),"",IF(F931="Participant", "Participant",IF(F931="","",IF(F931&gt;=Configuration!$D$10,"",F931+1))))</f>
        <v/>
      </c>
      <c r="G935" s="7" t="str">
        <f t="shared" si="86"/>
        <v/>
      </c>
      <c r="H935" s="7" t="str">
        <f t="shared" si="87"/>
        <v/>
      </c>
      <c r="I935" s="15" t="str">
        <f>IF(OR(AND($A932=$A933,$A932=""),AND($A931=$A932,$A931=""),AND($A930=$A931,$A930="")),"",IF(I931="Willingness to pay", "Willingness to pay",IF(I931="","",IF(H935="number 1",VLOOKUP(F935,mitadSuperior,4,FALSE),VLOOKUP(F935,mitadInferior,4,FALSE)))))</f>
        <v/>
      </c>
    </row>
    <row r="936" spans="1:9" x14ac:dyDescent="0.25">
      <c r="A936" s="7" t="str">
        <f>IF(OR(AND(A933=A934,A933=""),AND(A932=A933,A932=""),AND(A931=A932,A931="")),"",IF(A932="Participant", "Participant",IF(A932="","",IF(A932&gt;=Configuration!$D$10,"",A932+1))))</f>
        <v/>
      </c>
      <c r="B936" s="7" t="str">
        <f t="shared" si="88"/>
        <v/>
      </c>
      <c r="C936" s="7" t="str">
        <f t="shared" si="85"/>
        <v/>
      </c>
      <c r="D936" s="15" t="str">
        <f t="shared" si="84"/>
        <v/>
      </c>
      <c r="F936" s="7" t="str">
        <f>IF(OR(AND(F933=F934,F933=""),AND(F932=F933,F932=""),AND(F931=F932,F931="")),"",IF(F932="Participant", "Participant",IF(F932="","",IF(F932&gt;=Configuration!$D$10,"",F932+1))))</f>
        <v/>
      </c>
      <c r="G936" s="7" t="str">
        <f t="shared" si="86"/>
        <v/>
      </c>
      <c r="H936" s="7" t="str">
        <f t="shared" si="87"/>
        <v/>
      </c>
      <c r="I936" s="15" t="str">
        <f>IF(OR(AND($A933=$A934,$A933=""),AND($A932=$A933,$A932=""),AND($A931=$A932,$A931="")),"",IF(I932="Willingness to pay", "Willingness to pay",IF(I932="","",IF(H936="number 1",VLOOKUP(F936,mitadSuperior,4,FALSE),VLOOKUP(F936,mitadInferior,4,FALSE)))))</f>
        <v/>
      </c>
    </row>
    <row r="937" spans="1:9" x14ac:dyDescent="0.25">
      <c r="A937" s="7" t="str">
        <f>IF(OR(AND(A934=A935,A934=""),AND(A933=A934,A933=""),AND(A932=A933,A932="")),"",IF(A933="Participant", "Participant",IF(A933="","",IF(A933&gt;=Configuration!$D$10,"",A933+1))))</f>
        <v/>
      </c>
      <c r="B937" s="7" t="str">
        <f t="shared" si="88"/>
        <v/>
      </c>
      <c r="C937" s="7" t="str">
        <f t="shared" si="85"/>
        <v/>
      </c>
      <c r="D937" s="15" t="str">
        <f t="shared" si="84"/>
        <v/>
      </c>
      <c r="F937" s="7" t="str">
        <f>IF(OR(AND(F934=F935,F934=""),AND(F933=F934,F933=""),AND(F932=F933,F932="")),"",IF(F933="Participant", "Participant",IF(F933="","",IF(F933&gt;=Configuration!$D$10,"",F933+1))))</f>
        <v/>
      </c>
      <c r="G937" s="7" t="str">
        <f t="shared" si="86"/>
        <v/>
      </c>
      <c r="H937" s="7" t="str">
        <f t="shared" si="87"/>
        <v/>
      </c>
      <c r="I937" s="15" t="str">
        <f>IF(OR(AND($A934=$A935,$A934=""),AND($A933=$A934,$A933=""),AND($A932=$A933,$A932="")),"",IF(I933="Willingness to pay", "Willingness to pay",IF(I933="","",IF(H937="number 1",VLOOKUP(F937,mitadSuperior,4,FALSE),VLOOKUP(F937,mitadInferior,4,FALSE)))))</f>
        <v/>
      </c>
    </row>
    <row r="938" spans="1:9" x14ac:dyDescent="0.25">
      <c r="A938" s="7" t="str">
        <f>IF(OR(AND(A935=A936,A935=""),AND(A934=A935,A934=""),AND(A933=A934,A933="")),"",IF(A934="Participant", "Participant",IF(A934="","",IF(A934&gt;=Configuration!$D$10,"",A934+1))))</f>
        <v/>
      </c>
      <c r="B938" s="7" t="str">
        <f t="shared" si="88"/>
        <v/>
      </c>
      <c r="C938" s="7" t="str">
        <f t="shared" si="85"/>
        <v/>
      </c>
      <c r="D938" s="15" t="str">
        <f t="shared" si="84"/>
        <v/>
      </c>
      <c r="F938" s="7" t="str">
        <f>IF(OR(AND(F935=F936,F935=""),AND(F934=F935,F934=""),AND(F933=F934,F933="")),"",IF(F934="Participant", "Participant",IF(F934="","",IF(F934&gt;=Configuration!$D$10,"",F934+1))))</f>
        <v/>
      </c>
      <c r="G938" s="7" t="str">
        <f t="shared" si="86"/>
        <v/>
      </c>
      <c r="H938" s="7" t="str">
        <f t="shared" si="87"/>
        <v/>
      </c>
      <c r="I938" s="15" t="str">
        <f>IF(OR(AND($A935=$A936,$A935=""),AND($A934=$A935,$A934=""),AND($A933=$A934,$A933="")),"",IF(I934="Willingness to pay", "Willingness to pay",IF(I934="","",IF(H938="number 1",VLOOKUP(F938,mitadSuperior,4,FALSE),VLOOKUP(F938,mitadInferior,4,FALSE)))))</f>
        <v/>
      </c>
    </row>
    <row r="939" spans="1:9" x14ac:dyDescent="0.25">
      <c r="A939" s="7" t="str">
        <f>IF(OR(AND(A936=A937,A936=""),AND(A935=A936,A935=""),AND(A934=A935,A934="")),"",IF(A935="Participant", "Participant",IF(A935="","",IF(A935&gt;=Configuration!$D$10,"",A935+1))))</f>
        <v/>
      </c>
      <c r="B939" s="7" t="str">
        <f t="shared" si="88"/>
        <v/>
      </c>
      <c r="C939" s="7" t="str">
        <f t="shared" si="85"/>
        <v/>
      </c>
      <c r="D939" s="15" t="str">
        <f t="shared" si="84"/>
        <v/>
      </c>
      <c r="F939" s="7" t="str">
        <f>IF(OR(AND(F936=F937,F936=""),AND(F935=F936,F935=""),AND(F934=F935,F934="")),"",IF(F935="Participant", "Participant",IF(F935="","",IF(F935&gt;=Configuration!$D$10,"",F935+1))))</f>
        <v/>
      </c>
      <c r="G939" s="7" t="str">
        <f t="shared" si="86"/>
        <v/>
      </c>
      <c r="H939" s="7" t="str">
        <f t="shared" si="87"/>
        <v/>
      </c>
      <c r="I939" s="15" t="str">
        <f t="shared" si="89"/>
        <v/>
      </c>
    </row>
    <row r="940" spans="1:9" x14ac:dyDescent="0.25">
      <c r="A940" s="7" t="str">
        <f>IF(OR(AND(A937=A938,A937=""),AND(A936=A937,A936=""),AND(A935=A936,A935="")),"",IF(A936="Participant", "Participant",IF(A936="","",IF(A936&gt;=Configuration!$D$10,"",A936+1))))</f>
        <v/>
      </c>
      <c r="B940" s="7" t="str">
        <f t="shared" si="88"/>
        <v/>
      </c>
      <c r="C940" s="7" t="str">
        <f t="shared" si="85"/>
        <v/>
      </c>
      <c r="D940" s="15" t="str">
        <f t="shared" si="84"/>
        <v/>
      </c>
      <c r="F940" s="7" t="str">
        <f>IF(OR(AND(F937=F938,F937=""),AND(F936=F937,F936=""),AND(F935=F936,F935="")),"",IF(F936="Participant", "Participant",IF(F936="","",IF(F936&gt;=Configuration!$D$10,"",F936+1))))</f>
        <v/>
      </c>
      <c r="G940" s="7" t="str">
        <f t="shared" si="86"/>
        <v/>
      </c>
      <c r="H940" s="7" t="str">
        <f t="shared" si="87"/>
        <v/>
      </c>
      <c r="I940" s="15" t="str">
        <f t="shared" si="89"/>
        <v/>
      </c>
    </row>
    <row r="941" spans="1:9" x14ac:dyDescent="0.25">
      <c r="A941" s="7" t="str">
        <f>IF(OR(AND(A938=A939,A938=""),AND(A937=A938,A937=""),AND(A936=A937,A936="")),"",IF(A937="Participant", "Participant",IF(A937="","",IF(A937&gt;=Configuration!$D$10,"",A937+1))))</f>
        <v/>
      </c>
      <c r="B941" s="7" t="str">
        <f t="shared" si="88"/>
        <v/>
      </c>
      <c r="C941" s="7" t="str">
        <f t="shared" si="85"/>
        <v/>
      </c>
      <c r="D941" s="15" t="str">
        <f t="shared" si="84"/>
        <v/>
      </c>
      <c r="F941" s="7" t="str">
        <f>IF(OR(AND(F938=F939,F938=""),AND(F937=F938,F937=""),AND(F936=F937,F936="")),"",IF(F937="Participant", "Participant",IF(F937="","",IF(F937&gt;=Configuration!$D$10,"",F937+1))))</f>
        <v/>
      </c>
      <c r="G941" s="7" t="str">
        <f t="shared" si="86"/>
        <v/>
      </c>
      <c r="H941" s="7" t="str">
        <f t="shared" si="87"/>
        <v/>
      </c>
      <c r="I941" s="15" t="str">
        <f t="shared" si="89"/>
        <v/>
      </c>
    </row>
    <row r="942" spans="1:9" x14ac:dyDescent="0.25">
      <c r="A942" s="7" t="str">
        <f>IF(OR(AND(A939=A940,A939=""),AND(A938=A939,A938=""),AND(A937=A938,A937="")),"",IF(A938="Participant", "Participant",IF(A938="","",IF(A938&gt;=Configuration!$D$10,"",A938+1))))</f>
        <v/>
      </c>
      <c r="B942" s="7" t="str">
        <f t="shared" si="88"/>
        <v/>
      </c>
      <c r="C942" s="7" t="str">
        <f t="shared" si="85"/>
        <v/>
      </c>
      <c r="D942" s="15" t="str">
        <f t="shared" si="84"/>
        <v/>
      </c>
      <c r="F942" s="7" t="str">
        <f>IF(OR(AND(F939=F940,F939=""),AND(F938=F939,F938=""),AND(F937=F938,F937="")),"",IF(F938="Participant", "Participant",IF(F938="","",IF(F938&gt;=Configuration!$D$10,"",F938+1))))</f>
        <v/>
      </c>
      <c r="G942" s="7" t="str">
        <f t="shared" si="86"/>
        <v/>
      </c>
      <c r="H942" s="7" t="str">
        <f t="shared" si="87"/>
        <v/>
      </c>
      <c r="I942" s="15" t="str">
        <f>IF(OR(AND($A939=$A940,$A939=""),AND($A938=$A939,$A938=""),AND($A937=$A938,$A937="")),"",IF(I938="Willingness to pay", "Willingness to pay",IF(I938="","",IF(H942="number 1",VLOOKUP(F942,+mitadSuperior,4,FALSE),VLOOKUP(F942,mitadInferior,4,FALSE)))))</f>
        <v/>
      </c>
    </row>
    <row r="943" spans="1:9" x14ac:dyDescent="0.25">
      <c r="A943" s="7" t="str">
        <f>IF(OR(AND(A940=A941,A940=""),AND(A939=A940,A939=""),AND(A938=A939,A938="")),"",IF(A939="Participant", "Participant",IF(A939="","",IF(A939&gt;=Configuration!$D$10,"",A939+1))))</f>
        <v/>
      </c>
      <c r="B943" s="7" t="str">
        <f t="shared" si="88"/>
        <v/>
      </c>
      <c r="C943" s="7" t="str">
        <f t="shared" si="85"/>
        <v/>
      </c>
      <c r="D943" s="15" t="str">
        <f t="shared" si="84"/>
        <v/>
      </c>
      <c r="F943" s="7" t="str">
        <f>IF(OR(AND(F940=F941,F940=""),AND(F939=F940,F939=""),AND(F938=F939,F938="")),"",IF(F939="Participant", "Participant",IF(F939="","",IF(F939&gt;=Configuration!$D$10,"",F939+1))))</f>
        <v/>
      </c>
      <c r="G943" s="7" t="str">
        <f t="shared" si="86"/>
        <v/>
      </c>
      <c r="H943" s="7" t="str">
        <f t="shared" si="87"/>
        <v/>
      </c>
      <c r="I943" s="15" t="str">
        <f>IF(OR(AND($A940=$A941,$A940=""),AND($A939=$A940,$A939=""),AND($A938=$A939,$A938="")),"",IF(I939="Willingness to pay", "Willingness to pay",IF(I939="","",IF(H943="number 1",VLOOKUP(F943,mitadSuperior,4,FALSE),VLOOKUP(F943,mitadInferior,4,FALSE)))))</f>
        <v/>
      </c>
    </row>
    <row r="944" spans="1:9" x14ac:dyDescent="0.25">
      <c r="A944" s="7" t="str">
        <f>IF(OR(AND(A941=A942,A941=""),AND(A940=A941,A940=""),AND(A939=A940,A939="")),"",IF(A940="Participant", "Participant",IF(A940="","",IF(A940&gt;=Configuration!$D$10,"",A940+1))))</f>
        <v/>
      </c>
      <c r="B944" s="7" t="str">
        <f t="shared" si="88"/>
        <v/>
      </c>
      <c r="C944" s="7" t="str">
        <f t="shared" si="85"/>
        <v/>
      </c>
      <c r="D944" s="15" t="str">
        <f t="shared" si="84"/>
        <v/>
      </c>
      <c r="F944" s="7" t="str">
        <f>IF(OR(AND(F941=F942,F941=""),AND(F940=F941,F940=""),AND(F939=F940,F939="")),"",IF(F940="Participant", "Participant",IF(F940="","",IF(F940&gt;=Configuration!$D$10,"",F940+1))))</f>
        <v/>
      </c>
      <c r="G944" s="7" t="str">
        <f t="shared" si="86"/>
        <v/>
      </c>
      <c r="H944" s="7" t="str">
        <f t="shared" si="87"/>
        <v/>
      </c>
      <c r="I944" s="15" t="str">
        <f>IF(OR(AND($A941=$A942,$A941=""),AND($A940=$A941,$A940=""),AND($A939=$A940,$A939="")),"",IF(I940="Willingness to pay", "Willingness to pay",IF(I940="","",IF(H944="number 1",VLOOKUP(F944,mitadSuperior,4,FALSE),VLOOKUP(F944,mitadInferior,4,FALSE)))))</f>
        <v/>
      </c>
    </row>
    <row r="945" spans="1:9" x14ac:dyDescent="0.25">
      <c r="A945" s="7" t="str">
        <f>IF(OR(AND(A942=A943,A942=""),AND(A941=A942,A941=""),AND(A940=A941,A940="")),"",IF(A941="Participant", "Participant",IF(A941="","",IF(A941&gt;=Configuration!$D$10,"",A941+1))))</f>
        <v/>
      </c>
      <c r="B945" s="7" t="str">
        <f t="shared" si="88"/>
        <v/>
      </c>
      <c r="C945" s="7" t="str">
        <f t="shared" si="85"/>
        <v/>
      </c>
      <c r="D945" s="15" t="str">
        <f t="shared" si="84"/>
        <v/>
      </c>
      <c r="F945" s="7" t="str">
        <f>IF(OR(AND(F942=F943,F942=""),AND(F941=F942,F941=""),AND(F940=F941,F940="")),"",IF(F941="Participant", "Participant",IF(F941="","",IF(F941&gt;=Configuration!$D$10,"",F941+1))))</f>
        <v/>
      </c>
      <c r="G945" s="7" t="str">
        <f t="shared" si="86"/>
        <v/>
      </c>
      <c r="H945" s="7" t="str">
        <f t="shared" si="87"/>
        <v/>
      </c>
      <c r="I945" s="15" t="str">
        <f>IF(OR(AND($A942=$A943,$A942=""),AND($A941=$A942,$A941=""),AND($A940=$A941,$A940="")),"",IF(I941="Willingness to pay", "Willingness to pay",IF(I941="","",IF(H945="number 1",VLOOKUP(F945,mitadSuperior,4,FALSE),VLOOKUP(F945,mitadInferior,4,FALSE)))))</f>
        <v/>
      </c>
    </row>
    <row r="946" spans="1:9" x14ac:dyDescent="0.25">
      <c r="A946" s="7" t="str">
        <f>IF(OR(AND(A943=A944,A943=""),AND(A942=A943,A942=""),AND(A941=A942,A941="")),"",IF(A942="Participant", "Participant",IF(A942="","",IF(A942&gt;=Configuration!$D$10,"",A942+1))))</f>
        <v/>
      </c>
      <c r="B946" s="7" t="str">
        <f t="shared" si="88"/>
        <v/>
      </c>
      <c r="C946" s="7" t="str">
        <f t="shared" si="85"/>
        <v/>
      </c>
      <c r="D946" s="15" t="str">
        <f t="shared" si="84"/>
        <v/>
      </c>
      <c r="F946" s="7" t="str">
        <f>IF(OR(AND(F943=F944,F943=""),AND(F942=F943,F942=""),AND(F941=F942,F941="")),"",IF(F942="Participant", "Participant",IF(F942="","",IF(F942&gt;=Configuration!$D$10,"",F942+1))))</f>
        <v/>
      </c>
      <c r="G946" s="7" t="str">
        <f t="shared" si="86"/>
        <v/>
      </c>
      <c r="H946" s="7" t="str">
        <f t="shared" si="87"/>
        <v/>
      </c>
      <c r="I946" s="15" t="str">
        <f>IF(OR(AND($A943=$A944,$A943=""),AND($A942=$A943,$A942=""),AND($A941=$A942,$A941="")),"",IF(I942="Willingness to pay", "Willingness to pay",IF(I942="","",IF(H946="number 1",VLOOKUP(F946,mitadSuperior,4,FALSE),VLOOKUP(F946,mitadInferior,4,FALSE)))))</f>
        <v/>
      </c>
    </row>
    <row r="947" spans="1:9" x14ac:dyDescent="0.25">
      <c r="A947" s="7" t="str">
        <f>IF(OR(AND(A944=A945,A944=""),AND(A943=A944,A943=""),AND(A942=A943,A942="")),"",IF(A943="Participant", "Participant",IF(A943="","",IF(A943&gt;=Configuration!$D$10,"",A943+1))))</f>
        <v/>
      </c>
      <c r="B947" s="7" t="str">
        <f t="shared" si="88"/>
        <v/>
      </c>
      <c r="C947" s="7" t="str">
        <f t="shared" si="85"/>
        <v/>
      </c>
      <c r="D947" s="15" t="str">
        <f t="shared" si="84"/>
        <v/>
      </c>
      <c r="F947" s="7" t="str">
        <f>IF(OR(AND(F944=F945,F944=""),AND(F943=F944,F943=""),AND(F942=F943,F942="")),"",IF(F943="Participant", "Participant",IF(F943="","",IF(F943&gt;=Configuration!$D$10,"",F943+1))))</f>
        <v/>
      </c>
      <c r="G947" s="7" t="str">
        <f t="shared" si="86"/>
        <v/>
      </c>
      <c r="H947" s="7" t="str">
        <f t="shared" si="87"/>
        <v/>
      </c>
      <c r="I947" s="15" t="str">
        <f t="shared" si="89"/>
        <v/>
      </c>
    </row>
    <row r="948" spans="1:9" x14ac:dyDescent="0.25">
      <c r="A948" s="7" t="str">
        <f>IF(OR(AND(A945=A946,A945=""),AND(A944=A945,A944=""),AND(A943=A944,A943="")),"",IF(A944="Participant", "Participant",IF(A944="","",IF(A944&gt;=Configuration!$D$10,"",A944+1))))</f>
        <v/>
      </c>
      <c r="B948" s="7" t="str">
        <f t="shared" si="88"/>
        <v/>
      </c>
      <c r="C948" s="7" t="str">
        <f t="shared" si="85"/>
        <v/>
      </c>
      <c r="D948" s="15" t="str">
        <f t="shared" si="84"/>
        <v/>
      </c>
      <c r="F948" s="7" t="str">
        <f>IF(OR(AND(F945=F946,F945=""),AND(F944=F945,F944=""),AND(F943=F944,F943="")),"",IF(F944="Participant", "Participant",IF(F944="","",IF(F944&gt;=Configuration!$D$10,"",F944+1))))</f>
        <v/>
      </c>
      <c r="G948" s="7" t="str">
        <f t="shared" si="86"/>
        <v/>
      </c>
      <c r="H948" s="7" t="str">
        <f t="shared" si="87"/>
        <v/>
      </c>
      <c r="I948" s="15" t="str">
        <f t="shared" si="89"/>
        <v/>
      </c>
    </row>
    <row r="949" spans="1:9" x14ac:dyDescent="0.25">
      <c r="A949" s="7" t="str">
        <f>IF(OR(AND(A946=A947,A946=""),AND(A945=A946,A945=""),AND(A944=A945,A944="")),"",IF(A945="Participant", "Participant",IF(A945="","",IF(A945&gt;=Configuration!$D$10,"",A945+1))))</f>
        <v/>
      </c>
      <c r="B949" s="7" t="str">
        <f t="shared" si="88"/>
        <v/>
      </c>
      <c r="C949" s="7" t="str">
        <f t="shared" si="85"/>
        <v/>
      </c>
      <c r="D949" s="15" t="str">
        <f t="shared" si="84"/>
        <v/>
      </c>
      <c r="F949" s="7" t="str">
        <f>IF(OR(AND(F946=F947,F946=""),AND(F945=F946,F945=""),AND(F944=F945,F944="")),"",IF(F945="Participant", "Participant",IF(F945="","",IF(F945&gt;=Configuration!$D$10,"",F945+1))))</f>
        <v/>
      </c>
      <c r="G949" s="7" t="str">
        <f t="shared" si="86"/>
        <v/>
      </c>
      <c r="H949" s="7" t="str">
        <f t="shared" si="87"/>
        <v/>
      </c>
      <c r="I949" s="15" t="str">
        <f t="shared" si="89"/>
        <v/>
      </c>
    </row>
    <row r="950" spans="1:9" x14ac:dyDescent="0.25">
      <c r="A950" s="7" t="str">
        <f>IF(OR(AND(A947=A948,A947=""),AND(A946=A947,A946=""),AND(A945=A946,A945="")),"",IF(A946="Participant", "Participant",IF(A946="","",IF(A946&gt;=Configuration!$D$10,"",A946+1))))</f>
        <v/>
      </c>
      <c r="B950" s="7" t="str">
        <f t="shared" si="88"/>
        <v/>
      </c>
      <c r="C950" s="7" t="str">
        <f t="shared" si="85"/>
        <v/>
      </c>
      <c r="D950" s="15" t="str">
        <f t="shared" si="84"/>
        <v/>
      </c>
      <c r="F950" s="7" t="str">
        <f>IF(OR(AND(F947=F948,F947=""),AND(F946=F947,F946=""),AND(F945=F946,F945="")),"",IF(F946="Participant", "Participant",IF(F946="","",IF(F946&gt;=Configuration!$D$10,"",F946+1))))</f>
        <v/>
      </c>
      <c r="G950" s="7" t="str">
        <f t="shared" si="86"/>
        <v/>
      </c>
      <c r="H950" s="7" t="str">
        <f t="shared" si="87"/>
        <v/>
      </c>
      <c r="I950" s="15" t="str">
        <f>IF(OR(AND($A947=$A948,$A947=""),AND($A946=$A947,$A946=""),AND($A945=$A946,$A945="")),"",IF(I946="Willingness to pay", "Willingness to pay",IF(I946="","",IF(H950="number 1",VLOOKUP(F950,+mitadSuperior,4,FALSE),VLOOKUP(F950,mitadInferior,4,FALSE)))))</f>
        <v/>
      </c>
    </row>
    <row r="951" spans="1:9" x14ac:dyDescent="0.25">
      <c r="A951" s="7" t="str">
        <f>IF(OR(AND(A948=A949,A948=""),AND(A947=A948,A947=""),AND(A946=A947,A946="")),"",IF(A947="Participant", "Participant",IF(A947="","",IF(A947&gt;=Configuration!$D$10,"",A947+1))))</f>
        <v/>
      </c>
      <c r="B951" s="7" t="str">
        <f t="shared" si="88"/>
        <v/>
      </c>
      <c r="C951" s="7" t="str">
        <f t="shared" si="85"/>
        <v/>
      </c>
      <c r="D951" s="15" t="str">
        <f t="shared" si="84"/>
        <v/>
      </c>
      <c r="F951" s="7" t="str">
        <f>IF(OR(AND(F948=F949,F948=""),AND(F947=F948,F947=""),AND(F946=F947,F946="")),"",IF(F947="Participant", "Participant",IF(F947="","",IF(F947&gt;=Configuration!$D$10,"",F947+1))))</f>
        <v/>
      </c>
      <c r="G951" s="7" t="str">
        <f t="shared" si="86"/>
        <v/>
      </c>
      <c r="H951" s="7" t="str">
        <f t="shared" si="87"/>
        <v/>
      </c>
      <c r="I951" s="15" t="str">
        <f>IF(OR(AND($A948=$A949,$A948=""),AND($A947=$A948,$A947=""),AND($A946=$A947,$A946="")),"",IF(I947="Willingness to pay", "Willingness to pay",IF(I947="","",IF(H951="number 1",VLOOKUP(F951,mitadSuperior,4,FALSE),VLOOKUP(F951,mitadInferior,4,FALSE)))))</f>
        <v/>
      </c>
    </row>
    <row r="952" spans="1:9" x14ac:dyDescent="0.25">
      <c r="A952" s="7" t="str">
        <f>IF(OR(AND(A949=A950,A949=""),AND(A948=A949,A948=""),AND(A947=A948,A947="")),"",IF(A948="Participant", "Participant",IF(A948="","",IF(A948&gt;=Configuration!$D$10,"",A948+1))))</f>
        <v/>
      </c>
      <c r="B952" s="7" t="str">
        <f t="shared" si="88"/>
        <v/>
      </c>
      <c r="C952" s="7" t="str">
        <f t="shared" si="85"/>
        <v/>
      </c>
      <c r="D952" s="15" t="str">
        <f t="shared" si="84"/>
        <v/>
      </c>
      <c r="F952" s="7" t="str">
        <f>IF(OR(AND(F949=F950,F949=""),AND(F948=F949,F948=""),AND(F947=F948,F947="")),"",IF(F948="Participant", "Participant",IF(F948="","",IF(F948&gt;=Configuration!$D$10,"",F948+1))))</f>
        <v/>
      </c>
      <c r="G952" s="7" t="str">
        <f t="shared" si="86"/>
        <v/>
      </c>
      <c r="H952" s="7" t="str">
        <f t="shared" si="87"/>
        <v/>
      </c>
      <c r="I952" s="15" t="str">
        <f>IF(OR(AND($A949=$A950,$A949=""),AND($A948=$A949,$A948=""),AND($A947=$A948,$A947="")),"",IF(I948="Willingness to pay", "Willingness to pay",IF(I948="","",IF(H952="number 1",VLOOKUP(F952,mitadSuperior,4,FALSE),VLOOKUP(F952,mitadInferior,4,FALSE)))))</f>
        <v/>
      </c>
    </row>
    <row r="953" spans="1:9" x14ac:dyDescent="0.25">
      <c r="A953" s="7" t="str">
        <f>IF(OR(AND(A950=A951,A950=""),AND(A949=A950,A949=""),AND(A948=A949,A948="")),"",IF(A949="Participant", "Participant",IF(A949="","",IF(A949&gt;=Configuration!$D$10,"",A949+1))))</f>
        <v/>
      </c>
      <c r="B953" s="7" t="str">
        <f t="shared" si="88"/>
        <v/>
      </c>
      <c r="C953" s="7" t="str">
        <f t="shared" si="85"/>
        <v/>
      </c>
      <c r="D953" s="15" t="str">
        <f t="shared" si="84"/>
        <v/>
      </c>
      <c r="F953" s="7" t="str">
        <f>IF(OR(AND(F950=F951,F950=""),AND(F949=F950,F949=""),AND(F948=F949,F948="")),"",IF(F949="Participant", "Participant",IF(F949="","",IF(F949&gt;=Configuration!$D$10,"",F949+1))))</f>
        <v/>
      </c>
      <c r="G953" s="7" t="str">
        <f t="shared" si="86"/>
        <v/>
      </c>
      <c r="H953" s="7" t="str">
        <f t="shared" si="87"/>
        <v/>
      </c>
      <c r="I953" s="15" t="str">
        <f>IF(OR(AND($A950=$A951,$A950=""),AND($A949=$A950,$A949=""),AND($A948=$A949,$A948="")),"",IF(I949="Willingness to pay", "Willingness to pay",IF(I949="","",IF(H953="number 1",VLOOKUP(F953,mitadSuperior,4,FALSE),VLOOKUP(F953,mitadInferior,4,FALSE)))))</f>
        <v/>
      </c>
    </row>
    <row r="954" spans="1:9" x14ac:dyDescent="0.25">
      <c r="A954" s="7" t="str">
        <f>IF(OR(AND(A951=A952,A951=""),AND(A950=A951,A950=""),AND(A949=A950,A949="")),"",IF(A950="Participant", "Participant",IF(A950="","",IF(A950&gt;=Configuration!$D$10,"",A950+1))))</f>
        <v/>
      </c>
      <c r="B954" s="7" t="str">
        <f t="shared" si="88"/>
        <v/>
      </c>
      <c r="C954" s="7" t="str">
        <f t="shared" si="85"/>
        <v/>
      </c>
      <c r="D954" s="15" t="str">
        <f t="shared" si="84"/>
        <v/>
      </c>
      <c r="F954" s="7" t="str">
        <f>IF(OR(AND(F951=F952,F951=""),AND(F950=F951,F950=""),AND(F949=F950,F949="")),"",IF(F950="Participant", "Participant",IF(F950="","",IF(F950&gt;=Configuration!$D$10,"",F950+1))))</f>
        <v/>
      </c>
      <c r="G954" s="7" t="str">
        <f t="shared" si="86"/>
        <v/>
      </c>
      <c r="H954" s="7" t="str">
        <f t="shared" si="87"/>
        <v/>
      </c>
      <c r="I954" s="15" t="str">
        <f>IF(OR(AND($A951=$A952,$A951=""),AND($A950=$A951,$A950=""),AND($A949=$A950,$A949="")),"",IF(I950="Willingness to pay", "Willingness to pay",IF(I950="","",IF(H954="number 1",VLOOKUP(F954,mitadSuperior,4,FALSE),VLOOKUP(F954,mitadInferior,4,FALSE)))))</f>
        <v/>
      </c>
    </row>
    <row r="955" spans="1:9" x14ac:dyDescent="0.25">
      <c r="A955" s="7" t="str">
        <f>IF(OR(AND(A952=A953,A952=""),AND(A951=A952,A951=""),AND(A950=A951,A950="")),"",IF(A951="Participant", "Participant",IF(A951="","",IF(A951&gt;=Configuration!$D$10,"",A951+1))))</f>
        <v/>
      </c>
      <c r="B955" s="7" t="str">
        <f t="shared" si="88"/>
        <v/>
      </c>
      <c r="C955" s="7" t="str">
        <f t="shared" si="85"/>
        <v/>
      </c>
      <c r="D955" s="15" t="str">
        <f t="shared" si="84"/>
        <v/>
      </c>
      <c r="F955" s="7" t="str">
        <f>IF(OR(AND(F952=F953,F952=""),AND(F951=F952,F951=""),AND(F950=F951,F950="")),"",IF(F951="Participant", "Participant",IF(F951="","",IF(F951&gt;=Configuration!$D$10,"",F951+1))))</f>
        <v/>
      </c>
      <c r="G955" s="7" t="str">
        <f t="shared" si="86"/>
        <v/>
      </c>
      <c r="H955" s="7" t="str">
        <f t="shared" si="87"/>
        <v/>
      </c>
      <c r="I955" s="15" t="str">
        <f t="shared" si="89"/>
        <v/>
      </c>
    </row>
    <row r="956" spans="1:9" x14ac:dyDescent="0.25">
      <c r="A956" s="7" t="str">
        <f>IF(OR(AND(A953=A954,A953=""),AND(A952=A953,A952=""),AND(A951=A952,A951="")),"",IF(A952="Participant", "Participant",IF(A952="","",IF(A952&gt;=Configuration!$D$10,"",A952+1))))</f>
        <v/>
      </c>
      <c r="B956" s="7" t="str">
        <f t="shared" si="88"/>
        <v/>
      </c>
      <c r="C956" s="7" t="str">
        <f t="shared" si="85"/>
        <v/>
      </c>
      <c r="D956" s="15" t="str">
        <f t="shared" si="84"/>
        <v/>
      </c>
      <c r="F956" s="7" t="str">
        <f>IF(OR(AND(F953=F954,F953=""),AND(F952=F953,F952=""),AND(F951=F952,F951="")),"",IF(F952="Participant", "Participant",IF(F952="","",IF(F952&gt;=Configuration!$D$10,"",F952+1))))</f>
        <v/>
      </c>
      <c r="G956" s="7" t="str">
        <f t="shared" si="86"/>
        <v/>
      </c>
      <c r="H956" s="7" t="str">
        <f t="shared" si="87"/>
        <v/>
      </c>
      <c r="I956" s="15" t="str">
        <f t="shared" si="89"/>
        <v/>
      </c>
    </row>
    <row r="957" spans="1:9" x14ac:dyDescent="0.25">
      <c r="A957" s="7" t="str">
        <f>IF(OR(AND(A954=A955,A954=""),AND(A953=A954,A953=""),AND(A952=A953,A952="")),"",IF(A953="Participant", "Participant",IF(A953="","",IF(A953&gt;=Configuration!$D$10,"",A953+1))))</f>
        <v/>
      </c>
      <c r="B957" s="7" t="str">
        <f t="shared" si="88"/>
        <v/>
      </c>
      <c r="C957" s="7" t="str">
        <f t="shared" si="85"/>
        <v/>
      </c>
      <c r="D957" s="15" t="str">
        <f t="shared" si="84"/>
        <v/>
      </c>
      <c r="F957" s="7" t="str">
        <f>IF(OR(AND(F954=F955,F954=""),AND(F953=F954,F953=""),AND(F952=F953,F952="")),"",IF(F953="Participant", "Participant",IF(F953="","",IF(F953&gt;=Configuration!$D$10,"",F953+1))))</f>
        <v/>
      </c>
      <c r="G957" s="7" t="str">
        <f t="shared" si="86"/>
        <v/>
      </c>
      <c r="H957" s="7" t="str">
        <f t="shared" si="87"/>
        <v/>
      </c>
      <c r="I957" s="15" t="str">
        <f t="shared" si="89"/>
        <v/>
      </c>
    </row>
    <row r="958" spans="1:9" x14ac:dyDescent="0.25">
      <c r="A958" s="7" t="str">
        <f>IF(OR(AND(A955=A956,A955=""),AND(A954=A955,A954=""),AND(A953=A954,A953="")),"",IF(A954="Participant", "Participant",IF(A954="","",IF(A954&gt;=Configuration!$D$10,"",A954+1))))</f>
        <v/>
      </c>
      <c r="B958" s="7" t="str">
        <f t="shared" si="88"/>
        <v/>
      </c>
      <c r="C958" s="7" t="str">
        <f t="shared" si="85"/>
        <v/>
      </c>
      <c r="D958" s="15" t="str">
        <f t="shared" si="84"/>
        <v/>
      </c>
      <c r="F958" s="7" t="str">
        <f>IF(OR(AND(F955=F956,F955=""),AND(F954=F955,F954=""),AND(F953=F954,F953="")),"",IF(F954="Participant", "Participant",IF(F954="","",IF(F954&gt;=Configuration!$D$10,"",F954+1))))</f>
        <v/>
      </c>
      <c r="G958" s="7" t="str">
        <f t="shared" si="86"/>
        <v/>
      </c>
      <c r="H958" s="7" t="str">
        <f t="shared" si="87"/>
        <v/>
      </c>
      <c r="I958" s="15" t="str">
        <f>IF(OR(AND($A955=$A956,$A955=""),AND($A954=$A955,$A954=""),AND($A953=$A954,$A953="")),"",IF(I954="Willingness to pay", "Willingness to pay",IF(I954="","",IF(H958="number 1",VLOOKUP(F958,+mitadSuperior,4,FALSE),VLOOKUP(F958,mitadInferior,4,FALSE)))))</f>
        <v/>
      </c>
    </row>
    <row r="959" spans="1:9" x14ac:dyDescent="0.25">
      <c r="A959" s="7" t="str">
        <f>IF(OR(AND(A956=A957,A956=""),AND(A955=A956,A955=""),AND(A954=A955,A954="")),"",IF(A955="Participant", "Participant",IF(A955="","",IF(A955&gt;=Configuration!$D$10,"",A955+1))))</f>
        <v/>
      </c>
      <c r="B959" s="7" t="str">
        <f t="shared" si="88"/>
        <v/>
      </c>
      <c r="C959" s="7" t="str">
        <f t="shared" si="85"/>
        <v/>
      </c>
      <c r="D959" s="15" t="str">
        <f t="shared" si="84"/>
        <v/>
      </c>
      <c r="F959" s="7" t="str">
        <f>IF(OR(AND(F956=F957,F956=""),AND(F955=F956,F955=""),AND(F954=F955,F954="")),"",IF(F955="Participant", "Participant",IF(F955="","",IF(F955&gt;=Configuration!$D$10,"",F955+1))))</f>
        <v/>
      </c>
      <c r="G959" s="7" t="str">
        <f t="shared" si="86"/>
        <v/>
      </c>
      <c r="H959" s="7" t="str">
        <f t="shared" si="87"/>
        <v/>
      </c>
      <c r="I959" s="15" t="str">
        <f>IF(OR(AND($A956=$A957,$A956=""),AND($A955=$A956,$A955=""),AND($A954=$A955,$A954="")),"",IF(I955="Willingness to pay", "Willingness to pay",IF(I955="","",IF(H959="number 1",VLOOKUP(F959,mitadSuperior,4,FALSE),VLOOKUP(F959,mitadInferior,4,FALSE)))))</f>
        <v/>
      </c>
    </row>
    <row r="960" spans="1:9" x14ac:dyDescent="0.25">
      <c r="A960" s="7" t="str">
        <f>IF(OR(AND(A957=A958,A957=""),AND(A956=A957,A956=""),AND(A955=A956,A955="")),"",IF(A956="Participant", "Participant",IF(A956="","",IF(A956&gt;=Configuration!$D$10,"",A956+1))))</f>
        <v/>
      </c>
      <c r="B960" s="7" t="str">
        <f t="shared" si="88"/>
        <v/>
      </c>
      <c r="C960" s="7" t="str">
        <f t="shared" si="85"/>
        <v/>
      </c>
      <c r="D960" s="15" t="str">
        <f t="shared" si="84"/>
        <v/>
      </c>
      <c r="F960" s="7" t="str">
        <f>IF(OR(AND(F957=F958,F957=""),AND(F956=F957,F956=""),AND(F955=F956,F955="")),"",IF(F956="Participant", "Participant",IF(F956="","",IF(F956&gt;=Configuration!$D$10,"",F956+1))))</f>
        <v/>
      </c>
      <c r="G960" s="7" t="str">
        <f t="shared" si="86"/>
        <v/>
      </c>
      <c r="H960" s="7" t="str">
        <f t="shared" si="87"/>
        <v/>
      </c>
      <c r="I960" s="15" t="str">
        <f>IF(OR(AND($A957=$A958,$A957=""),AND($A956=$A957,$A956=""),AND($A955=$A956,$A955="")),"",IF(I956="Willingness to pay", "Willingness to pay",IF(I956="","",IF(H960="number 1",VLOOKUP(F960,mitadSuperior,4,FALSE),VLOOKUP(F960,mitadInferior,4,FALSE)))))</f>
        <v/>
      </c>
    </row>
    <row r="961" spans="1:9" x14ac:dyDescent="0.25">
      <c r="A961" s="7" t="str">
        <f>IF(OR(AND(A958=A959,A958=""),AND(A957=A958,A957=""),AND(A956=A957,A956="")),"",IF(A957="Participant", "Participant",IF(A957="","",IF(A957&gt;=Configuration!$D$10,"",A957+1))))</f>
        <v/>
      </c>
      <c r="B961" s="7" t="str">
        <f t="shared" si="88"/>
        <v/>
      </c>
      <c r="C961" s="7" t="str">
        <f t="shared" si="85"/>
        <v/>
      </c>
      <c r="D961" s="15" t="str">
        <f t="shared" si="84"/>
        <v/>
      </c>
      <c r="F961" s="7" t="str">
        <f>IF(OR(AND(F958=F959,F958=""),AND(F957=F958,F957=""),AND(F956=F957,F956="")),"",IF(F957="Participant", "Participant",IF(F957="","",IF(F957&gt;=Configuration!$D$10,"",F957+1))))</f>
        <v/>
      </c>
      <c r="G961" s="7" t="str">
        <f t="shared" si="86"/>
        <v/>
      </c>
      <c r="H961" s="7" t="str">
        <f t="shared" si="87"/>
        <v/>
      </c>
      <c r="I961" s="15" t="str">
        <f>IF(OR(AND($A958=$A959,$A958=""),AND($A957=$A958,$A957=""),AND($A956=$A957,$A956="")),"",IF(I957="Willingness to pay", "Willingness to pay",IF(I957="","",IF(H961="number 1",VLOOKUP(F961,mitadSuperior,4,FALSE),VLOOKUP(F961,mitadInferior,4,FALSE)))))</f>
        <v/>
      </c>
    </row>
    <row r="962" spans="1:9" x14ac:dyDescent="0.25">
      <c r="A962" s="7" t="str">
        <f>IF(OR(AND(A959=A960,A959=""),AND(A958=A959,A958=""),AND(A957=A958,A957="")),"",IF(A958="Participant", "Participant",IF(A958="","",IF(A958&gt;=Configuration!$D$10,"",A958+1))))</f>
        <v/>
      </c>
      <c r="B962" s="7" t="str">
        <f t="shared" si="88"/>
        <v/>
      </c>
      <c r="C962" s="7" t="str">
        <f t="shared" si="85"/>
        <v/>
      </c>
      <c r="D962" s="15" t="str">
        <f t="shared" si="84"/>
        <v/>
      </c>
      <c r="F962" s="7" t="str">
        <f>IF(OR(AND(F959=F960,F959=""),AND(F958=F959,F958=""),AND(F957=F958,F957="")),"",IF(F958="Participant", "Participant",IF(F958="","",IF(F958&gt;=Configuration!$D$10,"",F958+1))))</f>
        <v/>
      </c>
      <c r="G962" s="7" t="str">
        <f t="shared" si="86"/>
        <v/>
      </c>
      <c r="H962" s="7" t="str">
        <f t="shared" si="87"/>
        <v/>
      </c>
      <c r="I962" s="15" t="str">
        <f>IF(OR(AND($A959=$A960,$A959=""),AND($A958=$A959,$A958=""),AND($A957=$A958,$A957="")),"",IF(I958="Willingness to pay", "Willingness to pay",IF(I958="","",IF(H962="number 1",VLOOKUP(F962,mitadSuperior,4,FALSE),VLOOKUP(F962,mitadInferior,4,FALSE)))))</f>
        <v/>
      </c>
    </row>
    <row r="963" spans="1:9" x14ac:dyDescent="0.25">
      <c r="A963" s="7" t="str">
        <f>IF(OR(AND(A960=A961,A960=""),AND(A959=A960,A959=""),AND(A958=A959,A958="")),"",IF(A959="Participant", "Participant",IF(A959="","",IF(A959&gt;=Configuration!$D$10,"",A959+1))))</f>
        <v/>
      </c>
      <c r="B963" s="7" t="str">
        <f t="shared" si="88"/>
        <v/>
      </c>
      <c r="C963" s="7" t="str">
        <f t="shared" si="85"/>
        <v/>
      </c>
      <c r="D963" s="15" t="str">
        <f t="shared" si="84"/>
        <v/>
      </c>
      <c r="F963" s="7" t="str">
        <f>IF(OR(AND(F960=F961,F960=""),AND(F959=F960,F959=""),AND(F958=F959,F958="")),"",IF(F959="Participant", "Participant",IF(F959="","",IF(F959&gt;=Configuration!$D$10,"",F959+1))))</f>
        <v/>
      </c>
      <c r="G963" s="7" t="str">
        <f t="shared" si="86"/>
        <v/>
      </c>
      <c r="H963" s="7" t="str">
        <f t="shared" si="87"/>
        <v/>
      </c>
      <c r="I963" s="15" t="str">
        <f t="shared" si="89"/>
        <v/>
      </c>
    </row>
    <row r="964" spans="1:9" x14ac:dyDescent="0.25">
      <c r="A964" s="7" t="str">
        <f>IF(OR(AND(A961=A962,A961=""),AND(A960=A961,A960=""),AND(A959=A960,A959="")),"",IF(A960="Participant", "Participant",IF(A960="","",IF(A960&gt;=Configuration!$D$10,"",A960+1))))</f>
        <v/>
      </c>
      <c r="B964" s="7" t="str">
        <f t="shared" si="88"/>
        <v/>
      </c>
      <c r="C964" s="7" t="str">
        <f t="shared" si="85"/>
        <v/>
      </c>
      <c r="D964" s="15" t="str">
        <f t="shared" si="84"/>
        <v/>
      </c>
      <c r="F964" s="7" t="str">
        <f>IF(OR(AND(F961=F962,F961=""),AND(F960=F961,F960=""),AND(F959=F960,F959="")),"",IF(F960="Participant", "Participant",IF(F960="","",IF(F960&gt;=Configuration!$D$10,"",F960+1))))</f>
        <v/>
      </c>
      <c r="G964" s="7" t="str">
        <f t="shared" si="86"/>
        <v/>
      </c>
      <c r="H964" s="7" t="str">
        <f t="shared" si="87"/>
        <v/>
      </c>
      <c r="I964" s="15" t="str">
        <f t="shared" si="89"/>
        <v/>
      </c>
    </row>
    <row r="965" spans="1:9" x14ac:dyDescent="0.25">
      <c r="A965" s="7" t="str">
        <f>IF(OR(AND(A962=A963,A962=""),AND(A961=A962,A961=""),AND(A960=A961,A960="")),"",IF(A961="Participant", "Participant",IF(A961="","",IF(A961&gt;=Configuration!$D$10,"",A961+1))))</f>
        <v/>
      </c>
      <c r="B965" s="7" t="str">
        <f t="shared" si="88"/>
        <v/>
      </c>
      <c r="C965" s="7" t="str">
        <f t="shared" si="85"/>
        <v/>
      </c>
      <c r="D965" s="15" t="str">
        <f t="shared" si="84"/>
        <v/>
      </c>
      <c r="F965" s="7" t="str">
        <f>IF(OR(AND(F962=F963,F962=""),AND(F961=F962,F961=""),AND(F960=F961,F960="")),"",IF(F961="Participant", "Participant",IF(F961="","",IF(F961&gt;=Configuration!$D$10,"",F961+1))))</f>
        <v/>
      </c>
      <c r="G965" s="7" t="str">
        <f t="shared" si="86"/>
        <v/>
      </c>
      <c r="H965" s="7" t="str">
        <f t="shared" si="87"/>
        <v/>
      </c>
      <c r="I965" s="15" t="str">
        <f t="shared" si="89"/>
        <v/>
      </c>
    </row>
    <row r="966" spans="1:9" x14ac:dyDescent="0.25">
      <c r="A966" s="7" t="str">
        <f>IF(OR(AND(A963=A964,A963=""),AND(A962=A963,A962=""),AND(A961=A962,A961="")),"",IF(A962="Participant", "Participant",IF(A962="","",IF(A962&gt;=Configuration!$D$10,"",A962+1))))</f>
        <v/>
      </c>
      <c r="B966" s="7" t="str">
        <f t="shared" si="88"/>
        <v/>
      </c>
      <c r="C966" s="7" t="str">
        <f t="shared" si="85"/>
        <v/>
      </c>
      <c r="D966" s="15" t="str">
        <f t="shared" ref="D966:D1000" si="90">IF(OR(AND($A963=$A964,$A963=""),AND($A962=$A963,$A962=""),AND($A961=$A962,$A961="")),"",IF(D962="Cost of a car", "Cost of a car",IF(D962="","",IF(C966="number 1",VLOOKUP(A966,mitadSuperior,3,FALSE),VLOOKUP(A966,mitadInferior,3,FALSE)))))</f>
        <v/>
      </c>
      <c r="F966" s="7" t="str">
        <f>IF(OR(AND(F963=F964,F963=""),AND(F962=F963,F962=""),AND(F961=F962,F961="")),"",IF(F962="Participant", "Participant",IF(F962="","",IF(F962&gt;=Configuration!$D$10,"",F962+1))))</f>
        <v/>
      </c>
      <c r="G966" s="7" t="str">
        <f t="shared" si="86"/>
        <v/>
      </c>
      <c r="H966" s="7" t="str">
        <f t="shared" si="87"/>
        <v/>
      </c>
      <c r="I966" s="15" t="str">
        <f>IF(OR(AND($A963=$A964,$A963=""),AND($A962=$A963,$A962=""),AND($A961=$A962,$A961="")),"",IF(I962="Willingness to pay", "Willingness to pay",IF(I962="","",IF(H966="number 1",VLOOKUP(F966,+mitadSuperior,4,FALSE),VLOOKUP(F966,mitadInferior,4,FALSE)))))</f>
        <v/>
      </c>
    </row>
    <row r="967" spans="1:9" x14ac:dyDescent="0.25">
      <c r="A967" s="7" t="str">
        <f>IF(OR(AND(A964=A965,A964=""),AND(A963=A964,A963=""),AND(A962=A963,A962="")),"",IF(A963="Participant", "Participant",IF(A963="","",IF(A963&gt;=Configuration!$D$10,"",A963+1))))</f>
        <v/>
      </c>
      <c r="B967" s="7" t="str">
        <f t="shared" si="88"/>
        <v/>
      </c>
      <c r="C967" s="7" t="str">
        <f t="shared" ref="C967:C1000" si="91">IF(OR(AND($A964=$A965,$A964=""),AND($A963=$A964,$A963=""),AND($A962=$A963,$A962="")),"",IF(C963="Car","Car",IF(C963="number 1","number 1", IF(C963="number 2", "number 2", ""))))</f>
        <v/>
      </c>
      <c r="D967" s="15" t="str">
        <f t="shared" si="90"/>
        <v/>
      </c>
      <c r="F967" s="7" t="str">
        <f>IF(OR(AND(F964=F965,F964=""),AND(F963=F964,F963=""),AND(F962=F963,F962="")),"",IF(F963="Participant", "Participant",IF(F963="","",IF(F963&gt;=Configuration!$D$10,"",F963+1))))</f>
        <v/>
      </c>
      <c r="G967" s="7" t="str">
        <f t="shared" ref="G967:G1000" si="92">IF(OR(AND($A964=$A965,$A964=""),AND($A963=$A964,$A963=""),AND($A962=$A963,$A962="")),"",IF(G963="Role","Role",IF(G963="driver","driver","")))</f>
        <v/>
      </c>
      <c r="H967" s="7" t="str">
        <f t="shared" ref="H967:H1000" si="93">IF(OR(AND($A964=$A965,$A964=""),AND($A963=$A964,$A963=""),AND($A962=$A963,$A962="")),"",IF(H963="Car","Car",IF(H963="number 1","number 1", IF(H963="number 2", "number 2", ""))))</f>
        <v/>
      </c>
      <c r="I967" s="15" t="str">
        <f>IF(OR(AND($A964=$A965,$A964=""),AND($A963=$A964,$A963=""),AND($A962=$A963,$A962="")),"",IF(I963="Willingness to pay", "Willingness to pay",IF(I963="","",IF(H967="number 1",VLOOKUP(F967,mitadSuperior,4,FALSE),VLOOKUP(F967,mitadInferior,4,FALSE)))))</f>
        <v/>
      </c>
    </row>
    <row r="968" spans="1:9" x14ac:dyDescent="0.25">
      <c r="A968" s="7" t="str">
        <f>IF(OR(AND(A965=A966,A965=""),AND(A964=A965,A964=""),AND(A963=A964,A963="")),"",IF(A964="Participant", "Participant",IF(A964="","",IF(A964&gt;=Configuration!$D$10,"",A964+1))))</f>
        <v/>
      </c>
      <c r="B968" s="7" t="str">
        <f t="shared" si="88"/>
        <v/>
      </c>
      <c r="C968" s="7" t="str">
        <f t="shared" si="91"/>
        <v/>
      </c>
      <c r="D968" s="15" t="str">
        <f t="shared" si="90"/>
        <v/>
      </c>
      <c r="F968" s="7" t="str">
        <f>IF(OR(AND(F965=F966,F965=""),AND(F964=F965,F964=""),AND(F963=F964,F963="")),"",IF(F964="Participant", "Participant",IF(F964="","",IF(F964&gt;=Configuration!$D$10,"",F964+1))))</f>
        <v/>
      </c>
      <c r="G968" s="7" t="str">
        <f t="shared" si="92"/>
        <v/>
      </c>
      <c r="H968" s="7" t="str">
        <f t="shared" si="93"/>
        <v/>
      </c>
      <c r="I968" s="15" t="str">
        <f>IF(OR(AND($A965=$A966,$A965=""),AND($A964=$A965,$A964=""),AND($A963=$A964,$A963="")),"",IF(I964="Willingness to pay", "Willingness to pay",IF(I964="","",IF(H968="number 1",VLOOKUP(F968,mitadSuperior,4,FALSE),VLOOKUP(F968,mitadInferior,4,FALSE)))))</f>
        <v/>
      </c>
    </row>
    <row r="969" spans="1:9" x14ac:dyDescent="0.25">
      <c r="A969" s="7" t="str">
        <f>IF(OR(AND(A966=A967,A966=""),AND(A965=A966,A965=""),AND(A964=A965,A964="")),"",IF(A965="Participant", "Participant",IF(A965="","",IF(A965&gt;=Configuration!$D$10,"",A965+1))))</f>
        <v/>
      </c>
      <c r="B969" s="7" t="str">
        <f t="shared" si="88"/>
        <v/>
      </c>
      <c r="C969" s="7" t="str">
        <f t="shared" si="91"/>
        <v/>
      </c>
      <c r="D969" s="15" t="str">
        <f t="shared" si="90"/>
        <v/>
      </c>
      <c r="F969" s="7" t="str">
        <f>IF(OR(AND(F966=F967,F966=""),AND(F965=F966,F965=""),AND(F964=F965,F964="")),"",IF(F965="Participant", "Participant",IF(F965="","",IF(F965&gt;=Configuration!$D$10,"",F965+1))))</f>
        <v/>
      </c>
      <c r="G969" s="7" t="str">
        <f t="shared" si="92"/>
        <v/>
      </c>
      <c r="H969" s="7" t="str">
        <f t="shared" si="93"/>
        <v/>
      </c>
      <c r="I969" s="15" t="str">
        <f>IF(OR(AND($A966=$A967,$A966=""),AND($A965=$A966,$A965=""),AND($A964=$A965,$A964="")),"",IF(I965="Willingness to pay", "Willingness to pay",IF(I965="","",IF(H969="number 1",VLOOKUP(F969,mitadSuperior,4,FALSE),VLOOKUP(F969,mitadInferior,4,FALSE)))))</f>
        <v/>
      </c>
    </row>
    <row r="970" spans="1:9" x14ac:dyDescent="0.25">
      <c r="A970" s="7" t="str">
        <f>IF(OR(AND(A967=A968,A967=""),AND(A966=A967,A966=""),AND(A965=A966,A965="")),"",IF(A966="Participant", "Participant",IF(A966="","",IF(A966&gt;=Configuration!$D$10,"",A966+1))))</f>
        <v/>
      </c>
      <c r="B970" s="7" t="str">
        <f t="shared" ref="B970:B1000" si="94">IF(OR(AND($A967=$A968,$A967=""),AND($A966=$A967,$A966=""),AND($A965=$A966,$A965="")),"",IF(B966="Role","Role",IF(B966="toll","toll","")))</f>
        <v/>
      </c>
      <c r="C970" s="7" t="str">
        <f t="shared" si="91"/>
        <v/>
      </c>
      <c r="D970" s="15" t="str">
        <f t="shared" si="90"/>
        <v/>
      </c>
      <c r="F970" s="7" t="str">
        <f>IF(OR(AND(F967=F968,F967=""),AND(F966=F967,F966=""),AND(F965=F966,F965="")),"",IF(F966="Participant", "Participant",IF(F966="","",IF(F966&gt;=Configuration!$D$10,"",F966+1))))</f>
        <v/>
      </c>
      <c r="G970" s="7" t="str">
        <f t="shared" si="92"/>
        <v/>
      </c>
      <c r="H970" s="7" t="str">
        <f t="shared" si="93"/>
        <v/>
      </c>
      <c r="I970" s="15" t="str">
        <f>IF(OR(AND($A967=$A968,$A967=""),AND($A966=$A967,$A966=""),AND($A965=$A966,$A965="")),"",IF(I966="Willingness to pay", "Willingness to pay",IF(I966="","",IF(H970="number 1",VLOOKUP(F970,mitadSuperior,4,FALSE),VLOOKUP(F970,mitadInferior,4,FALSE)))))</f>
        <v/>
      </c>
    </row>
    <row r="971" spans="1:9" x14ac:dyDescent="0.25">
      <c r="A971" s="7" t="str">
        <f>IF(OR(AND(A968=A969,A968=""),AND(A967=A968,A967=""),AND(A966=A967,A966="")),"",IF(A967="Participant", "Participant",IF(A967="","",IF(A967&gt;=Configuration!$D$10,"",A967+1))))</f>
        <v/>
      </c>
      <c r="B971" s="7" t="str">
        <f t="shared" si="94"/>
        <v/>
      </c>
      <c r="C971" s="7" t="str">
        <f t="shared" si="91"/>
        <v/>
      </c>
      <c r="D971" s="15" t="str">
        <f t="shared" si="90"/>
        <v/>
      </c>
      <c r="F971" s="7" t="str">
        <f>IF(OR(AND(F968=F969,F968=""),AND(F967=F968,F967=""),AND(F966=F967,F966="")),"",IF(F967="Participant", "Participant",IF(F967="","",IF(F967&gt;=Configuration!$D$10,"",F967+1))))</f>
        <v/>
      </c>
      <c r="G971" s="7" t="str">
        <f t="shared" si="92"/>
        <v/>
      </c>
      <c r="H971" s="7" t="str">
        <f t="shared" si="93"/>
        <v/>
      </c>
      <c r="I971" s="15" t="str">
        <f t="shared" ref="I971:I997" si="95">IF(OR(AND($A968=$A969,$A968=""),AND($A967=$A968,$A967=""),AND($A966=$A967,$A966="")),"",IF(I967="Reselling Price", "Reselling Price",IF(I967="","",IF(H971="number 1",VLOOKUP(F971,mitadSuperior,4,FALSE),VLOOKUP(F971,mitadInferior,4,FALSE)))))</f>
        <v/>
      </c>
    </row>
    <row r="972" spans="1:9" x14ac:dyDescent="0.25">
      <c r="A972" s="7" t="str">
        <f>IF(OR(AND(A969=A970,A969=""),AND(A968=A969,A968=""),AND(A967=A968,A967="")),"",IF(A968="Participant", "Participant",IF(A968="","",IF(A968&gt;=Configuration!$D$10,"",A968+1))))</f>
        <v/>
      </c>
      <c r="B972" s="7" t="str">
        <f t="shared" si="94"/>
        <v/>
      </c>
      <c r="C972" s="7" t="str">
        <f t="shared" si="91"/>
        <v/>
      </c>
      <c r="D972" s="15" t="str">
        <f t="shared" si="90"/>
        <v/>
      </c>
      <c r="F972" s="7" t="str">
        <f>IF(OR(AND(F969=F970,F969=""),AND(F968=F969,F968=""),AND(F967=F968,F967="")),"",IF(F968="Participant", "Participant",IF(F968="","",IF(F968&gt;=Configuration!$D$10,"",F968+1))))</f>
        <v/>
      </c>
      <c r="G972" s="7" t="str">
        <f t="shared" si="92"/>
        <v/>
      </c>
      <c r="H972" s="7" t="str">
        <f t="shared" si="93"/>
        <v/>
      </c>
      <c r="I972" s="15" t="str">
        <f t="shared" si="95"/>
        <v/>
      </c>
    </row>
    <row r="973" spans="1:9" x14ac:dyDescent="0.25">
      <c r="A973" s="7" t="str">
        <f>IF(OR(AND(A970=A971,A970=""),AND(A969=A970,A969=""),AND(A968=A969,A968="")),"",IF(A969="Participant", "Participant",IF(A969="","",IF(A969&gt;=Configuration!$D$10,"",A969+1))))</f>
        <v/>
      </c>
      <c r="B973" s="7" t="str">
        <f t="shared" si="94"/>
        <v/>
      </c>
      <c r="C973" s="7" t="str">
        <f t="shared" si="91"/>
        <v/>
      </c>
      <c r="D973" s="15" t="str">
        <f t="shared" si="90"/>
        <v/>
      </c>
      <c r="F973" s="7" t="str">
        <f>IF(OR(AND(F970=F971,F970=""),AND(F969=F970,F969=""),AND(F968=F969,F968="")),"",IF(F969="Participant", "Participant",IF(F969="","",IF(F969&gt;=Configuration!$D$10,"",F969+1))))</f>
        <v/>
      </c>
      <c r="G973" s="7" t="str">
        <f t="shared" si="92"/>
        <v/>
      </c>
      <c r="H973" s="7" t="str">
        <f t="shared" si="93"/>
        <v/>
      </c>
      <c r="I973" s="15" t="str">
        <f t="shared" si="95"/>
        <v/>
      </c>
    </row>
    <row r="974" spans="1:9" x14ac:dyDescent="0.25">
      <c r="A974" s="7" t="str">
        <f>IF(OR(AND(A971=A972,A971=""),AND(A970=A971,A970=""),AND(A969=A970,A969="")),"",IF(A970="Participant", "Participant",IF(A970="","",IF(A970&gt;=Configuration!$D$10,"",A970+1))))</f>
        <v/>
      </c>
      <c r="B974" s="7" t="str">
        <f t="shared" si="94"/>
        <v/>
      </c>
      <c r="C974" s="7" t="str">
        <f t="shared" si="91"/>
        <v/>
      </c>
      <c r="D974" s="15" t="str">
        <f t="shared" si="90"/>
        <v/>
      </c>
      <c r="F974" s="7" t="str">
        <f>IF(OR(AND(F971=F972,F971=""),AND(F970=F971,F970=""),AND(F969=F970,F969="")),"",IF(F970="Participant", "Participant",IF(F970="","",IF(F970&gt;=Configuration!$D$10,"",F970+1))))</f>
        <v/>
      </c>
      <c r="G974" s="7" t="str">
        <f t="shared" si="92"/>
        <v/>
      </c>
      <c r="H974" s="7" t="str">
        <f t="shared" si="93"/>
        <v/>
      </c>
      <c r="I974" s="15" t="str">
        <f>IF(OR(AND($A971=$A972,$A971=""),AND($A970=$A971,$A970=""),AND($A969=$A970,$A969="")),"",IF(I970="Willingness to pay", "Willingness to pay",IF(I970="","",IF(H974="number 1",VLOOKUP(F974,+mitadSuperior,4,FALSE),VLOOKUP(F974,mitadInferior,4,FALSE)))))</f>
        <v/>
      </c>
    </row>
    <row r="975" spans="1:9" x14ac:dyDescent="0.25">
      <c r="A975" s="7" t="str">
        <f>IF(OR(AND(A972=A973,A972=""),AND(A971=A972,A971=""),AND(A970=A971,A970="")),"",IF(A971="Participant", "Participant",IF(A971="","",IF(A971&gt;=Configuration!$D$10,"",A971+1))))</f>
        <v/>
      </c>
      <c r="B975" s="7" t="str">
        <f t="shared" si="94"/>
        <v/>
      </c>
      <c r="C975" s="7" t="str">
        <f t="shared" si="91"/>
        <v/>
      </c>
      <c r="D975" s="15" t="str">
        <f t="shared" si="90"/>
        <v/>
      </c>
      <c r="F975" s="7" t="str">
        <f>IF(OR(AND(F972=F973,F972=""),AND(F971=F972,F971=""),AND(F970=F971,F970="")),"",IF(F971="Participant", "Participant",IF(F971="","",IF(F971&gt;=Configuration!$D$10,"",F971+1))))</f>
        <v/>
      </c>
      <c r="G975" s="7" t="str">
        <f t="shared" si="92"/>
        <v/>
      </c>
      <c r="H975" s="7" t="str">
        <f t="shared" si="93"/>
        <v/>
      </c>
      <c r="I975" s="15" t="str">
        <f>IF(OR(AND($A972=$A973,$A972=""),AND($A971=$A972,$A971=""),AND($A970=$A971,$A970="")),"",IF(I971="Willingness to pay", "Willingness to pay",IF(I971="","",IF(H975="number 1",VLOOKUP(F975,mitadSuperior,4,FALSE),VLOOKUP(F975,mitadInferior,4,FALSE)))))</f>
        <v/>
      </c>
    </row>
    <row r="976" spans="1:9" x14ac:dyDescent="0.25">
      <c r="A976" s="7" t="str">
        <f>IF(OR(AND(A973=A974,A973=""),AND(A972=A973,A972=""),AND(A971=A972,A971="")),"",IF(A972="Participant", "Participant",IF(A972="","",IF(A972&gt;=Configuration!$D$10,"",A972+1))))</f>
        <v/>
      </c>
      <c r="B976" s="7" t="str">
        <f t="shared" si="94"/>
        <v/>
      </c>
      <c r="C976" s="7" t="str">
        <f t="shared" si="91"/>
        <v/>
      </c>
      <c r="D976" s="15" t="str">
        <f t="shared" si="90"/>
        <v/>
      </c>
      <c r="F976" s="7" t="str">
        <f>IF(OR(AND(F973=F974,F973=""),AND(F972=F973,F972=""),AND(F971=F972,F971="")),"",IF(F972="Participant", "Participant",IF(F972="","",IF(F972&gt;=Configuration!$D$10,"",F972+1))))</f>
        <v/>
      </c>
      <c r="G976" s="7" t="str">
        <f t="shared" si="92"/>
        <v/>
      </c>
      <c r="H976" s="7" t="str">
        <f t="shared" si="93"/>
        <v/>
      </c>
      <c r="I976" s="15" t="str">
        <f>IF(OR(AND($A973=$A974,$A973=""),AND($A972=$A973,$A972=""),AND($A971=$A972,$A971="")),"",IF(I972="Willingness to pay", "Willingness to pay",IF(I972="","",IF(H976="number 1",VLOOKUP(F976,mitadSuperior,4,FALSE),VLOOKUP(F976,mitadInferior,4,FALSE)))))</f>
        <v/>
      </c>
    </row>
    <row r="977" spans="1:9" x14ac:dyDescent="0.25">
      <c r="A977" s="7" t="str">
        <f>IF(OR(AND(A974=A975,A974=""),AND(A973=A974,A973=""),AND(A972=A973,A972="")),"",IF(A973="Participant", "Participant",IF(A973="","",IF(A973&gt;=Configuration!$D$10,"",A973+1))))</f>
        <v/>
      </c>
      <c r="B977" s="7" t="str">
        <f t="shared" si="94"/>
        <v/>
      </c>
      <c r="C977" s="7" t="str">
        <f t="shared" si="91"/>
        <v/>
      </c>
      <c r="D977" s="15" t="str">
        <f t="shared" si="90"/>
        <v/>
      </c>
      <c r="F977" s="7" t="str">
        <f>IF(OR(AND(F974=F975,F974=""),AND(F973=F974,F973=""),AND(F972=F973,F972="")),"",IF(F973="Participant", "Participant",IF(F973="","",IF(F973&gt;=Configuration!$D$10,"",F973+1))))</f>
        <v/>
      </c>
      <c r="G977" s="7" t="str">
        <f t="shared" si="92"/>
        <v/>
      </c>
      <c r="H977" s="7" t="str">
        <f t="shared" si="93"/>
        <v/>
      </c>
      <c r="I977" s="15" t="str">
        <f>IF(OR(AND($A974=$A975,$A974=""),AND($A973=$A974,$A973=""),AND($A972=$A973,$A972="")),"",IF(I973="Willingness to pay", "Willingness to pay",IF(I973="","",IF(H977="number 1",VLOOKUP(F977,mitadSuperior,4,FALSE),VLOOKUP(F977,mitadInferior,4,FALSE)))))</f>
        <v/>
      </c>
    </row>
    <row r="978" spans="1:9" x14ac:dyDescent="0.25">
      <c r="A978" s="7" t="str">
        <f>IF(OR(AND(A975=A976,A975=""),AND(A974=A975,A974=""),AND(A973=A974,A973="")),"",IF(A974="Participant", "Participant",IF(A974="","",IF(A974&gt;=Configuration!$D$10,"",A974+1))))</f>
        <v/>
      </c>
      <c r="B978" s="7" t="str">
        <f t="shared" si="94"/>
        <v/>
      </c>
      <c r="C978" s="7" t="str">
        <f t="shared" si="91"/>
        <v/>
      </c>
      <c r="D978" s="15" t="str">
        <f t="shared" si="90"/>
        <v/>
      </c>
      <c r="F978" s="7" t="str">
        <f>IF(OR(AND(F975=F976,F975=""),AND(F974=F975,F974=""),AND(F973=F974,F973="")),"",IF(F974="Participant", "Participant",IF(F974="","",IF(F974&gt;=Configuration!$D$10,"",F974+1))))</f>
        <v/>
      </c>
      <c r="G978" s="7" t="str">
        <f t="shared" si="92"/>
        <v/>
      </c>
      <c r="H978" s="7" t="str">
        <f t="shared" si="93"/>
        <v/>
      </c>
      <c r="I978" s="15" t="str">
        <f>IF(OR(AND($A975=$A976,$A975=""),AND($A974=$A975,$A974=""),AND($A973=$A974,$A973="")),"",IF(I974="Willingness to pay", "Willingness to pay",IF(I974="","",IF(H978="number 1",VLOOKUP(F978,mitadSuperior,4,FALSE),VLOOKUP(F978,mitadInferior,4,FALSE)))))</f>
        <v/>
      </c>
    </row>
    <row r="979" spans="1:9" x14ac:dyDescent="0.25">
      <c r="A979" s="7" t="str">
        <f>IF(OR(AND(A976=A977,A976=""),AND(A975=A976,A975=""),AND(A974=A975,A974="")),"",IF(A975="Participant", "Participant",IF(A975="","",IF(A975&gt;=Configuration!$D$10,"",A975+1))))</f>
        <v/>
      </c>
      <c r="B979" s="7" t="str">
        <f t="shared" si="94"/>
        <v/>
      </c>
      <c r="C979" s="7" t="str">
        <f t="shared" si="91"/>
        <v/>
      </c>
      <c r="D979" s="15" t="str">
        <f t="shared" si="90"/>
        <v/>
      </c>
      <c r="F979" s="7" t="str">
        <f>IF(OR(AND(F976=F977,F976=""),AND(F975=F976,F975=""),AND(F974=F975,F974="")),"",IF(F975="Participant", "Participant",IF(F975="","",IF(F975&gt;=Configuration!$D$10,"",F975+1))))</f>
        <v/>
      </c>
      <c r="G979" s="7" t="str">
        <f t="shared" si="92"/>
        <v/>
      </c>
      <c r="H979" s="7" t="str">
        <f t="shared" si="93"/>
        <v/>
      </c>
      <c r="I979" s="15" t="str">
        <f t="shared" si="95"/>
        <v/>
      </c>
    </row>
    <row r="980" spans="1:9" x14ac:dyDescent="0.25">
      <c r="A980" s="7" t="str">
        <f>IF(OR(AND(A977=A978,A977=""),AND(A976=A977,A976=""),AND(A975=A976,A975="")),"",IF(A976="Participant", "Participant",IF(A976="","",IF(A976&gt;=Configuration!$D$10,"",A976+1))))</f>
        <v/>
      </c>
      <c r="B980" s="7" t="str">
        <f t="shared" si="94"/>
        <v/>
      </c>
      <c r="C980" s="7" t="str">
        <f t="shared" si="91"/>
        <v/>
      </c>
      <c r="D980" s="15" t="str">
        <f t="shared" si="90"/>
        <v/>
      </c>
      <c r="F980" s="7" t="str">
        <f>IF(OR(AND(F977=F978,F977=""),AND(F976=F977,F976=""),AND(F975=F976,F975="")),"",IF(F976="Participant", "Participant",IF(F976="","",IF(F976&gt;=Configuration!$D$10,"",F976+1))))</f>
        <v/>
      </c>
      <c r="G980" s="7" t="str">
        <f t="shared" si="92"/>
        <v/>
      </c>
      <c r="H980" s="7" t="str">
        <f t="shared" si="93"/>
        <v/>
      </c>
      <c r="I980" s="15" t="str">
        <f t="shared" si="95"/>
        <v/>
      </c>
    </row>
    <row r="981" spans="1:9" x14ac:dyDescent="0.25">
      <c r="A981" s="7" t="str">
        <f>IF(OR(AND(A978=A979,A978=""),AND(A977=A978,A977=""),AND(A976=A977,A976="")),"",IF(A977="Participant", "Participant",IF(A977="","",IF(A977&gt;=Configuration!$D$10,"",A977+1))))</f>
        <v/>
      </c>
      <c r="B981" s="7" t="str">
        <f t="shared" si="94"/>
        <v/>
      </c>
      <c r="C981" s="7" t="str">
        <f t="shared" si="91"/>
        <v/>
      </c>
      <c r="D981" s="15" t="str">
        <f t="shared" si="90"/>
        <v/>
      </c>
      <c r="F981" s="7" t="str">
        <f>IF(OR(AND(F978=F979,F978=""),AND(F977=F978,F977=""),AND(F976=F977,F976="")),"",IF(F977="Participant", "Participant",IF(F977="","",IF(F977&gt;=Configuration!$D$10,"",F977+1))))</f>
        <v/>
      </c>
      <c r="G981" s="7" t="str">
        <f t="shared" si="92"/>
        <v/>
      </c>
      <c r="H981" s="7" t="str">
        <f t="shared" si="93"/>
        <v/>
      </c>
      <c r="I981" s="15" t="str">
        <f t="shared" si="95"/>
        <v/>
      </c>
    </row>
    <row r="982" spans="1:9" x14ac:dyDescent="0.25">
      <c r="A982" s="7" t="str">
        <f>IF(OR(AND(A979=A980,A979=""),AND(A978=A979,A978=""),AND(A977=A978,A977="")),"",IF(A978="Participant", "Participant",IF(A978="","",IF(A978&gt;=Configuration!$D$10,"",A978+1))))</f>
        <v/>
      </c>
      <c r="B982" s="7" t="str">
        <f t="shared" si="94"/>
        <v/>
      </c>
      <c r="C982" s="7" t="str">
        <f t="shared" si="91"/>
        <v/>
      </c>
      <c r="D982" s="15" t="str">
        <f t="shared" si="90"/>
        <v/>
      </c>
      <c r="F982" s="7" t="str">
        <f>IF(OR(AND(F979=F980,F979=""),AND(F978=F979,F978=""),AND(F977=F978,F977="")),"",IF(F978="Participant", "Participant",IF(F978="","",IF(F978&gt;=Configuration!$D$10,"",F978+1))))</f>
        <v/>
      </c>
      <c r="G982" s="7" t="str">
        <f t="shared" si="92"/>
        <v/>
      </c>
      <c r="H982" s="7" t="str">
        <f t="shared" si="93"/>
        <v/>
      </c>
      <c r="I982" s="15" t="str">
        <f>IF(OR(AND($A979=$A980,$A979=""),AND($A978=$A979,$A978=""),AND($A977=$A978,$A977="")),"",IF(I978="Willingness to pay", "Willingness to pay",IF(I978="","",IF(H982="number 1",VLOOKUP(F982,+mitadSuperior,4,FALSE),VLOOKUP(F982,mitadInferior,4,FALSE)))))</f>
        <v/>
      </c>
    </row>
    <row r="983" spans="1:9" x14ac:dyDescent="0.25">
      <c r="A983" s="7" t="str">
        <f>IF(OR(AND(A980=A981,A980=""),AND(A979=A980,A979=""),AND(A978=A979,A978="")),"",IF(A979="Participant", "Participant",IF(A979="","",IF(A979&gt;=Configuration!$D$10,"",A979+1))))</f>
        <v/>
      </c>
      <c r="B983" s="7" t="str">
        <f t="shared" si="94"/>
        <v/>
      </c>
      <c r="C983" s="7" t="str">
        <f t="shared" si="91"/>
        <v/>
      </c>
      <c r="D983" s="15" t="str">
        <f t="shared" si="90"/>
        <v/>
      </c>
      <c r="F983" s="7" t="str">
        <f>IF(OR(AND(F980=F981,F980=""),AND(F979=F980,F979=""),AND(F978=F979,F978="")),"",IF(F979="Participant", "Participant",IF(F979="","",IF(F979&gt;=Configuration!$D$10,"",F979+1))))</f>
        <v/>
      </c>
      <c r="G983" s="7" t="str">
        <f t="shared" si="92"/>
        <v/>
      </c>
      <c r="H983" s="7" t="str">
        <f t="shared" si="93"/>
        <v/>
      </c>
      <c r="I983" s="15" t="str">
        <f>IF(OR(AND($A980=$A981,$A980=""),AND($A979=$A980,$A979=""),AND($A978=$A979,$A978="")),"",IF(I979="Willingness to pay", "Willingness to pay",IF(I979="","",IF(H983="number 1",VLOOKUP(F983,mitadSuperior,4,FALSE),VLOOKUP(F983,mitadInferior,4,FALSE)))))</f>
        <v/>
      </c>
    </row>
    <row r="984" spans="1:9" x14ac:dyDescent="0.25">
      <c r="A984" s="7" t="str">
        <f>IF(OR(AND(A981=A982,A981=""),AND(A980=A981,A980=""),AND(A979=A980,A979="")),"",IF(A980="Participant", "Participant",IF(A980="","",IF(A980&gt;=Configuration!$D$10,"",A980+1))))</f>
        <v/>
      </c>
      <c r="B984" s="7" t="str">
        <f t="shared" si="94"/>
        <v/>
      </c>
      <c r="C984" s="7" t="str">
        <f t="shared" si="91"/>
        <v/>
      </c>
      <c r="D984" s="15" t="str">
        <f t="shared" si="90"/>
        <v/>
      </c>
      <c r="F984" s="7" t="str">
        <f>IF(OR(AND(F981=F982,F981=""),AND(F980=F981,F980=""),AND(F979=F980,F979="")),"",IF(F980="Participant", "Participant",IF(F980="","",IF(F980&gt;=Configuration!$D$10,"",F980+1))))</f>
        <v/>
      </c>
      <c r="G984" s="7" t="str">
        <f t="shared" si="92"/>
        <v/>
      </c>
      <c r="H984" s="7" t="str">
        <f t="shared" si="93"/>
        <v/>
      </c>
      <c r="I984" s="15" t="str">
        <f>IF(OR(AND($A981=$A982,$A981=""),AND($A980=$A981,$A980=""),AND($A979=$A980,$A979="")),"",IF(I980="Willingness to pay", "Willingness to pay",IF(I980="","",IF(H984="number 1",VLOOKUP(F984,mitadSuperior,4,FALSE),VLOOKUP(F984,mitadInferior,4,FALSE)))))</f>
        <v/>
      </c>
    </row>
    <row r="985" spans="1:9" x14ac:dyDescent="0.25">
      <c r="A985" s="7" t="str">
        <f>IF(OR(AND(A982=A983,A982=""),AND(A981=A982,A981=""),AND(A980=A981,A980="")),"",IF(A981="Participant", "Participant",IF(A981="","",IF(A981&gt;=Configuration!$D$10,"",A981+1))))</f>
        <v/>
      </c>
      <c r="B985" s="7" t="str">
        <f t="shared" si="94"/>
        <v/>
      </c>
      <c r="C985" s="7" t="str">
        <f t="shared" si="91"/>
        <v/>
      </c>
      <c r="D985" s="15" t="str">
        <f t="shared" si="90"/>
        <v/>
      </c>
      <c r="F985" s="7" t="str">
        <f>IF(OR(AND(F982=F983,F982=""),AND(F981=F982,F981=""),AND(F980=F981,F980="")),"",IF(F981="Participant", "Participant",IF(F981="","",IF(F981&gt;=Configuration!$D$10,"",F981+1))))</f>
        <v/>
      </c>
      <c r="G985" s="7" t="str">
        <f t="shared" si="92"/>
        <v/>
      </c>
      <c r="H985" s="7" t="str">
        <f t="shared" si="93"/>
        <v/>
      </c>
      <c r="I985" s="15" t="str">
        <f>IF(OR(AND($A982=$A983,$A982=""),AND($A981=$A982,$A981=""),AND($A980=$A981,$A980="")),"",IF(I981="Willingness to pay", "Willingness to pay",IF(I981="","",IF(H985="number 1",VLOOKUP(F985,mitadSuperior,4,FALSE),VLOOKUP(F985,mitadInferior,4,FALSE)))))</f>
        <v/>
      </c>
    </row>
    <row r="986" spans="1:9" x14ac:dyDescent="0.25">
      <c r="A986" s="7" t="str">
        <f>IF(OR(AND(A983=A984,A983=""),AND(A982=A983,A982=""),AND(A981=A982,A981="")),"",IF(A982="Participant", "Participant",IF(A982="","",IF(A982&gt;=Configuration!$D$10,"",A982+1))))</f>
        <v/>
      </c>
      <c r="B986" s="7" t="str">
        <f t="shared" si="94"/>
        <v/>
      </c>
      <c r="C986" s="7" t="str">
        <f t="shared" si="91"/>
        <v/>
      </c>
      <c r="D986" s="15" t="str">
        <f t="shared" si="90"/>
        <v/>
      </c>
      <c r="F986" s="7" t="str">
        <f>IF(OR(AND(F983=F984,F983=""),AND(F982=F983,F982=""),AND(F981=F982,F981="")),"",IF(F982="Participant", "Participant",IF(F982="","",IF(F982&gt;=Configuration!$D$10,"",F982+1))))</f>
        <v/>
      </c>
      <c r="G986" s="7" t="str">
        <f t="shared" si="92"/>
        <v/>
      </c>
      <c r="H986" s="7" t="str">
        <f t="shared" si="93"/>
        <v/>
      </c>
      <c r="I986" s="15" t="str">
        <f>IF(OR(AND($A983=$A984,$A983=""),AND($A982=$A983,$A982=""),AND($A981=$A982,$A981="")),"",IF(I982="Willingness to pay", "Willingness to pay",IF(I982="","",IF(H986="number 1",VLOOKUP(F986,mitadSuperior,4,FALSE),VLOOKUP(F986,mitadInferior,4,FALSE)))))</f>
        <v/>
      </c>
    </row>
    <row r="987" spans="1:9" x14ac:dyDescent="0.25">
      <c r="A987" s="7" t="str">
        <f>IF(OR(AND(A984=A985,A984=""),AND(A983=A984,A983=""),AND(A982=A983,A982="")),"",IF(A983="Participant", "Participant",IF(A983="","",IF(A983&gt;=Configuration!$D$10,"",A983+1))))</f>
        <v/>
      </c>
      <c r="B987" s="7" t="str">
        <f t="shared" si="94"/>
        <v/>
      </c>
      <c r="C987" s="7" t="str">
        <f t="shared" si="91"/>
        <v/>
      </c>
      <c r="D987" s="15" t="str">
        <f t="shared" si="90"/>
        <v/>
      </c>
      <c r="F987" s="7" t="str">
        <f>IF(OR(AND(F984=F985,F984=""),AND(F983=F984,F983=""),AND(F982=F983,F982="")),"",IF(F983="Participant", "Participant",IF(F983="","",IF(F983&gt;=Configuration!$D$10,"",F983+1))))</f>
        <v/>
      </c>
      <c r="G987" s="7" t="str">
        <f t="shared" si="92"/>
        <v/>
      </c>
      <c r="H987" s="7" t="str">
        <f t="shared" si="93"/>
        <v/>
      </c>
      <c r="I987" s="15" t="str">
        <f t="shared" si="95"/>
        <v/>
      </c>
    </row>
    <row r="988" spans="1:9" x14ac:dyDescent="0.25">
      <c r="A988" s="7" t="str">
        <f>IF(OR(AND(A985=A986,A985=""),AND(A984=A985,A984=""),AND(A983=A984,A983="")),"",IF(A984="Participant", "Participant",IF(A984="","",IF(A984&gt;=Configuration!$D$10,"",A984+1))))</f>
        <v/>
      </c>
      <c r="B988" s="7" t="str">
        <f t="shared" si="94"/>
        <v/>
      </c>
      <c r="C988" s="7" t="str">
        <f t="shared" si="91"/>
        <v/>
      </c>
      <c r="D988" s="15" t="str">
        <f t="shared" si="90"/>
        <v/>
      </c>
      <c r="F988" s="7" t="str">
        <f>IF(OR(AND(F985=F986,F985=""),AND(F984=F985,F984=""),AND(F983=F984,F983="")),"",IF(F984="Participant", "Participant",IF(F984="","",IF(F984&gt;=Configuration!$D$10,"",F984+1))))</f>
        <v/>
      </c>
      <c r="G988" s="7" t="str">
        <f t="shared" si="92"/>
        <v/>
      </c>
      <c r="H988" s="7" t="str">
        <f t="shared" si="93"/>
        <v/>
      </c>
      <c r="I988" s="15" t="str">
        <f t="shared" si="95"/>
        <v/>
      </c>
    </row>
    <row r="989" spans="1:9" x14ac:dyDescent="0.25">
      <c r="A989" s="7" t="str">
        <f>IF(OR(AND(A986=A987,A986=""),AND(A985=A986,A985=""),AND(A984=A985,A984="")),"",IF(A985="Participant", "Participant",IF(A985="","",IF(A985&gt;=Configuration!$D$10,"",A985+1))))</f>
        <v/>
      </c>
      <c r="B989" s="7" t="str">
        <f t="shared" si="94"/>
        <v/>
      </c>
      <c r="C989" s="7" t="str">
        <f t="shared" si="91"/>
        <v/>
      </c>
      <c r="D989" s="15" t="str">
        <f t="shared" si="90"/>
        <v/>
      </c>
      <c r="F989" s="7" t="str">
        <f>IF(OR(AND(F986=F987,F986=""),AND(F985=F986,F985=""),AND(F984=F985,F984="")),"",IF(F985="Participant", "Participant",IF(F985="","",IF(F985&gt;=Configuration!$D$10,"",F985+1))))</f>
        <v/>
      </c>
      <c r="G989" s="7" t="str">
        <f t="shared" si="92"/>
        <v/>
      </c>
      <c r="H989" s="7" t="str">
        <f t="shared" si="93"/>
        <v/>
      </c>
      <c r="I989" s="15" t="str">
        <f t="shared" si="95"/>
        <v/>
      </c>
    </row>
    <row r="990" spans="1:9" x14ac:dyDescent="0.25">
      <c r="A990" s="7" t="str">
        <f>IF(OR(AND(A987=A988,A987=""),AND(A986=A987,A986=""),AND(A985=A986,A985="")),"",IF(A986="Participant", "Participant",IF(A986="","",IF(A986&gt;=Configuration!$D$10,"",A986+1))))</f>
        <v/>
      </c>
      <c r="B990" s="7" t="str">
        <f t="shared" si="94"/>
        <v/>
      </c>
      <c r="C990" s="7" t="str">
        <f t="shared" si="91"/>
        <v/>
      </c>
      <c r="D990" s="15" t="str">
        <f t="shared" si="90"/>
        <v/>
      </c>
      <c r="F990" s="7" t="str">
        <f>IF(OR(AND(F987=F988,F987=""),AND(F986=F987,F986=""),AND(F985=F986,F985="")),"",IF(F986="Participant", "Participant",IF(F986="","",IF(F986&gt;=Configuration!$D$10,"",F986+1))))</f>
        <v/>
      </c>
      <c r="G990" s="7" t="str">
        <f t="shared" si="92"/>
        <v/>
      </c>
      <c r="H990" s="7" t="str">
        <f t="shared" si="93"/>
        <v/>
      </c>
      <c r="I990" s="15" t="str">
        <f>IF(OR(AND($A987=$A988,$A987=""),AND($A986=$A987,$A986=""),AND($A985=$A986,$A985="")),"",IF(I986="Willingness to pay", "Willingness to pay",IF(I986="","",IF(H990="number 1",VLOOKUP(F990,+mitadSuperior,4,FALSE),VLOOKUP(F990,mitadInferior,4,FALSE)))))</f>
        <v/>
      </c>
    </row>
    <row r="991" spans="1:9" x14ac:dyDescent="0.25">
      <c r="A991" s="7" t="str">
        <f>IF(OR(AND(A988=A989,A988=""),AND(A987=A988,A987=""),AND(A986=A987,A986="")),"",IF(A987="Participant", "Participant",IF(A987="","",IF(A987&gt;=Configuration!$D$10,"",A987+1))))</f>
        <v/>
      </c>
      <c r="B991" s="7" t="str">
        <f t="shared" si="94"/>
        <v/>
      </c>
      <c r="C991" s="7" t="str">
        <f t="shared" si="91"/>
        <v/>
      </c>
      <c r="D991" s="15" t="str">
        <f t="shared" si="90"/>
        <v/>
      </c>
      <c r="F991" s="7" t="str">
        <f>IF(OR(AND(F988=F989,F988=""),AND(F987=F988,F987=""),AND(F986=F987,F986="")),"",IF(F987="Participant", "Participant",IF(F987="","",IF(F987&gt;=Configuration!$D$10,"",F987+1))))</f>
        <v/>
      </c>
      <c r="G991" s="7" t="str">
        <f t="shared" si="92"/>
        <v/>
      </c>
      <c r="H991" s="7" t="str">
        <f t="shared" si="93"/>
        <v/>
      </c>
      <c r="I991" s="15" t="str">
        <f>IF(OR(AND($A988=$A989,$A988=""),AND($A987=$A988,$A987=""),AND($A986=$A987,$A986="")),"",IF(I987="Willingness to pay", "Willingness to pay",IF(I987="","",IF(H991="number 1",VLOOKUP(F991,mitadSuperior,4,FALSE),VLOOKUP(F991,mitadInferior,4,FALSE)))))</f>
        <v/>
      </c>
    </row>
    <row r="992" spans="1:9" x14ac:dyDescent="0.25">
      <c r="A992" s="7" t="str">
        <f>IF(OR(AND(A989=A990,A989=""),AND(A988=A989,A988=""),AND(A987=A988,A987="")),"",IF(A988="Participant", "Participant",IF(A988="","",IF(A988&gt;=Configuration!$D$10,"",A988+1))))</f>
        <v/>
      </c>
      <c r="B992" s="7" t="str">
        <f t="shared" si="94"/>
        <v/>
      </c>
      <c r="C992" s="7" t="str">
        <f t="shared" si="91"/>
        <v/>
      </c>
      <c r="D992" s="15" t="str">
        <f t="shared" si="90"/>
        <v/>
      </c>
      <c r="F992" s="7" t="str">
        <f>IF(OR(AND(F989=F990,F989=""),AND(F988=F989,F988=""),AND(F987=F988,F987="")),"",IF(F988="Participant", "Participant",IF(F988="","",IF(F988&gt;=Configuration!$D$10,"",F988+1))))</f>
        <v/>
      </c>
      <c r="G992" s="7" t="str">
        <f t="shared" si="92"/>
        <v/>
      </c>
      <c r="H992" s="7" t="str">
        <f t="shared" si="93"/>
        <v/>
      </c>
      <c r="I992" s="15" t="str">
        <f>IF(OR(AND($A989=$A990,$A989=""),AND($A988=$A989,$A988=""),AND($A987=$A988,$A987="")),"",IF(I988="Willingness to pay", "Willingness to pay",IF(I988="","",IF(H992="number 1",VLOOKUP(F992,mitadSuperior,4,FALSE),VLOOKUP(F992,mitadInferior,4,FALSE)))))</f>
        <v/>
      </c>
    </row>
    <row r="993" spans="1:9" x14ac:dyDescent="0.25">
      <c r="A993" s="7" t="str">
        <f>IF(OR(AND(A990=A991,A990=""),AND(A989=A990,A989=""),AND(A988=A989,A988="")),"",IF(A989="Participant", "Participant",IF(A989="","",IF(A989&gt;=Configuration!$D$10,"",A989+1))))</f>
        <v/>
      </c>
      <c r="B993" s="7" t="str">
        <f t="shared" si="94"/>
        <v/>
      </c>
      <c r="C993" s="7" t="str">
        <f t="shared" si="91"/>
        <v/>
      </c>
      <c r="D993" s="15" t="str">
        <f t="shared" si="90"/>
        <v/>
      </c>
      <c r="F993" s="7" t="str">
        <f>IF(OR(AND(F990=F991,F990=""),AND(F989=F990,F989=""),AND(F988=F989,F988="")),"",IF(F989="Participant", "Participant",IF(F989="","",IF(F989&gt;=Configuration!$D$10,"",F989+1))))</f>
        <v/>
      </c>
      <c r="G993" s="7" t="str">
        <f t="shared" si="92"/>
        <v/>
      </c>
      <c r="H993" s="7" t="str">
        <f t="shared" si="93"/>
        <v/>
      </c>
      <c r="I993" s="15" t="str">
        <f>IF(OR(AND($A990=$A991,$A990=""),AND($A989=$A990,$A989=""),AND($A988=$A989,$A988="")),"",IF(I989="Willingness to pay", "Willingness to pay",IF(I989="","",IF(H993="number 1",VLOOKUP(F993,mitadSuperior,4,FALSE),VLOOKUP(F993,mitadInferior,4,FALSE)))))</f>
        <v/>
      </c>
    </row>
    <row r="994" spans="1:9" x14ac:dyDescent="0.25">
      <c r="A994" s="7" t="str">
        <f>IF(OR(AND(A991=A992,A991=""),AND(A990=A991,A990=""),AND(A989=A990,A989="")),"",IF(A990="Participant", "Participant",IF(A990="","",IF(A990&gt;=Configuration!$D$10,"",A990+1))))</f>
        <v/>
      </c>
      <c r="B994" s="7" t="str">
        <f t="shared" si="94"/>
        <v/>
      </c>
      <c r="C994" s="7" t="str">
        <f t="shared" si="91"/>
        <v/>
      </c>
      <c r="D994" s="15" t="str">
        <f t="shared" si="90"/>
        <v/>
      </c>
      <c r="F994" s="7" t="str">
        <f>IF(OR(AND(F991=F992,F991=""),AND(F990=F991,F990=""),AND(F989=F990,F989="")),"",IF(F990="Participant", "Participant",IF(F990="","",IF(F990&gt;=Configuration!$D$10,"",F990+1))))</f>
        <v/>
      </c>
      <c r="G994" s="7" t="str">
        <f t="shared" si="92"/>
        <v/>
      </c>
      <c r="H994" s="7" t="str">
        <f t="shared" si="93"/>
        <v/>
      </c>
      <c r="I994" s="15" t="str">
        <f>IF(OR(AND($A991=$A992,$A991=""),AND($A990=$A991,$A990=""),AND($A989=$A990,$A989="")),"",IF(I990="Willingness to pay", "Willingness to pay",IF(I990="","",IF(H994="number 1",VLOOKUP(F994,mitadSuperior,4,FALSE),VLOOKUP(F994,mitadInferior,4,FALSE)))))</f>
        <v/>
      </c>
    </row>
    <row r="995" spans="1:9" x14ac:dyDescent="0.25">
      <c r="A995" s="7" t="str">
        <f>IF(OR(AND(A992=A993,A992=""),AND(A991=A992,A991=""),AND(A990=A991,A990="")),"",IF(A991="Participant", "Participant",IF(A991="","",IF(A991&gt;=Configuration!$D$10,"",A991+1))))</f>
        <v/>
      </c>
      <c r="B995" s="7" t="str">
        <f t="shared" si="94"/>
        <v/>
      </c>
      <c r="C995" s="7" t="str">
        <f t="shared" si="91"/>
        <v/>
      </c>
      <c r="D995" s="15" t="str">
        <f t="shared" si="90"/>
        <v/>
      </c>
      <c r="F995" s="7" t="str">
        <f>IF(OR(AND(F992=F993,F992=""),AND(F991=F992,F991=""),AND(F990=F991,F990="")),"",IF(F991="Participant", "Participant",IF(F991="","",IF(F991&gt;=Configuration!$D$10,"",F991+1))))</f>
        <v/>
      </c>
      <c r="G995" s="7" t="str">
        <f t="shared" si="92"/>
        <v/>
      </c>
      <c r="H995" s="7" t="str">
        <f t="shared" si="93"/>
        <v/>
      </c>
      <c r="I995" s="15" t="str">
        <f t="shared" si="95"/>
        <v/>
      </c>
    </row>
    <row r="996" spans="1:9" x14ac:dyDescent="0.25">
      <c r="A996" s="7" t="str">
        <f>IF(OR(AND(A993=A994,A993=""),AND(A992=A993,A992=""),AND(A991=A992,A991="")),"",IF(A992="Participant", "Participant",IF(A992="","",IF(A992&gt;=Configuration!$D$10,"",A992+1))))</f>
        <v/>
      </c>
      <c r="B996" s="7" t="str">
        <f t="shared" si="94"/>
        <v/>
      </c>
      <c r="C996" s="7" t="str">
        <f t="shared" si="91"/>
        <v/>
      </c>
      <c r="D996" s="15" t="str">
        <f t="shared" si="90"/>
        <v/>
      </c>
      <c r="F996" s="7" t="str">
        <f>IF(OR(AND(F993=F994,F993=""),AND(F992=F993,F992=""),AND(F991=F992,F991="")),"",IF(F992="Participant", "Participant",IF(F992="","",IF(F992&gt;=Configuration!$D$10,"",F992+1))))</f>
        <v/>
      </c>
      <c r="G996" s="7" t="str">
        <f t="shared" si="92"/>
        <v/>
      </c>
      <c r="H996" s="7" t="str">
        <f t="shared" si="93"/>
        <v/>
      </c>
      <c r="I996" s="15" t="str">
        <f t="shared" si="95"/>
        <v/>
      </c>
    </row>
    <row r="997" spans="1:9" x14ac:dyDescent="0.25">
      <c r="A997" s="7" t="str">
        <f>IF(OR(AND(A994=A995,A994=""),AND(A993=A994,A993=""),AND(A992=A993,A992="")),"",IF(A993="Participant", "Participant",IF(A993="","",IF(A993&gt;=Configuration!$D$10,"",A993+1))))</f>
        <v/>
      </c>
      <c r="B997" s="7" t="str">
        <f t="shared" si="94"/>
        <v/>
      </c>
      <c r="C997" s="7" t="str">
        <f t="shared" si="91"/>
        <v/>
      </c>
      <c r="D997" s="15" t="str">
        <f t="shared" si="90"/>
        <v/>
      </c>
      <c r="F997" s="7" t="str">
        <f>IF(OR(AND(F994=F995,F994=""),AND(F993=F994,F993=""),AND(F992=F993,F992="")),"",IF(F993="Participant", "Participant",IF(F993="","",IF(F993&gt;=Configuration!$D$10,"",F993+1))))</f>
        <v/>
      </c>
      <c r="G997" s="7" t="str">
        <f t="shared" si="92"/>
        <v/>
      </c>
      <c r="H997" s="7" t="str">
        <f t="shared" si="93"/>
        <v/>
      </c>
      <c r="I997" s="15" t="str">
        <f t="shared" si="95"/>
        <v/>
      </c>
    </row>
    <row r="998" spans="1:9" x14ac:dyDescent="0.25">
      <c r="A998" s="7" t="str">
        <f>IF(OR(AND(A995=A996,A995=""),AND(A994=A995,A994=""),AND(A993=A994,A993="")),"",IF(A994="Participant", "Participant",IF(A994="","",IF(A994&gt;=Configuration!$D$10,"",A994+1))))</f>
        <v/>
      </c>
      <c r="B998" s="7" t="str">
        <f t="shared" si="94"/>
        <v/>
      </c>
      <c r="C998" s="7" t="str">
        <f t="shared" si="91"/>
        <v/>
      </c>
      <c r="D998" s="15" t="str">
        <f t="shared" si="90"/>
        <v/>
      </c>
      <c r="F998" s="7" t="str">
        <f>IF(OR(AND(F995=F996,F995=""),AND(F994=F995,F994=""),AND(F993=F994,F993="")),"",IF(F994="Participant", "Participant",IF(F994="","",IF(F994&gt;=Configuration!$D$10,"",F994+1))))</f>
        <v/>
      </c>
      <c r="G998" s="7" t="str">
        <f t="shared" si="92"/>
        <v/>
      </c>
      <c r="H998" s="7" t="str">
        <f t="shared" si="93"/>
        <v/>
      </c>
      <c r="I998" s="15" t="str">
        <f>IF(OR(AND($A995=$A996,$A995=""),AND($A994=$A995,$A994=""),AND($A993=$A994,$A993="")),"",IF(I994="Willingness to pay", "Willingness to pay",IF(I994="","",IF(H998="number 1",VLOOKUP(F998,+mitadSuperior,4,FALSE),VLOOKUP(F998,mitadInferior,4,FALSE)))))</f>
        <v/>
      </c>
    </row>
    <row r="999" spans="1:9" x14ac:dyDescent="0.25">
      <c r="A999" s="7" t="str">
        <f>IF(OR(AND(A996=A997,A996=""),AND(A995=A996,A995=""),AND(A994=A995,A994="")),"",IF(A995="Participant", "Participant",IF(A995="","",IF(A995&gt;=Configuration!$D$10,"",A995+1))))</f>
        <v/>
      </c>
      <c r="B999" s="7" t="str">
        <f t="shared" si="94"/>
        <v/>
      </c>
      <c r="C999" s="7" t="str">
        <f t="shared" si="91"/>
        <v/>
      </c>
      <c r="D999" s="15" t="str">
        <f t="shared" si="90"/>
        <v/>
      </c>
      <c r="F999" s="7" t="str">
        <f>IF(OR(AND(F996=F997,F996=""),AND(F995=F996,F995=""),AND(F994=F995,F994="")),"",IF(F995="Participant", "Participant",IF(F995="","",IF(F995&gt;=Configuration!$D$10,"",F995+1))))</f>
        <v/>
      </c>
      <c r="G999" s="7" t="str">
        <f t="shared" si="92"/>
        <v/>
      </c>
      <c r="H999" s="7" t="str">
        <f t="shared" si="93"/>
        <v/>
      </c>
      <c r="I999" s="15" t="str">
        <f>IF(OR(AND($A996=$A997,$A996=""),AND($A995=$A996,$A995=""),AND($A994=$A995,$A994="")),"",IF(I995="Willingness to pay", "Willingness to pay",IF(I995="","",IF(H999="number 1",VLOOKUP(F999,mitadSuperior,4,FALSE),VLOOKUP(F999,mitadInferior,4,FALSE)))))</f>
        <v/>
      </c>
    </row>
    <row r="1000" spans="1:9" x14ac:dyDescent="0.25">
      <c r="A1000" s="7" t="str">
        <f>IF(OR(AND(A997=A998,A997=""),AND(A996=A997,A996=""),AND(A995=A996,A995="")),"",IF(A996="Participant", "Participant",IF(A996="","",IF(A996&gt;=Configuration!$D$10,"",A996+1))))</f>
        <v/>
      </c>
      <c r="B1000" s="7" t="str">
        <f t="shared" si="94"/>
        <v/>
      </c>
      <c r="C1000" s="7" t="str">
        <f t="shared" si="91"/>
        <v/>
      </c>
      <c r="D1000" s="15" t="str">
        <f t="shared" si="90"/>
        <v/>
      </c>
      <c r="F1000" s="7" t="str">
        <f>IF(OR(AND(F997=F998,F997=""),AND(F996=F997,F996=""),AND(F995=F996,F995="")),"",IF(F996="Participant", "Participant",IF(F996="","",IF(F996&gt;=Configuration!$D$10,"",F996+1))))</f>
        <v/>
      </c>
      <c r="G1000" s="7" t="str">
        <f t="shared" si="92"/>
        <v/>
      </c>
      <c r="H1000" s="7" t="str">
        <f t="shared" si="93"/>
        <v/>
      </c>
      <c r="I1000" s="15" t="str">
        <f>IF(OR(AND($A997=$A998,$A997=""),AND($A996=$A997,$A996=""),AND($A995=$A996,$A995="")),"",IF(I996="Willingness to pay", "Willingness to pay",IF(I996="","",IF(H1000="number 1",VLOOKUP(F1000,mitadSuperior,4,FALSE),VLOOKUP(F1000,mitadInferior,4,FALSE)))))</f>
        <v/>
      </c>
    </row>
  </sheetData>
  <sheetProtection algorithmName="SHA-512" hashValue="hiI1Um0xV6Sc1Z5NSgZmf0cYVhQE536eMttZ8W9G5kyVpWNaszKJSqKDNnX/km2JzXtMXBKe+qDZXoeQjBujhw==" saltValue="UYmL0XFIZsM+2bK2IcgNRg==" spinCount="100000" sheet="1" objects="1" scenarios="1" selectLockedCells="1" selectUnlockedCells="1"/>
  <conditionalFormatting sqref="A1:XFD1048576">
    <cfRule type="cellIs" dxfId="9" priority="1" operator="equal">
      <formula>"Willingness to pay"</formula>
    </cfRule>
    <cfRule type="cellIs" dxfId="8" priority="2" operator="equal">
      <formula>"Cost of a car"</formula>
    </cfRule>
    <cfRule type="cellIs" dxfId="7" priority="3" operator="equal">
      <formula>"Car"</formula>
    </cfRule>
    <cfRule type="cellIs" dxfId="6" priority="4" operator="equal">
      <formula>"Role"</formula>
    </cfRule>
    <cfRule type="cellIs" dxfId="5" priority="5" operator="equal">
      <formula>"Participant"</formula>
    </cfRule>
    <cfRule type="cellIs" dxfId="4" priority="6" operator="equal">
      <formula>"Participant"</formula>
    </cfRule>
  </conditionalFormatting>
  <pageMargins left="0.7" right="0.7" top="0.75" bottom="0.75" header="0.3" footer="0.3"/>
  <pageSetup scale="7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77"/>
  <sheetViews>
    <sheetView workbookViewId="0">
      <selection activeCell="D2" sqref="D2"/>
    </sheetView>
  </sheetViews>
  <sheetFormatPr baseColWidth="10" defaultRowHeight="15" x14ac:dyDescent="0.25"/>
  <cols>
    <col min="1" max="1" width="11.42578125" style="6"/>
    <col min="2" max="2" width="21.7109375" style="27" bestFit="1" customWidth="1"/>
    <col min="3" max="3" width="4.85546875" style="23" customWidth="1"/>
    <col min="4" max="16384" width="11.42578125" style="6"/>
  </cols>
  <sheetData>
    <row r="1" spans="2:13" x14ac:dyDescent="0.25">
      <c r="D1" s="22" t="s">
        <v>9</v>
      </c>
      <c r="E1" s="22" t="s">
        <v>13</v>
      </c>
      <c r="F1" s="22" t="s">
        <v>14</v>
      </c>
      <c r="G1" s="22" t="s">
        <v>15</v>
      </c>
      <c r="H1" s="22" t="s">
        <v>16</v>
      </c>
      <c r="I1" s="22" t="s">
        <v>17</v>
      </c>
      <c r="J1" s="22" t="s">
        <v>18</v>
      </c>
      <c r="K1" s="22" t="s">
        <v>19</v>
      </c>
      <c r="L1" s="22" t="s">
        <v>20</v>
      </c>
      <c r="M1" s="22" t="s">
        <v>21</v>
      </c>
    </row>
    <row r="2" spans="2:13" x14ac:dyDescent="0.25">
      <c r="B2" s="28" t="s">
        <v>43</v>
      </c>
      <c r="C2" s="24">
        <v>1</v>
      </c>
    </row>
    <row r="3" spans="2:13" x14ac:dyDescent="0.25">
      <c r="B3" s="27" t="str">
        <f>IF(C3&lt;(Configuration!$D$2+1),"Price of transaction #","")</f>
        <v>Price of transaction #</v>
      </c>
      <c r="C3" s="23">
        <f>IF(NOT((C2+1)&gt;Configuration!$D$2),Data!C2+1,Configuration!$D$2+1)</f>
        <v>2</v>
      </c>
    </row>
    <row r="4" spans="2:13" x14ac:dyDescent="0.25">
      <c r="B4" s="27" t="str">
        <f>IF(C4&lt;(Configuration!$D$2+1),"Price of transaction #","")</f>
        <v>Price of transaction #</v>
      </c>
      <c r="C4" s="23">
        <f>IF(NOT((C3+1)&gt;Configuration!$D$2),Data!C3+1,Configuration!$D$2+1)</f>
        <v>3</v>
      </c>
    </row>
    <row r="5" spans="2:13" x14ac:dyDescent="0.25">
      <c r="B5" s="27" t="str">
        <f>IF(C5&lt;(Configuration!$D$2+1),"Price of transaction #","")</f>
        <v>Price of transaction #</v>
      </c>
      <c r="C5" s="23">
        <f>IF(NOT((C4+1)&gt;Configuration!$D$2),Data!C4+1,Configuration!$D$2+1)</f>
        <v>4</v>
      </c>
    </row>
    <row r="6" spans="2:13" x14ac:dyDescent="0.25">
      <c r="B6" s="27" t="str">
        <f>IF(C6&lt;(Configuration!$D$2+1),"Price of transaction #","")</f>
        <v>Price of transaction #</v>
      </c>
      <c r="C6" s="23">
        <f>IF(NOT((C5+1)&gt;Configuration!$D$2),Data!C5+1,Configuration!$D$2+1)</f>
        <v>5</v>
      </c>
    </row>
    <row r="7" spans="2:13" x14ac:dyDescent="0.25">
      <c r="B7" s="27" t="str">
        <f>IF(C7&lt;(Configuration!$D$2+1),"Price of transaction #","")</f>
        <v>Price of transaction #</v>
      </c>
      <c r="C7" s="23">
        <f>IF(NOT((C6+1)&gt;Configuration!$D$2),Data!C6+1,Configuration!$D$2+1)</f>
        <v>6</v>
      </c>
    </row>
    <row r="8" spans="2:13" x14ac:dyDescent="0.25">
      <c r="B8" s="27" t="str">
        <f>IF(C8&lt;(Configuration!$D$2+1),"Price of transaction #","")</f>
        <v>Price of transaction #</v>
      </c>
      <c r="C8" s="23">
        <f>IF(NOT((C7+1)&gt;Configuration!$D$2),Data!C7+1,Configuration!$D$2+1)</f>
        <v>7</v>
      </c>
    </row>
    <row r="9" spans="2:13" x14ac:dyDescent="0.25">
      <c r="B9" s="27" t="str">
        <f>IF(C9&lt;(Configuration!$D$2+1),"Price of transaction #","")</f>
        <v>Price of transaction #</v>
      </c>
      <c r="C9" s="23">
        <f>IF(NOT((C8+1)&gt;Configuration!$D$2),Data!C8+1,Configuration!$D$2+1)</f>
        <v>8</v>
      </c>
    </row>
    <row r="10" spans="2:13" x14ac:dyDescent="0.25">
      <c r="B10" s="27" t="str">
        <f>IF(C10&lt;(Configuration!$D$2+1),"Price of transaction #","")</f>
        <v>Price of transaction #</v>
      </c>
      <c r="C10" s="23">
        <f>IF(NOT((C9+1)&gt;Configuration!$D$2),Data!C9+1,Configuration!$D$2+1)</f>
        <v>9</v>
      </c>
    </row>
    <row r="11" spans="2:13" x14ac:dyDescent="0.25">
      <c r="B11" s="27" t="str">
        <f>IF(C11&lt;(Configuration!$D$2+1),"Price of transaction #","")</f>
        <v>Price of transaction #</v>
      </c>
      <c r="C11" s="23">
        <f>IF(NOT((C10+1)&gt;Configuration!$D$2),Data!C10+1,Configuration!$D$2+1)</f>
        <v>10</v>
      </c>
    </row>
    <row r="12" spans="2:13" x14ac:dyDescent="0.25">
      <c r="B12" s="27" t="str">
        <f>IF(C12&lt;(Configuration!$D$2+1),"Price of transaction #","")</f>
        <v>Price of transaction #</v>
      </c>
      <c r="C12" s="23">
        <f>IF(NOT((C11+1)&gt;Configuration!$D$2),Data!C11+1,Configuration!$D$2+1)</f>
        <v>11</v>
      </c>
    </row>
    <row r="13" spans="2:13" x14ac:dyDescent="0.25">
      <c r="B13" s="27" t="str">
        <f>IF(C13&lt;(Configuration!$D$2+1),"Price of transaction #","")</f>
        <v>Price of transaction #</v>
      </c>
      <c r="C13" s="23">
        <f>IF(NOT((C12+1)&gt;Configuration!$D$2),Data!C12+1,Configuration!$D$2+1)</f>
        <v>12</v>
      </c>
    </row>
    <row r="14" spans="2:13" x14ac:dyDescent="0.25">
      <c r="B14" s="27" t="str">
        <f>IF(C14&lt;(Configuration!$D$2+1),"Price of transaction #","")</f>
        <v>Price of transaction #</v>
      </c>
      <c r="C14" s="23">
        <f>IF(NOT((C13+1)&gt;Configuration!$D$2),Data!C13+1,Configuration!$D$2+1)</f>
        <v>13</v>
      </c>
    </row>
    <row r="15" spans="2:13" x14ac:dyDescent="0.25">
      <c r="B15" s="27" t="str">
        <f>IF(C15&lt;(Configuration!$D$2+1),"Price of transaction #","")</f>
        <v>Price of transaction #</v>
      </c>
      <c r="C15" s="23">
        <f>IF(NOT((C14+1)&gt;Configuration!$D$2),Data!C14+1,Configuration!$D$2+1)</f>
        <v>14</v>
      </c>
    </row>
    <row r="16" spans="2:13" x14ac:dyDescent="0.25">
      <c r="B16" s="27" t="str">
        <f>IF(C16&lt;(Configuration!$D$2+1),"Price of transaction #","")</f>
        <v>Price of transaction #</v>
      </c>
      <c r="C16" s="23">
        <f>IF(NOT((C15+1)&gt;Configuration!$D$2),Data!C15+1,Configuration!$D$2+1)</f>
        <v>15</v>
      </c>
    </row>
    <row r="17" spans="2:3" x14ac:dyDescent="0.25">
      <c r="B17" s="27" t="str">
        <f>IF(C17&lt;(Configuration!$D$2+1),"Price of transaction #","")</f>
        <v>Price of transaction #</v>
      </c>
      <c r="C17" s="23">
        <f>IF(NOT((C16+1)&gt;Configuration!$D$2),Data!C16+1,Configuration!$D$2+1)</f>
        <v>16</v>
      </c>
    </row>
    <row r="18" spans="2:3" x14ac:dyDescent="0.25">
      <c r="B18" s="27" t="str">
        <f>IF(C18&lt;(Configuration!$D$2+1),"Price of transaction #","")</f>
        <v>Price of transaction #</v>
      </c>
      <c r="C18" s="23">
        <f>IF(NOT((C17+1)&gt;Configuration!$D$2),Data!C17+1,Configuration!$D$2+1)</f>
        <v>17</v>
      </c>
    </row>
    <row r="19" spans="2:3" x14ac:dyDescent="0.25">
      <c r="B19" s="27" t="str">
        <f>IF(C19&lt;(Configuration!$D$2+1),"Price of transaction #","")</f>
        <v>Price of transaction #</v>
      </c>
      <c r="C19" s="23">
        <f>IF(NOT((C18+1)&gt;Configuration!$D$2),Data!C18+1,Configuration!$D$2+1)</f>
        <v>18</v>
      </c>
    </row>
    <row r="20" spans="2:3" x14ac:dyDescent="0.25">
      <c r="B20" s="27" t="str">
        <f>IF(C20&lt;(Configuration!$D$2+1),"Price of transaction #","")</f>
        <v>Price of transaction #</v>
      </c>
      <c r="C20" s="23">
        <f>IF(NOT((C19+1)&gt;Configuration!$D$2),Data!C19+1,Configuration!$D$2+1)</f>
        <v>19</v>
      </c>
    </row>
    <row r="21" spans="2:3" x14ac:dyDescent="0.25">
      <c r="B21" s="27" t="str">
        <f>IF(C21&lt;(Configuration!$D$2+1),"Price of transaction #","")</f>
        <v>Price of transaction #</v>
      </c>
      <c r="C21" s="23">
        <f>IF(NOT((C20+1)&gt;Configuration!$D$2),Data!C20+1,Configuration!$D$2+1)</f>
        <v>20</v>
      </c>
    </row>
    <row r="22" spans="2:3" x14ac:dyDescent="0.25">
      <c r="B22" s="27" t="str">
        <f>IF(C22&lt;(Configuration!$D$2+1),"Price of transaction #","")</f>
        <v/>
      </c>
      <c r="C22" s="23">
        <f>IF(NOT((C21+1)&gt;Configuration!$D$2),Data!C21+1,Configuration!$D$2+1)</f>
        <v>21</v>
      </c>
    </row>
    <row r="23" spans="2:3" x14ac:dyDescent="0.25">
      <c r="B23" s="27" t="str">
        <f>IF(C23&lt;(Configuration!$D$2+1),"Price of transaction #","")</f>
        <v/>
      </c>
      <c r="C23" s="23">
        <f>IF(NOT((C22+1)&gt;Configuration!$D$2),Data!C22+1,Configuration!$D$2+1)</f>
        <v>21</v>
      </c>
    </row>
    <row r="24" spans="2:3" x14ac:dyDescent="0.25">
      <c r="B24" s="27" t="str">
        <f>IF(C24&lt;(Configuration!$D$2+1),"Price of transaction #","")</f>
        <v/>
      </c>
      <c r="C24" s="23">
        <f>IF(NOT((C23+1)&gt;Configuration!$D$2),Data!C23+1,Configuration!$D$2+1)</f>
        <v>21</v>
      </c>
    </row>
    <row r="25" spans="2:3" x14ac:dyDescent="0.25">
      <c r="B25" s="27" t="str">
        <f>IF(C25&lt;(Configuration!$D$2+1),"Price of transaction #","")</f>
        <v/>
      </c>
      <c r="C25" s="23">
        <f>IF(NOT((C24+1)&gt;Configuration!$D$2),Data!C24+1,Configuration!$D$2+1)</f>
        <v>21</v>
      </c>
    </row>
    <row r="26" spans="2:3" x14ac:dyDescent="0.25">
      <c r="B26" s="27" t="str">
        <f>IF(C26&lt;(Configuration!$D$2+1),"Price of transaction #","")</f>
        <v/>
      </c>
      <c r="C26" s="23">
        <f>IF(NOT((C25+1)&gt;Configuration!$D$2),Data!C25+1,Configuration!$D$2+1)</f>
        <v>21</v>
      </c>
    </row>
    <row r="27" spans="2:3" x14ac:dyDescent="0.25">
      <c r="B27" s="27" t="str">
        <f>IF(C27&lt;(Configuration!$D$2+1),"Price of transaction #","")</f>
        <v/>
      </c>
      <c r="C27" s="23">
        <f>IF(NOT((C26+1)&gt;Configuration!$D$2),Data!C26+1,Configuration!$D$2+1)</f>
        <v>21</v>
      </c>
    </row>
    <row r="28" spans="2:3" x14ac:dyDescent="0.25">
      <c r="B28" s="27" t="str">
        <f>IF(C28&lt;(Configuration!$D$2+1),"Price of transaction #","")</f>
        <v/>
      </c>
      <c r="C28" s="23">
        <f>IF(NOT((C27+1)&gt;Configuration!$D$2),Data!C27+1,Configuration!$D$2+1)</f>
        <v>21</v>
      </c>
    </row>
    <row r="29" spans="2:3" x14ac:dyDescent="0.25">
      <c r="B29" s="27" t="str">
        <f>IF(C29&lt;(Configuration!$D$2+1),"Price of transaction #","")</f>
        <v/>
      </c>
      <c r="C29" s="23">
        <f>IF(NOT((C28+1)&gt;Configuration!$D$2),Data!C28+1,Configuration!$D$2+1)</f>
        <v>21</v>
      </c>
    </row>
    <row r="30" spans="2:3" x14ac:dyDescent="0.25">
      <c r="B30" s="27" t="str">
        <f>IF(C30&lt;(Configuration!$D$2+1),"Price of transaction #","")</f>
        <v/>
      </c>
      <c r="C30" s="23">
        <f>IF(NOT((C29+1)&gt;Configuration!$D$2),Data!C29+1,Configuration!$D$2+1)</f>
        <v>21</v>
      </c>
    </row>
    <row r="31" spans="2:3" x14ac:dyDescent="0.25">
      <c r="B31" s="27" t="str">
        <f>IF(C31&lt;(Configuration!$D$2+1),"Price of transaction #","")</f>
        <v/>
      </c>
      <c r="C31" s="23">
        <f>IF(NOT((C30+1)&gt;Configuration!$D$2),Data!C30+1,Configuration!$D$2+1)</f>
        <v>21</v>
      </c>
    </row>
    <row r="32" spans="2:3" x14ac:dyDescent="0.25">
      <c r="B32" s="27" t="str">
        <f>IF(C32&lt;(Configuration!$D$2+1),"Price of transaction #","")</f>
        <v/>
      </c>
      <c r="C32" s="23">
        <f>IF(NOT((C31+1)&gt;Configuration!$D$2),Data!C31+1,Configuration!$D$2+1)</f>
        <v>21</v>
      </c>
    </row>
    <row r="33" spans="2:3" x14ac:dyDescent="0.25">
      <c r="B33" s="27" t="str">
        <f>IF(C33&lt;(Configuration!$D$2+1),"Price of transaction #","")</f>
        <v/>
      </c>
      <c r="C33" s="23">
        <f>IF(NOT((C32+1)&gt;Configuration!$D$2),Data!C32+1,Configuration!$D$2+1)</f>
        <v>21</v>
      </c>
    </row>
    <row r="34" spans="2:3" x14ac:dyDescent="0.25">
      <c r="B34" s="27" t="str">
        <f>IF(C34&lt;(Configuration!$D$2+1),"Price of transaction #","")</f>
        <v/>
      </c>
      <c r="C34" s="23">
        <f>IF(NOT((C33+1)&gt;Configuration!$D$2),Data!C33+1,Configuration!$D$2+1)</f>
        <v>21</v>
      </c>
    </row>
    <row r="35" spans="2:3" x14ac:dyDescent="0.25">
      <c r="B35" s="27" t="str">
        <f>IF(C35&lt;(Configuration!$D$2+1),"Price of transaction #","")</f>
        <v/>
      </c>
      <c r="C35" s="23">
        <f>IF(NOT((C34+1)&gt;Configuration!$D$2),Data!C34+1,Configuration!$D$2+1)</f>
        <v>21</v>
      </c>
    </row>
    <row r="36" spans="2:3" x14ac:dyDescent="0.25">
      <c r="B36" s="27" t="str">
        <f>IF(C36&lt;(Configuration!$D$2+1),"Price of transaction #","")</f>
        <v/>
      </c>
      <c r="C36" s="23">
        <f>IF(NOT((C35+1)&gt;Configuration!$D$2),Data!C35+1,Configuration!$D$2+1)</f>
        <v>21</v>
      </c>
    </row>
    <row r="37" spans="2:3" x14ac:dyDescent="0.25">
      <c r="B37" s="27" t="str">
        <f>IF(C37&lt;(Configuration!$D$2+1),"Price of transaction #","")</f>
        <v/>
      </c>
      <c r="C37" s="23">
        <f>IF(NOT((C36+1)&gt;Configuration!$D$2),Data!C36+1,Configuration!$D$2+1)</f>
        <v>21</v>
      </c>
    </row>
    <row r="38" spans="2:3" x14ac:dyDescent="0.25">
      <c r="B38" s="27" t="str">
        <f>IF(C38&lt;(Configuration!$D$2+1),"Price of transaction #","")</f>
        <v/>
      </c>
      <c r="C38" s="23">
        <f>IF(NOT((C37+1)&gt;Configuration!$D$2),Data!C37+1,Configuration!$D$2+1)</f>
        <v>21</v>
      </c>
    </row>
    <row r="39" spans="2:3" x14ac:dyDescent="0.25">
      <c r="B39" s="27" t="str">
        <f>IF(C39&lt;(Configuration!$D$2+1),"Price of transaction #","")</f>
        <v/>
      </c>
      <c r="C39" s="23">
        <f>IF(NOT((C38+1)&gt;Configuration!$D$2),Data!C38+1,Configuration!$D$2+1)</f>
        <v>21</v>
      </c>
    </row>
    <row r="40" spans="2:3" x14ac:dyDescent="0.25">
      <c r="B40" s="27" t="str">
        <f>IF(C40&lt;(Configuration!$D$2+1),"Price of transaction #","")</f>
        <v/>
      </c>
      <c r="C40" s="23">
        <f>IF(NOT((C39+1)&gt;Configuration!$D$2),Data!C39+1,Configuration!$D$2+1)</f>
        <v>21</v>
      </c>
    </row>
    <row r="41" spans="2:3" x14ac:dyDescent="0.25">
      <c r="B41" s="27" t="str">
        <f>IF(C41&lt;(Configuration!$D$2+1),"Price of transaction #","")</f>
        <v/>
      </c>
      <c r="C41" s="23">
        <f>IF(NOT((C40+1)&gt;Configuration!$D$2),Data!C40+1,Configuration!$D$2+1)</f>
        <v>21</v>
      </c>
    </row>
    <row r="42" spans="2:3" x14ac:dyDescent="0.25">
      <c r="B42" s="27" t="str">
        <f>IF(C42&lt;(Configuration!$D$2+1),"Price of transaction #","")</f>
        <v/>
      </c>
      <c r="C42" s="23">
        <f>IF(NOT((C41+1)&gt;Configuration!$D$2),Data!C41+1,Configuration!$D$2+1)</f>
        <v>21</v>
      </c>
    </row>
    <row r="43" spans="2:3" x14ac:dyDescent="0.25">
      <c r="B43" s="27" t="str">
        <f>IF(C43&lt;(Configuration!$D$2+1),"Price of transaction #","")</f>
        <v/>
      </c>
      <c r="C43" s="23">
        <f>IF(NOT((C42+1)&gt;Configuration!$D$2),Data!C42+1,Configuration!$D$2+1)</f>
        <v>21</v>
      </c>
    </row>
    <row r="44" spans="2:3" x14ac:dyDescent="0.25">
      <c r="B44" s="27" t="str">
        <f>IF(C44&lt;(Configuration!$D$2+1),"Price of transaction #","")</f>
        <v/>
      </c>
      <c r="C44" s="23">
        <f>IF(NOT((C43+1)&gt;Configuration!$D$2),Data!C43+1,Configuration!$D$2+1)</f>
        <v>21</v>
      </c>
    </row>
    <row r="45" spans="2:3" x14ac:dyDescent="0.25">
      <c r="B45" s="27" t="str">
        <f>IF(C45&lt;(Configuration!$D$2+1),"Price of transaction #","")</f>
        <v/>
      </c>
      <c r="C45" s="23">
        <f>IF(NOT((C44+1)&gt;Configuration!$D$2),Data!C44+1,Configuration!$D$2+1)</f>
        <v>21</v>
      </c>
    </row>
    <row r="46" spans="2:3" x14ac:dyDescent="0.25">
      <c r="B46" s="27" t="str">
        <f>IF(C46&lt;(Configuration!$D$2+1),"Price of transaction #","")</f>
        <v/>
      </c>
      <c r="C46" s="23">
        <f>IF(NOT((C45+1)&gt;Configuration!$D$2),Data!C45+1,Configuration!$D$2+1)</f>
        <v>21</v>
      </c>
    </row>
    <row r="47" spans="2:3" x14ac:dyDescent="0.25">
      <c r="B47" s="27" t="str">
        <f>IF(C47&lt;(Configuration!$D$2+1),"Price of transaction #","")</f>
        <v/>
      </c>
      <c r="C47" s="23">
        <f>IF(NOT((C46+1)&gt;Configuration!$D$2),Data!C46+1,Configuration!$D$2+1)</f>
        <v>21</v>
      </c>
    </row>
    <row r="48" spans="2:3" x14ac:dyDescent="0.25">
      <c r="B48" s="27" t="str">
        <f>IF(C48&lt;(Configuration!$D$2+1),"Price of transaction #","")</f>
        <v/>
      </c>
      <c r="C48" s="23">
        <f>IF(NOT((C47+1)&gt;Configuration!$D$2),Data!C47+1,Configuration!$D$2+1)</f>
        <v>21</v>
      </c>
    </row>
    <row r="49" spans="2:3" x14ac:dyDescent="0.25">
      <c r="B49" s="27" t="str">
        <f>IF(C49&lt;(Configuration!$D$2+1),"Price of transaction #","")</f>
        <v/>
      </c>
      <c r="C49" s="23">
        <f>IF(NOT((C48+1)&gt;Configuration!$D$2),Data!C48+1,Configuration!$D$2+1)</f>
        <v>21</v>
      </c>
    </row>
    <row r="50" spans="2:3" x14ac:dyDescent="0.25">
      <c r="B50" s="27" t="str">
        <f>IF(C50&lt;(Configuration!$D$2+1),"Price of transaction #","")</f>
        <v/>
      </c>
      <c r="C50" s="23">
        <f>IF(NOT((C49+1)&gt;Configuration!$D$2),Data!C49+1,Configuration!$D$2+1)</f>
        <v>21</v>
      </c>
    </row>
    <row r="51" spans="2:3" x14ac:dyDescent="0.25">
      <c r="B51" s="27" t="str">
        <f>IF(C51&lt;(Configuration!$D$2+1),"Price of transaction #","")</f>
        <v/>
      </c>
      <c r="C51" s="23">
        <f>IF(NOT((C50+1)&gt;Configuration!$D$2),Data!C50+1,Configuration!$D$2+1)</f>
        <v>21</v>
      </c>
    </row>
    <row r="52" spans="2:3" x14ac:dyDescent="0.25">
      <c r="B52" s="27" t="str">
        <f>IF(C52&lt;(Configuration!$D$2+1),"Price of transaction #","")</f>
        <v/>
      </c>
      <c r="C52" s="23">
        <f>IF(NOT((C51+1)&gt;Configuration!$D$2),Data!C51+1,Configuration!$D$2+1)</f>
        <v>21</v>
      </c>
    </row>
    <row r="53" spans="2:3" x14ac:dyDescent="0.25">
      <c r="B53" s="27" t="str">
        <f>IF(C53&lt;(Configuration!$D$2+1),"Price of transaction #","")</f>
        <v/>
      </c>
      <c r="C53" s="23">
        <f>IF(NOT((C52+1)&gt;Configuration!$D$2),Data!C52+1,Configuration!$D$2+1)</f>
        <v>21</v>
      </c>
    </row>
    <row r="54" spans="2:3" x14ac:dyDescent="0.25">
      <c r="B54" s="27" t="str">
        <f>IF(C54&lt;(Configuration!$D$2+1),"Price of transaction #","")</f>
        <v/>
      </c>
      <c r="C54" s="23">
        <f>IF(NOT((C53+1)&gt;Configuration!$D$2),Data!C53+1,Configuration!$D$2+1)</f>
        <v>21</v>
      </c>
    </row>
    <row r="55" spans="2:3" x14ac:dyDescent="0.25">
      <c r="B55" s="27" t="str">
        <f>IF(C55&lt;(Configuration!$D$2+1),"Price of transaction #","")</f>
        <v/>
      </c>
      <c r="C55" s="23">
        <f>IF(NOT((C54+1)&gt;Configuration!$D$2),Data!C54+1,Configuration!$D$2+1)</f>
        <v>21</v>
      </c>
    </row>
    <row r="56" spans="2:3" x14ac:dyDescent="0.25">
      <c r="B56" s="27" t="str">
        <f>IF(C56&lt;(Configuration!$D$2+1),"Price of transaction #","")</f>
        <v/>
      </c>
      <c r="C56" s="23">
        <f>IF(NOT((C55+1)&gt;Configuration!$D$2),Data!C55+1,Configuration!$D$2+1)</f>
        <v>21</v>
      </c>
    </row>
    <row r="57" spans="2:3" x14ac:dyDescent="0.25">
      <c r="B57" s="27" t="str">
        <f>IF(C57&lt;(Configuration!$D$2+1),"Price of transaction #","")</f>
        <v/>
      </c>
      <c r="C57" s="23">
        <f>IF(NOT((C56+1)&gt;Configuration!$D$2),Data!C56+1,Configuration!$D$2+1)</f>
        <v>21</v>
      </c>
    </row>
    <row r="58" spans="2:3" x14ac:dyDescent="0.25">
      <c r="B58" s="27" t="str">
        <f>IF(C58&lt;(Configuration!$D$2+1),"Price of transaction #","")</f>
        <v/>
      </c>
      <c r="C58" s="23">
        <f>IF(NOT((C57+1)&gt;Configuration!$D$2),Data!C57+1,Configuration!$D$2+1)</f>
        <v>21</v>
      </c>
    </row>
    <row r="59" spans="2:3" x14ac:dyDescent="0.25">
      <c r="B59" s="27" t="str">
        <f>IF(C59&lt;(Configuration!$D$2+1),"Price of transaction #","")</f>
        <v/>
      </c>
      <c r="C59" s="23">
        <f>IF(NOT((C58+1)&gt;Configuration!$D$2),Data!C58+1,Configuration!$D$2+1)</f>
        <v>21</v>
      </c>
    </row>
    <row r="60" spans="2:3" x14ac:dyDescent="0.25">
      <c r="B60" s="27" t="str">
        <f>IF(C60&lt;(Configuration!$D$2+1),"Price of transaction #","")</f>
        <v/>
      </c>
      <c r="C60" s="23">
        <f>IF(NOT((C59+1)&gt;Configuration!$D$2),Data!C59+1,Configuration!$D$2+1)</f>
        <v>21</v>
      </c>
    </row>
    <row r="61" spans="2:3" x14ac:dyDescent="0.25">
      <c r="B61" s="27" t="str">
        <f>IF(C61&lt;(Configuration!$D$2+1),"Price of transaction #","")</f>
        <v/>
      </c>
      <c r="C61" s="23">
        <f>IF(NOT((C60+1)&gt;Configuration!$D$2),Data!C60+1,Configuration!$D$2+1)</f>
        <v>21</v>
      </c>
    </row>
    <row r="62" spans="2:3" x14ac:dyDescent="0.25">
      <c r="B62" s="27" t="str">
        <f>IF(C62&lt;(Configuration!$D$2+1),"Price of transaction #","")</f>
        <v/>
      </c>
      <c r="C62" s="23">
        <f>IF(NOT((C61+1)&gt;Configuration!$D$2),Data!C61+1,Configuration!$D$2+1)</f>
        <v>21</v>
      </c>
    </row>
    <row r="63" spans="2:3" x14ac:dyDescent="0.25">
      <c r="B63" s="27" t="str">
        <f>IF(C63&lt;(Configuration!$D$2+1),"Price of transaction #","")</f>
        <v/>
      </c>
      <c r="C63" s="23">
        <f>IF(NOT((C62+1)&gt;Configuration!$D$2),Data!C62+1,Configuration!$D$2+1)</f>
        <v>21</v>
      </c>
    </row>
    <row r="64" spans="2:3" x14ac:dyDescent="0.25">
      <c r="B64" s="27" t="str">
        <f>IF(C64&lt;(Configuration!$D$2+1),"Price of transaction #","")</f>
        <v/>
      </c>
      <c r="C64" s="23">
        <f>IF(NOT((C63+1)&gt;Configuration!$D$2),Data!C63+1,Configuration!$D$2+1)</f>
        <v>21</v>
      </c>
    </row>
    <row r="65" spans="2:3" x14ac:dyDescent="0.25">
      <c r="B65" s="27" t="str">
        <f>IF(C65&lt;(Configuration!$D$2+1),"Price of transaction #","")</f>
        <v/>
      </c>
      <c r="C65" s="23">
        <f>IF(NOT((C64+1)&gt;Configuration!$D$2),Data!C64+1,Configuration!$D$2+1)</f>
        <v>21</v>
      </c>
    </row>
    <row r="66" spans="2:3" x14ac:dyDescent="0.25">
      <c r="B66" s="27" t="str">
        <f>IF(C66&lt;(Configuration!$D$2+1),"Price of transaction #","")</f>
        <v/>
      </c>
      <c r="C66" s="23">
        <f>IF(NOT((C65+1)&gt;Configuration!$D$2),Data!C65+1,Configuration!$D$2+1)</f>
        <v>21</v>
      </c>
    </row>
    <row r="67" spans="2:3" x14ac:dyDescent="0.25">
      <c r="B67" s="27" t="str">
        <f>IF(C67&lt;(Configuration!$D$2+1),"Price of transaction #","")</f>
        <v/>
      </c>
      <c r="C67" s="23">
        <f>IF(NOT((C66+1)&gt;Configuration!$D$2),Data!C66+1,Configuration!$D$2+1)</f>
        <v>21</v>
      </c>
    </row>
    <row r="68" spans="2:3" x14ac:dyDescent="0.25">
      <c r="B68" s="27" t="str">
        <f>IF(C68&lt;(Configuration!$D$2+1),"Price of transaction #","")</f>
        <v/>
      </c>
      <c r="C68" s="23">
        <f>IF(NOT((C67+1)&gt;Configuration!$D$2),Data!C67+1,Configuration!$D$2+1)</f>
        <v>21</v>
      </c>
    </row>
    <row r="69" spans="2:3" x14ac:dyDescent="0.25">
      <c r="B69" s="27" t="str">
        <f>IF(C69&lt;(Configuration!$D$2+1),"Price of transaction #","")</f>
        <v/>
      </c>
      <c r="C69" s="23">
        <f>IF(NOT((C68+1)&gt;Configuration!$D$2),Data!C68+1,Configuration!$D$2+1)</f>
        <v>21</v>
      </c>
    </row>
    <row r="70" spans="2:3" x14ac:dyDescent="0.25">
      <c r="B70" s="27" t="str">
        <f>IF(C70&lt;(Configuration!$D$2+1),"Price of transaction #","")</f>
        <v/>
      </c>
      <c r="C70" s="23">
        <f>IF(NOT((C69+1)&gt;Configuration!$D$2),Data!C69+1,Configuration!$D$2+1)</f>
        <v>21</v>
      </c>
    </row>
    <row r="71" spans="2:3" x14ac:dyDescent="0.25">
      <c r="B71" s="27" t="str">
        <f>IF(C71&lt;(Configuration!$D$2+1),"Price of transaction #","")</f>
        <v/>
      </c>
      <c r="C71" s="23">
        <f>IF(NOT((C70+1)&gt;Configuration!$D$2),Data!C70+1,Configuration!$D$2+1)</f>
        <v>21</v>
      </c>
    </row>
    <row r="72" spans="2:3" x14ac:dyDescent="0.25">
      <c r="B72" s="27" t="str">
        <f>IF(C72&lt;(Configuration!$D$2+1),"Price of transaction #","")</f>
        <v/>
      </c>
      <c r="C72" s="23">
        <f>IF(NOT((C71+1)&gt;Configuration!$D$2),Data!C71+1,Configuration!$D$2+1)</f>
        <v>21</v>
      </c>
    </row>
    <row r="73" spans="2:3" x14ac:dyDescent="0.25">
      <c r="B73" s="27" t="str">
        <f>IF(C73&lt;(Configuration!$D$2+1),"Price of transaction #","")</f>
        <v/>
      </c>
      <c r="C73" s="23">
        <f>IF(NOT((C72+1)&gt;Configuration!$D$2),Data!C72+1,Configuration!$D$2+1)</f>
        <v>21</v>
      </c>
    </row>
    <row r="74" spans="2:3" x14ac:dyDescent="0.25">
      <c r="B74" s="27" t="str">
        <f>IF(C74&lt;(Configuration!$D$2+1),"Price of transaction #","")</f>
        <v/>
      </c>
      <c r="C74" s="23">
        <f>IF(NOT((C73+1)&gt;Configuration!$D$2),Data!C73+1,Configuration!$D$2+1)</f>
        <v>21</v>
      </c>
    </row>
    <row r="75" spans="2:3" x14ac:dyDescent="0.25">
      <c r="B75" s="27" t="str">
        <f>IF(C75&lt;(Configuration!$D$2+1),"Price of transaction #","")</f>
        <v/>
      </c>
      <c r="C75" s="23">
        <f>IF(NOT((C74+1)&gt;Configuration!$D$2),Data!C74+1,Configuration!$D$2+1)</f>
        <v>21</v>
      </c>
    </row>
    <row r="76" spans="2:3" x14ac:dyDescent="0.25">
      <c r="B76" s="27" t="str">
        <f>IF(C76&lt;(Configuration!$D$2+1),"Price of transaction #","")</f>
        <v/>
      </c>
      <c r="C76" s="23">
        <f>IF(NOT((C75+1)&gt;Configuration!$D$2),Data!C75+1,Configuration!$D$2+1)</f>
        <v>21</v>
      </c>
    </row>
    <row r="77" spans="2:3" x14ac:dyDescent="0.25">
      <c r="B77" s="27" t="str">
        <f>IF(C77&lt;(Configuration!$D$2+1),"Price of transaction #","")</f>
        <v/>
      </c>
      <c r="C77" s="23">
        <f>IF(NOT((C76+1)&gt;Configuration!$D$2),Data!C76+1,Configuration!$D$2+1)</f>
        <v>21</v>
      </c>
    </row>
    <row r="78" spans="2:3" x14ac:dyDescent="0.25">
      <c r="B78" s="27" t="str">
        <f>IF(C78&lt;(Configuration!$D$2+1),"Price of transaction #","")</f>
        <v/>
      </c>
      <c r="C78" s="23">
        <f>IF(NOT((C77+1)&gt;Configuration!$D$2),Data!C77+1,Configuration!$D$2+1)</f>
        <v>21</v>
      </c>
    </row>
    <row r="79" spans="2:3" x14ac:dyDescent="0.25">
      <c r="B79" s="27" t="str">
        <f>IF(C79&lt;(Configuration!$D$2+1),"Price of transaction #","")</f>
        <v/>
      </c>
      <c r="C79" s="23">
        <f>IF(NOT((C78+1)&gt;Configuration!$D$2),Data!C78+1,Configuration!$D$2+1)</f>
        <v>21</v>
      </c>
    </row>
    <row r="80" spans="2:3" x14ac:dyDescent="0.25">
      <c r="B80" s="27" t="str">
        <f>IF(C80&lt;(Configuration!$D$2+1),"Price of transaction #","")</f>
        <v/>
      </c>
      <c r="C80" s="23">
        <f>IF(NOT((C79+1)&gt;Configuration!$D$2),Data!C79+1,Configuration!$D$2+1)</f>
        <v>21</v>
      </c>
    </row>
    <row r="81" spans="2:3" x14ac:dyDescent="0.25">
      <c r="B81" s="27" t="str">
        <f>IF(C81&lt;(Configuration!$D$2+1),"Price of transaction #","")</f>
        <v/>
      </c>
      <c r="C81" s="23">
        <f>IF(NOT((C80+1)&gt;Configuration!$D$2),Data!C80+1,Configuration!$D$2+1)</f>
        <v>21</v>
      </c>
    </row>
    <row r="82" spans="2:3" x14ac:dyDescent="0.25">
      <c r="B82" s="27" t="str">
        <f>IF(C82&lt;(Configuration!$D$2+1),"Price of transaction #","")</f>
        <v/>
      </c>
      <c r="C82" s="23">
        <f>IF(NOT((C81+1)&gt;Configuration!$D$2),Data!C81+1,Configuration!$D$2+1)</f>
        <v>21</v>
      </c>
    </row>
    <row r="83" spans="2:3" x14ac:dyDescent="0.25">
      <c r="B83" s="27" t="str">
        <f>IF(C83&lt;(Configuration!$D$2+1),"Price of transaction #","")</f>
        <v/>
      </c>
      <c r="C83" s="23">
        <f>IF(NOT((C82+1)&gt;Configuration!$D$2),Data!C82+1,Configuration!$D$2+1)</f>
        <v>21</v>
      </c>
    </row>
    <row r="84" spans="2:3" x14ac:dyDescent="0.25">
      <c r="B84" s="27" t="str">
        <f>IF(C84&lt;(Configuration!$D$2+1),"Price of transaction #","")</f>
        <v/>
      </c>
      <c r="C84" s="23">
        <f>IF(NOT((C83+1)&gt;Configuration!$D$2),Data!C83+1,Configuration!$D$2+1)</f>
        <v>21</v>
      </c>
    </row>
    <row r="85" spans="2:3" x14ac:dyDescent="0.25">
      <c r="B85" s="27" t="str">
        <f>IF(C85&lt;(Configuration!$D$2+1),"Price of transaction #","")</f>
        <v/>
      </c>
      <c r="C85" s="23">
        <f>IF(NOT((C84+1)&gt;Configuration!$D$2),Data!C84+1,Configuration!$D$2+1)</f>
        <v>21</v>
      </c>
    </row>
    <row r="86" spans="2:3" x14ac:dyDescent="0.25">
      <c r="B86" s="27" t="str">
        <f>IF(C86&lt;(Configuration!$D$2+1),"Price of transaction #","")</f>
        <v/>
      </c>
      <c r="C86" s="23">
        <f>IF(NOT((C85+1)&gt;Configuration!$D$2),Data!C85+1,Configuration!$D$2+1)</f>
        <v>21</v>
      </c>
    </row>
    <row r="87" spans="2:3" x14ac:dyDescent="0.25">
      <c r="B87" s="27" t="str">
        <f>IF(C87&lt;(Configuration!$D$2+1),"Price of transaction #","")</f>
        <v/>
      </c>
      <c r="C87" s="23">
        <f>IF(NOT((C86+1)&gt;Configuration!$D$2),Data!C86+1,Configuration!$D$2+1)</f>
        <v>21</v>
      </c>
    </row>
    <row r="88" spans="2:3" x14ac:dyDescent="0.25">
      <c r="B88" s="27" t="str">
        <f>IF(C88&lt;(Configuration!$D$2+1),"Price of transaction #","")</f>
        <v/>
      </c>
      <c r="C88" s="23">
        <f>IF(NOT((C87+1)&gt;Configuration!$D$2),Data!C87+1,Configuration!$D$2+1)</f>
        <v>21</v>
      </c>
    </row>
    <row r="89" spans="2:3" x14ac:dyDescent="0.25">
      <c r="B89" s="27" t="str">
        <f>IF(C89&lt;(Configuration!$D$2+1),"Price of transaction #","")</f>
        <v/>
      </c>
      <c r="C89" s="23">
        <f>IF(NOT((C88+1)&gt;Configuration!$D$2),Data!C88+1,Configuration!$D$2+1)</f>
        <v>21</v>
      </c>
    </row>
    <row r="90" spans="2:3" x14ac:dyDescent="0.25">
      <c r="B90" s="27" t="str">
        <f>IF(C90&lt;(Configuration!$D$2+1),"Price of transaction #","")</f>
        <v/>
      </c>
      <c r="C90" s="23">
        <f>IF(NOT((C89+1)&gt;Configuration!$D$2),Data!C89+1,Configuration!$D$2+1)</f>
        <v>21</v>
      </c>
    </row>
    <row r="91" spans="2:3" x14ac:dyDescent="0.25">
      <c r="B91" s="27" t="str">
        <f>IF(C91&lt;(Configuration!$D$2+1),"Price of transaction #","")</f>
        <v/>
      </c>
      <c r="C91" s="23">
        <f>IF(NOT((C90+1)&gt;Configuration!$D$2),Data!C90+1,Configuration!$D$2+1)</f>
        <v>21</v>
      </c>
    </row>
    <row r="92" spans="2:3" x14ac:dyDescent="0.25">
      <c r="B92" s="27" t="str">
        <f>IF(C92&lt;(Configuration!$D$2+1),"Price of transaction #","")</f>
        <v/>
      </c>
      <c r="C92" s="23">
        <f>IF(NOT((C91+1)&gt;Configuration!$D$2),Data!C91+1,Configuration!$D$2+1)</f>
        <v>21</v>
      </c>
    </row>
    <row r="93" spans="2:3" x14ac:dyDescent="0.25">
      <c r="B93" s="27" t="str">
        <f>IF(C93&lt;(Configuration!$D$2+1),"Price of transaction #","")</f>
        <v/>
      </c>
      <c r="C93" s="23">
        <f>IF(NOT((C92+1)&gt;Configuration!$D$2),Data!C92+1,Configuration!$D$2+1)</f>
        <v>21</v>
      </c>
    </row>
    <row r="94" spans="2:3" x14ac:dyDescent="0.25">
      <c r="B94" s="27" t="str">
        <f>IF(C94&lt;(Configuration!$D$2+1),"Price of transaction #","")</f>
        <v/>
      </c>
      <c r="C94" s="23">
        <f>IF(NOT((C93+1)&gt;Configuration!$D$2),Data!C93+1,Configuration!$D$2+1)</f>
        <v>21</v>
      </c>
    </row>
    <row r="95" spans="2:3" x14ac:dyDescent="0.25">
      <c r="B95" s="27" t="str">
        <f>IF(C95&lt;(Configuration!$D$2+1),"Price of transaction #","")</f>
        <v/>
      </c>
      <c r="C95" s="23">
        <f>IF(NOT((C94+1)&gt;Configuration!$D$2),Data!C94+1,Configuration!$D$2+1)</f>
        <v>21</v>
      </c>
    </row>
    <row r="96" spans="2:3" x14ac:dyDescent="0.25">
      <c r="B96" s="27" t="str">
        <f>IF(C96&lt;(Configuration!$D$2+1),"Price of transaction #","")</f>
        <v/>
      </c>
      <c r="C96" s="23">
        <f>IF(NOT((C95+1)&gt;Configuration!$D$2),Data!C95+1,Configuration!$D$2+1)</f>
        <v>21</v>
      </c>
    </row>
    <row r="97" spans="2:3" x14ac:dyDescent="0.25">
      <c r="B97" s="27" t="str">
        <f>IF(C97&lt;(Configuration!$D$2+1),"Price of transaction #","")</f>
        <v/>
      </c>
      <c r="C97" s="23">
        <f>IF(NOT((C96+1)&gt;Configuration!$D$2),Data!C96+1,Configuration!$D$2+1)</f>
        <v>21</v>
      </c>
    </row>
    <row r="98" spans="2:3" x14ac:dyDescent="0.25">
      <c r="B98" s="27" t="str">
        <f>IF(C98&lt;(Configuration!$D$2+1),"Price of transaction #","")</f>
        <v/>
      </c>
      <c r="C98" s="23">
        <f>IF(NOT((C97+1)&gt;Configuration!$D$2),Data!C97+1,Configuration!$D$2+1)</f>
        <v>21</v>
      </c>
    </row>
    <row r="99" spans="2:3" x14ac:dyDescent="0.25">
      <c r="B99" s="27" t="str">
        <f>IF(C99&lt;(Configuration!$D$2+1),"Price of transaction #","")</f>
        <v/>
      </c>
      <c r="C99" s="23">
        <f>IF(NOT((C98+1)&gt;Configuration!$D$2),Data!C98+1,Configuration!$D$2+1)</f>
        <v>21</v>
      </c>
    </row>
    <row r="100" spans="2:3" x14ac:dyDescent="0.25">
      <c r="B100" s="27" t="str">
        <f>IF(C100&lt;(Configuration!$D$2+1),"Price of transaction #","")</f>
        <v/>
      </c>
      <c r="C100" s="23">
        <f>IF(NOT((C99+1)&gt;Configuration!$D$2),Data!C99+1,Configuration!$D$2+1)</f>
        <v>21</v>
      </c>
    </row>
    <row r="101" spans="2:3" x14ac:dyDescent="0.25">
      <c r="B101" s="27" t="str">
        <f>IF(C101&lt;(Configuration!$D$2+1),"Price of transaction #","")</f>
        <v/>
      </c>
      <c r="C101" s="23">
        <f>IF(NOT((C100+1)&gt;Configuration!$D$2),Data!C100+1,Configuration!$D$2+1)</f>
        <v>21</v>
      </c>
    </row>
    <row r="102" spans="2:3" x14ac:dyDescent="0.25">
      <c r="B102" s="27" t="str">
        <f>IF(C102&lt;(Configuration!$D$2+1),"Price of transaction #","")</f>
        <v/>
      </c>
      <c r="C102" s="23">
        <f>IF(NOT((C101+1)&gt;Configuration!$D$2),Data!C101+1,Configuration!$D$2+1)</f>
        <v>21</v>
      </c>
    </row>
    <row r="103" spans="2:3" x14ac:dyDescent="0.25">
      <c r="B103" s="27" t="str">
        <f>IF(C103&lt;(Configuration!$D$2+1),"Price of transaction #","")</f>
        <v/>
      </c>
      <c r="C103" s="23">
        <f>IF(NOT((C102+1)&gt;Configuration!$D$2),Data!C102+1,Configuration!$D$2+1)</f>
        <v>21</v>
      </c>
    </row>
    <row r="104" spans="2:3" x14ac:dyDescent="0.25">
      <c r="B104" s="27" t="str">
        <f>IF(C104&lt;(Configuration!$D$2+1),"Price of transaction #","")</f>
        <v/>
      </c>
      <c r="C104" s="23">
        <f>IF(NOT((C103+1)&gt;Configuration!$D$2),Data!C103+1,Configuration!$D$2+1)</f>
        <v>21</v>
      </c>
    </row>
    <row r="105" spans="2:3" x14ac:dyDescent="0.25">
      <c r="B105" s="27" t="str">
        <f>IF(C105&lt;(Configuration!$D$2+1),"Price of transaction #","")</f>
        <v/>
      </c>
      <c r="C105" s="23">
        <f>IF(NOT((C104+1)&gt;Configuration!$D$2),Data!C104+1,Configuration!$D$2+1)</f>
        <v>21</v>
      </c>
    </row>
    <row r="106" spans="2:3" x14ac:dyDescent="0.25">
      <c r="B106" s="27" t="str">
        <f>IF(C106&lt;(Configuration!$D$2+1),"Price of transaction #","")</f>
        <v/>
      </c>
      <c r="C106" s="23">
        <f>IF(NOT((C105+1)&gt;Configuration!$D$2),Data!C105+1,Configuration!$D$2+1)</f>
        <v>21</v>
      </c>
    </row>
    <row r="107" spans="2:3" x14ac:dyDescent="0.25">
      <c r="B107" s="27" t="str">
        <f>IF(C107&lt;(Configuration!$D$2+1),"Price of transaction #","")</f>
        <v/>
      </c>
      <c r="C107" s="23">
        <f>IF(NOT((C106+1)&gt;Configuration!$D$2),Data!C106+1,Configuration!$D$2+1)</f>
        <v>21</v>
      </c>
    </row>
    <row r="108" spans="2:3" x14ac:dyDescent="0.25">
      <c r="B108" s="27" t="str">
        <f>IF(C108&lt;(Configuration!$D$2+1),"Price of transaction #","")</f>
        <v/>
      </c>
      <c r="C108" s="23">
        <f>IF(NOT((C107+1)&gt;Configuration!$D$2),Data!C107+1,Configuration!$D$2+1)</f>
        <v>21</v>
      </c>
    </row>
    <row r="109" spans="2:3" x14ac:dyDescent="0.25">
      <c r="B109" s="27" t="str">
        <f>IF(C109&lt;(Configuration!$D$2+1),"Price of transaction #","")</f>
        <v/>
      </c>
      <c r="C109" s="23">
        <f>IF(NOT((C108+1)&gt;Configuration!$D$2),Data!C108+1,Configuration!$D$2+1)</f>
        <v>21</v>
      </c>
    </row>
    <row r="110" spans="2:3" x14ac:dyDescent="0.25">
      <c r="B110" s="27" t="str">
        <f>IF(C110&lt;(Configuration!$D$2+1),"Price of transaction #","")</f>
        <v/>
      </c>
      <c r="C110" s="23">
        <f>IF(NOT((C109+1)&gt;Configuration!$D$2),Data!C109+1,Configuration!$D$2+1)</f>
        <v>21</v>
      </c>
    </row>
    <row r="111" spans="2:3" x14ac:dyDescent="0.25">
      <c r="B111" s="27" t="str">
        <f>IF(C111&lt;(Configuration!$D$2+1),"Price of transaction #","")</f>
        <v/>
      </c>
      <c r="C111" s="23">
        <f>IF(NOT((C110+1)&gt;Configuration!$D$2),Data!C110+1,Configuration!$D$2+1)</f>
        <v>21</v>
      </c>
    </row>
    <row r="112" spans="2:3" x14ac:dyDescent="0.25">
      <c r="B112" s="27" t="str">
        <f>IF(C112&lt;(Configuration!$D$2+1),"Price of transaction #","")</f>
        <v/>
      </c>
      <c r="C112" s="23">
        <f>IF(NOT((C111+1)&gt;Configuration!$D$2),Data!C111+1,Configuration!$D$2+1)</f>
        <v>21</v>
      </c>
    </row>
    <row r="113" spans="2:3" x14ac:dyDescent="0.25">
      <c r="B113" s="27" t="str">
        <f>IF(C113&lt;(Configuration!$D$2+1),"Price of transaction #","")</f>
        <v/>
      </c>
      <c r="C113" s="23">
        <f>IF(NOT((C112+1)&gt;Configuration!$D$2),Data!C112+1,Configuration!$D$2+1)</f>
        <v>21</v>
      </c>
    </row>
    <row r="114" spans="2:3" x14ac:dyDescent="0.25">
      <c r="B114" s="27" t="str">
        <f>IF(C114&lt;(Configuration!$D$2+1),"Price of transaction #","")</f>
        <v/>
      </c>
      <c r="C114" s="23">
        <f>IF(NOT((C113+1)&gt;Configuration!$D$2),Data!C113+1,Configuration!$D$2+1)</f>
        <v>21</v>
      </c>
    </row>
    <row r="115" spans="2:3" x14ac:dyDescent="0.25">
      <c r="B115" s="27" t="str">
        <f>IF(C115&lt;(Configuration!$D$2+1),"Price of transaction #","")</f>
        <v/>
      </c>
      <c r="C115" s="23">
        <f>IF(NOT((C114+1)&gt;Configuration!$D$2),Data!C114+1,Configuration!$D$2+1)</f>
        <v>21</v>
      </c>
    </row>
    <row r="116" spans="2:3" x14ac:dyDescent="0.25">
      <c r="B116" s="27" t="str">
        <f>IF(C116&lt;(Configuration!$D$2+1),"Price of transaction #","")</f>
        <v/>
      </c>
      <c r="C116" s="23">
        <f>IF(NOT((C115+1)&gt;Configuration!$D$2),Data!C115+1,Configuration!$D$2+1)</f>
        <v>21</v>
      </c>
    </row>
    <row r="117" spans="2:3" x14ac:dyDescent="0.25">
      <c r="B117" s="27" t="str">
        <f>IF(C117&lt;(Configuration!$D$2+1),"Price of transaction #","")</f>
        <v/>
      </c>
      <c r="C117" s="23">
        <f>IF(NOT((C116+1)&gt;Configuration!$D$2),Data!C116+1,Configuration!$D$2+1)</f>
        <v>21</v>
      </c>
    </row>
    <row r="118" spans="2:3" x14ac:dyDescent="0.25">
      <c r="B118" s="27" t="str">
        <f>IF(C118&lt;(Configuration!$D$2+1),"Price of transaction #","")</f>
        <v/>
      </c>
      <c r="C118" s="23">
        <f>IF(NOT((C117+1)&gt;Configuration!$D$2),Data!C117+1,Configuration!$D$2+1)</f>
        <v>21</v>
      </c>
    </row>
    <row r="119" spans="2:3" x14ac:dyDescent="0.25">
      <c r="B119" s="27" t="str">
        <f>IF(C119&lt;(Configuration!$D$2+1),"Price of transaction #","")</f>
        <v/>
      </c>
      <c r="C119" s="23">
        <f>IF(NOT((C118+1)&gt;Configuration!$D$2),Data!C118+1,Configuration!$D$2+1)</f>
        <v>21</v>
      </c>
    </row>
    <row r="120" spans="2:3" x14ac:dyDescent="0.25">
      <c r="B120" s="27" t="str">
        <f>IF(C120&lt;(Configuration!$D$2+1),"Price of transaction #","")</f>
        <v/>
      </c>
      <c r="C120" s="23">
        <f>IF(NOT((C119+1)&gt;Configuration!$D$2),Data!C119+1,Configuration!$D$2+1)</f>
        <v>21</v>
      </c>
    </row>
    <row r="121" spans="2:3" x14ac:dyDescent="0.25">
      <c r="B121" s="27" t="str">
        <f>IF(C121&lt;(Configuration!$D$2+1),"Price of transaction #","")</f>
        <v/>
      </c>
      <c r="C121" s="23">
        <f>IF(NOT((C120+1)&gt;Configuration!$D$2),Data!C120+1,Configuration!$D$2+1)</f>
        <v>21</v>
      </c>
    </row>
    <row r="122" spans="2:3" x14ac:dyDescent="0.25">
      <c r="B122" s="27" t="str">
        <f>IF(C122&lt;(Configuration!$D$2+1),"Price of transaction #","")</f>
        <v/>
      </c>
      <c r="C122" s="23">
        <f>IF(NOT((C121+1)&gt;Configuration!$D$2),Data!C121+1,Configuration!$D$2+1)</f>
        <v>21</v>
      </c>
    </row>
    <row r="123" spans="2:3" x14ac:dyDescent="0.25">
      <c r="B123" s="27" t="str">
        <f>IF(C123&lt;(Configuration!$D$2+1),"Price of transaction #","")</f>
        <v/>
      </c>
      <c r="C123" s="23">
        <f>IF(NOT((C122+1)&gt;Configuration!$D$2),Data!C122+1,Configuration!$D$2+1)</f>
        <v>21</v>
      </c>
    </row>
    <row r="124" spans="2:3" x14ac:dyDescent="0.25">
      <c r="B124" s="27" t="str">
        <f>IF(C124&lt;(Configuration!$D$2+1),"Price of transaction #","")</f>
        <v/>
      </c>
      <c r="C124" s="23">
        <f>IF(NOT((C123+1)&gt;Configuration!$D$2),Data!C123+1,Configuration!$D$2+1)</f>
        <v>21</v>
      </c>
    </row>
    <row r="125" spans="2:3" x14ac:dyDescent="0.25">
      <c r="B125" s="27" t="str">
        <f>IF(C125&lt;(Configuration!$D$2+1),"Price of transaction #","")</f>
        <v/>
      </c>
      <c r="C125" s="23">
        <f>IF(NOT((C124+1)&gt;Configuration!$D$2),Data!C124+1,Configuration!$D$2+1)</f>
        <v>21</v>
      </c>
    </row>
    <row r="126" spans="2:3" x14ac:dyDescent="0.25">
      <c r="B126" s="27" t="str">
        <f>IF(C126&lt;(Configuration!$D$2+1),"Price of transaction #","")</f>
        <v/>
      </c>
      <c r="C126" s="23">
        <f>IF(NOT((C125+1)&gt;Configuration!$D$2),Data!C125+1,Configuration!$D$2+1)</f>
        <v>21</v>
      </c>
    </row>
    <row r="127" spans="2:3" x14ac:dyDescent="0.25">
      <c r="B127" s="27" t="str">
        <f>IF(C127&lt;(Configuration!$D$2+1),"Price of transaction #","")</f>
        <v/>
      </c>
      <c r="C127" s="23">
        <f>IF(NOT((C126+1)&gt;Configuration!$D$2),Data!C126+1,Configuration!$D$2+1)</f>
        <v>21</v>
      </c>
    </row>
    <row r="128" spans="2:3" x14ac:dyDescent="0.25">
      <c r="B128" s="27" t="str">
        <f>IF(C128&lt;(Configuration!$D$2+1),"Price of transaction #","")</f>
        <v/>
      </c>
      <c r="C128" s="23">
        <f>IF(NOT((C127+1)&gt;Configuration!$D$2),Data!C127+1,Configuration!$D$2+1)</f>
        <v>21</v>
      </c>
    </row>
    <row r="129" spans="2:3" x14ac:dyDescent="0.25">
      <c r="B129" s="27" t="str">
        <f>IF(C129&lt;(Configuration!$D$2+1),"Price of transaction #","")</f>
        <v/>
      </c>
      <c r="C129" s="23">
        <f>IF(NOT((C128+1)&gt;Configuration!$D$2),Data!C128+1,Configuration!$D$2+1)</f>
        <v>21</v>
      </c>
    </row>
    <row r="130" spans="2:3" x14ac:dyDescent="0.25">
      <c r="B130" s="27" t="str">
        <f>IF(C130&lt;(Configuration!$D$2+1),"Price of transaction #","")</f>
        <v/>
      </c>
      <c r="C130" s="23">
        <f>IF(NOT((C129+1)&gt;Configuration!$D$2),Data!C129+1,Configuration!$D$2+1)</f>
        <v>21</v>
      </c>
    </row>
    <row r="131" spans="2:3" x14ac:dyDescent="0.25">
      <c r="B131" s="27" t="str">
        <f>IF(C131&lt;(Configuration!$D$2+1),"Price of transaction #","")</f>
        <v/>
      </c>
      <c r="C131" s="23">
        <f>IF(NOT((C130+1)&gt;Configuration!$D$2),Data!C130+1,Configuration!$D$2+1)</f>
        <v>21</v>
      </c>
    </row>
    <row r="132" spans="2:3" x14ac:dyDescent="0.25">
      <c r="B132" s="27" t="str">
        <f>IF(C132&lt;(Configuration!$D$2+1),"Price of transaction #","")</f>
        <v/>
      </c>
      <c r="C132" s="23">
        <f>IF(NOT((C131+1)&gt;Configuration!$D$2),Data!C131+1,Configuration!$D$2+1)</f>
        <v>21</v>
      </c>
    </row>
    <row r="133" spans="2:3" x14ac:dyDescent="0.25">
      <c r="B133" s="27" t="str">
        <f>IF(C133&lt;(Configuration!$D$2+1),"Price of transaction #","")</f>
        <v/>
      </c>
      <c r="C133" s="23">
        <f>IF(NOT((C132+1)&gt;Configuration!$D$2),Data!C132+1,Configuration!$D$2+1)</f>
        <v>21</v>
      </c>
    </row>
    <row r="134" spans="2:3" x14ac:dyDescent="0.25">
      <c r="B134" s="27" t="str">
        <f>IF(C134&lt;(Configuration!$D$2+1),"Price of transaction #","")</f>
        <v/>
      </c>
      <c r="C134" s="23">
        <f>IF(NOT((C133+1)&gt;Configuration!$D$2),Data!C133+1,Configuration!$D$2+1)</f>
        <v>21</v>
      </c>
    </row>
    <row r="135" spans="2:3" x14ac:dyDescent="0.25">
      <c r="B135" s="27" t="str">
        <f>IF(C135&lt;(Configuration!$D$2+1),"Price of transaction #","")</f>
        <v/>
      </c>
      <c r="C135" s="23">
        <f>IF(NOT((C134+1)&gt;Configuration!$D$2),Data!C134+1,Configuration!$D$2+1)</f>
        <v>21</v>
      </c>
    </row>
    <row r="136" spans="2:3" x14ac:dyDescent="0.25">
      <c r="B136" s="27" t="str">
        <f>IF(C136&lt;(Configuration!$D$2+1),"Price of transaction #","")</f>
        <v/>
      </c>
      <c r="C136" s="23">
        <f>IF(NOT((C135+1)&gt;Configuration!$D$2),Data!C135+1,Configuration!$D$2+1)</f>
        <v>21</v>
      </c>
    </row>
    <row r="137" spans="2:3" x14ac:dyDescent="0.25">
      <c r="B137" s="27" t="str">
        <f>IF(C137&lt;(Configuration!$D$2+1),"Price of transaction #","")</f>
        <v/>
      </c>
      <c r="C137" s="23">
        <f>IF(NOT((C136+1)&gt;Configuration!$D$2),Data!C136+1,Configuration!$D$2+1)</f>
        <v>21</v>
      </c>
    </row>
    <row r="138" spans="2:3" x14ac:dyDescent="0.25">
      <c r="B138" s="27" t="str">
        <f>IF(C138&lt;(Configuration!$D$2+1),"Price of transaction #","")</f>
        <v/>
      </c>
      <c r="C138" s="23">
        <f>IF(NOT((C137+1)&gt;Configuration!$D$2),Data!C137+1,Configuration!$D$2+1)</f>
        <v>21</v>
      </c>
    </row>
    <row r="139" spans="2:3" x14ac:dyDescent="0.25">
      <c r="B139" s="27" t="str">
        <f>IF(C139&lt;(Configuration!$D$2+1),"Price of transaction #","")</f>
        <v/>
      </c>
      <c r="C139" s="23">
        <f>IF(NOT((C138+1)&gt;Configuration!$D$2),Data!C138+1,Configuration!$D$2+1)</f>
        <v>21</v>
      </c>
    </row>
    <row r="140" spans="2:3" x14ac:dyDescent="0.25">
      <c r="B140" s="27" t="str">
        <f>IF(C140&lt;(Configuration!$D$2+1),"Price of transaction #","")</f>
        <v/>
      </c>
      <c r="C140" s="23">
        <f>IF(NOT((C139+1)&gt;Configuration!$D$2),Data!C139+1,Configuration!$D$2+1)</f>
        <v>21</v>
      </c>
    </row>
    <row r="141" spans="2:3" x14ac:dyDescent="0.25">
      <c r="B141" s="27" t="str">
        <f>IF(C141&lt;(Configuration!$D$2+1),"Price of transaction #","")</f>
        <v/>
      </c>
      <c r="C141" s="23">
        <f>IF(NOT((C140+1)&gt;Configuration!$D$2),Data!C140+1,Configuration!$D$2+1)</f>
        <v>21</v>
      </c>
    </row>
    <row r="142" spans="2:3" x14ac:dyDescent="0.25">
      <c r="B142" s="27" t="str">
        <f>IF(C142&lt;(Configuration!$D$2+1),"Price of transaction #","")</f>
        <v/>
      </c>
      <c r="C142" s="23">
        <f>IF(NOT((C141+1)&gt;Configuration!$D$2),Data!C141+1,Configuration!$D$2+1)</f>
        <v>21</v>
      </c>
    </row>
    <row r="143" spans="2:3" x14ac:dyDescent="0.25">
      <c r="B143" s="27" t="str">
        <f>IF(C143&lt;(Configuration!$D$2+1),"Price of transaction #","")</f>
        <v/>
      </c>
      <c r="C143" s="23">
        <f>IF(NOT((C142+1)&gt;Configuration!$D$2),Data!C142+1,Configuration!$D$2+1)</f>
        <v>21</v>
      </c>
    </row>
    <row r="144" spans="2:3" x14ac:dyDescent="0.25">
      <c r="B144" s="27" t="str">
        <f>IF(C144&lt;(Configuration!$D$2+1),"Price of transaction #","")</f>
        <v/>
      </c>
      <c r="C144" s="23">
        <f>IF(NOT((C143+1)&gt;Configuration!$D$2),Data!C143+1,Configuration!$D$2+1)</f>
        <v>21</v>
      </c>
    </row>
    <row r="145" spans="2:3" x14ac:dyDescent="0.25">
      <c r="B145" s="27" t="str">
        <f>IF(C145&lt;(Configuration!$D$2+1),"Price of transaction #","")</f>
        <v/>
      </c>
      <c r="C145" s="23">
        <f>IF(NOT((C144+1)&gt;Configuration!$D$2),Data!C144+1,Configuration!$D$2+1)</f>
        <v>21</v>
      </c>
    </row>
    <row r="146" spans="2:3" x14ac:dyDescent="0.25">
      <c r="B146" s="27" t="str">
        <f>IF(C146&lt;(Configuration!$D$2+1),"Price of transaction #","")</f>
        <v/>
      </c>
      <c r="C146" s="23">
        <f>IF(NOT((C145+1)&gt;Configuration!$D$2),Data!C145+1,Configuration!$D$2+1)</f>
        <v>21</v>
      </c>
    </row>
    <row r="147" spans="2:3" x14ac:dyDescent="0.25">
      <c r="B147" s="27" t="str">
        <f>IF(C147&lt;(Configuration!$D$2+1),"Price of transaction #","")</f>
        <v/>
      </c>
      <c r="C147" s="23">
        <f>IF(NOT((C146+1)&gt;Configuration!$D$2),Data!C146+1,Configuration!$D$2+1)</f>
        <v>21</v>
      </c>
    </row>
    <row r="148" spans="2:3" x14ac:dyDescent="0.25">
      <c r="B148" s="27" t="str">
        <f>IF(C148&lt;(Configuration!$D$2+1),"Price of transaction #","")</f>
        <v/>
      </c>
      <c r="C148" s="23">
        <f>IF(NOT((C147+1)&gt;Configuration!$D$2),Data!C147+1,Configuration!$D$2+1)</f>
        <v>21</v>
      </c>
    </row>
    <row r="149" spans="2:3" x14ac:dyDescent="0.25">
      <c r="B149" s="27" t="str">
        <f>IF(C149&lt;(Configuration!$D$2+1),"Price of transaction #","")</f>
        <v/>
      </c>
      <c r="C149" s="23">
        <f>IF(NOT((C148+1)&gt;Configuration!$D$2),Data!C148+1,Configuration!$D$2+1)</f>
        <v>21</v>
      </c>
    </row>
    <row r="150" spans="2:3" x14ac:dyDescent="0.25">
      <c r="B150" s="27" t="str">
        <f>IF(C150&lt;(Configuration!$D$2+1),"Price of transaction #","")</f>
        <v/>
      </c>
      <c r="C150" s="23">
        <f>IF(NOT((C149+1)&gt;Configuration!$D$2),Data!C149+1,Configuration!$D$2+1)</f>
        <v>21</v>
      </c>
    </row>
    <row r="151" spans="2:3" x14ac:dyDescent="0.25">
      <c r="B151" s="27" t="str">
        <f>IF(C151&lt;(Configuration!$D$2+1),"Price of transaction #","")</f>
        <v/>
      </c>
      <c r="C151" s="23">
        <f>IF(NOT((C150+1)&gt;Configuration!$D$2),Data!C150+1,Configuration!$D$2+1)</f>
        <v>21</v>
      </c>
    </row>
    <row r="152" spans="2:3" x14ac:dyDescent="0.25">
      <c r="B152" s="27" t="str">
        <f>IF(C152&lt;(Configuration!$D$2+1),"Price of transaction #","")</f>
        <v/>
      </c>
      <c r="C152" s="23">
        <f>IF(NOT((C151+1)&gt;Configuration!$D$2),Data!C151+1,Configuration!$D$2+1)</f>
        <v>21</v>
      </c>
    </row>
    <row r="153" spans="2:3" x14ac:dyDescent="0.25">
      <c r="B153" s="27" t="str">
        <f>IF(C153&lt;(Configuration!$D$2+1),"Price of transaction #","")</f>
        <v/>
      </c>
      <c r="C153" s="23">
        <f>IF(NOT((C152+1)&gt;Configuration!$D$2),Data!C152+1,Configuration!$D$2+1)</f>
        <v>21</v>
      </c>
    </row>
    <row r="154" spans="2:3" x14ac:dyDescent="0.25">
      <c r="B154" s="27" t="str">
        <f>IF(C154&lt;(Configuration!$D$2+1),"Price of transaction #","")</f>
        <v/>
      </c>
      <c r="C154" s="23">
        <f>IF(NOT((C153+1)&gt;Configuration!$D$2),Data!C153+1,Configuration!$D$2+1)</f>
        <v>21</v>
      </c>
    </row>
    <row r="155" spans="2:3" x14ac:dyDescent="0.25">
      <c r="B155" s="27" t="str">
        <f>IF(C155&lt;(Configuration!$D$2+1),"Price of transaction #","")</f>
        <v/>
      </c>
      <c r="C155" s="23">
        <f>IF(NOT((C154+1)&gt;Configuration!$D$2),Data!C154+1,Configuration!$D$2+1)</f>
        <v>21</v>
      </c>
    </row>
    <row r="156" spans="2:3" x14ac:dyDescent="0.25">
      <c r="B156" s="27" t="str">
        <f>IF(C156&lt;(Configuration!$D$2+1),"Price of transaction #","")</f>
        <v/>
      </c>
      <c r="C156" s="23">
        <f>IF(NOT((C155+1)&gt;Configuration!$D$2),Data!C155+1,Configuration!$D$2+1)</f>
        <v>21</v>
      </c>
    </row>
    <row r="157" spans="2:3" x14ac:dyDescent="0.25">
      <c r="B157" s="27" t="str">
        <f>IF(C157&lt;(Configuration!$D$2+1),"Price of transaction #","")</f>
        <v/>
      </c>
      <c r="C157" s="23">
        <f>IF(NOT((C156+1)&gt;Configuration!$D$2),Data!C156+1,Configuration!$D$2+1)</f>
        <v>21</v>
      </c>
    </row>
    <row r="158" spans="2:3" x14ac:dyDescent="0.25">
      <c r="B158" s="27" t="str">
        <f>IF(C158&lt;(Configuration!$D$2+1),"Price of transaction #","")</f>
        <v/>
      </c>
      <c r="C158" s="23">
        <f>IF(NOT((C157+1)&gt;Configuration!$D$2),Data!C157+1,Configuration!$D$2+1)</f>
        <v>21</v>
      </c>
    </row>
    <row r="159" spans="2:3" x14ac:dyDescent="0.25">
      <c r="B159" s="27" t="str">
        <f>IF(C159&lt;(Configuration!$D$2+1),"Price of transaction #","")</f>
        <v/>
      </c>
      <c r="C159" s="23">
        <f>IF(NOT((C158+1)&gt;Configuration!$D$2),Data!C158+1,Configuration!$D$2+1)</f>
        <v>21</v>
      </c>
    </row>
    <row r="160" spans="2:3" x14ac:dyDescent="0.25">
      <c r="B160" s="27" t="str">
        <f>IF(C160&lt;(Configuration!$D$2+1),"Price of transaction #","")</f>
        <v/>
      </c>
      <c r="C160" s="23">
        <f>IF(NOT((C159+1)&gt;Configuration!$D$2),Data!C159+1,Configuration!$D$2+1)</f>
        <v>21</v>
      </c>
    </row>
    <row r="161" spans="2:3" x14ac:dyDescent="0.25">
      <c r="B161" s="27" t="str">
        <f>IF(C161&lt;(Configuration!$D$2+1),"Price of transaction #","")</f>
        <v/>
      </c>
      <c r="C161" s="23">
        <f>IF(NOT((C160+1)&gt;Configuration!$D$2),Data!C160+1,Configuration!$D$2+1)</f>
        <v>21</v>
      </c>
    </row>
    <row r="162" spans="2:3" x14ac:dyDescent="0.25">
      <c r="B162" s="27" t="str">
        <f>IF(C162&lt;(Configuration!$D$2+1),"Price of transaction #","")</f>
        <v/>
      </c>
      <c r="C162" s="23">
        <f>IF(NOT((C161+1)&gt;Configuration!$D$2),Data!C161+1,Configuration!$D$2+1)</f>
        <v>21</v>
      </c>
    </row>
    <row r="163" spans="2:3" x14ac:dyDescent="0.25">
      <c r="B163" s="27" t="str">
        <f>IF(C163&lt;(Configuration!$D$2+1),"Price of transaction #","")</f>
        <v/>
      </c>
      <c r="C163" s="23">
        <f>IF(NOT((C162+1)&gt;Configuration!$D$2),Data!C162+1,Configuration!$D$2+1)</f>
        <v>21</v>
      </c>
    </row>
    <row r="164" spans="2:3" x14ac:dyDescent="0.25">
      <c r="B164" s="27" t="str">
        <f>IF(C164&lt;(Configuration!$D$2+1),"Price of transaction #","")</f>
        <v/>
      </c>
      <c r="C164" s="23">
        <f>IF(NOT((C163+1)&gt;Configuration!$D$2),Data!C163+1,Configuration!$D$2+1)</f>
        <v>21</v>
      </c>
    </row>
    <row r="165" spans="2:3" x14ac:dyDescent="0.25">
      <c r="B165" s="27" t="str">
        <f>IF(C165&lt;(Configuration!$D$2+1),"Price of transaction #","")</f>
        <v/>
      </c>
      <c r="C165" s="23">
        <f>IF(NOT((C164+1)&gt;Configuration!$D$2),Data!C164+1,Configuration!$D$2+1)</f>
        <v>21</v>
      </c>
    </row>
    <row r="166" spans="2:3" x14ac:dyDescent="0.25">
      <c r="B166" s="27" t="str">
        <f>IF(C166&lt;(Configuration!$D$2+1),"Price of transaction #","")</f>
        <v/>
      </c>
      <c r="C166" s="23">
        <f>IF(NOT((C165+1)&gt;Configuration!$D$2),Data!C165+1,Configuration!$D$2+1)</f>
        <v>21</v>
      </c>
    </row>
    <row r="167" spans="2:3" x14ac:dyDescent="0.25">
      <c r="B167" s="27" t="str">
        <f>IF(C167&lt;(Configuration!$D$2+1),"Price of transaction #","")</f>
        <v/>
      </c>
      <c r="C167" s="23">
        <f>IF(NOT((C166+1)&gt;Configuration!$D$2),Data!C166+1,Configuration!$D$2+1)</f>
        <v>21</v>
      </c>
    </row>
    <row r="168" spans="2:3" x14ac:dyDescent="0.25">
      <c r="B168" s="27" t="str">
        <f>IF(C168&lt;(Configuration!$D$2+1),"Price of transaction #","")</f>
        <v/>
      </c>
      <c r="C168" s="23">
        <f>IF(NOT((C167+1)&gt;Configuration!$D$2),Data!C167+1,Configuration!$D$2+1)</f>
        <v>21</v>
      </c>
    </row>
    <row r="169" spans="2:3" x14ac:dyDescent="0.25">
      <c r="B169" s="27" t="str">
        <f>IF(C169&lt;(Configuration!$D$2+1),"Price of transaction #","")</f>
        <v/>
      </c>
      <c r="C169" s="23">
        <f>IF(NOT((C168+1)&gt;Configuration!$D$2),Data!C168+1,Configuration!$D$2+1)</f>
        <v>21</v>
      </c>
    </row>
    <row r="170" spans="2:3" x14ac:dyDescent="0.25">
      <c r="B170" s="27" t="str">
        <f>IF(C170&lt;(Configuration!$D$2+1),"Price of transaction #","")</f>
        <v/>
      </c>
      <c r="C170" s="23">
        <f>IF(NOT((C169+1)&gt;Configuration!$D$2),Data!C169+1,Configuration!$D$2+1)</f>
        <v>21</v>
      </c>
    </row>
    <row r="171" spans="2:3" x14ac:dyDescent="0.25">
      <c r="B171" s="27" t="str">
        <f>IF(C171&lt;(Configuration!$D$2+1),"Price of transaction #","")</f>
        <v/>
      </c>
      <c r="C171" s="23">
        <f>IF(NOT((C170+1)&gt;Configuration!$D$2),Data!C170+1,Configuration!$D$2+1)</f>
        <v>21</v>
      </c>
    </row>
    <row r="172" spans="2:3" x14ac:dyDescent="0.25">
      <c r="B172" s="27" t="str">
        <f>IF(C172&lt;(Configuration!$D$2+1),"Price of transaction #","")</f>
        <v/>
      </c>
      <c r="C172" s="23">
        <f>IF(NOT((C171+1)&gt;Configuration!$D$2),Data!C171+1,Configuration!$D$2+1)</f>
        <v>21</v>
      </c>
    </row>
    <row r="173" spans="2:3" x14ac:dyDescent="0.25">
      <c r="B173" s="27" t="str">
        <f>IF(C173&lt;(Configuration!$D$2+1),"Price of transaction #","")</f>
        <v/>
      </c>
      <c r="C173" s="23">
        <f>IF(NOT((C172+1)&gt;Configuration!$D$2),Data!C172+1,Configuration!$D$2+1)</f>
        <v>21</v>
      </c>
    </row>
    <row r="174" spans="2:3" x14ac:dyDescent="0.25">
      <c r="B174" s="27" t="str">
        <f>IF(C174&lt;(Configuration!$D$2+1),"Price of transaction #","")</f>
        <v/>
      </c>
      <c r="C174" s="23">
        <f>IF(NOT((C173+1)&gt;Configuration!$D$2),Data!C173+1,Configuration!$D$2+1)</f>
        <v>21</v>
      </c>
    </row>
    <row r="175" spans="2:3" x14ac:dyDescent="0.25">
      <c r="B175" s="27" t="str">
        <f>IF(C175&lt;(Configuration!$D$2+1),"Price of transaction #","")</f>
        <v/>
      </c>
      <c r="C175" s="23">
        <f>IF(NOT((C174+1)&gt;Configuration!$D$2),Data!C174+1,Configuration!$D$2+1)</f>
        <v>21</v>
      </c>
    </row>
    <row r="176" spans="2:3" x14ac:dyDescent="0.25">
      <c r="B176" s="27" t="str">
        <f>IF(C176&lt;(Configuration!$D$2+1),"Price of transaction #","")</f>
        <v/>
      </c>
      <c r="C176" s="23">
        <f>IF(NOT((C175+1)&gt;Configuration!$D$2),Data!C175+1,Configuration!$D$2+1)</f>
        <v>21</v>
      </c>
    </row>
    <row r="177" spans="2:3" x14ac:dyDescent="0.25">
      <c r="B177" s="27" t="str">
        <f>IF(C177&lt;(Configuration!$D$2+1),"Price of transaction #","")</f>
        <v/>
      </c>
      <c r="C177" s="23">
        <f>IF(NOT((C176+1)&gt;Configuration!$D$2),Data!C176+1,Configuration!$D$2+1)</f>
        <v>21</v>
      </c>
    </row>
    <row r="178" spans="2:3" x14ac:dyDescent="0.25">
      <c r="B178" s="27" t="str">
        <f>IF(C178&lt;(Configuration!$D$2+1),"Price of transaction #","")</f>
        <v/>
      </c>
      <c r="C178" s="23">
        <f>IF(NOT((C177+1)&gt;Configuration!$D$2),Data!C177+1,Configuration!$D$2+1)</f>
        <v>21</v>
      </c>
    </row>
    <row r="179" spans="2:3" x14ac:dyDescent="0.25">
      <c r="B179" s="27" t="str">
        <f>IF(C179&lt;(Configuration!$D$2+1),"Price of transaction #","")</f>
        <v/>
      </c>
      <c r="C179" s="23">
        <f>IF(NOT((C178+1)&gt;Configuration!$D$2),Data!C178+1,Configuration!$D$2+1)</f>
        <v>21</v>
      </c>
    </row>
    <row r="180" spans="2:3" x14ac:dyDescent="0.25">
      <c r="B180" s="27" t="str">
        <f>IF(C180&lt;(Configuration!$D$2+1),"Price of transaction #","")</f>
        <v/>
      </c>
      <c r="C180" s="23">
        <f>IF(NOT((C179+1)&gt;Configuration!$D$2),Data!C179+1,Configuration!$D$2+1)</f>
        <v>21</v>
      </c>
    </row>
    <row r="181" spans="2:3" x14ac:dyDescent="0.25">
      <c r="B181" s="27" t="str">
        <f>IF(C181&lt;(Configuration!$D$2+1),"Price of transaction #","")</f>
        <v/>
      </c>
      <c r="C181" s="23">
        <f>IF(NOT((C180+1)&gt;Configuration!$D$2),Data!C180+1,Configuration!$D$2+1)</f>
        <v>21</v>
      </c>
    </row>
    <row r="182" spans="2:3" x14ac:dyDescent="0.25">
      <c r="B182" s="27" t="str">
        <f>IF(C182&lt;(Configuration!$D$2+1),"Price of transaction #","")</f>
        <v/>
      </c>
      <c r="C182" s="23">
        <f>IF(NOT((C181+1)&gt;Configuration!$D$2),Data!C181+1,Configuration!$D$2+1)</f>
        <v>21</v>
      </c>
    </row>
    <row r="183" spans="2:3" x14ac:dyDescent="0.25">
      <c r="B183" s="27" t="str">
        <f>IF(C183&lt;(Configuration!$D$2+1),"Price of transaction #","")</f>
        <v/>
      </c>
      <c r="C183" s="23">
        <f>IF(NOT((C182+1)&gt;Configuration!$D$2),Data!C182+1,Configuration!$D$2+1)</f>
        <v>21</v>
      </c>
    </row>
    <row r="184" spans="2:3" x14ac:dyDescent="0.25">
      <c r="B184" s="27" t="str">
        <f>IF(C184&lt;(Configuration!$D$2+1),"Price of transaction #","")</f>
        <v/>
      </c>
      <c r="C184" s="23">
        <f>IF(NOT((C183+1)&gt;Configuration!$D$2),Data!C183+1,Configuration!$D$2+1)</f>
        <v>21</v>
      </c>
    </row>
    <row r="185" spans="2:3" x14ac:dyDescent="0.25">
      <c r="B185" s="27" t="str">
        <f>IF(C185&lt;(Configuration!$D$2+1),"Price of transaction #","")</f>
        <v/>
      </c>
      <c r="C185" s="23">
        <f>IF(NOT((C184+1)&gt;Configuration!$D$2),Data!C184+1,Configuration!$D$2+1)</f>
        <v>21</v>
      </c>
    </row>
    <row r="186" spans="2:3" x14ac:dyDescent="0.25">
      <c r="B186" s="27" t="str">
        <f>IF(C186&lt;(Configuration!$D$2+1),"Price of transaction #","")</f>
        <v/>
      </c>
      <c r="C186" s="23">
        <f>IF(NOT((C185+1)&gt;Configuration!$D$2),Data!C185+1,Configuration!$D$2+1)</f>
        <v>21</v>
      </c>
    </row>
    <row r="187" spans="2:3" x14ac:dyDescent="0.25">
      <c r="B187" s="27" t="str">
        <f>IF(C187&lt;(Configuration!$D$2+1),"Price of transaction #","")</f>
        <v/>
      </c>
      <c r="C187" s="23">
        <f>IF(NOT((C186+1)&gt;Configuration!$D$2),Data!C186+1,Configuration!$D$2+1)</f>
        <v>21</v>
      </c>
    </row>
    <row r="188" spans="2:3" x14ac:dyDescent="0.25">
      <c r="B188" s="27" t="str">
        <f>IF(C188&lt;(Configuration!$D$2+1),"Price of transaction #","")</f>
        <v/>
      </c>
      <c r="C188" s="23">
        <f>IF(NOT((C187+1)&gt;Configuration!$D$2),Data!C187+1,Configuration!$D$2+1)</f>
        <v>21</v>
      </c>
    </row>
    <row r="189" spans="2:3" x14ac:dyDescent="0.25">
      <c r="B189" s="27" t="str">
        <f>IF(C189&lt;(Configuration!$D$2+1),"Price of transaction #","")</f>
        <v/>
      </c>
      <c r="C189" s="23">
        <f>IF(NOT((C188+1)&gt;Configuration!$D$2),Data!C188+1,Configuration!$D$2+1)</f>
        <v>21</v>
      </c>
    </row>
    <row r="190" spans="2:3" x14ac:dyDescent="0.25">
      <c r="B190" s="27" t="str">
        <f>IF(C190&lt;(Configuration!$D$2+1),"Price of transaction #","")</f>
        <v/>
      </c>
      <c r="C190" s="23">
        <f>IF(NOT((C189+1)&gt;Configuration!$D$2),Data!C189+1,Configuration!$D$2+1)</f>
        <v>21</v>
      </c>
    </row>
    <row r="191" spans="2:3" x14ac:dyDescent="0.25">
      <c r="B191" s="27" t="str">
        <f>IF(C191&lt;(Configuration!$D$2+1),"Price of transaction #","")</f>
        <v/>
      </c>
      <c r="C191" s="23">
        <f>IF(NOT((C190+1)&gt;Configuration!$D$2),Data!C190+1,Configuration!$D$2+1)</f>
        <v>21</v>
      </c>
    </row>
    <row r="192" spans="2:3" x14ac:dyDescent="0.25">
      <c r="B192" s="27" t="str">
        <f>IF(C192&lt;(Configuration!$D$2+1),"Price of transaction #","")</f>
        <v/>
      </c>
      <c r="C192" s="23">
        <f>IF(NOT((C191+1)&gt;Configuration!$D$2),Data!C191+1,Configuration!$D$2+1)</f>
        <v>21</v>
      </c>
    </row>
    <row r="193" spans="2:3" x14ac:dyDescent="0.25">
      <c r="B193" s="27" t="str">
        <f>IF(C193&lt;(Configuration!$D$2+1),"Price of transaction #","")</f>
        <v/>
      </c>
      <c r="C193" s="23">
        <f>IF(NOT((C192+1)&gt;Configuration!$D$2),Data!C192+1,Configuration!$D$2+1)</f>
        <v>21</v>
      </c>
    </row>
    <row r="194" spans="2:3" x14ac:dyDescent="0.25">
      <c r="B194" s="27" t="str">
        <f>IF(C194&lt;(Configuration!$D$2+1),"Price of transaction #","")</f>
        <v/>
      </c>
      <c r="C194" s="23">
        <f>IF(NOT((C193+1)&gt;Configuration!$D$2),Data!C193+1,Configuration!$D$2+1)</f>
        <v>21</v>
      </c>
    </row>
    <row r="195" spans="2:3" x14ac:dyDescent="0.25">
      <c r="B195" s="27" t="str">
        <f>IF(C195&lt;(Configuration!$D$2+1),"Price of transaction #","")</f>
        <v/>
      </c>
      <c r="C195" s="23">
        <f>IF(NOT((C194+1)&gt;Configuration!$D$2),Data!C194+1,Configuration!$D$2+1)</f>
        <v>21</v>
      </c>
    </row>
    <row r="196" spans="2:3" x14ac:dyDescent="0.25">
      <c r="B196" s="27" t="str">
        <f>IF(C196&lt;(Configuration!$D$2+1),"Price of transaction #","")</f>
        <v/>
      </c>
      <c r="C196" s="23">
        <f>IF(NOT((C195+1)&gt;Configuration!$D$2),Data!C195+1,Configuration!$D$2+1)</f>
        <v>21</v>
      </c>
    </row>
    <row r="197" spans="2:3" x14ac:dyDescent="0.25">
      <c r="B197" s="27" t="str">
        <f>IF(C197&lt;(Configuration!$D$2+1),"Price of transaction #","")</f>
        <v/>
      </c>
      <c r="C197" s="23">
        <f>IF(NOT((C196+1)&gt;Configuration!$D$2),Data!C196+1,Configuration!$D$2+1)</f>
        <v>21</v>
      </c>
    </row>
    <row r="198" spans="2:3" x14ac:dyDescent="0.25">
      <c r="B198" s="27" t="str">
        <f>IF(C198&lt;(Configuration!$D$2+1),"Price of transaction #","")</f>
        <v/>
      </c>
      <c r="C198" s="23">
        <f>IF(NOT((C197+1)&gt;Configuration!$D$2),Data!C197+1,Configuration!$D$2+1)</f>
        <v>21</v>
      </c>
    </row>
    <row r="199" spans="2:3" x14ac:dyDescent="0.25">
      <c r="B199" s="27" t="str">
        <f>IF(C199&lt;(Configuration!$D$2+1),"Price of transaction #","")</f>
        <v/>
      </c>
      <c r="C199" s="23">
        <f>IF(NOT((C198+1)&gt;Configuration!$D$2),Data!C198+1,Configuration!$D$2+1)</f>
        <v>21</v>
      </c>
    </row>
    <row r="200" spans="2:3" x14ac:dyDescent="0.25">
      <c r="B200" s="27" t="str">
        <f>IF(C200&lt;(Configuration!$D$2+1),"Price of transaction #","")</f>
        <v/>
      </c>
      <c r="C200" s="23">
        <f>IF(NOT((C199+1)&gt;Configuration!$D$2),Data!C199+1,Configuration!$D$2+1)</f>
        <v>21</v>
      </c>
    </row>
    <row r="201" spans="2:3" x14ac:dyDescent="0.25">
      <c r="B201" s="27" t="str">
        <f>IF(C201&lt;(Configuration!$D$2+1),"Price of transaction #","")</f>
        <v/>
      </c>
      <c r="C201" s="23">
        <f>IF(NOT((C200+1)&gt;Configuration!$D$2),Data!C200+1,Configuration!$D$2+1)</f>
        <v>21</v>
      </c>
    </row>
    <row r="202" spans="2:3" x14ac:dyDescent="0.25">
      <c r="B202" s="27" t="str">
        <f>IF(C202&lt;(Configuration!$D$2+1),"Price of transaction #","")</f>
        <v/>
      </c>
      <c r="C202" s="23">
        <f>IF(NOT((C201+1)&gt;Configuration!$D$2),Data!C201+1,Configuration!$D$2+1)</f>
        <v>21</v>
      </c>
    </row>
    <row r="203" spans="2:3" x14ac:dyDescent="0.25">
      <c r="B203" s="27" t="str">
        <f>IF(C203&lt;(Configuration!$D$2+1),"Price of transaction #","")</f>
        <v/>
      </c>
      <c r="C203" s="23">
        <f>IF(NOT((C202+1)&gt;Configuration!$D$2),Data!C202+1,Configuration!$D$2+1)</f>
        <v>21</v>
      </c>
    </row>
    <row r="204" spans="2:3" x14ac:dyDescent="0.25">
      <c r="B204" s="27" t="str">
        <f>IF(C204&lt;(Configuration!$D$2+1),"Price of transaction #","")</f>
        <v/>
      </c>
      <c r="C204" s="23">
        <f>IF(NOT((C203+1)&gt;Configuration!$D$2),Data!C203+1,Configuration!$D$2+1)</f>
        <v>21</v>
      </c>
    </row>
    <row r="205" spans="2:3" x14ac:dyDescent="0.25">
      <c r="B205" s="27" t="str">
        <f>IF(C205&lt;(Configuration!$D$2+1),"Price of transaction #","")</f>
        <v/>
      </c>
      <c r="C205" s="23">
        <f>IF(NOT((C204+1)&gt;Configuration!$D$2),Data!C204+1,Configuration!$D$2+1)</f>
        <v>21</v>
      </c>
    </row>
    <row r="206" spans="2:3" x14ac:dyDescent="0.25">
      <c r="B206" s="27" t="str">
        <f>IF(C206&lt;(Configuration!$D$2+1),"Price of transaction #","")</f>
        <v/>
      </c>
      <c r="C206" s="23">
        <f>IF(NOT((C205+1)&gt;Configuration!$D$2),Data!C205+1,Configuration!$D$2+1)</f>
        <v>21</v>
      </c>
    </row>
    <row r="207" spans="2:3" x14ac:dyDescent="0.25">
      <c r="B207" s="27" t="str">
        <f>IF(C207&lt;(Configuration!$D$2+1),"Price of transaction #","")</f>
        <v/>
      </c>
      <c r="C207" s="23">
        <f>IF(NOT((C206+1)&gt;Configuration!$D$2),Data!C206+1,Configuration!$D$2+1)</f>
        <v>21</v>
      </c>
    </row>
    <row r="208" spans="2:3" x14ac:dyDescent="0.25">
      <c r="B208" s="27" t="str">
        <f>IF(C208&lt;(Configuration!$D$2+1),"Price of transaction #","")</f>
        <v/>
      </c>
      <c r="C208" s="23">
        <f>IF(NOT((C207+1)&gt;Configuration!$D$2),Data!C207+1,Configuration!$D$2+1)</f>
        <v>21</v>
      </c>
    </row>
    <row r="209" spans="2:3" x14ac:dyDescent="0.25">
      <c r="B209" s="27" t="str">
        <f>IF(C209&lt;(Configuration!$D$2+1),"Price of transaction #","")</f>
        <v/>
      </c>
      <c r="C209" s="23">
        <f>IF(NOT((C208+1)&gt;Configuration!$D$2),Data!C208+1,Configuration!$D$2+1)</f>
        <v>21</v>
      </c>
    </row>
    <row r="210" spans="2:3" x14ac:dyDescent="0.25">
      <c r="B210" s="27" t="str">
        <f>IF(C210&lt;(Configuration!$D$2+1),"Price of transaction #","")</f>
        <v/>
      </c>
      <c r="C210" s="23">
        <f>IF(NOT((C209+1)&gt;Configuration!$D$2),Data!C209+1,Configuration!$D$2+1)</f>
        <v>21</v>
      </c>
    </row>
    <row r="211" spans="2:3" x14ac:dyDescent="0.25">
      <c r="B211" s="27" t="str">
        <f>IF(C211&lt;(Configuration!$D$2+1),"Price of transaction #","")</f>
        <v/>
      </c>
      <c r="C211" s="23">
        <f>IF(NOT((C210+1)&gt;Configuration!$D$2),Data!C210+1,Configuration!$D$2+1)</f>
        <v>21</v>
      </c>
    </row>
    <row r="212" spans="2:3" x14ac:dyDescent="0.25">
      <c r="B212" s="27" t="str">
        <f>IF(C212&lt;(Configuration!$D$2+1),"Price of transaction #","")</f>
        <v/>
      </c>
      <c r="C212" s="23">
        <f>IF(NOT((C211+1)&gt;Configuration!$D$2),Data!C211+1,Configuration!$D$2+1)</f>
        <v>21</v>
      </c>
    </row>
    <row r="213" spans="2:3" x14ac:dyDescent="0.25">
      <c r="B213" s="27" t="str">
        <f>IF(C213&lt;(Configuration!$D$2+1),"Price of transaction #","")</f>
        <v/>
      </c>
      <c r="C213" s="23">
        <f>IF(NOT((C212+1)&gt;Configuration!$D$2),Data!C212+1,Configuration!$D$2+1)</f>
        <v>21</v>
      </c>
    </row>
    <row r="214" spans="2:3" x14ac:dyDescent="0.25">
      <c r="B214" s="27" t="str">
        <f>IF(C214&lt;(Configuration!$D$2+1),"Price of transaction #","")</f>
        <v/>
      </c>
      <c r="C214" s="23">
        <f>IF(NOT((C213+1)&gt;Configuration!$D$2),Data!C213+1,Configuration!$D$2+1)</f>
        <v>21</v>
      </c>
    </row>
    <row r="215" spans="2:3" x14ac:dyDescent="0.25">
      <c r="B215" s="27" t="str">
        <f>IF(C215&lt;(Configuration!$D$2+1),"Price of transaction #","")</f>
        <v/>
      </c>
      <c r="C215" s="23">
        <f>IF(NOT((C214+1)&gt;Configuration!$D$2),Data!C214+1,Configuration!$D$2+1)</f>
        <v>21</v>
      </c>
    </row>
    <row r="216" spans="2:3" x14ac:dyDescent="0.25">
      <c r="B216" s="27" t="str">
        <f>IF(C216&lt;(Configuration!$D$2+1),"Price of transaction #","")</f>
        <v/>
      </c>
      <c r="C216" s="23">
        <f>IF(NOT((C215+1)&gt;Configuration!$D$2),Data!C215+1,Configuration!$D$2+1)</f>
        <v>21</v>
      </c>
    </row>
    <row r="217" spans="2:3" x14ac:dyDescent="0.25">
      <c r="B217" s="27" t="str">
        <f>IF(C217&lt;(Configuration!$D$2+1),"Price of transaction #","")</f>
        <v/>
      </c>
      <c r="C217" s="23">
        <f>IF(NOT((C216+1)&gt;Configuration!$D$2),Data!C216+1,Configuration!$D$2+1)</f>
        <v>21</v>
      </c>
    </row>
    <row r="218" spans="2:3" x14ac:dyDescent="0.25">
      <c r="B218" s="27" t="str">
        <f>IF(C218&lt;(Configuration!$D$2+1),"Price of transaction #","")</f>
        <v/>
      </c>
      <c r="C218" s="23">
        <f>IF(NOT((C217+1)&gt;Configuration!$D$2),Data!C217+1,Configuration!$D$2+1)</f>
        <v>21</v>
      </c>
    </row>
    <row r="219" spans="2:3" x14ac:dyDescent="0.25">
      <c r="B219" s="27" t="str">
        <f>IF(C219&lt;(Configuration!$D$2+1),"Price of transaction #","")</f>
        <v/>
      </c>
      <c r="C219" s="23">
        <f>IF(NOT((C218+1)&gt;Configuration!$D$2),Data!C218+1,Configuration!$D$2+1)</f>
        <v>21</v>
      </c>
    </row>
    <row r="220" spans="2:3" x14ac:dyDescent="0.25">
      <c r="B220" s="27" t="str">
        <f>IF(C220&lt;(Configuration!$D$2+1),"Price of transaction #","")</f>
        <v/>
      </c>
      <c r="C220" s="23">
        <f>IF(NOT((C219+1)&gt;Configuration!$D$2),Data!C219+1,Configuration!$D$2+1)</f>
        <v>21</v>
      </c>
    </row>
    <row r="221" spans="2:3" x14ac:dyDescent="0.25">
      <c r="B221" s="27" t="str">
        <f>IF(C221&lt;(Configuration!$D$2+1),"Price of transaction #","")</f>
        <v/>
      </c>
      <c r="C221" s="23">
        <f>IF(NOT((C220+1)&gt;Configuration!$D$2),Data!C220+1,Configuration!$D$2+1)</f>
        <v>21</v>
      </c>
    </row>
    <row r="222" spans="2:3" x14ac:dyDescent="0.25">
      <c r="B222" s="27" t="str">
        <f>IF(C222&lt;(Configuration!$D$2+1),"Price of transaction #","")</f>
        <v/>
      </c>
      <c r="C222" s="23">
        <f>IF(NOT((C221+1)&gt;Configuration!$D$2),Data!C221+1,Configuration!$D$2+1)</f>
        <v>21</v>
      </c>
    </row>
    <row r="223" spans="2:3" x14ac:dyDescent="0.25">
      <c r="B223" s="27" t="str">
        <f>IF(C223&lt;(Configuration!$D$2+1),"Price of transaction #","")</f>
        <v/>
      </c>
      <c r="C223" s="23">
        <f>IF(NOT((C222+1)&gt;Configuration!$D$2),Data!C222+1,Configuration!$D$2+1)</f>
        <v>21</v>
      </c>
    </row>
    <row r="224" spans="2:3" x14ac:dyDescent="0.25">
      <c r="B224" s="27" t="str">
        <f>IF(C224&lt;(Configuration!$D$2+1),"Price of transaction #","")</f>
        <v/>
      </c>
      <c r="C224" s="23">
        <f>IF(NOT((C223+1)&gt;Configuration!$D$2),Data!C223+1,Configuration!$D$2+1)</f>
        <v>21</v>
      </c>
    </row>
    <row r="225" spans="2:3" x14ac:dyDescent="0.25">
      <c r="B225" s="27" t="str">
        <f>IF(C225&lt;(Configuration!$D$2+1),"Price of transaction #","")</f>
        <v/>
      </c>
      <c r="C225" s="23">
        <f>IF(NOT((C224+1)&gt;Configuration!$D$2),Data!C224+1,Configuration!$D$2+1)</f>
        <v>21</v>
      </c>
    </row>
    <row r="226" spans="2:3" x14ac:dyDescent="0.25">
      <c r="B226" s="27" t="str">
        <f>IF(C226&lt;(Configuration!$D$2+1),"Price of transaction #","")</f>
        <v/>
      </c>
      <c r="C226" s="23">
        <f>IF(NOT((C225+1)&gt;Configuration!$D$2),Data!C225+1,Configuration!$D$2+1)</f>
        <v>21</v>
      </c>
    </row>
    <row r="227" spans="2:3" x14ac:dyDescent="0.25">
      <c r="B227" s="27" t="str">
        <f>IF(C227&lt;(Configuration!$D$2+1),"Price of transaction #","")</f>
        <v/>
      </c>
      <c r="C227" s="23">
        <f>IF(NOT((C226+1)&gt;Configuration!$D$2),Data!C226+1,Configuration!$D$2+1)</f>
        <v>21</v>
      </c>
    </row>
    <row r="228" spans="2:3" x14ac:dyDescent="0.25">
      <c r="B228" s="27" t="str">
        <f>IF(C228&lt;(Configuration!$D$2+1),"Price of transaction #","")</f>
        <v/>
      </c>
      <c r="C228" s="23">
        <f>IF(NOT((C227+1)&gt;Configuration!$D$2),Data!C227+1,Configuration!$D$2+1)</f>
        <v>21</v>
      </c>
    </row>
    <row r="229" spans="2:3" x14ac:dyDescent="0.25">
      <c r="B229" s="27" t="str">
        <f>IF(C229&lt;(Configuration!$D$2+1),"Price of transaction #","")</f>
        <v/>
      </c>
      <c r="C229" s="23">
        <f>IF(NOT((C228+1)&gt;Configuration!$D$2),Data!C228+1,Configuration!$D$2+1)</f>
        <v>21</v>
      </c>
    </row>
    <row r="230" spans="2:3" x14ac:dyDescent="0.25">
      <c r="B230" s="27" t="str">
        <f>IF(C230&lt;(Configuration!$D$2+1),"Price of transaction #","")</f>
        <v/>
      </c>
      <c r="C230" s="23">
        <f>IF(NOT((C229+1)&gt;Configuration!$D$2),Data!C229+1,Configuration!$D$2+1)</f>
        <v>21</v>
      </c>
    </row>
    <row r="231" spans="2:3" x14ac:dyDescent="0.25">
      <c r="B231" s="27" t="str">
        <f>IF(C231&lt;(Configuration!$D$2+1),"Price of transaction #","")</f>
        <v/>
      </c>
      <c r="C231" s="23">
        <f>IF(NOT((C230+1)&gt;Configuration!$D$2),Data!C230+1,Configuration!$D$2+1)</f>
        <v>21</v>
      </c>
    </row>
    <row r="232" spans="2:3" x14ac:dyDescent="0.25">
      <c r="B232" s="27" t="str">
        <f>IF(C232&lt;(Configuration!$D$2+1),"Price of transaction #","")</f>
        <v/>
      </c>
      <c r="C232" s="23">
        <f>IF(NOT((C231+1)&gt;Configuration!$D$2),Data!C231+1,Configuration!$D$2+1)</f>
        <v>21</v>
      </c>
    </row>
    <row r="233" spans="2:3" x14ac:dyDescent="0.25">
      <c r="B233" s="27" t="str">
        <f>IF(C233&lt;(Configuration!$D$2+1),"Price of transaction #","")</f>
        <v/>
      </c>
      <c r="C233" s="23">
        <f>IF(NOT((C232+1)&gt;Configuration!$D$2),Data!C232+1,Configuration!$D$2+1)</f>
        <v>21</v>
      </c>
    </row>
    <row r="234" spans="2:3" x14ac:dyDescent="0.25">
      <c r="B234" s="27" t="str">
        <f>IF(C234&lt;(Configuration!$D$2+1),"Price of transaction #","")</f>
        <v/>
      </c>
      <c r="C234" s="23">
        <f>IF(NOT((C233+1)&gt;Configuration!$D$2),Data!C233+1,Configuration!$D$2+1)</f>
        <v>21</v>
      </c>
    </row>
    <row r="235" spans="2:3" x14ac:dyDescent="0.25">
      <c r="B235" s="27" t="str">
        <f>IF(C235&lt;(Configuration!$D$2+1),"Price of transaction #","")</f>
        <v/>
      </c>
      <c r="C235" s="23">
        <f>IF(NOT((C234+1)&gt;Configuration!$D$2),Data!C234+1,Configuration!$D$2+1)</f>
        <v>21</v>
      </c>
    </row>
    <row r="236" spans="2:3" x14ac:dyDescent="0.25">
      <c r="B236" s="27" t="str">
        <f>IF(C236&lt;(Configuration!$D$2+1),"Price of transaction #","")</f>
        <v/>
      </c>
      <c r="C236" s="23">
        <f>IF(NOT((C235+1)&gt;Configuration!$D$2),Data!C235+1,Configuration!$D$2+1)</f>
        <v>21</v>
      </c>
    </row>
    <row r="237" spans="2:3" x14ac:dyDescent="0.25">
      <c r="B237" s="27" t="str">
        <f>IF(C237&lt;(Configuration!$D$2+1),"Price of transaction #","")</f>
        <v/>
      </c>
      <c r="C237" s="23">
        <f>IF(NOT((C236+1)&gt;Configuration!$D$2),Data!C236+1,Configuration!$D$2+1)</f>
        <v>21</v>
      </c>
    </row>
    <row r="238" spans="2:3" x14ac:dyDescent="0.25">
      <c r="B238" s="27" t="str">
        <f>IF(C238&lt;(Configuration!$D$2+1),"Price of transaction #","")</f>
        <v/>
      </c>
      <c r="C238" s="23">
        <f>IF(NOT((C237+1)&gt;Configuration!$D$2),Data!C237+1,Configuration!$D$2+1)</f>
        <v>21</v>
      </c>
    </row>
    <row r="239" spans="2:3" x14ac:dyDescent="0.25">
      <c r="B239" s="27" t="str">
        <f>IF(C239&lt;(Configuration!$D$2+1),"Price of transaction #","")</f>
        <v/>
      </c>
      <c r="C239" s="23">
        <f>IF(NOT((C238+1)&gt;Configuration!$D$2),Data!C238+1,Configuration!$D$2+1)</f>
        <v>21</v>
      </c>
    </row>
    <row r="240" spans="2:3" x14ac:dyDescent="0.25">
      <c r="B240" s="27" t="str">
        <f>IF(C240&lt;(Configuration!$D$2+1),"Price of transaction #","")</f>
        <v/>
      </c>
      <c r="C240" s="23">
        <f>IF(NOT((C239+1)&gt;Configuration!$D$2),Data!C239+1,Configuration!$D$2+1)</f>
        <v>21</v>
      </c>
    </row>
    <row r="241" spans="2:3" x14ac:dyDescent="0.25">
      <c r="B241" s="27" t="str">
        <f>IF(C241&lt;(Configuration!$D$2+1),"Price of transaction #","")</f>
        <v/>
      </c>
      <c r="C241" s="23">
        <f>IF(NOT((C240+1)&gt;Configuration!$D$2),Data!C240+1,Configuration!$D$2+1)</f>
        <v>21</v>
      </c>
    </row>
    <row r="242" spans="2:3" x14ac:dyDescent="0.25">
      <c r="B242" s="27" t="str">
        <f>IF(C242&lt;(Configuration!$D$2+1),"Price of transaction #","")</f>
        <v/>
      </c>
      <c r="C242" s="23">
        <f>IF(NOT((C241+1)&gt;Configuration!$D$2),Data!C241+1,Configuration!$D$2+1)</f>
        <v>21</v>
      </c>
    </row>
    <row r="243" spans="2:3" x14ac:dyDescent="0.25">
      <c r="B243" s="27" t="str">
        <f>IF(C243&lt;(Configuration!$D$2+1),"Price of transaction #","")</f>
        <v/>
      </c>
      <c r="C243" s="23">
        <f>IF(NOT((C242+1)&gt;Configuration!$D$2),Data!C242+1,Configuration!$D$2+1)</f>
        <v>21</v>
      </c>
    </row>
    <row r="244" spans="2:3" x14ac:dyDescent="0.25">
      <c r="B244" s="27" t="str">
        <f>IF(C244&lt;(Configuration!$D$2+1),"Price of transaction #","")</f>
        <v/>
      </c>
      <c r="C244" s="23">
        <f>IF(NOT((C243+1)&gt;Configuration!$D$2),Data!C243+1,Configuration!$D$2+1)</f>
        <v>21</v>
      </c>
    </row>
    <row r="245" spans="2:3" x14ac:dyDescent="0.25">
      <c r="B245" s="27" t="str">
        <f>IF(C245&lt;(Configuration!$D$2+1),"Price of transaction #","")</f>
        <v/>
      </c>
      <c r="C245" s="23">
        <f>IF(NOT((C244+1)&gt;Configuration!$D$2),Data!C244+1,Configuration!$D$2+1)</f>
        <v>21</v>
      </c>
    </row>
    <row r="246" spans="2:3" x14ac:dyDescent="0.25">
      <c r="B246" s="27" t="str">
        <f>IF(C246&lt;(Configuration!$D$2+1),"Price of transaction #","")</f>
        <v/>
      </c>
      <c r="C246" s="23">
        <f>IF(NOT((C245+1)&gt;Configuration!$D$2),Data!C245+1,Configuration!$D$2+1)</f>
        <v>21</v>
      </c>
    </row>
    <row r="247" spans="2:3" x14ac:dyDescent="0.25">
      <c r="B247" s="27" t="str">
        <f>IF(C247&lt;(Configuration!$D$2+1),"Price of transaction #","")</f>
        <v/>
      </c>
      <c r="C247" s="23">
        <f>IF(NOT((C246+1)&gt;Configuration!$D$2),Data!C246+1,Configuration!$D$2+1)</f>
        <v>21</v>
      </c>
    </row>
    <row r="248" spans="2:3" x14ac:dyDescent="0.25">
      <c r="B248" s="27" t="str">
        <f>IF(C248&lt;(Configuration!$D$2+1),"Price of transaction #","")</f>
        <v/>
      </c>
      <c r="C248" s="23">
        <f>IF(NOT((C247+1)&gt;Configuration!$D$2),Data!C247+1,Configuration!$D$2+1)</f>
        <v>21</v>
      </c>
    </row>
    <row r="249" spans="2:3" x14ac:dyDescent="0.25">
      <c r="B249" s="27" t="str">
        <f>IF(C249&lt;(Configuration!$D$2+1),"Price of transaction #","")</f>
        <v/>
      </c>
      <c r="C249" s="23">
        <f>IF(NOT((C248+1)&gt;Configuration!$D$2),Data!C248+1,Configuration!$D$2+1)</f>
        <v>21</v>
      </c>
    </row>
    <row r="250" spans="2:3" x14ac:dyDescent="0.25">
      <c r="B250" s="27" t="str">
        <f>IF(C250&lt;(Configuration!$D$2+1),"Price of transaction #","")</f>
        <v/>
      </c>
      <c r="C250" s="23">
        <f>IF(NOT((C249+1)&gt;Configuration!$D$2),Data!C249+1,Configuration!$D$2+1)</f>
        <v>21</v>
      </c>
    </row>
    <row r="251" spans="2:3" x14ac:dyDescent="0.25">
      <c r="B251" s="27" t="str">
        <f>IF(C251&lt;(Configuration!$D$2+1),"Price of transaction #","")</f>
        <v/>
      </c>
      <c r="C251" s="23">
        <f>IF(NOT((C250+1)&gt;Configuration!$D$2),Data!C250+1,Configuration!$D$2+1)</f>
        <v>21</v>
      </c>
    </row>
    <row r="252" spans="2:3" x14ac:dyDescent="0.25">
      <c r="B252" s="27" t="str">
        <f>IF(C252&lt;(Configuration!$D$2+1),"Price of transaction #","")</f>
        <v/>
      </c>
      <c r="C252" s="23">
        <f>IF(NOT((C251+1)&gt;Configuration!$D$2),Data!C251+1,Configuration!$D$2+1)</f>
        <v>21</v>
      </c>
    </row>
    <row r="253" spans="2:3" x14ac:dyDescent="0.25">
      <c r="B253" s="27" t="str">
        <f>IF(C253&lt;(Configuration!$D$2+1),"Price of transaction #","")</f>
        <v/>
      </c>
      <c r="C253" s="23">
        <f>IF(NOT((C252+1)&gt;Configuration!$D$2),Data!C252+1,Configuration!$D$2+1)</f>
        <v>21</v>
      </c>
    </row>
    <row r="254" spans="2:3" x14ac:dyDescent="0.25">
      <c r="B254" s="27" t="str">
        <f>IF(C254&lt;(Configuration!$D$2+1),"Price of transaction #","")</f>
        <v/>
      </c>
      <c r="C254" s="23">
        <f>IF(NOT((C253+1)&gt;Configuration!$D$2),Data!C253+1,Configuration!$D$2+1)</f>
        <v>21</v>
      </c>
    </row>
    <row r="255" spans="2:3" x14ac:dyDescent="0.25">
      <c r="B255" s="27" t="str">
        <f>IF(C255&lt;(Configuration!$D$2+1),"Price of transaction #","")</f>
        <v/>
      </c>
      <c r="C255" s="23">
        <f>IF(NOT((C254+1)&gt;Configuration!$D$2),Data!C254+1,Configuration!$D$2+1)</f>
        <v>21</v>
      </c>
    </row>
    <row r="256" spans="2:3" x14ac:dyDescent="0.25">
      <c r="B256" s="27" t="str">
        <f>IF(C256&lt;(Configuration!$D$2+1),"Price of transaction #","")</f>
        <v/>
      </c>
      <c r="C256" s="23">
        <f>IF(NOT((C255+1)&gt;Configuration!$D$2),Data!C255+1,Configuration!$D$2+1)</f>
        <v>21</v>
      </c>
    </row>
    <row r="257" spans="2:3" x14ac:dyDescent="0.25">
      <c r="B257" s="27" t="str">
        <f>IF(C257&lt;(Configuration!$D$2+1),"Price of transaction #","")</f>
        <v/>
      </c>
      <c r="C257" s="23">
        <f>IF(NOT((C256+1)&gt;Configuration!$D$2),Data!C256+1,Configuration!$D$2+1)</f>
        <v>21</v>
      </c>
    </row>
    <row r="258" spans="2:3" x14ac:dyDescent="0.25">
      <c r="B258" s="27" t="str">
        <f>IF(C258&lt;(Configuration!$D$2+1),"Price of transaction #","")</f>
        <v/>
      </c>
      <c r="C258" s="23">
        <f>IF(NOT((C257+1)&gt;Configuration!$D$2),Data!C257+1,Configuration!$D$2+1)</f>
        <v>21</v>
      </c>
    </row>
    <row r="259" spans="2:3" x14ac:dyDescent="0.25">
      <c r="B259" s="27" t="str">
        <f>IF(C259&lt;(Configuration!$D$2+1),"Price of transaction #","")</f>
        <v/>
      </c>
      <c r="C259" s="23">
        <f>IF(NOT((C258+1)&gt;Configuration!$D$2),Data!C258+1,Configuration!$D$2+1)</f>
        <v>21</v>
      </c>
    </row>
    <row r="260" spans="2:3" x14ac:dyDescent="0.25">
      <c r="B260" s="27" t="str">
        <f>IF(C260&lt;(Configuration!$D$2+1),"Price of transaction #","")</f>
        <v/>
      </c>
      <c r="C260" s="23">
        <f>IF(NOT((C259+1)&gt;Configuration!$D$2),Data!C259+1,Configuration!$D$2+1)</f>
        <v>21</v>
      </c>
    </row>
    <row r="261" spans="2:3" x14ac:dyDescent="0.25">
      <c r="B261" s="27" t="str">
        <f>IF(C261&lt;(Configuration!$D$2+1),"Price of transaction #","")</f>
        <v/>
      </c>
      <c r="C261" s="23">
        <f>IF(NOT((C260+1)&gt;Configuration!$D$2),Data!C260+1,Configuration!$D$2+1)</f>
        <v>21</v>
      </c>
    </row>
    <row r="262" spans="2:3" x14ac:dyDescent="0.25">
      <c r="B262" s="27" t="str">
        <f>IF(C262&lt;(Configuration!$D$2+1),"Price of transaction #","")</f>
        <v/>
      </c>
      <c r="C262" s="23">
        <f>IF(NOT((C261+1)&gt;Configuration!$D$2),Data!C261+1,Configuration!$D$2+1)</f>
        <v>21</v>
      </c>
    </row>
    <row r="263" spans="2:3" x14ac:dyDescent="0.25">
      <c r="B263" s="27" t="str">
        <f>IF(C263&lt;(Configuration!$D$2+1),"Price of transaction #","")</f>
        <v/>
      </c>
      <c r="C263" s="23">
        <f>IF(NOT((C262+1)&gt;Configuration!$D$2),Data!C262+1,Configuration!$D$2+1)</f>
        <v>21</v>
      </c>
    </row>
    <row r="264" spans="2:3" x14ac:dyDescent="0.25">
      <c r="B264" s="27" t="str">
        <f>IF(C264&lt;(Configuration!$D$2+1),"Price of transaction #","")</f>
        <v/>
      </c>
      <c r="C264" s="23">
        <f>IF(NOT((C263+1)&gt;Configuration!$D$2),Data!C263+1,Configuration!$D$2+1)</f>
        <v>21</v>
      </c>
    </row>
    <row r="265" spans="2:3" x14ac:dyDescent="0.25">
      <c r="B265" s="27" t="str">
        <f>IF(C265&lt;(Configuration!$D$2+1),"Price of transaction #","")</f>
        <v/>
      </c>
      <c r="C265" s="23">
        <f>IF(NOT((C264+1)&gt;Configuration!$D$2),Data!C264+1,Configuration!$D$2+1)</f>
        <v>21</v>
      </c>
    </row>
    <row r="266" spans="2:3" x14ac:dyDescent="0.25">
      <c r="B266" s="27" t="str">
        <f>IF(C266&lt;(Configuration!$D$2+1),"Price of transaction #","")</f>
        <v/>
      </c>
      <c r="C266" s="23">
        <f>IF(NOT((C265+1)&gt;Configuration!$D$2),Data!C265+1,Configuration!$D$2+1)</f>
        <v>21</v>
      </c>
    </row>
    <row r="267" spans="2:3" x14ac:dyDescent="0.25">
      <c r="B267" s="27" t="str">
        <f>IF(C267&lt;(Configuration!$D$2+1),"Price of transaction #","")</f>
        <v/>
      </c>
      <c r="C267" s="23">
        <f>IF(NOT((C266+1)&gt;Configuration!$D$2),Data!C266+1,Configuration!$D$2+1)</f>
        <v>21</v>
      </c>
    </row>
    <row r="268" spans="2:3" x14ac:dyDescent="0.25">
      <c r="B268" s="27" t="str">
        <f>IF(C268&lt;(Configuration!$D$2+1),"Price of transaction #","")</f>
        <v/>
      </c>
      <c r="C268" s="23">
        <f>IF(NOT((C267+1)&gt;Configuration!$D$2),Data!C267+1,Configuration!$D$2+1)</f>
        <v>21</v>
      </c>
    </row>
    <row r="269" spans="2:3" x14ac:dyDescent="0.25">
      <c r="B269" s="27" t="str">
        <f>IF(C269&lt;(Configuration!$D$2+1),"Price of transaction #","")</f>
        <v/>
      </c>
      <c r="C269" s="23">
        <f>IF(NOT((C268+1)&gt;Configuration!$D$2),Data!C268+1,Configuration!$D$2+1)</f>
        <v>21</v>
      </c>
    </row>
    <row r="270" spans="2:3" x14ac:dyDescent="0.25">
      <c r="B270" s="27" t="str">
        <f>IF(C270&lt;(Configuration!$D$2+1),"Price of transaction #","")</f>
        <v/>
      </c>
      <c r="C270" s="23">
        <f>IF(NOT((C269+1)&gt;Configuration!$D$2),Data!C269+1,Configuration!$D$2+1)</f>
        <v>21</v>
      </c>
    </row>
    <row r="271" spans="2:3" x14ac:dyDescent="0.25">
      <c r="B271" s="27" t="str">
        <f>IF(C271&lt;(Configuration!$D$2+1),"Price of transaction #","")</f>
        <v/>
      </c>
      <c r="C271" s="23">
        <f>IF(NOT((C270+1)&gt;Configuration!$D$2),Data!C270+1,Configuration!$D$2+1)</f>
        <v>21</v>
      </c>
    </row>
    <row r="272" spans="2:3" x14ac:dyDescent="0.25">
      <c r="B272" s="27" t="str">
        <f>IF(C272&lt;(Configuration!$D$2+1),"Price of transaction #","")</f>
        <v/>
      </c>
      <c r="C272" s="23">
        <f>IF(NOT((C271+1)&gt;Configuration!$D$2),Data!C271+1,Configuration!$D$2+1)</f>
        <v>21</v>
      </c>
    </row>
    <row r="273" spans="2:3" x14ac:dyDescent="0.25">
      <c r="B273" s="27" t="str">
        <f>IF(C273&lt;(Configuration!$D$2+1),"Price of transaction #","")</f>
        <v/>
      </c>
      <c r="C273" s="23">
        <f>IF(NOT((C272+1)&gt;Configuration!$D$2),Data!C272+1,Configuration!$D$2+1)</f>
        <v>21</v>
      </c>
    </row>
    <row r="274" spans="2:3" x14ac:dyDescent="0.25">
      <c r="B274" s="27" t="str">
        <f>IF(C274&lt;(Configuration!$D$2+1),"Price of transaction #","")</f>
        <v/>
      </c>
      <c r="C274" s="23">
        <f>IF(NOT((C273+1)&gt;Configuration!$D$2),Data!C273+1,Configuration!$D$2+1)</f>
        <v>21</v>
      </c>
    </row>
    <row r="275" spans="2:3" x14ac:dyDescent="0.25">
      <c r="B275" s="27" t="str">
        <f>IF(C275&lt;(Configuration!$D$2+1),"Price of transaction #","")</f>
        <v/>
      </c>
      <c r="C275" s="23">
        <f>IF(NOT((C274+1)&gt;Configuration!$D$2),Data!C274+1,Configuration!$D$2+1)</f>
        <v>21</v>
      </c>
    </row>
    <row r="276" spans="2:3" x14ac:dyDescent="0.25">
      <c r="B276" s="27" t="str">
        <f>IF(C276&lt;(Configuration!$D$2+1),"Price of transaction #","")</f>
        <v/>
      </c>
      <c r="C276" s="23">
        <f>IF(NOT((C275+1)&gt;Configuration!$D$2),Data!C275+1,Configuration!$D$2+1)</f>
        <v>21</v>
      </c>
    </row>
    <row r="277" spans="2:3" x14ac:dyDescent="0.25">
      <c r="B277" s="27" t="str">
        <f>IF(C277&lt;(Configuration!$D$2+1),"Price of transaction #","")</f>
        <v/>
      </c>
      <c r="C277" s="23">
        <f>IF(NOT((C276+1)&gt;Configuration!$D$2),Data!C276+1,Configuration!$D$2+1)</f>
        <v>21</v>
      </c>
    </row>
    <row r="278" spans="2:3" x14ac:dyDescent="0.25">
      <c r="B278" s="27" t="str">
        <f>IF(C278&lt;(Configuration!$D$2+1),"Price of transaction #","")</f>
        <v/>
      </c>
      <c r="C278" s="23">
        <f>IF(NOT((C277+1)&gt;Configuration!$D$2),Data!C277+1,Configuration!$D$2+1)</f>
        <v>21</v>
      </c>
    </row>
    <row r="279" spans="2:3" x14ac:dyDescent="0.25">
      <c r="B279" s="27" t="str">
        <f>IF(C279&lt;(Configuration!$D$2+1),"Price of transaction #","")</f>
        <v/>
      </c>
      <c r="C279" s="23">
        <f>IF(NOT((C278+1)&gt;Configuration!$D$2),Data!C278+1,Configuration!$D$2+1)</f>
        <v>21</v>
      </c>
    </row>
    <row r="280" spans="2:3" x14ac:dyDescent="0.25">
      <c r="B280" s="27" t="str">
        <f>IF(C280&lt;(Configuration!$D$2+1),"Price of transaction #","")</f>
        <v/>
      </c>
      <c r="C280" s="23">
        <f>IF(NOT((C279+1)&gt;Configuration!$D$2),Data!C279+1,Configuration!$D$2+1)</f>
        <v>21</v>
      </c>
    </row>
    <row r="281" spans="2:3" x14ac:dyDescent="0.25">
      <c r="B281" s="27" t="str">
        <f>IF(C281&lt;(Configuration!$D$2+1),"Price of transaction #","")</f>
        <v/>
      </c>
      <c r="C281" s="23">
        <f>IF(NOT((C280+1)&gt;Configuration!$D$2),Data!C280+1,Configuration!$D$2+1)</f>
        <v>21</v>
      </c>
    </row>
    <row r="282" spans="2:3" x14ac:dyDescent="0.25">
      <c r="B282" s="27" t="str">
        <f>IF(C282&lt;(Configuration!$D$2+1),"Price of transaction #","")</f>
        <v/>
      </c>
      <c r="C282" s="23">
        <f>IF(NOT((C281+1)&gt;Configuration!$D$2),Data!C281+1,Configuration!$D$2+1)</f>
        <v>21</v>
      </c>
    </row>
    <row r="283" spans="2:3" x14ac:dyDescent="0.25">
      <c r="B283" s="27" t="str">
        <f>IF(C283&lt;(Configuration!$D$2+1),"Price of transaction #","")</f>
        <v/>
      </c>
      <c r="C283" s="23">
        <f>IF(NOT((C282+1)&gt;Configuration!$D$2),Data!C282+1,Configuration!$D$2+1)</f>
        <v>21</v>
      </c>
    </row>
    <row r="284" spans="2:3" x14ac:dyDescent="0.25">
      <c r="B284" s="27" t="str">
        <f>IF(C284&lt;(Configuration!$D$2+1),"Price of transaction #","")</f>
        <v/>
      </c>
      <c r="C284" s="23">
        <f>IF(NOT((C283+1)&gt;Configuration!$D$2),Data!C283+1,Configuration!$D$2+1)</f>
        <v>21</v>
      </c>
    </row>
    <row r="285" spans="2:3" x14ac:dyDescent="0.25">
      <c r="B285" s="27" t="str">
        <f>IF(C285&lt;(Configuration!$D$2+1),"Price of transaction #","")</f>
        <v/>
      </c>
      <c r="C285" s="23">
        <f>IF(NOT((C284+1)&gt;Configuration!$D$2),Data!C284+1,Configuration!$D$2+1)</f>
        <v>21</v>
      </c>
    </row>
    <row r="286" spans="2:3" x14ac:dyDescent="0.25">
      <c r="B286" s="27" t="str">
        <f>IF(C286&lt;(Configuration!$D$2+1),"Price of transaction #","")</f>
        <v/>
      </c>
      <c r="C286" s="23">
        <f>IF(NOT((C285+1)&gt;Configuration!$D$2),Data!C285+1,Configuration!$D$2+1)</f>
        <v>21</v>
      </c>
    </row>
    <row r="287" spans="2:3" x14ac:dyDescent="0.25">
      <c r="B287" s="27" t="str">
        <f>IF(C287&lt;(Configuration!$D$2+1),"Price of transaction #","")</f>
        <v/>
      </c>
      <c r="C287" s="23">
        <f>IF(NOT((C286+1)&gt;Configuration!$D$2),Data!C286+1,Configuration!$D$2+1)</f>
        <v>21</v>
      </c>
    </row>
    <row r="288" spans="2:3" x14ac:dyDescent="0.25">
      <c r="B288" s="27" t="str">
        <f>IF(C288&lt;(Configuration!$D$2+1),"Price of transaction #","")</f>
        <v/>
      </c>
      <c r="C288" s="23">
        <f>IF(NOT((C287+1)&gt;Configuration!$D$2),Data!C287+1,Configuration!$D$2+1)</f>
        <v>21</v>
      </c>
    </row>
    <row r="289" spans="2:3" x14ac:dyDescent="0.25">
      <c r="B289" s="27" t="str">
        <f>IF(C289&lt;(Configuration!$D$2+1),"Price of transaction #","")</f>
        <v/>
      </c>
      <c r="C289" s="23">
        <f>IF(NOT((C288+1)&gt;Configuration!$D$2),Data!C288+1,Configuration!$D$2+1)</f>
        <v>21</v>
      </c>
    </row>
    <row r="290" spans="2:3" x14ac:dyDescent="0.25">
      <c r="B290" s="27" t="str">
        <f>IF(C290&lt;(Configuration!$D$2+1),"Price of transaction #","")</f>
        <v/>
      </c>
      <c r="C290" s="23">
        <f>IF(NOT((C289+1)&gt;Configuration!$D$2),Data!C289+1,Configuration!$D$2+1)</f>
        <v>21</v>
      </c>
    </row>
    <row r="291" spans="2:3" x14ac:dyDescent="0.25">
      <c r="B291" s="27" t="str">
        <f>IF(C291&lt;(Configuration!$D$2+1),"Price of transaction #","")</f>
        <v/>
      </c>
      <c r="C291" s="23">
        <f>IF(NOT((C290+1)&gt;Configuration!$D$2),Data!C290+1,Configuration!$D$2+1)</f>
        <v>21</v>
      </c>
    </row>
    <row r="292" spans="2:3" x14ac:dyDescent="0.25">
      <c r="B292" s="27" t="str">
        <f>IF(C292&lt;(Configuration!$D$2+1),"Price of transaction #","")</f>
        <v/>
      </c>
      <c r="C292" s="23">
        <f>IF(NOT((C291+1)&gt;Configuration!$D$2),Data!C291+1,Configuration!$D$2+1)</f>
        <v>21</v>
      </c>
    </row>
    <row r="293" spans="2:3" x14ac:dyDescent="0.25">
      <c r="B293" s="27" t="str">
        <f>IF(C293&lt;(Configuration!$D$2+1),"Price of transaction #","")</f>
        <v/>
      </c>
      <c r="C293" s="23">
        <f>IF(NOT((C292+1)&gt;Configuration!$D$2),Data!C292+1,Configuration!$D$2+1)</f>
        <v>21</v>
      </c>
    </row>
    <row r="294" spans="2:3" x14ac:dyDescent="0.25">
      <c r="B294" s="27" t="str">
        <f>IF(C294&lt;(Configuration!$D$2+1),"Price of transaction #","")</f>
        <v/>
      </c>
      <c r="C294" s="23">
        <f>IF(NOT((C293+1)&gt;Configuration!$D$2),Data!C293+1,Configuration!$D$2+1)</f>
        <v>21</v>
      </c>
    </row>
    <row r="295" spans="2:3" x14ac:dyDescent="0.25">
      <c r="B295" s="27" t="str">
        <f>IF(C295&lt;(Configuration!$D$2+1),"Price of transaction #","")</f>
        <v/>
      </c>
      <c r="C295" s="23">
        <f>IF(NOT((C294+1)&gt;Configuration!$D$2),Data!C294+1,Configuration!$D$2+1)</f>
        <v>21</v>
      </c>
    </row>
    <row r="296" spans="2:3" x14ac:dyDescent="0.25">
      <c r="B296" s="27" t="str">
        <f>IF(C296&lt;(Configuration!$D$2+1),"Price of transaction #","")</f>
        <v/>
      </c>
      <c r="C296" s="23">
        <f>IF(NOT((C295+1)&gt;Configuration!$D$2),Data!C295+1,Configuration!$D$2+1)</f>
        <v>21</v>
      </c>
    </row>
    <row r="297" spans="2:3" x14ac:dyDescent="0.25">
      <c r="B297" s="27" t="str">
        <f>IF(C297&lt;(Configuration!$D$2+1),"Price of transaction #","")</f>
        <v/>
      </c>
      <c r="C297" s="23">
        <f>IF(NOT((C296+1)&gt;Configuration!$D$2),Data!C296+1,Configuration!$D$2+1)</f>
        <v>21</v>
      </c>
    </row>
    <row r="298" spans="2:3" x14ac:dyDescent="0.25">
      <c r="B298" s="27" t="str">
        <f>IF(C298&lt;(Configuration!$D$2+1),"Price of transaction #","")</f>
        <v/>
      </c>
      <c r="C298" s="23">
        <f>IF(NOT((C297+1)&gt;Configuration!$D$2),Data!C297+1,Configuration!$D$2+1)</f>
        <v>21</v>
      </c>
    </row>
    <row r="299" spans="2:3" x14ac:dyDescent="0.25">
      <c r="B299" s="27" t="str">
        <f>IF(C299&lt;(Configuration!$D$2+1),"Price of transaction #","")</f>
        <v/>
      </c>
      <c r="C299" s="23">
        <f>IF(NOT((C298+1)&gt;Configuration!$D$2),Data!C298+1,Configuration!$D$2+1)</f>
        <v>21</v>
      </c>
    </row>
    <row r="300" spans="2:3" x14ac:dyDescent="0.25">
      <c r="B300" s="27" t="str">
        <f>IF(C300&lt;(Configuration!$D$2+1),"Price of transaction #","")</f>
        <v/>
      </c>
      <c r="C300" s="23">
        <f>IF(NOT((C299+1)&gt;Configuration!$D$2),Data!C299+1,Configuration!$D$2+1)</f>
        <v>21</v>
      </c>
    </row>
    <row r="301" spans="2:3" x14ac:dyDescent="0.25">
      <c r="B301" s="27" t="str">
        <f>IF(C301&lt;(Configuration!$D$2+1),"Price of transaction #","")</f>
        <v/>
      </c>
      <c r="C301" s="23">
        <f>IF(NOT((C300+1)&gt;Configuration!$D$2),Data!C300+1,Configuration!$D$2+1)</f>
        <v>21</v>
      </c>
    </row>
    <row r="302" spans="2:3" x14ac:dyDescent="0.25">
      <c r="B302" s="27" t="str">
        <f>IF(C302&lt;(Configuration!$D$2+1),"Price of transaction #","")</f>
        <v/>
      </c>
      <c r="C302" s="23">
        <f>IF(NOT((C301+1)&gt;Configuration!$D$2),Data!C301+1,Configuration!$D$2+1)</f>
        <v>21</v>
      </c>
    </row>
    <row r="303" spans="2:3" x14ac:dyDescent="0.25">
      <c r="B303" s="27" t="str">
        <f>IF(C303&lt;(Configuration!$D$2+1),"Price of transaction #","")</f>
        <v/>
      </c>
      <c r="C303" s="23">
        <f>IF(NOT((C302+1)&gt;Configuration!$D$2),Data!C302+1,Configuration!$D$2+1)</f>
        <v>21</v>
      </c>
    </row>
    <row r="304" spans="2:3" x14ac:dyDescent="0.25">
      <c r="B304" s="27" t="str">
        <f>IF(C304&lt;(Configuration!$D$2+1),"Price of transaction #","")</f>
        <v/>
      </c>
      <c r="C304" s="23">
        <f>IF(NOT((C303+1)&gt;Configuration!$D$2),Data!C303+1,Configuration!$D$2+1)</f>
        <v>21</v>
      </c>
    </row>
    <row r="305" spans="2:3" x14ac:dyDescent="0.25">
      <c r="B305" s="27" t="str">
        <f>IF(C305&lt;(Configuration!$D$2+1),"Price of transaction #","")</f>
        <v/>
      </c>
      <c r="C305" s="23">
        <f>IF(NOT((C304+1)&gt;Configuration!$D$2),Data!C304+1,Configuration!$D$2+1)</f>
        <v>21</v>
      </c>
    </row>
    <row r="306" spans="2:3" x14ac:dyDescent="0.25">
      <c r="B306" s="27" t="str">
        <f>IF(C306&lt;(Configuration!$D$2+1),"Price of transaction #","")</f>
        <v/>
      </c>
      <c r="C306" s="23">
        <f>IF(NOT((C305+1)&gt;Configuration!$D$2),Data!C305+1,Configuration!$D$2+1)</f>
        <v>21</v>
      </c>
    </row>
    <row r="307" spans="2:3" x14ac:dyDescent="0.25">
      <c r="B307" s="27" t="str">
        <f>IF(C307&lt;(Configuration!$D$2+1),"Price of transaction #","")</f>
        <v/>
      </c>
      <c r="C307" s="23">
        <f>IF(NOT((C306+1)&gt;Configuration!$D$2),Data!C306+1,Configuration!$D$2+1)</f>
        <v>21</v>
      </c>
    </row>
    <row r="308" spans="2:3" x14ac:dyDescent="0.25">
      <c r="B308" s="27" t="str">
        <f>IF(C308&lt;(Configuration!$D$2+1),"Price of transaction #","")</f>
        <v/>
      </c>
      <c r="C308" s="23">
        <f>IF(NOT((C307+1)&gt;Configuration!$D$2),Data!C307+1,Configuration!$D$2+1)</f>
        <v>21</v>
      </c>
    </row>
    <row r="309" spans="2:3" x14ac:dyDescent="0.25">
      <c r="B309" s="27" t="str">
        <f>IF(C309&lt;(Configuration!$D$2+1),"Price of transaction #","")</f>
        <v/>
      </c>
      <c r="C309" s="23">
        <f>IF(NOT((C308+1)&gt;Configuration!$D$2),Data!C308+1,Configuration!$D$2+1)</f>
        <v>21</v>
      </c>
    </row>
    <row r="310" spans="2:3" x14ac:dyDescent="0.25">
      <c r="B310" s="27" t="str">
        <f>IF(C310&lt;(Configuration!$D$2+1),"Price of transaction #","")</f>
        <v/>
      </c>
      <c r="C310" s="23">
        <f>IF(NOT((C309+1)&gt;Configuration!$D$2),Data!C309+1,Configuration!$D$2+1)</f>
        <v>21</v>
      </c>
    </row>
    <row r="311" spans="2:3" x14ac:dyDescent="0.25">
      <c r="B311" s="27" t="str">
        <f>IF(C311&lt;(Configuration!$D$2+1),"Price of transaction #","")</f>
        <v/>
      </c>
      <c r="C311" s="23">
        <f>IF(NOT((C310+1)&gt;Configuration!$D$2),Data!C310+1,Configuration!$D$2+1)</f>
        <v>21</v>
      </c>
    </row>
    <row r="312" spans="2:3" x14ac:dyDescent="0.25">
      <c r="B312" s="27" t="str">
        <f>IF(C312&lt;(Configuration!$D$2+1),"Price of transaction #","")</f>
        <v/>
      </c>
      <c r="C312" s="23">
        <f>IF(NOT((C311+1)&gt;Configuration!$D$2),Data!C311+1,Configuration!$D$2+1)</f>
        <v>21</v>
      </c>
    </row>
    <row r="313" spans="2:3" x14ac:dyDescent="0.25">
      <c r="B313" s="27" t="str">
        <f>IF(C313&lt;(Configuration!$D$2+1),"Price of transaction #","")</f>
        <v/>
      </c>
      <c r="C313" s="23">
        <f>IF(NOT((C312+1)&gt;Configuration!$D$2),Data!C312+1,Configuration!$D$2+1)</f>
        <v>21</v>
      </c>
    </row>
    <row r="314" spans="2:3" x14ac:dyDescent="0.25">
      <c r="B314" s="27" t="str">
        <f>IF(C314&lt;(Configuration!$D$2+1),"Price of transaction #","")</f>
        <v/>
      </c>
      <c r="C314" s="23">
        <f>IF(NOT((C313+1)&gt;Configuration!$D$2),Data!C313+1,Configuration!$D$2+1)</f>
        <v>21</v>
      </c>
    </row>
    <row r="315" spans="2:3" x14ac:dyDescent="0.25">
      <c r="B315" s="27" t="str">
        <f>IF(C315&lt;(Configuration!$D$2+1),"Price of transaction #","")</f>
        <v/>
      </c>
      <c r="C315" s="23">
        <f>IF(NOT((C314+1)&gt;Configuration!$D$2),Data!C314+1,Configuration!$D$2+1)</f>
        <v>21</v>
      </c>
    </row>
    <row r="316" spans="2:3" x14ac:dyDescent="0.25">
      <c r="B316" s="27" t="str">
        <f>IF(C316&lt;(Configuration!$D$2+1),"Price of transaction #","")</f>
        <v/>
      </c>
      <c r="C316" s="23">
        <f>IF(NOT((C315+1)&gt;Configuration!$D$2),Data!C315+1,Configuration!$D$2+1)</f>
        <v>21</v>
      </c>
    </row>
    <row r="317" spans="2:3" x14ac:dyDescent="0.25">
      <c r="B317" s="27" t="str">
        <f>IF(C317&lt;(Configuration!$D$2+1),"Price of transaction #","")</f>
        <v/>
      </c>
      <c r="C317" s="23">
        <f>IF(NOT((C316+1)&gt;Configuration!$D$2),Data!C316+1,Configuration!$D$2+1)</f>
        <v>21</v>
      </c>
    </row>
    <row r="318" spans="2:3" x14ac:dyDescent="0.25">
      <c r="B318" s="27" t="str">
        <f>IF(C318&lt;(Configuration!$D$2+1),"Price of transaction #","")</f>
        <v/>
      </c>
      <c r="C318" s="23">
        <f>IF(NOT((C317+1)&gt;Configuration!$D$2),Data!C317+1,Configuration!$D$2+1)</f>
        <v>21</v>
      </c>
    </row>
    <row r="319" spans="2:3" x14ac:dyDescent="0.25">
      <c r="B319" s="27" t="str">
        <f>IF(C319&lt;(Configuration!$D$2+1),"Price of transaction #","")</f>
        <v/>
      </c>
      <c r="C319" s="23">
        <f>IF(NOT((C318+1)&gt;Configuration!$D$2),Data!C318+1,Configuration!$D$2+1)</f>
        <v>21</v>
      </c>
    </row>
    <row r="320" spans="2:3" x14ac:dyDescent="0.25">
      <c r="B320" s="27" t="str">
        <f>IF(C320&lt;(Configuration!$D$2+1),"Price of transaction #","")</f>
        <v/>
      </c>
      <c r="C320" s="23">
        <f>IF(NOT((C319+1)&gt;Configuration!$D$2),Data!C319+1,Configuration!$D$2+1)</f>
        <v>21</v>
      </c>
    </row>
    <row r="321" spans="2:3" x14ac:dyDescent="0.25">
      <c r="B321" s="27" t="str">
        <f>IF(C321&lt;(Configuration!$D$2+1),"Price of transaction #","")</f>
        <v/>
      </c>
      <c r="C321" s="23">
        <f>IF(NOT((C320+1)&gt;Configuration!$D$2),Data!C320+1,Configuration!$D$2+1)</f>
        <v>21</v>
      </c>
    </row>
    <row r="322" spans="2:3" x14ac:dyDescent="0.25">
      <c r="B322" s="27" t="str">
        <f>IF(C322&lt;(Configuration!$D$2+1),"Price of transaction #","")</f>
        <v/>
      </c>
      <c r="C322" s="23">
        <f>IF(NOT((C321+1)&gt;Configuration!$D$2),Data!C321+1,Configuration!$D$2+1)</f>
        <v>21</v>
      </c>
    </row>
    <row r="323" spans="2:3" x14ac:dyDescent="0.25">
      <c r="B323" s="27" t="str">
        <f>IF(C323&lt;(Configuration!$D$2+1),"Price of transaction #","")</f>
        <v/>
      </c>
      <c r="C323" s="23">
        <f>IF(NOT((C322+1)&gt;Configuration!$D$2),Data!C322+1,Configuration!$D$2+1)</f>
        <v>21</v>
      </c>
    </row>
    <row r="324" spans="2:3" x14ac:dyDescent="0.25">
      <c r="B324" s="27" t="str">
        <f>IF(C324&lt;(Configuration!$D$2+1),"Price of transaction #","")</f>
        <v/>
      </c>
      <c r="C324" s="23">
        <f>IF(NOT((C323+1)&gt;Configuration!$D$2),Data!C323+1,Configuration!$D$2+1)</f>
        <v>21</v>
      </c>
    </row>
    <row r="325" spans="2:3" x14ac:dyDescent="0.25">
      <c r="B325" s="27" t="str">
        <f>IF(C325&lt;(Configuration!$D$2+1),"Price of transaction #","")</f>
        <v/>
      </c>
      <c r="C325" s="23">
        <f>IF(NOT((C324+1)&gt;Configuration!$D$2),Data!C324+1,Configuration!$D$2+1)</f>
        <v>21</v>
      </c>
    </row>
    <row r="326" spans="2:3" x14ac:dyDescent="0.25">
      <c r="B326" s="27" t="str">
        <f>IF(C326&lt;(Configuration!$D$2+1),"Price of transaction #","")</f>
        <v/>
      </c>
      <c r="C326" s="23">
        <f>IF(NOT((C325+1)&gt;Configuration!$D$2),Data!C325+1,Configuration!$D$2+1)</f>
        <v>21</v>
      </c>
    </row>
    <row r="327" spans="2:3" x14ac:dyDescent="0.25">
      <c r="B327" s="27" t="str">
        <f>IF(C327&lt;(Configuration!$D$2+1),"Price of transaction #","")</f>
        <v/>
      </c>
      <c r="C327" s="23">
        <f>IF(NOT((C326+1)&gt;Configuration!$D$2),Data!C326+1,Configuration!$D$2+1)</f>
        <v>21</v>
      </c>
    </row>
    <row r="328" spans="2:3" x14ac:dyDescent="0.25">
      <c r="B328" s="27" t="str">
        <f>IF(C328&lt;(Configuration!$D$2+1),"Price of transaction #","")</f>
        <v/>
      </c>
      <c r="C328" s="23">
        <f>IF(NOT((C327+1)&gt;Configuration!$D$2),Data!C327+1,Configuration!$D$2+1)</f>
        <v>21</v>
      </c>
    </row>
    <row r="329" spans="2:3" x14ac:dyDescent="0.25">
      <c r="B329" s="27" t="str">
        <f>IF(C329&lt;(Configuration!$D$2+1),"Price of transaction #","")</f>
        <v/>
      </c>
      <c r="C329" s="23">
        <f>IF(NOT((C328+1)&gt;Configuration!$D$2),Data!C328+1,Configuration!$D$2+1)</f>
        <v>21</v>
      </c>
    </row>
    <row r="330" spans="2:3" x14ac:dyDescent="0.25">
      <c r="B330" s="27" t="str">
        <f>IF(C330&lt;(Configuration!$D$2+1),"Price of transaction #","")</f>
        <v/>
      </c>
      <c r="C330" s="23">
        <f>IF(NOT((C329+1)&gt;Configuration!$D$2),Data!C329+1,Configuration!$D$2+1)</f>
        <v>21</v>
      </c>
    </row>
    <row r="331" spans="2:3" x14ac:dyDescent="0.25">
      <c r="B331" s="27" t="str">
        <f>IF(C331&lt;(Configuration!$D$2+1),"Price of transaction #","")</f>
        <v/>
      </c>
      <c r="C331" s="23">
        <f>IF(NOT((C330+1)&gt;Configuration!$D$2),Data!C330+1,Configuration!$D$2+1)</f>
        <v>21</v>
      </c>
    </row>
    <row r="332" spans="2:3" x14ac:dyDescent="0.25">
      <c r="B332" s="27" t="str">
        <f>IF(C332&lt;(Configuration!$D$2+1),"Price of transaction #","")</f>
        <v/>
      </c>
      <c r="C332" s="23">
        <f>IF(NOT((C331+1)&gt;Configuration!$D$2),Data!C331+1,Configuration!$D$2+1)</f>
        <v>21</v>
      </c>
    </row>
    <row r="333" spans="2:3" x14ac:dyDescent="0.25">
      <c r="B333" s="27" t="str">
        <f>IF(C333&lt;(Configuration!$D$2+1),"Price of transaction #","")</f>
        <v/>
      </c>
      <c r="C333" s="23">
        <f>IF(NOT((C332+1)&gt;Configuration!$D$2),Data!C332+1,Configuration!$D$2+1)</f>
        <v>21</v>
      </c>
    </row>
    <row r="334" spans="2:3" x14ac:dyDescent="0.25">
      <c r="B334" s="27" t="str">
        <f>IF(C334&lt;(Configuration!$D$2+1),"Price of transaction #","")</f>
        <v/>
      </c>
      <c r="C334" s="23">
        <f>IF(NOT((C333+1)&gt;Configuration!$D$2),Data!C333+1,Configuration!$D$2+1)</f>
        <v>21</v>
      </c>
    </row>
    <row r="335" spans="2:3" x14ac:dyDescent="0.25">
      <c r="B335" s="27" t="str">
        <f>IF(C335&lt;(Configuration!$D$2+1),"Price of transaction #","")</f>
        <v/>
      </c>
      <c r="C335" s="23">
        <f>IF(NOT((C334+1)&gt;Configuration!$D$2),Data!C334+1,Configuration!$D$2+1)</f>
        <v>21</v>
      </c>
    </row>
    <row r="336" spans="2:3" x14ac:dyDescent="0.25">
      <c r="B336" s="27" t="str">
        <f>IF(C336&lt;(Configuration!$D$2+1),"Price of transaction #","")</f>
        <v/>
      </c>
      <c r="C336" s="23">
        <f>IF(NOT((C335+1)&gt;Configuration!$D$2),Data!C335+1,Configuration!$D$2+1)</f>
        <v>21</v>
      </c>
    </row>
    <row r="337" spans="2:3" x14ac:dyDescent="0.25">
      <c r="B337" s="27" t="str">
        <f>IF(C337&lt;(Configuration!$D$2+1),"Price of transaction #","")</f>
        <v/>
      </c>
      <c r="C337" s="23">
        <f>IF(NOT((C336+1)&gt;Configuration!$D$2),Data!C336+1,Configuration!$D$2+1)</f>
        <v>21</v>
      </c>
    </row>
    <row r="338" spans="2:3" x14ac:dyDescent="0.25">
      <c r="B338" s="27" t="str">
        <f>IF(C338&lt;(Configuration!$D$2+1),"Price of transaction #","")</f>
        <v/>
      </c>
      <c r="C338" s="23">
        <f>IF(NOT((C337+1)&gt;Configuration!$D$2),Data!C337+1,Configuration!$D$2+1)</f>
        <v>21</v>
      </c>
    </row>
    <row r="339" spans="2:3" x14ac:dyDescent="0.25">
      <c r="B339" s="27" t="str">
        <f>IF(C339&lt;(Configuration!$D$2+1),"Price of transaction #","")</f>
        <v/>
      </c>
      <c r="C339" s="23">
        <f>IF(NOT((C338+1)&gt;Configuration!$D$2),Data!C338+1,Configuration!$D$2+1)</f>
        <v>21</v>
      </c>
    </row>
    <row r="340" spans="2:3" x14ac:dyDescent="0.25">
      <c r="B340" s="27" t="str">
        <f>IF(C340&lt;(Configuration!$D$2+1),"Price of transaction #","")</f>
        <v/>
      </c>
      <c r="C340" s="23">
        <f>IF(NOT((C339+1)&gt;Configuration!$D$2),Data!C339+1,Configuration!$D$2+1)</f>
        <v>21</v>
      </c>
    </row>
    <row r="341" spans="2:3" x14ac:dyDescent="0.25">
      <c r="B341" s="27" t="str">
        <f>IF(C341&lt;(Configuration!$D$2+1),"Price of transaction #","")</f>
        <v/>
      </c>
      <c r="C341" s="23">
        <f>IF(NOT((C340+1)&gt;Configuration!$D$2),Data!C340+1,Configuration!$D$2+1)</f>
        <v>21</v>
      </c>
    </row>
    <row r="342" spans="2:3" x14ac:dyDescent="0.25">
      <c r="B342" s="27" t="str">
        <f>IF(C342&lt;(Configuration!$D$2+1),"Price of transaction #","")</f>
        <v/>
      </c>
      <c r="C342" s="23">
        <f>IF(NOT((C341+1)&gt;Configuration!$D$2),Data!C341+1,Configuration!$D$2+1)</f>
        <v>21</v>
      </c>
    </row>
    <row r="343" spans="2:3" x14ac:dyDescent="0.25">
      <c r="B343" s="27" t="str">
        <f>IF(C343&lt;(Configuration!$D$2+1),"Price of transaction #","")</f>
        <v/>
      </c>
      <c r="C343" s="23">
        <f>IF(NOT((C342+1)&gt;Configuration!$D$2),Data!C342+1,Configuration!$D$2+1)</f>
        <v>21</v>
      </c>
    </row>
    <row r="344" spans="2:3" x14ac:dyDescent="0.25">
      <c r="B344" s="27" t="str">
        <f>IF(C344&lt;(Configuration!$D$2+1),"Price of transaction #","")</f>
        <v/>
      </c>
      <c r="C344" s="23">
        <f>IF(NOT((C343+1)&gt;Configuration!$D$2),Data!C343+1,Configuration!$D$2+1)</f>
        <v>21</v>
      </c>
    </row>
    <row r="345" spans="2:3" x14ac:dyDescent="0.25">
      <c r="B345" s="27" t="str">
        <f>IF(C345&lt;(Configuration!$D$2+1),"Price of transaction #","")</f>
        <v/>
      </c>
      <c r="C345" s="23">
        <f>IF(NOT((C344+1)&gt;Configuration!$D$2),Data!C344+1,Configuration!$D$2+1)</f>
        <v>21</v>
      </c>
    </row>
    <row r="346" spans="2:3" x14ac:dyDescent="0.25">
      <c r="B346" s="27" t="str">
        <f>IF(C346&lt;(Configuration!$D$2+1),"Price of transaction #","")</f>
        <v/>
      </c>
      <c r="C346" s="23">
        <f>IF(NOT((C345+1)&gt;Configuration!$D$2),Data!C345+1,Configuration!$D$2+1)</f>
        <v>21</v>
      </c>
    </row>
    <row r="347" spans="2:3" x14ac:dyDescent="0.25">
      <c r="B347" s="27" t="str">
        <f>IF(C347&lt;(Configuration!$D$2+1),"Price of transaction #","")</f>
        <v/>
      </c>
      <c r="C347" s="23">
        <f>IF(NOT((C346+1)&gt;Configuration!$D$2),Data!C346+1,Configuration!$D$2+1)</f>
        <v>21</v>
      </c>
    </row>
    <row r="348" spans="2:3" x14ac:dyDescent="0.25">
      <c r="B348" s="27" t="str">
        <f>IF(C348&lt;(Configuration!$D$2+1),"Price of transaction #","")</f>
        <v/>
      </c>
      <c r="C348" s="23">
        <f>IF(NOT((C347+1)&gt;Configuration!$D$2),Data!C347+1,Configuration!$D$2+1)</f>
        <v>21</v>
      </c>
    </row>
    <row r="349" spans="2:3" x14ac:dyDescent="0.25">
      <c r="B349" s="27" t="str">
        <f>IF(C349&lt;(Configuration!$D$2+1),"Price of transaction #","")</f>
        <v/>
      </c>
      <c r="C349" s="23">
        <f>IF(NOT((C348+1)&gt;Configuration!$D$2),Data!C348+1,Configuration!$D$2+1)</f>
        <v>21</v>
      </c>
    </row>
    <row r="350" spans="2:3" x14ac:dyDescent="0.25">
      <c r="B350" s="27" t="str">
        <f>IF(C350&lt;(Configuration!$D$2+1),"Price of transaction #","")</f>
        <v/>
      </c>
      <c r="C350" s="23">
        <f>IF(NOT((C349+1)&gt;Configuration!$D$2),Data!C349+1,Configuration!$D$2+1)</f>
        <v>21</v>
      </c>
    </row>
    <row r="351" spans="2:3" x14ac:dyDescent="0.25">
      <c r="B351" s="27" t="str">
        <f>IF(C351&lt;(Configuration!$D$2+1),"Price of transaction #","")</f>
        <v/>
      </c>
      <c r="C351" s="23">
        <f>IF(NOT((C350+1)&gt;Configuration!$D$2),Data!C350+1,Configuration!$D$2+1)</f>
        <v>21</v>
      </c>
    </row>
    <row r="352" spans="2:3" x14ac:dyDescent="0.25">
      <c r="B352" s="27" t="str">
        <f>IF(C352&lt;(Configuration!$D$2+1),"Price of transaction #","")</f>
        <v/>
      </c>
      <c r="C352" s="23">
        <f>IF(NOT((C351+1)&gt;Configuration!$D$2),Data!C351+1,Configuration!$D$2+1)</f>
        <v>21</v>
      </c>
    </row>
    <row r="353" spans="2:3" x14ac:dyDescent="0.25">
      <c r="B353" s="27" t="str">
        <f>IF(C353&lt;(Configuration!$D$2+1),"Price of transaction #","")</f>
        <v/>
      </c>
      <c r="C353" s="23">
        <f>IF(NOT((C352+1)&gt;Configuration!$D$2),Data!C352+1,Configuration!$D$2+1)</f>
        <v>21</v>
      </c>
    </row>
    <row r="354" spans="2:3" x14ac:dyDescent="0.25">
      <c r="B354" s="27" t="str">
        <f>IF(C354&lt;(Configuration!$D$2+1),"Price of transaction #","")</f>
        <v/>
      </c>
      <c r="C354" s="23">
        <f>IF(NOT((C353+1)&gt;Configuration!$D$2),Data!C353+1,Configuration!$D$2+1)</f>
        <v>21</v>
      </c>
    </row>
    <row r="355" spans="2:3" x14ac:dyDescent="0.25">
      <c r="B355" s="27" t="str">
        <f>IF(C355&lt;(Configuration!$D$2+1),"Price of transaction #","")</f>
        <v/>
      </c>
      <c r="C355" s="23">
        <f>IF(NOT((C354+1)&gt;Configuration!$D$2),Data!C354+1,Configuration!$D$2+1)</f>
        <v>21</v>
      </c>
    </row>
    <row r="356" spans="2:3" x14ac:dyDescent="0.25">
      <c r="B356" s="27" t="str">
        <f>IF(C356&lt;(Configuration!$D$2+1),"Price of transaction #","")</f>
        <v/>
      </c>
      <c r="C356" s="23">
        <f>IF(NOT((C355+1)&gt;Configuration!$D$2),Data!C355+1,Configuration!$D$2+1)</f>
        <v>21</v>
      </c>
    </row>
    <row r="357" spans="2:3" x14ac:dyDescent="0.25">
      <c r="B357" s="27" t="str">
        <f>IF(C357&lt;(Configuration!$D$2+1),"Price of transaction #","")</f>
        <v/>
      </c>
      <c r="C357" s="23">
        <f>IF(NOT((C356+1)&gt;Configuration!$D$2),Data!C356+1,Configuration!$D$2+1)</f>
        <v>21</v>
      </c>
    </row>
    <row r="358" spans="2:3" x14ac:dyDescent="0.25">
      <c r="B358" s="27" t="str">
        <f>IF(C358&lt;(Configuration!$D$2+1),"Price of transaction #","")</f>
        <v/>
      </c>
      <c r="C358" s="23">
        <f>IF(NOT((C357+1)&gt;Configuration!$D$2),Data!C357+1,Configuration!$D$2+1)</f>
        <v>21</v>
      </c>
    </row>
    <row r="359" spans="2:3" x14ac:dyDescent="0.25">
      <c r="B359" s="27" t="str">
        <f>IF(C359&lt;(Configuration!$D$2+1),"Price of transaction #","")</f>
        <v/>
      </c>
      <c r="C359" s="23">
        <f>IF(NOT((C358+1)&gt;Configuration!$D$2),Data!C358+1,Configuration!$D$2+1)</f>
        <v>21</v>
      </c>
    </row>
    <row r="360" spans="2:3" x14ac:dyDescent="0.25">
      <c r="B360" s="27" t="str">
        <f>IF(C360&lt;(Configuration!$D$2+1),"Price of transaction #","")</f>
        <v/>
      </c>
      <c r="C360" s="23">
        <f>IF(NOT((C359+1)&gt;Configuration!$D$2),Data!C359+1,Configuration!$D$2+1)</f>
        <v>21</v>
      </c>
    </row>
    <row r="361" spans="2:3" x14ac:dyDescent="0.25">
      <c r="B361" s="27" t="str">
        <f>IF(C361&lt;(Configuration!$D$2+1),"Price of transaction #","")</f>
        <v/>
      </c>
      <c r="C361" s="23">
        <f>IF(NOT((C360+1)&gt;Configuration!$D$2),Data!C360+1,Configuration!$D$2+1)</f>
        <v>21</v>
      </c>
    </row>
    <row r="362" spans="2:3" x14ac:dyDescent="0.25">
      <c r="B362" s="27" t="str">
        <f>IF(C362&lt;(Configuration!$D$2+1),"Price of transaction #","")</f>
        <v/>
      </c>
      <c r="C362" s="23">
        <f>IF(NOT((C361+1)&gt;Configuration!$D$2),Data!C361+1,Configuration!$D$2+1)</f>
        <v>21</v>
      </c>
    </row>
    <row r="363" spans="2:3" x14ac:dyDescent="0.25">
      <c r="B363" s="27" t="str">
        <f>IF(C363&lt;(Configuration!$D$2+1),"Price of transaction #","")</f>
        <v/>
      </c>
      <c r="C363" s="23">
        <f>IF(NOT((C362+1)&gt;Configuration!$D$2),Data!C362+1,Configuration!$D$2+1)</f>
        <v>21</v>
      </c>
    </row>
    <row r="364" spans="2:3" x14ac:dyDescent="0.25">
      <c r="B364" s="27" t="str">
        <f>IF(C364&lt;(Configuration!$D$2+1),"Price of transaction #","")</f>
        <v/>
      </c>
      <c r="C364" s="23">
        <f>IF(NOT((C363+1)&gt;Configuration!$D$2),Data!C363+1,Configuration!$D$2+1)</f>
        <v>21</v>
      </c>
    </row>
    <row r="365" spans="2:3" x14ac:dyDescent="0.25">
      <c r="B365" s="27" t="str">
        <f>IF(C365&lt;(Configuration!$D$2+1),"Price of transaction #","")</f>
        <v/>
      </c>
      <c r="C365" s="23">
        <f>IF(NOT((C364+1)&gt;Configuration!$D$2),Data!C364+1,Configuration!$D$2+1)</f>
        <v>21</v>
      </c>
    </row>
    <row r="366" spans="2:3" x14ac:dyDescent="0.25">
      <c r="B366" s="27" t="str">
        <f>IF(C366&lt;(Configuration!$D$2+1),"Price of transaction #","")</f>
        <v/>
      </c>
      <c r="C366" s="23">
        <f>IF(NOT((C365+1)&gt;Configuration!$D$2),Data!C365+1,Configuration!$D$2+1)</f>
        <v>21</v>
      </c>
    </row>
    <row r="367" spans="2:3" x14ac:dyDescent="0.25">
      <c r="B367" s="27" t="str">
        <f>IF(C367&lt;(Configuration!$D$2+1),"Price of transaction #","")</f>
        <v/>
      </c>
      <c r="C367" s="23">
        <f>IF(NOT((C366+1)&gt;Configuration!$D$2),Data!C366+1,Configuration!$D$2+1)</f>
        <v>21</v>
      </c>
    </row>
    <row r="368" spans="2:3" x14ac:dyDescent="0.25">
      <c r="B368" s="27" t="str">
        <f>IF(C368&lt;(Configuration!$D$2+1),"Price of transaction #","")</f>
        <v/>
      </c>
      <c r="C368" s="23">
        <f>IF(NOT((C367+1)&gt;Configuration!$D$2),Data!C367+1,Configuration!$D$2+1)</f>
        <v>21</v>
      </c>
    </row>
    <row r="369" spans="2:3" x14ac:dyDescent="0.25">
      <c r="B369" s="27" t="str">
        <f>IF(C369&lt;(Configuration!$D$2+1),"Price of transaction #","")</f>
        <v/>
      </c>
      <c r="C369" s="23">
        <f>IF(NOT((C368+1)&gt;Configuration!$D$2),Data!C368+1,Configuration!$D$2+1)</f>
        <v>21</v>
      </c>
    </row>
    <row r="370" spans="2:3" x14ac:dyDescent="0.25">
      <c r="B370" s="27" t="str">
        <f>IF(C370&lt;(Configuration!$D$2+1),"Price of transaction #","")</f>
        <v/>
      </c>
      <c r="C370" s="23">
        <f>IF(NOT((C369+1)&gt;Configuration!$D$2),Data!C369+1,Configuration!$D$2+1)</f>
        <v>21</v>
      </c>
    </row>
    <row r="371" spans="2:3" x14ac:dyDescent="0.25">
      <c r="B371" s="27" t="str">
        <f>IF(C371&lt;(Configuration!$D$2+1),"Price of transaction #","")</f>
        <v/>
      </c>
      <c r="C371" s="23">
        <f>IF(NOT((C370+1)&gt;Configuration!$D$2),Data!C370+1,Configuration!$D$2+1)</f>
        <v>21</v>
      </c>
    </row>
    <row r="372" spans="2:3" x14ac:dyDescent="0.25">
      <c r="B372" s="27" t="str">
        <f>IF(C372&lt;(Configuration!$D$2+1),"Price of transaction #","")</f>
        <v/>
      </c>
      <c r="C372" s="23">
        <f>IF(NOT((C371+1)&gt;Configuration!$D$2),Data!C371+1,Configuration!$D$2+1)</f>
        <v>21</v>
      </c>
    </row>
    <row r="373" spans="2:3" x14ac:dyDescent="0.25">
      <c r="B373" s="27" t="str">
        <f>IF(C373&lt;(Configuration!$D$2+1),"Price of transaction #","")</f>
        <v/>
      </c>
      <c r="C373" s="23">
        <f>IF(NOT((C372+1)&gt;Configuration!$D$2),Data!C372+1,Configuration!$D$2+1)</f>
        <v>21</v>
      </c>
    </row>
    <row r="374" spans="2:3" x14ac:dyDescent="0.25">
      <c r="B374" s="27" t="str">
        <f>IF(C374&lt;(Configuration!$D$2+1),"Price of transaction #","")</f>
        <v/>
      </c>
      <c r="C374" s="23">
        <f>IF(NOT((C373+1)&gt;Configuration!$D$2),Data!C373+1,Configuration!$D$2+1)</f>
        <v>21</v>
      </c>
    </row>
    <row r="375" spans="2:3" x14ac:dyDescent="0.25">
      <c r="B375" s="27" t="str">
        <f>IF(C375&lt;(Configuration!$D$2+1),"Price of transaction #","")</f>
        <v/>
      </c>
      <c r="C375" s="23">
        <f>IF(NOT((C374+1)&gt;Configuration!$D$2),Data!C374+1,Configuration!$D$2+1)</f>
        <v>21</v>
      </c>
    </row>
    <row r="376" spans="2:3" x14ac:dyDescent="0.25">
      <c r="B376" s="27" t="str">
        <f>IF(C376&lt;(Configuration!$D$2+1),"Price of transaction #","")</f>
        <v/>
      </c>
      <c r="C376" s="23">
        <f>IF(NOT((C375+1)&gt;Configuration!$D$2),Data!C375+1,Configuration!$D$2+1)</f>
        <v>21</v>
      </c>
    </row>
    <row r="377" spans="2:3" x14ac:dyDescent="0.25">
      <c r="B377" s="27" t="str">
        <f>IF(C377&lt;(Configuration!$D$2+1),"Price of transaction #","")</f>
        <v/>
      </c>
      <c r="C377" s="23">
        <f>IF(NOT((C376+1)&gt;Configuration!$D$2),Data!C376+1,Configuration!$D$2+1)</f>
        <v>21</v>
      </c>
    </row>
    <row r="378" spans="2:3" x14ac:dyDescent="0.25">
      <c r="B378" s="27" t="str">
        <f>IF(C378&lt;(Configuration!$D$2+1),"Price of transaction #","")</f>
        <v/>
      </c>
      <c r="C378" s="23">
        <f>IF(NOT((C377+1)&gt;Configuration!$D$2),Data!C377+1,Configuration!$D$2+1)</f>
        <v>21</v>
      </c>
    </row>
    <row r="379" spans="2:3" x14ac:dyDescent="0.25">
      <c r="B379" s="27" t="str">
        <f>IF(C379&lt;(Configuration!$D$2+1),"Price of transaction #","")</f>
        <v/>
      </c>
      <c r="C379" s="23">
        <f>IF(NOT((C378+1)&gt;Configuration!$D$2),Data!C378+1,Configuration!$D$2+1)</f>
        <v>21</v>
      </c>
    </row>
    <row r="380" spans="2:3" x14ac:dyDescent="0.25">
      <c r="B380" s="27" t="str">
        <f>IF(C380&lt;(Configuration!$D$2+1),"Price of transaction #","")</f>
        <v/>
      </c>
      <c r="C380" s="23">
        <f>IF(NOT((C379+1)&gt;Configuration!$D$2),Data!C379+1,Configuration!$D$2+1)</f>
        <v>21</v>
      </c>
    </row>
    <row r="381" spans="2:3" x14ac:dyDescent="0.25">
      <c r="B381" s="27" t="str">
        <f>IF(C381&lt;(Configuration!$D$2+1),"Price of transaction #","")</f>
        <v/>
      </c>
      <c r="C381" s="23">
        <f>IF(NOT((C380+1)&gt;Configuration!$D$2),Data!C380+1,Configuration!$D$2+1)</f>
        <v>21</v>
      </c>
    </row>
    <row r="382" spans="2:3" x14ac:dyDescent="0.25">
      <c r="B382" s="27" t="str">
        <f>IF(C382&lt;(Configuration!$D$2+1),"Price of transaction #","")</f>
        <v/>
      </c>
      <c r="C382" s="23">
        <f>IF(NOT((C381+1)&gt;Configuration!$D$2),Data!C381+1,Configuration!$D$2+1)</f>
        <v>21</v>
      </c>
    </row>
    <row r="383" spans="2:3" x14ac:dyDescent="0.25">
      <c r="B383" s="27" t="str">
        <f>IF(C383&lt;(Configuration!$D$2+1),"Price of transaction #","")</f>
        <v/>
      </c>
      <c r="C383" s="23">
        <f>IF(NOT((C382+1)&gt;Configuration!$D$2),Data!C382+1,Configuration!$D$2+1)</f>
        <v>21</v>
      </c>
    </row>
    <row r="384" spans="2:3" x14ac:dyDescent="0.25">
      <c r="B384" s="27" t="str">
        <f>IF(C384&lt;(Configuration!$D$2+1),"Price of transaction #","")</f>
        <v/>
      </c>
      <c r="C384" s="23">
        <f>IF(NOT((C383+1)&gt;Configuration!$D$2),Data!C383+1,Configuration!$D$2+1)</f>
        <v>21</v>
      </c>
    </row>
    <row r="385" spans="2:3" x14ac:dyDescent="0.25">
      <c r="B385" s="27" t="str">
        <f>IF(C385&lt;(Configuration!$D$2+1),"Price of transaction #","")</f>
        <v/>
      </c>
      <c r="C385" s="23">
        <f>IF(NOT((C384+1)&gt;Configuration!$D$2),Data!C384+1,Configuration!$D$2+1)</f>
        <v>21</v>
      </c>
    </row>
    <row r="386" spans="2:3" x14ac:dyDescent="0.25">
      <c r="B386" s="27" t="str">
        <f>IF(C386&lt;(Configuration!$D$2+1),"Price of transaction #","")</f>
        <v/>
      </c>
      <c r="C386" s="23">
        <f>IF(NOT((C385+1)&gt;Configuration!$D$2),Data!C385+1,Configuration!$D$2+1)</f>
        <v>21</v>
      </c>
    </row>
    <row r="387" spans="2:3" x14ac:dyDescent="0.25">
      <c r="B387" s="27" t="str">
        <f>IF(C387&lt;(Configuration!$D$2+1),"Price of transaction #","")</f>
        <v/>
      </c>
      <c r="C387" s="23">
        <f>IF(NOT((C386+1)&gt;Configuration!$D$2),Data!C386+1,Configuration!$D$2+1)</f>
        <v>21</v>
      </c>
    </row>
    <row r="388" spans="2:3" x14ac:dyDescent="0.25">
      <c r="B388" s="27" t="str">
        <f>IF(C388&lt;(Configuration!$D$2+1),"Price of transaction #","")</f>
        <v/>
      </c>
      <c r="C388" s="23">
        <f>IF(NOT((C387+1)&gt;Configuration!$D$2),Data!C387+1,Configuration!$D$2+1)</f>
        <v>21</v>
      </c>
    </row>
    <row r="389" spans="2:3" x14ac:dyDescent="0.25">
      <c r="B389" s="27" t="str">
        <f>IF(C389&lt;(Configuration!$D$2+1),"Price of transaction #","")</f>
        <v/>
      </c>
      <c r="C389" s="23">
        <f>IF(NOT((C388+1)&gt;Configuration!$D$2),Data!C388+1,Configuration!$D$2+1)</f>
        <v>21</v>
      </c>
    </row>
    <row r="390" spans="2:3" x14ac:dyDescent="0.25">
      <c r="B390" s="27" t="str">
        <f>IF(C390&lt;(Configuration!$D$2+1),"Price of transaction #","")</f>
        <v/>
      </c>
      <c r="C390" s="23">
        <f>IF(NOT((C389+1)&gt;Configuration!$D$2),Data!C389+1,Configuration!$D$2+1)</f>
        <v>21</v>
      </c>
    </row>
    <row r="391" spans="2:3" x14ac:dyDescent="0.25">
      <c r="B391" s="27" t="str">
        <f>IF(C391&lt;(Configuration!$D$2+1),"Price of transaction #","")</f>
        <v/>
      </c>
      <c r="C391" s="23">
        <f>IF(NOT((C390+1)&gt;Configuration!$D$2),Data!C390+1,Configuration!$D$2+1)</f>
        <v>21</v>
      </c>
    </row>
    <row r="392" spans="2:3" x14ac:dyDescent="0.25">
      <c r="B392" s="27" t="str">
        <f>IF(C392&lt;(Configuration!$D$2+1),"Price of transaction #","")</f>
        <v/>
      </c>
      <c r="C392" s="23">
        <f>IF(NOT((C391+1)&gt;Configuration!$D$2),Data!C391+1,Configuration!$D$2+1)</f>
        <v>21</v>
      </c>
    </row>
    <row r="393" spans="2:3" x14ac:dyDescent="0.25">
      <c r="B393" s="27" t="str">
        <f>IF(C393&lt;(Configuration!$D$2+1),"Price of transaction #","")</f>
        <v/>
      </c>
      <c r="C393" s="23">
        <f>IF(NOT((C392+1)&gt;Configuration!$D$2),Data!C392+1,Configuration!$D$2+1)</f>
        <v>21</v>
      </c>
    </row>
    <row r="394" spans="2:3" x14ac:dyDescent="0.25">
      <c r="B394" s="27" t="str">
        <f>IF(C394&lt;(Configuration!$D$2+1),"Price of transaction #","")</f>
        <v/>
      </c>
      <c r="C394" s="23">
        <f>IF(NOT((C393+1)&gt;Configuration!$D$2),Data!C393+1,Configuration!$D$2+1)</f>
        <v>21</v>
      </c>
    </row>
    <row r="395" spans="2:3" x14ac:dyDescent="0.25">
      <c r="B395" s="27" t="str">
        <f>IF(C395&lt;(Configuration!$D$2+1),"Price of transaction #","")</f>
        <v/>
      </c>
      <c r="C395" s="23">
        <f>IF(NOT((C394+1)&gt;Configuration!$D$2),Data!C394+1,Configuration!$D$2+1)</f>
        <v>21</v>
      </c>
    </row>
    <row r="396" spans="2:3" x14ac:dyDescent="0.25">
      <c r="B396" s="27" t="str">
        <f>IF(C396&lt;(Configuration!$D$2+1),"Price of transaction #","")</f>
        <v/>
      </c>
      <c r="C396" s="23">
        <f>IF(NOT((C395+1)&gt;Configuration!$D$2),Data!C395+1,Configuration!$D$2+1)</f>
        <v>21</v>
      </c>
    </row>
    <row r="397" spans="2:3" x14ac:dyDescent="0.25">
      <c r="B397" s="27" t="str">
        <f>IF(C397&lt;(Configuration!$D$2+1),"Price of transaction #","")</f>
        <v/>
      </c>
      <c r="C397" s="23">
        <f>IF(NOT((C396+1)&gt;Configuration!$D$2),Data!C396+1,Configuration!$D$2+1)</f>
        <v>21</v>
      </c>
    </row>
    <row r="398" spans="2:3" x14ac:dyDescent="0.25">
      <c r="B398" s="27" t="str">
        <f>IF(C398&lt;(Configuration!$D$2+1),"Price of transaction #","")</f>
        <v/>
      </c>
      <c r="C398" s="23">
        <f>IF(NOT((C397+1)&gt;Configuration!$D$2),Data!C397+1,Configuration!$D$2+1)</f>
        <v>21</v>
      </c>
    </row>
    <row r="399" spans="2:3" x14ac:dyDescent="0.25">
      <c r="B399" s="27" t="str">
        <f>IF(C399&lt;(Configuration!$D$2+1),"Price of transaction #","")</f>
        <v/>
      </c>
      <c r="C399" s="23">
        <f>IF(NOT((C398+1)&gt;Configuration!$D$2),Data!C398+1,Configuration!$D$2+1)</f>
        <v>21</v>
      </c>
    </row>
    <row r="400" spans="2:3" x14ac:dyDescent="0.25">
      <c r="B400" s="27" t="str">
        <f>IF(C400&lt;(Configuration!$D$2+1),"Price of transaction #","")</f>
        <v/>
      </c>
      <c r="C400" s="23">
        <f>IF(NOT((C399+1)&gt;Configuration!$D$2),Data!C399+1,Configuration!$D$2+1)</f>
        <v>21</v>
      </c>
    </row>
    <row r="401" spans="2:3" x14ac:dyDescent="0.25">
      <c r="B401" s="27" t="str">
        <f>IF(C401&lt;(Configuration!$D$2+1),"Price of transaction #","")</f>
        <v/>
      </c>
      <c r="C401" s="23">
        <f>IF(NOT((C400+1)&gt;Configuration!$D$2),Data!C400+1,Configuration!$D$2+1)</f>
        <v>21</v>
      </c>
    </row>
    <row r="402" spans="2:3" x14ac:dyDescent="0.25">
      <c r="B402" s="27" t="str">
        <f>IF(C402&lt;(Configuration!$D$2+1),"Price of transaction #","")</f>
        <v/>
      </c>
      <c r="C402" s="23">
        <f>IF(NOT((C401+1)&gt;Configuration!$D$2),Data!C401+1,Configuration!$D$2+1)</f>
        <v>21</v>
      </c>
    </row>
    <row r="403" spans="2:3" x14ac:dyDescent="0.25">
      <c r="B403" s="27" t="str">
        <f>IF(C403&lt;(Configuration!$D$2+1),"Price of transaction #","")</f>
        <v/>
      </c>
      <c r="C403" s="23">
        <f>IF(NOT((C402+1)&gt;Configuration!$D$2),Data!C402+1,Configuration!$D$2+1)</f>
        <v>21</v>
      </c>
    </row>
    <row r="404" spans="2:3" x14ac:dyDescent="0.25">
      <c r="B404" s="27" t="str">
        <f>IF(C404&lt;(Configuration!$D$2+1),"Price of transaction #","")</f>
        <v/>
      </c>
      <c r="C404" s="23">
        <f>IF(NOT((C403+1)&gt;Configuration!$D$2),Data!C403+1,Configuration!$D$2+1)</f>
        <v>21</v>
      </c>
    </row>
    <row r="405" spans="2:3" x14ac:dyDescent="0.25">
      <c r="B405" s="27" t="str">
        <f>IF(C405&lt;(Configuration!$D$2+1),"Price of transaction #","")</f>
        <v/>
      </c>
      <c r="C405" s="23">
        <f>IF(NOT((C404+1)&gt;Configuration!$D$2),Data!C404+1,Configuration!$D$2+1)</f>
        <v>21</v>
      </c>
    </row>
    <row r="406" spans="2:3" x14ac:dyDescent="0.25">
      <c r="B406" s="27" t="str">
        <f>IF(C406&lt;(Configuration!$D$2+1),"Price of transaction #","")</f>
        <v/>
      </c>
      <c r="C406" s="23">
        <f>IF(NOT((C405+1)&gt;Configuration!$D$2),Data!C405+1,Configuration!$D$2+1)</f>
        <v>21</v>
      </c>
    </row>
    <row r="407" spans="2:3" x14ac:dyDescent="0.25">
      <c r="B407" s="27" t="str">
        <f>IF(C407&lt;(Configuration!$D$2+1),"Price of transaction #","")</f>
        <v/>
      </c>
      <c r="C407" s="23">
        <f>IF(NOT((C406+1)&gt;Configuration!$D$2),Data!C406+1,Configuration!$D$2+1)</f>
        <v>21</v>
      </c>
    </row>
    <row r="408" spans="2:3" x14ac:dyDescent="0.25">
      <c r="B408" s="27" t="str">
        <f>IF(C408&lt;(Configuration!$D$2+1),"Price of transaction #","")</f>
        <v/>
      </c>
      <c r="C408" s="23">
        <f>IF(NOT((C407+1)&gt;Configuration!$D$2),Data!C407+1,Configuration!$D$2+1)</f>
        <v>21</v>
      </c>
    </row>
    <row r="409" spans="2:3" x14ac:dyDescent="0.25">
      <c r="B409" s="27" t="str">
        <f>IF(C409&lt;(Configuration!$D$2+1),"Price of transaction #","")</f>
        <v/>
      </c>
      <c r="C409" s="23">
        <f>IF(NOT((C408+1)&gt;Configuration!$D$2),Data!C408+1,Configuration!$D$2+1)</f>
        <v>21</v>
      </c>
    </row>
    <row r="410" spans="2:3" x14ac:dyDescent="0.25">
      <c r="B410" s="27" t="str">
        <f>IF(C410&lt;(Configuration!$D$2+1),"Price of transaction #","")</f>
        <v/>
      </c>
      <c r="C410" s="23">
        <f>IF(NOT((C409+1)&gt;Configuration!$D$2),Data!C409+1,Configuration!$D$2+1)</f>
        <v>21</v>
      </c>
    </row>
    <row r="411" spans="2:3" x14ac:dyDescent="0.25">
      <c r="B411" s="27" t="str">
        <f>IF(C411&lt;(Configuration!$D$2+1),"Price of transaction #","")</f>
        <v/>
      </c>
      <c r="C411" s="23">
        <f>IF(NOT((C410+1)&gt;Configuration!$D$2),Data!C410+1,Configuration!$D$2+1)</f>
        <v>21</v>
      </c>
    </row>
    <row r="412" spans="2:3" x14ac:dyDescent="0.25">
      <c r="B412" s="27" t="str">
        <f>IF(C412&lt;(Configuration!$D$2+1),"Price of transaction #","")</f>
        <v/>
      </c>
      <c r="C412" s="23">
        <f>IF(NOT((C411+1)&gt;Configuration!$D$2),Data!C411+1,Configuration!$D$2+1)</f>
        <v>21</v>
      </c>
    </row>
    <row r="413" spans="2:3" x14ac:dyDescent="0.25">
      <c r="B413" s="27" t="str">
        <f>IF(C413&lt;(Configuration!$D$2+1),"Price of transaction #","")</f>
        <v/>
      </c>
      <c r="C413" s="23">
        <f>IF(NOT((C412+1)&gt;Configuration!$D$2),Data!C412+1,Configuration!$D$2+1)</f>
        <v>21</v>
      </c>
    </row>
    <row r="414" spans="2:3" x14ac:dyDescent="0.25">
      <c r="B414" s="27" t="str">
        <f>IF(C414&lt;(Configuration!$D$2+1),"Price of transaction #","")</f>
        <v/>
      </c>
      <c r="C414" s="23">
        <f>IF(NOT((C413+1)&gt;Configuration!$D$2),Data!C413+1,Configuration!$D$2+1)</f>
        <v>21</v>
      </c>
    </row>
    <row r="415" spans="2:3" x14ac:dyDescent="0.25">
      <c r="B415" s="27" t="str">
        <f>IF(C415&lt;(Configuration!$D$2+1),"Price of transaction #","")</f>
        <v/>
      </c>
      <c r="C415" s="23">
        <f>IF(NOT((C414+1)&gt;Configuration!$D$2),Data!C414+1,Configuration!$D$2+1)</f>
        <v>21</v>
      </c>
    </row>
    <row r="416" spans="2:3" x14ac:dyDescent="0.25">
      <c r="B416" s="27" t="str">
        <f>IF(C416&lt;(Configuration!$D$2+1),"Price of transaction #","")</f>
        <v/>
      </c>
      <c r="C416" s="23">
        <f>IF(NOT((C415+1)&gt;Configuration!$D$2),Data!C415+1,Configuration!$D$2+1)</f>
        <v>21</v>
      </c>
    </row>
    <row r="417" spans="2:3" x14ac:dyDescent="0.25">
      <c r="B417" s="27" t="str">
        <f>IF(C417&lt;(Configuration!$D$2+1),"Price of transaction #","")</f>
        <v/>
      </c>
      <c r="C417" s="23">
        <f>IF(NOT((C416+1)&gt;Configuration!$D$2),Data!C416+1,Configuration!$D$2+1)</f>
        <v>21</v>
      </c>
    </row>
    <row r="418" spans="2:3" x14ac:dyDescent="0.25">
      <c r="B418" s="27" t="str">
        <f>IF(C418&lt;(Configuration!$D$2+1),"Price of transaction #","")</f>
        <v/>
      </c>
      <c r="C418" s="23">
        <f>IF(NOT((C417+1)&gt;Configuration!$D$2),Data!C417+1,Configuration!$D$2+1)</f>
        <v>21</v>
      </c>
    </row>
    <row r="419" spans="2:3" x14ac:dyDescent="0.25">
      <c r="B419" s="27" t="str">
        <f>IF(C419&lt;(Configuration!$D$2+1),"Price of transaction #","")</f>
        <v/>
      </c>
      <c r="C419" s="23">
        <f>IF(NOT((C418+1)&gt;Configuration!$D$2),Data!C418+1,Configuration!$D$2+1)</f>
        <v>21</v>
      </c>
    </row>
    <row r="420" spans="2:3" x14ac:dyDescent="0.25">
      <c r="B420" s="27" t="str">
        <f>IF(C420&lt;(Configuration!$D$2+1),"Price of transaction #","")</f>
        <v/>
      </c>
      <c r="C420" s="23">
        <f>IF(NOT((C419+1)&gt;Configuration!$D$2),Data!C419+1,Configuration!$D$2+1)</f>
        <v>21</v>
      </c>
    </row>
    <row r="421" spans="2:3" x14ac:dyDescent="0.25">
      <c r="B421" s="27" t="str">
        <f>IF(C421&lt;(Configuration!$D$2+1),"Price of transaction #","")</f>
        <v/>
      </c>
      <c r="C421" s="23">
        <f>IF(NOT((C420+1)&gt;Configuration!$D$2),Data!C420+1,Configuration!$D$2+1)</f>
        <v>21</v>
      </c>
    </row>
    <row r="422" spans="2:3" x14ac:dyDescent="0.25">
      <c r="B422" s="27" t="str">
        <f>IF(C422&lt;(Configuration!$D$2+1),"Price of transaction #","")</f>
        <v/>
      </c>
      <c r="C422" s="23">
        <f>IF(NOT((C421+1)&gt;Configuration!$D$2),Data!C421+1,Configuration!$D$2+1)</f>
        <v>21</v>
      </c>
    </row>
    <row r="423" spans="2:3" x14ac:dyDescent="0.25">
      <c r="B423" s="27" t="str">
        <f>IF(C423&lt;(Configuration!$D$2+1),"Price of transaction #","")</f>
        <v/>
      </c>
      <c r="C423" s="23">
        <f>IF(NOT((C422+1)&gt;Configuration!$D$2),Data!C422+1,Configuration!$D$2+1)</f>
        <v>21</v>
      </c>
    </row>
    <row r="424" spans="2:3" x14ac:dyDescent="0.25">
      <c r="B424" s="27" t="str">
        <f>IF(C424&lt;(Configuration!$D$2+1),"Price of transaction #","")</f>
        <v/>
      </c>
      <c r="C424" s="23">
        <f>IF(NOT((C423+1)&gt;Configuration!$D$2),Data!C423+1,Configuration!$D$2+1)</f>
        <v>21</v>
      </c>
    </row>
    <row r="425" spans="2:3" x14ac:dyDescent="0.25">
      <c r="B425" s="27" t="str">
        <f>IF(C425&lt;(Configuration!$D$2+1),"Price of transaction #","")</f>
        <v/>
      </c>
      <c r="C425" s="23">
        <f>IF(NOT((C424+1)&gt;Configuration!$D$2),Data!C424+1,Configuration!$D$2+1)</f>
        <v>21</v>
      </c>
    </row>
    <row r="426" spans="2:3" x14ac:dyDescent="0.25">
      <c r="B426" s="27" t="str">
        <f>IF(C426&lt;(Configuration!$D$2+1),"Price of transaction #","")</f>
        <v/>
      </c>
      <c r="C426" s="23">
        <f>IF(NOT((C425+1)&gt;Configuration!$D$2),Data!C425+1,Configuration!$D$2+1)</f>
        <v>21</v>
      </c>
    </row>
    <row r="427" spans="2:3" x14ac:dyDescent="0.25">
      <c r="B427" s="27" t="str">
        <f>IF(C427&lt;(Configuration!$D$2+1),"Price of transaction #","")</f>
        <v/>
      </c>
      <c r="C427" s="23">
        <f>IF(NOT((C426+1)&gt;Configuration!$D$2),Data!C426+1,Configuration!$D$2+1)</f>
        <v>21</v>
      </c>
    </row>
    <row r="428" spans="2:3" x14ac:dyDescent="0.25">
      <c r="B428" s="27" t="str">
        <f>IF(C428&lt;(Configuration!$D$2+1),"Price of transaction #","")</f>
        <v/>
      </c>
      <c r="C428" s="23">
        <f>IF(NOT((C427+1)&gt;Configuration!$D$2),Data!C427+1,Configuration!$D$2+1)</f>
        <v>21</v>
      </c>
    </row>
    <row r="429" spans="2:3" x14ac:dyDescent="0.25">
      <c r="B429" s="27" t="str">
        <f>IF(C429&lt;(Configuration!$D$2+1),"Price of transaction #","")</f>
        <v/>
      </c>
      <c r="C429" s="23">
        <f>IF(NOT((C428+1)&gt;Configuration!$D$2),Data!C428+1,Configuration!$D$2+1)</f>
        <v>21</v>
      </c>
    </row>
    <row r="430" spans="2:3" x14ac:dyDescent="0.25">
      <c r="B430" s="27" t="str">
        <f>IF(C430&lt;(Configuration!$D$2+1),"Price of transaction #","")</f>
        <v/>
      </c>
      <c r="C430" s="23">
        <f>IF(NOT((C429+1)&gt;Configuration!$D$2),Data!C429+1,Configuration!$D$2+1)</f>
        <v>21</v>
      </c>
    </row>
    <row r="431" spans="2:3" x14ac:dyDescent="0.25">
      <c r="B431" s="27" t="str">
        <f>IF(C431&lt;(Configuration!$D$2+1),"Price of transaction #","")</f>
        <v/>
      </c>
      <c r="C431" s="23">
        <f>IF(NOT((C430+1)&gt;Configuration!$D$2),Data!C430+1,Configuration!$D$2+1)</f>
        <v>21</v>
      </c>
    </row>
    <row r="432" spans="2:3" x14ac:dyDescent="0.25">
      <c r="B432" s="27" t="str">
        <f>IF(C432&lt;(Configuration!$D$2+1),"Price of transaction #","")</f>
        <v/>
      </c>
      <c r="C432" s="23">
        <f>IF(NOT((C431+1)&gt;Configuration!$D$2),Data!C431+1,Configuration!$D$2+1)</f>
        <v>21</v>
      </c>
    </row>
    <row r="433" spans="2:3" x14ac:dyDescent="0.25">
      <c r="B433" s="27" t="str">
        <f>IF(C433&lt;(Configuration!$D$2+1),"Price of transaction #","")</f>
        <v/>
      </c>
      <c r="C433" s="23">
        <f>IF(NOT((C432+1)&gt;Configuration!$D$2),Data!C432+1,Configuration!$D$2+1)</f>
        <v>21</v>
      </c>
    </row>
    <row r="434" spans="2:3" x14ac:dyDescent="0.25">
      <c r="B434" s="27" t="str">
        <f>IF(C434&lt;(Configuration!$D$2+1),"Price of transaction #","")</f>
        <v/>
      </c>
      <c r="C434" s="23">
        <f>IF(NOT((C433+1)&gt;Configuration!$D$2),Data!C433+1,Configuration!$D$2+1)</f>
        <v>21</v>
      </c>
    </row>
    <row r="435" spans="2:3" x14ac:dyDescent="0.25">
      <c r="B435" s="27" t="str">
        <f>IF(C435&lt;(Configuration!$D$2+1),"Price of transaction #","")</f>
        <v/>
      </c>
      <c r="C435" s="23">
        <f>IF(NOT((C434+1)&gt;Configuration!$D$2),Data!C434+1,Configuration!$D$2+1)</f>
        <v>21</v>
      </c>
    </row>
    <row r="436" spans="2:3" x14ac:dyDescent="0.25">
      <c r="B436" s="27" t="str">
        <f>IF(C436&lt;(Configuration!$D$2+1),"Price of transaction #","")</f>
        <v/>
      </c>
      <c r="C436" s="23">
        <f>IF(NOT((C435+1)&gt;Configuration!$D$2),Data!C435+1,Configuration!$D$2+1)</f>
        <v>21</v>
      </c>
    </row>
    <row r="437" spans="2:3" x14ac:dyDescent="0.25">
      <c r="B437" s="27" t="str">
        <f>IF(C437&lt;(Configuration!$D$2+1),"Price of transaction #","")</f>
        <v/>
      </c>
      <c r="C437" s="23">
        <f>IF(NOT((C436+1)&gt;Configuration!$D$2),Data!C436+1,Configuration!$D$2+1)</f>
        <v>21</v>
      </c>
    </row>
    <row r="438" spans="2:3" x14ac:dyDescent="0.25">
      <c r="B438" s="27" t="str">
        <f>IF(C438&lt;(Configuration!$D$2+1),"Price of transaction #","")</f>
        <v/>
      </c>
      <c r="C438" s="23">
        <f>IF(NOT((C437+1)&gt;Configuration!$D$2),Data!C437+1,Configuration!$D$2+1)</f>
        <v>21</v>
      </c>
    </row>
    <row r="439" spans="2:3" x14ac:dyDescent="0.25">
      <c r="B439" s="27" t="str">
        <f>IF(C439&lt;(Configuration!$D$2+1),"Price of transaction #","")</f>
        <v/>
      </c>
      <c r="C439" s="23">
        <f>IF(NOT((C438+1)&gt;Configuration!$D$2),Data!C438+1,Configuration!$D$2+1)</f>
        <v>21</v>
      </c>
    </row>
    <row r="440" spans="2:3" x14ac:dyDescent="0.25">
      <c r="B440" s="27" t="str">
        <f>IF(C440&lt;(Configuration!$D$2+1),"Price of transaction #","")</f>
        <v/>
      </c>
      <c r="C440" s="23">
        <f>IF(NOT((C439+1)&gt;Configuration!$D$2),Data!C439+1,Configuration!$D$2+1)</f>
        <v>21</v>
      </c>
    </row>
    <row r="441" spans="2:3" x14ac:dyDescent="0.25">
      <c r="B441" s="27" t="str">
        <f>IF(C441&lt;(Configuration!$D$2+1),"Price of transaction #","")</f>
        <v/>
      </c>
      <c r="C441" s="23">
        <f>IF(NOT((C440+1)&gt;Configuration!$D$2),Data!C440+1,Configuration!$D$2+1)</f>
        <v>21</v>
      </c>
    </row>
    <row r="442" spans="2:3" x14ac:dyDescent="0.25">
      <c r="B442" s="27" t="str">
        <f>IF(C442&lt;(Configuration!$D$2+1),"Price of transaction #","")</f>
        <v/>
      </c>
      <c r="C442" s="23">
        <f>IF(NOT((C441+1)&gt;Configuration!$D$2),Data!C441+1,Configuration!$D$2+1)</f>
        <v>21</v>
      </c>
    </row>
    <row r="443" spans="2:3" x14ac:dyDescent="0.25">
      <c r="B443" s="27" t="str">
        <f>IF(C443&lt;(Configuration!$D$2+1),"Price of transaction #","")</f>
        <v/>
      </c>
      <c r="C443" s="23">
        <f>IF(NOT((C442+1)&gt;Configuration!$D$2),Data!C442+1,Configuration!$D$2+1)</f>
        <v>21</v>
      </c>
    </row>
    <row r="444" spans="2:3" x14ac:dyDescent="0.25">
      <c r="B444" s="27" t="str">
        <f>IF(C444&lt;(Configuration!$D$2+1),"Price of transaction #","")</f>
        <v/>
      </c>
      <c r="C444" s="23">
        <f>IF(NOT((C443+1)&gt;Configuration!$D$2),Data!C443+1,Configuration!$D$2+1)</f>
        <v>21</v>
      </c>
    </row>
    <row r="445" spans="2:3" x14ac:dyDescent="0.25">
      <c r="B445" s="27" t="str">
        <f>IF(C445&lt;(Configuration!$D$2+1),"Price of transaction #","")</f>
        <v/>
      </c>
      <c r="C445" s="23">
        <f>IF(NOT((C444+1)&gt;Configuration!$D$2),Data!C444+1,Configuration!$D$2+1)</f>
        <v>21</v>
      </c>
    </row>
    <row r="446" spans="2:3" x14ac:dyDescent="0.25">
      <c r="B446" s="27" t="str">
        <f>IF(C446&lt;(Configuration!$D$2+1),"Price of transaction #","")</f>
        <v/>
      </c>
      <c r="C446" s="23">
        <f>IF(NOT((C445+1)&gt;Configuration!$D$2),Data!C445+1,Configuration!$D$2+1)</f>
        <v>21</v>
      </c>
    </row>
    <row r="447" spans="2:3" x14ac:dyDescent="0.25">
      <c r="B447" s="27" t="str">
        <f>IF(C447&lt;(Configuration!$D$2+1),"Price of transaction #","")</f>
        <v/>
      </c>
      <c r="C447" s="23">
        <f>IF(NOT((C446+1)&gt;Configuration!$D$2),Data!C446+1,Configuration!$D$2+1)</f>
        <v>21</v>
      </c>
    </row>
    <row r="448" spans="2:3" x14ac:dyDescent="0.25">
      <c r="B448" s="27" t="str">
        <f>IF(C448&lt;(Configuration!$D$2+1),"Price of transaction #","")</f>
        <v/>
      </c>
      <c r="C448" s="23">
        <f>IF(NOT((C447+1)&gt;Configuration!$D$2),Data!C447+1,Configuration!$D$2+1)</f>
        <v>21</v>
      </c>
    </row>
    <row r="449" spans="2:3" x14ac:dyDescent="0.25">
      <c r="B449" s="27" t="str">
        <f>IF(C449&lt;(Configuration!$D$2+1),"Price of transaction #","")</f>
        <v/>
      </c>
      <c r="C449" s="23">
        <f>IF(NOT((C448+1)&gt;Configuration!$D$2),Data!C448+1,Configuration!$D$2+1)</f>
        <v>21</v>
      </c>
    </row>
    <row r="450" spans="2:3" x14ac:dyDescent="0.25">
      <c r="B450" s="27" t="str">
        <f>IF(C450&lt;(Configuration!$D$2+1),"Price of transaction #","")</f>
        <v/>
      </c>
      <c r="C450" s="23">
        <f>IF(NOT((C449+1)&gt;Configuration!$D$2),Data!C449+1,Configuration!$D$2+1)</f>
        <v>21</v>
      </c>
    </row>
    <row r="451" spans="2:3" x14ac:dyDescent="0.25">
      <c r="B451" s="27" t="str">
        <f>IF(C451&lt;(Configuration!$D$2+1),"Price of transaction #","")</f>
        <v/>
      </c>
      <c r="C451" s="23">
        <f>IF(NOT((C450+1)&gt;Configuration!$D$2),Data!C450+1,Configuration!$D$2+1)</f>
        <v>21</v>
      </c>
    </row>
    <row r="452" spans="2:3" x14ac:dyDescent="0.25">
      <c r="B452" s="27" t="str">
        <f>IF(C452&lt;(Configuration!$D$2+1),"Price of transaction #","")</f>
        <v/>
      </c>
      <c r="C452" s="23">
        <f>IF(NOT((C451+1)&gt;Configuration!$D$2),Data!C451+1,Configuration!$D$2+1)</f>
        <v>21</v>
      </c>
    </row>
    <row r="453" spans="2:3" x14ac:dyDescent="0.25">
      <c r="B453" s="27" t="str">
        <f>IF(C453&lt;(Configuration!$D$2+1),"Price of transaction #","")</f>
        <v/>
      </c>
      <c r="C453" s="23">
        <f>IF(NOT((C452+1)&gt;Configuration!$D$2),Data!C452+1,Configuration!$D$2+1)</f>
        <v>21</v>
      </c>
    </row>
    <row r="454" spans="2:3" x14ac:dyDescent="0.25">
      <c r="B454" s="27" t="str">
        <f>IF(C454&lt;(Configuration!$D$2+1),"Price of transaction #","")</f>
        <v/>
      </c>
      <c r="C454" s="23">
        <f>IF(NOT((C453+1)&gt;Configuration!$D$2),Data!C453+1,Configuration!$D$2+1)</f>
        <v>21</v>
      </c>
    </row>
    <row r="455" spans="2:3" x14ac:dyDescent="0.25">
      <c r="B455" s="27" t="str">
        <f>IF(C455&lt;(Configuration!$D$2+1),"Price of transaction #","")</f>
        <v/>
      </c>
      <c r="C455" s="23">
        <f>IF(NOT((C454+1)&gt;Configuration!$D$2),Data!C454+1,Configuration!$D$2+1)</f>
        <v>21</v>
      </c>
    </row>
    <row r="456" spans="2:3" x14ac:dyDescent="0.25">
      <c r="B456" s="27" t="str">
        <f>IF(C456&lt;(Configuration!$D$2+1),"Price of transaction #","")</f>
        <v/>
      </c>
      <c r="C456" s="23">
        <f>IF(NOT((C455+1)&gt;Configuration!$D$2),Data!C455+1,Configuration!$D$2+1)</f>
        <v>21</v>
      </c>
    </row>
    <row r="457" spans="2:3" x14ac:dyDescent="0.25">
      <c r="B457" s="27" t="str">
        <f>IF(C457&lt;(Configuration!$D$2+1),"Price of transaction #","")</f>
        <v/>
      </c>
      <c r="C457" s="23">
        <f>IF(NOT((C456+1)&gt;Configuration!$D$2),Data!C456+1,Configuration!$D$2+1)</f>
        <v>21</v>
      </c>
    </row>
    <row r="458" spans="2:3" x14ac:dyDescent="0.25">
      <c r="B458" s="27" t="str">
        <f>IF(C458&lt;(Configuration!$D$2+1),"Price of transaction #","")</f>
        <v/>
      </c>
      <c r="C458" s="23">
        <f>IF(NOT((C457+1)&gt;Configuration!$D$2),Data!C457+1,Configuration!$D$2+1)</f>
        <v>21</v>
      </c>
    </row>
    <row r="459" spans="2:3" x14ac:dyDescent="0.25">
      <c r="B459" s="27" t="str">
        <f>IF(C459&lt;(Configuration!$D$2+1),"Price of transaction #","")</f>
        <v/>
      </c>
      <c r="C459" s="23">
        <f>IF(NOT((C458+1)&gt;Configuration!$D$2),Data!C458+1,Configuration!$D$2+1)</f>
        <v>21</v>
      </c>
    </row>
    <row r="460" spans="2:3" x14ac:dyDescent="0.25">
      <c r="B460" s="27" t="str">
        <f>IF(C460&lt;(Configuration!$D$2+1),"Price of transaction #","")</f>
        <v/>
      </c>
      <c r="C460" s="23">
        <f>IF(NOT((C459+1)&gt;Configuration!$D$2),Data!C459+1,Configuration!$D$2+1)</f>
        <v>21</v>
      </c>
    </row>
    <row r="461" spans="2:3" x14ac:dyDescent="0.25">
      <c r="B461" s="27" t="str">
        <f>IF(C461&lt;(Configuration!$D$2+1),"Price of transaction #","")</f>
        <v/>
      </c>
      <c r="C461" s="23">
        <f>IF(NOT((C460+1)&gt;Configuration!$D$2),Data!C460+1,Configuration!$D$2+1)</f>
        <v>21</v>
      </c>
    </row>
    <row r="462" spans="2:3" x14ac:dyDescent="0.25">
      <c r="B462" s="27" t="str">
        <f>IF(C462&lt;(Configuration!$D$2+1),"Price of transaction #","")</f>
        <v/>
      </c>
      <c r="C462" s="23">
        <f>IF(NOT((C461+1)&gt;Configuration!$D$2),Data!C461+1,Configuration!$D$2+1)</f>
        <v>21</v>
      </c>
    </row>
    <row r="463" spans="2:3" x14ac:dyDescent="0.25">
      <c r="B463" s="27" t="str">
        <f>IF(C463&lt;(Configuration!$D$2+1),"Price of transaction #","")</f>
        <v/>
      </c>
      <c r="C463" s="23">
        <f>IF(NOT((C462+1)&gt;Configuration!$D$2),Data!C462+1,Configuration!$D$2+1)</f>
        <v>21</v>
      </c>
    </row>
    <row r="464" spans="2:3" x14ac:dyDescent="0.25">
      <c r="B464" s="27" t="str">
        <f>IF(C464&lt;(Configuration!$D$2+1),"Price of transaction #","")</f>
        <v/>
      </c>
      <c r="C464" s="23">
        <f>IF(NOT((C463+1)&gt;Configuration!$D$2),Data!C463+1,Configuration!$D$2+1)</f>
        <v>21</v>
      </c>
    </row>
    <row r="465" spans="2:3" x14ac:dyDescent="0.25">
      <c r="B465" s="27" t="str">
        <f>IF(C465&lt;(Configuration!$D$2+1),"Price of transaction #","")</f>
        <v/>
      </c>
      <c r="C465" s="23">
        <f>IF(NOT((C464+1)&gt;Configuration!$D$2),Data!C464+1,Configuration!$D$2+1)</f>
        <v>21</v>
      </c>
    </row>
    <row r="466" spans="2:3" x14ac:dyDescent="0.25">
      <c r="B466" s="27" t="str">
        <f>IF(C466&lt;(Configuration!$D$2+1),"Price of transaction #","")</f>
        <v/>
      </c>
      <c r="C466" s="23">
        <f>IF(NOT((C465+1)&gt;Configuration!$D$2),Data!C465+1,Configuration!$D$2+1)</f>
        <v>21</v>
      </c>
    </row>
    <row r="467" spans="2:3" x14ac:dyDescent="0.25">
      <c r="B467" s="27" t="str">
        <f>IF(C467&lt;(Configuration!$D$2+1),"Price of transaction #","")</f>
        <v/>
      </c>
      <c r="C467" s="23">
        <f>IF(NOT((C466+1)&gt;Configuration!$D$2),Data!C466+1,Configuration!$D$2+1)</f>
        <v>21</v>
      </c>
    </row>
    <row r="468" spans="2:3" x14ac:dyDescent="0.25">
      <c r="B468" s="27" t="str">
        <f>IF(C468&lt;(Configuration!$D$2+1),"Price of transaction #","")</f>
        <v/>
      </c>
      <c r="C468" s="23">
        <f>IF(NOT((C467+1)&gt;Configuration!$D$2),Data!C467+1,Configuration!$D$2+1)</f>
        <v>21</v>
      </c>
    </row>
    <row r="469" spans="2:3" x14ac:dyDescent="0.25">
      <c r="B469" s="27" t="str">
        <f>IF(C469&lt;(Configuration!$D$2+1),"Price of transaction #","")</f>
        <v/>
      </c>
      <c r="C469" s="23">
        <f>IF(NOT((C468+1)&gt;Configuration!$D$2),Data!C468+1,Configuration!$D$2+1)</f>
        <v>21</v>
      </c>
    </row>
    <row r="470" spans="2:3" x14ac:dyDescent="0.25">
      <c r="B470" s="27" t="str">
        <f>IF(C470&lt;(Configuration!$D$2+1),"Price of transaction #","")</f>
        <v/>
      </c>
      <c r="C470" s="23">
        <f>IF(NOT((C469+1)&gt;Configuration!$D$2),Data!C469+1,Configuration!$D$2+1)</f>
        <v>21</v>
      </c>
    </row>
    <row r="471" spans="2:3" x14ac:dyDescent="0.25">
      <c r="B471" s="27" t="str">
        <f>IF(C471&lt;(Configuration!$D$2+1),"Price of transaction #","")</f>
        <v/>
      </c>
      <c r="C471" s="23">
        <f>IF(NOT((C470+1)&gt;Configuration!$D$2),Data!C470+1,Configuration!$D$2+1)</f>
        <v>21</v>
      </c>
    </row>
    <row r="472" spans="2:3" x14ac:dyDescent="0.25">
      <c r="B472" s="27" t="str">
        <f>IF(C472&lt;(Configuration!$D$2+1),"Price of transaction #","")</f>
        <v/>
      </c>
      <c r="C472" s="23">
        <f>IF(NOT((C471+1)&gt;Configuration!$D$2),Data!C471+1,Configuration!$D$2+1)</f>
        <v>21</v>
      </c>
    </row>
    <row r="473" spans="2:3" x14ac:dyDescent="0.25">
      <c r="B473" s="27" t="str">
        <f>IF(C473&lt;(Configuration!$D$2+1),"Price of transaction #","")</f>
        <v/>
      </c>
      <c r="C473" s="23">
        <f>IF(NOT((C472+1)&gt;Configuration!$D$2),Data!C472+1,Configuration!$D$2+1)</f>
        <v>21</v>
      </c>
    </row>
    <row r="474" spans="2:3" x14ac:dyDescent="0.25">
      <c r="B474" s="27" t="str">
        <f>IF(C474&lt;(Configuration!$D$2+1),"Price of transaction #","")</f>
        <v/>
      </c>
      <c r="C474" s="23">
        <f>IF(NOT((C473+1)&gt;Configuration!$D$2),Data!C473+1,Configuration!$D$2+1)</f>
        <v>21</v>
      </c>
    </row>
    <row r="475" spans="2:3" x14ac:dyDescent="0.25">
      <c r="B475" s="27" t="str">
        <f>IF(C475&lt;(Configuration!$D$2+1),"Price of transaction #","")</f>
        <v/>
      </c>
      <c r="C475" s="23">
        <f>IF(NOT((C474+1)&gt;Configuration!$D$2),Data!C474+1,Configuration!$D$2+1)</f>
        <v>21</v>
      </c>
    </row>
    <row r="476" spans="2:3" x14ac:dyDescent="0.25">
      <c r="B476" s="27" t="str">
        <f>IF(C476&lt;(Configuration!$D$2+1),"Price of transaction #","")</f>
        <v/>
      </c>
      <c r="C476" s="23">
        <f>IF(NOT((C475+1)&gt;Configuration!$D$2),Data!C475+1,Configuration!$D$2+1)</f>
        <v>21</v>
      </c>
    </row>
    <row r="477" spans="2:3" x14ac:dyDescent="0.25">
      <c r="B477" s="27" t="str">
        <f>IF(C477&lt;(Configuration!$D$2+1),"Price of transaction #","")</f>
        <v/>
      </c>
      <c r="C477" s="23">
        <f>IF(NOT((C476+1)&gt;Configuration!$D$2),Data!C476+1,Configuration!$D$2+1)</f>
        <v>21</v>
      </c>
    </row>
    <row r="478" spans="2:3" x14ac:dyDescent="0.25">
      <c r="B478" s="27" t="str">
        <f>IF(C478&lt;(Configuration!$D$2+1),"Price of transaction #","")</f>
        <v/>
      </c>
      <c r="C478" s="23">
        <f>IF(NOT((C477+1)&gt;Configuration!$D$2),Data!C477+1,Configuration!$D$2+1)</f>
        <v>21</v>
      </c>
    </row>
    <row r="479" spans="2:3" x14ac:dyDescent="0.25">
      <c r="B479" s="27" t="str">
        <f>IF(C479&lt;(Configuration!$D$2+1),"Price of transaction #","")</f>
        <v/>
      </c>
      <c r="C479" s="23">
        <f>IF(NOT((C478+1)&gt;Configuration!$D$2),Data!C478+1,Configuration!$D$2+1)</f>
        <v>21</v>
      </c>
    </row>
    <row r="480" spans="2:3" x14ac:dyDescent="0.25">
      <c r="B480" s="27" t="str">
        <f>IF(C480&lt;(Configuration!$D$2+1),"Price of transaction #","")</f>
        <v/>
      </c>
      <c r="C480" s="23">
        <f>IF(NOT((C479+1)&gt;Configuration!$D$2),Data!C479+1,Configuration!$D$2+1)</f>
        <v>21</v>
      </c>
    </row>
    <row r="481" spans="2:3" x14ac:dyDescent="0.25">
      <c r="B481" s="27" t="str">
        <f>IF(C481&lt;(Configuration!$D$2+1),"Price of transaction #","")</f>
        <v/>
      </c>
      <c r="C481" s="23">
        <f>IF(NOT((C480+1)&gt;Configuration!$D$2),Data!C480+1,Configuration!$D$2+1)</f>
        <v>21</v>
      </c>
    </row>
    <row r="482" spans="2:3" x14ac:dyDescent="0.25">
      <c r="B482" s="27" t="str">
        <f>IF(C482&lt;(Configuration!$D$2+1),"Price of transaction #","")</f>
        <v/>
      </c>
      <c r="C482" s="23">
        <f>IF(NOT((C481+1)&gt;Configuration!$D$2),Data!C481+1,Configuration!$D$2+1)</f>
        <v>21</v>
      </c>
    </row>
    <row r="483" spans="2:3" x14ac:dyDescent="0.25">
      <c r="B483" s="27" t="str">
        <f>IF(C483&lt;(Configuration!$D$2+1),"Price of transaction #","")</f>
        <v/>
      </c>
      <c r="C483" s="23">
        <f>IF(NOT((C482+1)&gt;Configuration!$D$2),Data!C482+1,Configuration!$D$2+1)</f>
        <v>21</v>
      </c>
    </row>
    <row r="484" spans="2:3" x14ac:dyDescent="0.25">
      <c r="B484" s="27" t="str">
        <f>IF(C484&lt;(Configuration!$D$2+1),"Price of transaction #","")</f>
        <v/>
      </c>
      <c r="C484" s="23">
        <f>IF(NOT((C483+1)&gt;Configuration!$D$2),Data!C483+1,Configuration!$D$2+1)</f>
        <v>21</v>
      </c>
    </row>
    <row r="485" spans="2:3" x14ac:dyDescent="0.25">
      <c r="B485" s="27" t="str">
        <f>IF(C485&lt;(Configuration!$D$2+1),"Price of transaction #","")</f>
        <v/>
      </c>
      <c r="C485" s="23">
        <f>IF(NOT((C484+1)&gt;Configuration!$D$2),Data!C484+1,Configuration!$D$2+1)</f>
        <v>21</v>
      </c>
    </row>
    <row r="486" spans="2:3" x14ac:dyDescent="0.25">
      <c r="B486" s="27" t="str">
        <f>IF(C486&lt;(Configuration!$D$2+1),"Price of transaction #","")</f>
        <v/>
      </c>
      <c r="C486" s="23">
        <f>IF(NOT((C485+1)&gt;Configuration!$D$2),Data!C485+1,Configuration!$D$2+1)</f>
        <v>21</v>
      </c>
    </row>
    <row r="487" spans="2:3" x14ac:dyDescent="0.25">
      <c r="B487" s="27" t="str">
        <f>IF(C487&lt;(Configuration!$D$2+1),"Price of transaction #","")</f>
        <v/>
      </c>
      <c r="C487" s="23">
        <f>IF(NOT((C486+1)&gt;Configuration!$D$2),Data!C486+1,Configuration!$D$2+1)</f>
        <v>21</v>
      </c>
    </row>
    <row r="488" spans="2:3" x14ac:dyDescent="0.25">
      <c r="B488" s="27" t="str">
        <f>IF(C488&lt;(Configuration!$D$2+1),"Price of transaction #","")</f>
        <v/>
      </c>
      <c r="C488" s="23">
        <f>IF(NOT((C487+1)&gt;Configuration!$D$2),Data!C487+1,Configuration!$D$2+1)</f>
        <v>21</v>
      </c>
    </row>
    <row r="489" spans="2:3" x14ac:dyDescent="0.25">
      <c r="B489" s="27" t="str">
        <f>IF(C489&lt;(Configuration!$D$2+1),"Price of transaction #","")</f>
        <v/>
      </c>
      <c r="C489" s="23">
        <f>IF(NOT((C488+1)&gt;Configuration!$D$2),Data!C488+1,Configuration!$D$2+1)</f>
        <v>21</v>
      </c>
    </row>
    <row r="490" spans="2:3" x14ac:dyDescent="0.25">
      <c r="B490" s="27" t="str">
        <f>IF(C490&lt;(Configuration!$D$2+1),"Price of transaction #","")</f>
        <v/>
      </c>
      <c r="C490" s="23">
        <f>IF(NOT((C489+1)&gt;Configuration!$D$2),Data!C489+1,Configuration!$D$2+1)</f>
        <v>21</v>
      </c>
    </row>
    <row r="491" spans="2:3" x14ac:dyDescent="0.25">
      <c r="B491" s="27" t="str">
        <f>IF(C491&lt;(Configuration!$D$2+1),"Price of transaction #","")</f>
        <v/>
      </c>
      <c r="C491" s="23">
        <f>IF(NOT((C490+1)&gt;Configuration!$D$2),Data!C490+1,Configuration!$D$2+1)</f>
        <v>21</v>
      </c>
    </row>
    <row r="492" spans="2:3" x14ac:dyDescent="0.25">
      <c r="B492" s="27" t="str">
        <f>IF(C492&lt;(Configuration!$D$2+1),"Price of transaction #","")</f>
        <v/>
      </c>
      <c r="C492" s="23">
        <f>IF(NOT((C491+1)&gt;Configuration!$D$2),Data!C491+1,Configuration!$D$2+1)</f>
        <v>21</v>
      </c>
    </row>
    <row r="493" spans="2:3" x14ac:dyDescent="0.25">
      <c r="B493" s="27" t="str">
        <f>IF(C493&lt;(Configuration!$D$2+1),"Price of transaction #","")</f>
        <v/>
      </c>
      <c r="C493" s="23">
        <f>IF(NOT((C492+1)&gt;Configuration!$D$2),Data!C492+1,Configuration!$D$2+1)</f>
        <v>21</v>
      </c>
    </row>
    <row r="494" spans="2:3" x14ac:dyDescent="0.25">
      <c r="B494" s="27" t="str">
        <f>IF(C494&lt;(Configuration!$D$2+1),"Price of transaction #","")</f>
        <v/>
      </c>
      <c r="C494" s="23">
        <f>IF(NOT((C493+1)&gt;Configuration!$D$2),Data!C493+1,Configuration!$D$2+1)</f>
        <v>21</v>
      </c>
    </row>
    <row r="495" spans="2:3" x14ac:dyDescent="0.25">
      <c r="B495" s="27" t="str">
        <f>IF(C495&lt;(Configuration!$D$2+1),"Price of transaction #","")</f>
        <v/>
      </c>
      <c r="C495" s="23">
        <f>IF(NOT((C494+1)&gt;Configuration!$D$2),Data!C494+1,Configuration!$D$2+1)</f>
        <v>21</v>
      </c>
    </row>
    <row r="496" spans="2:3" x14ac:dyDescent="0.25">
      <c r="B496" s="27" t="str">
        <f>IF(C496&lt;(Configuration!$D$2+1),"Price of transaction #","")</f>
        <v/>
      </c>
      <c r="C496" s="23">
        <f>IF(NOT((C495+1)&gt;Configuration!$D$2),Data!C495+1,Configuration!$D$2+1)</f>
        <v>21</v>
      </c>
    </row>
    <row r="497" spans="2:3" x14ac:dyDescent="0.25">
      <c r="B497" s="27" t="str">
        <f>IF(C497&lt;(Configuration!$D$2+1),"Price of transaction #","")</f>
        <v/>
      </c>
      <c r="C497" s="23">
        <f>IF(NOT((C496+1)&gt;Configuration!$D$2),Data!C496+1,Configuration!$D$2+1)</f>
        <v>21</v>
      </c>
    </row>
    <row r="498" spans="2:3" x14ac:dyDescent="0.25">
      <c r="B498" s="27" t="str">
        <f>IF(C498&lt;(Configuration!$D$2+1),"Price of transaction #","")</f>
        <v/>
      </c>
      <c r="C498" s="23">
        <f>IF(NOT((C497+1)&gt;Configuration!$D$2),Data!C497+1,Configuration!$D$2+1)</f>
        <v>21</v>
      </c>
    </row>
    <row r="499" spans="2:3" x14ac:dyDescent="0.25">
      <c r="B499" s="27" t="str">
        <f>IF(C499&lt;(Configuration!$D$2+1),"Price of transaction #","")</f>
        <v/>
      </c>
      <c r="C499" s="23">
        <f>IF(NOT((C498+1)&gt;Configuration!$D$2),Data!C498+1,Configuration!$D$2+1)</f>
        <v>21</v>
      </c>
    </row>
    <row r="500" spans="2:3" x14ac:dyDescent="0.25">
      <c r="B500" s="27" t="str">
        <f>IF(C500&lt;(Configuration!$D$2+1),"Price of transaction #","")</f>
        <v/>
      </c>
      <c r="C500" s="23">
        <f>IF(NOT((C499+1)&gt;Configuration!$D$2),Data!C499+1,Configuration!$D$2+1)</f>
        <v>21</v>
      </c>
    </row>
    <row r="501" spans="2:3" x14ac:dyDescent="0.25">
      <c r="B501" s="27" t="str">
        <f>IF(C501&lt;(Configuration!$D$2+1),"Price of transaction #","")</f>
        <v/>
      </c>
      <c r="C501" s="23">
        <f>IF(NOT((C500+1)&gt;Configuration!$D$2),Data!C500+1,Configuration!$D$2+1)</f>
        <v>21</v>
      </c>
    </row>
    <row r="502" spans="2:3" x14ac:dyDescent="0.25">
      <c r="B502" s="27" t="str">
        <f>IF(C502&lt;(Configuration!$D$2+1),"Price of transaction #","")</f>
        <v/>
      </c>
      <c r="C502" s="23">
        <f>IF(NOT((C501+1)&gt;Configuration!$D$2),Data!C501+1,Configuration!$D$2+1)</f>
        <v>21</v>
      </c>
    </row>
    <row r="503" spans="2:3" x14ac:dyDescent="0.25">
      <c r="B503" s="27" t="str">
        <f>IF(C503&lt;(Configuration!$D$2+1),"Price of transaction #","")</f>
        <v/>
      </c>
      <c r="C503" s="23">
        <f>IF(NOT((C502+1)&gt;Configuration!$D$2),Data!C502+1,Configuration!$D$2+1)</f>
        <v>21</v>
      </c>
    </row>
    <row r="504" spans="2:3" x14ac:dyDescent="0.25">
      <c r="B504" s="27" t="str">
        <f>IF(C504&lt;(Configuration!$D$2+1),"Price of transaction #","")</f>
        <v/>
      </c>
      <c r="C504" s="23">
        <f>IF(NOT((C503+1)&gt;Configuration!$D$2),Data!C503+1,Configuration!$D$2+1)</f>
        <v>21</v>
      </c>
    </row>
    <row r="505" spans="2:3" x14ac:dyDescent="0.25">
      <c r="B505" s="27" t="str">
        <f>IF(C505&lt;(Configuration!$D$2+1),"Price of transaction #","")</f>
        <v/>
      </c>
      <c r="C505" s="23">
        <f>IF(NOT((C504+1)&gt;Configuration!$D$2),Data!C504+1,Configuration!$D$2+1)</f>
        <v>21</v>
      </c>
    </row>
    <row r="506" spans="2:3" x14ac:dyDescent="0.25">
      <c r="B506" s="27" t="str">
        <f>IF(C506&lt;(Configuration!$D$2+1),"Price of transaction #","")</f>
        <v/>
      </c>
      <c r="C506" s="23">
        <f>IF(NOT((C505+1)&gt;Configuration!$D$2),Data!C505+1,Configuration!$D$2+1)</f>
        <v>21</v>
      </c>
    </row>
    <row r="507" spans="2:3" x14ac:dyDescent="0.25">
      <c r="B507" s="27" t="str">
        <f>IF(C507&lt;(Configuration!$D$2+1),"Price of transaction #","")</f>
        <v/>
      </c>
      <c r="C507" s="23">
        <f>IF(NOT((C506+1)&gt;Configuration!$D$2),Data!C506+1,Configuration!$D$2+1)</f>
        <v>21</v>
      </c>
    </row>
    <row r="508" spans="2:3" x14ac:dyDescent="0.25">
      <c r="B508" s="27" t="str">
        <f>IF(C508&lt;(Configuration!$D$2+1),"Price of transaction #","")</f>
        <v/>
      </c>
      <c r="C508" s="23">
        <f>IF(NOT((C507+1)&gt;Configuration!$D$2),Data!C507+1,Configuration!$D$2+1)</f>
        <v>21</v>
      </c>
    </row>
    <row r="509" spans="2:3" x14ac:dyDescent="0.25">
      <c r="B509" s="27" t="str">
        <f>IF(C509&lt;(Configuration!$D$2+1),"Price of transaction #","")</f>
        <v/>
      </c>
      <c r="C509" s="23">
        <f>IF(NOT((C508+1)&gt;Configuration!$D$2),Data!C508+1,Configuration!$D$2+1)</f>
        <v>21</v>
      </c>
    </row>
    <row r="510" spans="2:3" x14ac:dyDescent="0.25">
      <c r="B510" s="27" t="str">
        <f>IF(C510&lt;(Configuration!$D$2+1),"Price of transaction #","")</f>
        <v/>
      </c>
      <c r="C510" s="23">
        <f>IF(NOT((C509+1)&gt;Configuration!$D$2),Data!C509+1,Configuration!$D$2+1)</f>
        <v>21</v>
      </c>
    </row>
    <row r="511" spans="2:3" x14ac:dyDescent="0.25">
      <c r="B511" s="27" t="str">
        <f>IF(C511&lt;(Configuration!$D$2+1),"Price of transaction #","")</f>
        <v/>
      </c>
      <c r="C511" s="23">
        <f>IF(NOT((C510+1)&gt;Configuration!$D$2),Data!C510+1,Configuration!$D$2+1)</f>
        <v>21</v>
      </c>
    </row>
    <row r="512" spans="2:3" x14ac:dyDescent="0.25">
      <c r="B512" s="27" t="str">
        <f>IF(C512&lt;(Configuration!$D$2+1),"Price of transaction #","")</f>
        <v/>
      </c>
      <c r="C512" s="23">
        <f>IF(NOT((C511+1)&gt;Configuration!$D$2),Data!C511+1,Configuration!$D$2+1)</f>
        <v>21</v>
      </c>
    </row>
    <row r="513" spans="2:3" x14ac:dyDescent="0.25">
      <c r="B513" s="27" t="str">
        <f>IF(C513&lt;(Configuration!$D$2+1),"Price of transaction #","")</f>
        <v/>
      </c>
      <c r="C513" s="23">
        <f>IF(NOT((C512+1)&gt;Configuration!$D$2),Data!C512+1,Configuration!$D$2+1)</f>
        <v>21</v>
      </c>
    </row>
    <row r="514" spans="2:3" x14ac:dyDescent="0.25">
      <c r="B514" s="27" t="str">
        <f>IF(C514&lt;(Configuration!$D$2+1),"Price of transaction #","")</f>
        <v/>
      </c>
      <c r="C514" s="23">
        <f>IF(NOT((C513+1)&gt;Configuration!$D$2),Data!C513+1,Configuration!$D$2+1)</f>
        <v>21</v>
      </c>
    </row>
    <row r="515" spans="2:3" x14ac:dyDescent="0.25">
      <c r="B515" s="27" t="str">
        <f>IF(C515&lt;(Configuration!$D$2+1),"Price of transaction #","")</f>
        <v/>
      </c>
      <c r="C515" s="23">
        <f>IF(NOT((C514+1)&gt;Configuration!$D$2),Data!C514+1,Configuration!$D$2+1)</f>
        <v>21</v>
      </c>
    </row>
    <row r="516" spans="2:3" x14ac:dyDescent="0.25">
      <c r="B516" s="27" t="str">
        <f>IF(C516&lt;(Configuration!$D$2+1),"Price of transaction #","")</f>
        <v/>
      </c>
      <c r="C516" s="23">
        <f>IF(NOT((C515+1)&gt;Configuration!$D$2),Data!C515+1,Configuration!$D$2+1)</f>
        <v>21</v>
      </c>
    </row>
    <row r="517" spans="2:3" x14ac:dyDescent="0.25">
      <c r="B517" s="27" t="str">
        <f>IF(C517&lt;(Configuration!$D$2+1),"Price of transaction #","")</f>
        <v/>
      </c>
      <c r="C517" s="23">
        <f>IF(NOT((C516+1)&gt;Configuration!$D$2),Data!C516+1,Configuration!$D$2+1)</f>
        <v>21</v>
      </c>
    </row>
    <row r="518" spans="2:3" x14ac:dyDescent="0.25">
      <c r="B518" s="27" t="str">
        <f>IF(C518&lt;(Configuration!$D$2+1),"Price of transaction #","")</f>
        <v/>
      </c>
      <c r="C518" s="23">
        <f>IF(NOT((C517+1)&gt;Configuration!$D$2),Data!C517+1,Configuration!$D$2+1)</f>
        <v>21</v>
      </c>
    </row>
    <row r="519" spans="2:3" x14ac:dyDescent="0.25">
      <c r="B519" s="27" t="str">
        <f>IF(C519&lt;(Configuration!$D$2+1),"Price of transaction #","")</f>
        <v/>
      </c>
      <c r="C519" s="23">
        <f>IF(NOT((C518+1)&gt;Configuration!$D$2),Data!C518+1,Configuration!$D$2+1)</f>
        <v>21</v>
      </c>
    </row>
    <row r="520" spans="2:3" x14ac:dyDescent="0.25">
      <c r="B520" s="27" t="str">
        <f>IF(C520&lt;(Configuration!$D$2+1),"Price of transaction #","")</f>
        <v/>
      </c>
      <c r="C520" s="23">
        <f>IF(NOT((C519+1)&gt;Configuration!$D$2),Data!C519+1,Configuration!$D$2+1)</f>
        <v>21</v>
      </c>
    </row>
    <row r="521" spans="2:3" x14ac:dyDescent="0.25">
      <c r="B521" s="27" t="str">
        <f>IF(C521&lt;(Configuration!$D$2+1),"Price of transaction #","")</f>
        <v/>
      </c>
      <c r="C521" s="23">
        <f>IF(NOT((C520+1)&gt;Configuration!$D$2),Data!C520+1,Configuration!$D$2+1)</f>
        <v>21</v>
      </c>
    </row>
    <row r="522" spans="2:3" x14ac:dyDescent="0.25">
      <c r="B522" s="27" t="str">
        <f>IF(C522&lt;(Configuration!$D$2+1),"Price of transaction #","")</f>
        <v/>
      </c>
      <c r="C522" s="23">
        <f>IF(NOT((C521+1)&gt;Configuration!$D$2),Data!C521+1,Configuration!$D$2+1)</f>
        <v>21</v>
      </c>
    </row>
    <row r="523" spans="2:3" x14ac:dyDescent="0.25">
      <c r="B523" s="27" t="str">
        <f>IF(C523&lt;(Configuration!$D$2+1),"Price of transaction #","")</f>
        <v/>
      </c>
      <c r="C523" s="23">
        <f>IF(NOT((C522+1)&gt;Configuration!$D$2),Data!C522+1,Configuration!$D$2+1)</f>
        <v>21</v>
      </c>
    </row>
    <row r="524" spans="2:3" x14ac:dyDescent="0.25">
      <c r="B524" s="27" t="str">
        <f>IF(C524&lt;(Configuration!$D$2+1),"Price of transaction #","")</f>
        <v/>
      </c>
      <c r="C524" s="23">
        <f>IF(NOT((C523+1)&gt;Configuration!$D$2),Data!C523+1,Configuration!$D$2+1)</f>
        <v>21</v>
      </c>
    </row>
    <row r="525" spans="2:3" x14ac:dyDescent="0.25">
      <c r="B525" s="27" t="str">
        <f>IF(C525&lt;(Configuration!$D$2+1),"Price of transaction #","")</f>
        <v/>
      </c>
      <c r="C525" s="23">
        <f>IF(NOT((C524+1)&gt;Configuration!$D$2),Data!C524+1,Configuration!$D$2+1)</f>
        <v>21</v>
      </c>
    </row>
    <row r="526" spans="2:3" x14ac:dyDescent="0.25">
      <c r="B526" s="27" t="str">
        <f>IF(C526&lt;(Configuration!$D$2+1),"Price of transaction #","")</f>
        <v/>
      </c>
      <c r="C526" s="23">
        <f>IF(NOT((C525+1)&gt;Configuration!$D$2),Data!C525+1,Configuration!$D$2+1)</f>
        <v>21</v>
      </c>
    </row>
    <row r="527" spans="2:3" x14ac:dyDescent="0.25">
      <c r="B527" s="27" t="str">
        <f>IF(C527&lt;(Configuration!$D$2+1),"Price of transaction #","")</f>
        <v/>
      </c>
      <c r="C527" s="23">
        <f>IF(NOT((C526+1)&gt;Configuration!$D$2),Data!C526+1,Configuration!$D$2+1)</f>
        <v>21</v>
      </c>
    </row>
    <row r="528" spans="2:3" x14ac:dyDescent="0.25">
      <c r="B528" s="27" t="str">
        <f>IF(C528&lt;(Configuration!$D$2+1),"Price of transaction #","")</f>
        <v/>
      </c>
      <c r="C528" s="23">
        <f>IF(NOT((C527+1)&gt;Configuration!$D$2),Data!C527+1,Configuration!$D$2+1)</f>
        <v>21</v>
      </c>
    </row>
    <row r="529" spans="2:3" x14ac:dyDescent="0.25">
      <c r="B529" s="27" t="str">
        <f>IF(C529&lt;(Configuration!$D$2+1),"Price of transaction #","")</f>
        <v/>
      </c>
      <c r="C529" s="23">
        <f>IF(NOT((C528+1)&gt;Configuration!$D$2),Data!C528+1,Configuration!$D$2+1)</f>
        <v>21</v>
      </c>
    </row>
    <row r="530" spans="2:3" x14ac:dyDescent="0.25">
      <c r="B530" s="27" t="str">
        <f>IF(C530&lt;(Configuration!$D$2+1),"Price of transaction #","")</f>
        <v/>
      </c>
      <c r="C530" s="23">
        <f>IF(NOT((C529+1)&gt;Configuration!$D$2),Data!C529+1,Configuration!$D$2+1)</f>
        <v>21</v>
      </c>
    </row>
    <row r="531" spans="2:3" x14ac:dyDescent="0.25">
      <c r="B531" s="27" t="str">
        <f>IF(C531&lt;(Configuration!$D$2+1),"Price of transaction #","")</f>
        <v/>
      </c>
      <c r="C531" s="23">
        <f>IF(NOT((C530+1)&gt;Configuration!$D$2),Data!C530+1,Configuration!$D$2+1)</f>
        <v>21</v>
      </c>
    </row>
    <row r="532" spans="2:3" x14ac:dyDescent="0.25">
      <c r="B532" s="27" t="str">
        <f>IF(C532&lt;(Configuration!$D$2+1),"Price of transaction #","")</f>
        <v/>
      </c>
      <c r="C532" s="23">
        <f>IF(NOT((C531+1)&gt;Configuration!$D$2),Data!C531+1,Configuration!$D$2+1)</f>
        <v>21</v>
      </c>
    </row>
    <row r="533" spans="2:3" x14ac:dyDescent="0.25">
      <c r="B533" s="27" t="str">
        <f>IF(C533&lt;(Configuration!$D$2+1),"Price of transaction #","")</f>
        <v/>
      </c>
      <c r="C533" s="23">
        <f>IF(NOT((C532+1)&gt;Configuration!$D$2),Data!C532+1,Configuration!$D$2+1)</f>
        <v>21</v>
      </c>
    </row>
    <row r="534" spans="2:3" x14ac:dyDescent="0.25">
      <c r="B534" s="27" t="str">
        <f>IF(C534&lt;(Configuration!$D$2+1),"Price of transaction #","")</f>
        <v/>
      </c>
      <c r="C534" s="23">
        <f>IF(NOT((C533+1)&gt;Configuration!$D$2),Data!C533+1,Configuration!$D$2+1)</f>
        <v>21</v>
      </c>
    </row>
    <row r="535" spans="2:3" x14ac:dyDescent="0.25">
      <c r="B535" s="27" t="str">
        <f>IF(C535&lt;(Configuration!$D$2+1),"Price of transaction #","")</f>
        <v/>
      </c>
      <c r="C535" s="23">
        <f>IF(NOT((C534+1)&gt;Configuration!$D$2),Data!C534+1,Configuration!$D$2+1)</f>
        <v>21</v>
      </c>
    </row>
    <row r="536" spans="2:3" x14ac:dyDescent="0.25">
      <c r="B536" s="27" t="str">
        <f>IF(C536&lt;(Configuration!$D$2+1),"Price of transaction #","")</f>
        <v/>
      </c>
      <c r="C536" s="23">
        <f>IF(NOT((C535+1)&gt;Configuration!$D$2),Data!C535+1,Configuration!$D$2+1)</f>
        <v>21</v>
      </c>
    </row>
    <row r="537" spans="2:3" x14ac:dyDescent="0.25">
      <c r="B537" s="27" t="str">
        <f>IF(C537&lt;(Configuration!$D$2+1),"Price of transaction #","")</f>
        <v/>
      </c>
      <c r="C537" s="23">
        <f>IF(NOT((C536+1)&gt;Configuration!$D$2),Data!C536+1,Configuration!$D$2+1)</f>
        <v>21</v>
      </c>
    </row>
    <row r="538" spans="2:3" x14ac:dyDescent="0.25">
      <c r="B538" s="27" t="str">
        <f>IF(C538&lt;(Configuration!$D$2+1),"Price of transaction #","")</f>
        <v/>
      </c>
      <c r="C538" s="23">
        <f>IF(NOT((C537+1)&gt;Configuration!$D$2),Data!C537+1,Configuration!$D$2+1)</f>
        <v>21</v>
      </c>
    </row>
    <row r="539" spans="2:3" x14ac:dyDescent="0.25">
      <c r="B539" s="27" t="str">
        <f>IF(C539&lt;(Configuration!$D$2+1),"Price of transaction #","")</f>
        <v/>
      </c>
      <c r="C539" s="23">
        <f>IF(NOT((C538+1)&gt;Configuration!$D$2),Data!C538+1,Configuration!$D$2+1)</f>
        <v>21</v>
      </c>
    </row>
    <row r="540" spans="2:3" x14ac:dyDescent="0.25">
      <c r="B540" s="27" t="str">
        <f>IF(C540&lt;(Configuration!$D$2+1),"Price of transaction #","")</f>
        <v/>
      </c>
      <c r="C540" s="23">
        <f>IF(NOT((C539+1)&gt;Configuration!$D$2),Data!C539+1,Configuration!$D$2+1)</f>
        <v>21</v>
      </c>
    </row>
    <row r="541" spans="2:3" x14ac:dyDescent="0.25">
      <c r="B541" s="27" t="str">
        <f>IF(C541&lt;(Configuration!$D$2+1),"Price of transaction #","")</f>
        <v/>
      </c>
      <c r="C541" s="23">
        <f>IF(NOT((C540+1)&gt;Configuration!$D$2),Data!C540+1,Configuration!$D$2+1)</f>
        <v>21</v>
      </c>
    </row>
    <row r="542" spans="2:3" x14ac:dyDescent="0.25">
      <c r="B542" s="27" t="str">
        <f>IF(C542&lt;(Configuration!$D$2+1),"Price of transaction #","")</f>
        <v/>
      </c>
      <c r="C542" s="23">
        <f>IF(NOT((C541+1)&gt;Configuration!$D$2),Data!C541+1,Configuration!$D$2+1)</f>
        <v>21</v>
      </c>
    </row>
    <row r="543" spans="2:3" x14ac:dyDescent="0.25">
      <c r="B543" s="27" t="str">
        <f>IF(C543&lt;(Configuration!$D$2+1),"Price of transaction #","")</f>
        <v/>
      </c>
      <c r="C543" s="23">
        <f>IF(NOT((C542+1)&gt;Configuration!$D$2),Data!C542+1,Configuration!$D$2+1)</f>
        <v>21</v>
      </c>
    </row>
    <row r="544" spans="2:3" x14ac:dyDescent="0.25">
      <c r="B544" s="27" t="str">
        <f>IF(C544&lt;(Configuration!$D$2+1),"Price of transaction #","")</f>
        <v/>
      </c>
      <c r="C544" s="23">
        <f>IF(NOT((C543+1)&gt;Configuration!$D$2),Data!C543+1,Configuration!$D$2+1)</f>
        <v>21</v>
      </c>
    </row>
    <row r="545" spans="2:3" x14ac:dyDescent="0.25">
      <c r="B545" s="27" t="str">
        <f>IF(C545&lt;(Configuration!$D$2+1),"Price of transaction #","")</f>
        <v/>
      </c>
      <c r="C545" s="23">
        <f>IF(NOT((C544+1)&gt;Configuration!$D$2),Data!C544+1,Configuration!$D$2+1)</f>
        <v>21</v>
      </c>
    </row>
    <row r="546" spans="2:3" x14ac:dyDescent="0.25">
      <c r="B546" s="27" t="str">
        <f>IF(C546&lt;(Configuration!$D$2+1),"Price of transaction #","")</f>
        <v/>
      </c>
      <c r="C546" s="23">
        <f>IF(NOT((C545+1)&gt;Configuration!$D$2),Data!C545+1,Configuration!$D$2+1)</f>
        <v>21</v>
      </c>
    </row>
    <row r="547" spans="2:3" x14ac:dyDescent="0.25">
      <c r="B547" s="27" t="str">
        <f>IF(C547&lt;(Configuration!$D$2+1),"Price of transaction #","")</f>
        <v/>
      </c>
      <c r="C547" s="23">
        <f>IF(NOT((C546+1)&gt;Configuration!$D$2),Data!C546+1,Configuration!$D$2+1)</f>
        <v>21</v>
      </c>
    </row>
    <row r="548" spans="2:3" x14ac:dyDescent="0.25">
      <c r="B548" s="27" t="str">
        <f>IF(C548&lt;(Configuration!$D$2+1),"Price of transaction #","")</f>
        <v/>
      </c>
      <c r="C548" s="23">
        <f>IF(NOT((C547+1)&gt;Configuration!$D$2),Data!C547+1,Configuration!$D$2+1)</f>
        <v>21</v>
      </c>
    </row>
    <row r="549" spans="2:3" x14ac:dyDescent="0.25">
      <c r="B549" s="27" t="str">
        <f>IF(C549&lt;(Configuration!$D$2+1),"Price of transaction #","")</f>
        <v/>
      </c>
      <c r="C549" s="23">
        <f>IF(NOT((C548+1)&gt;Configuration!$D$2),Data!C548+1,Configuration!$D$2+1)</f>
        <v>21</v>
      </c>
    </row>
    <row r="550" spans="2:3" x14ac:dyDescent="0.25">
      <c r="B550" s="27" t="str">
        <f>IF(C550&lt;(Configuration!$D$2+1),"Price of transaction #","")</f>
        <v/>
      </c>
      <c r="C550" s="23">
        <f>IF(NOT((C549+1)&gt;Configuration!$D$2),Data!C549+1,Configuration!$D$2+1)</f>
        <v>21</v>
      </c>
    </row>
    <row r="551" spans="2:3" x14ac:dyDescent="0.25">
      <c r="B551" s="27" t="str">
        <f>IF(C551&lt;(Configuration!$D$2+1),"Price of transaction #","")</f>
        <v/>
      </c>
      <c r="C551" s="23">
        <f>IF(NOT((C550+1)&gt;Configuration!$D$2),Data!C550+1,Configuration!$D$2+1)</f>
        <v>21</v>
      </c>
    </row>
    <row r="552" spans="2:3" x14ac:dyDescent="0.25">
      <c r="B552" s="27" t="str">
        <f>IF(C552&lt;(Configuration!$D$2+1),"Price of transaction #","")</f>
        <v/>
      </c>
      <c r="C552" s="23">
        <f>IF(NOT((C551+1)&gt;Configuration!$D$2),Data!C551+1,Configuration!$D$2+1)</f>
        <v>21</v>
      </c>
    </row>
    <row r="553" spans="2:3" x14ac:dyDescent="0.25">
      <c r="B553" s="27" t="str">
        <f>IF(C553&lt;(Configuration!$D$2+1),"Price of transaction #","")</f>
        <v/>
      </c>
      <c r="C553" s="23">
        <f>IF(NOT((C552+1)&gt;Configuration!$D$2),Data!C552+1,Configuration!$D$2+1)</f>
        <v>21</v>
      </c>
    </row>
    <row r="554" spans="2:3" x14ac:dyDescent="0.25">
      <c r="B554" s="27" t="str">
        <f>IF(C554&lt;(Configuration!$D$2+1),"Price of transaction #","")</f>
        <v/>
      </c>
      <c r="C554" s="23">
        <f>IF(NOT((C553+1)&gt;Configuration!$D$2),Data!C553+1,Configuration!$D$2+1)</f>
        <v>21</v>
      </c>
    </row>
    <row r="555" spans="2:3" x14ac:dyDescent="0.25">
      <c r="B555" s="27" t="str">
        <f>IF(C555&lt;(Configuration!$D$2+1),"Price of transaction #","")</f>
        <v/>
      </c>
      <c r="C555" s="23">
        <f>IF(NOT((C554+1)&gt;Configuration!$D$2),Data!C554+1,Configuration!$D$2+1)</f>
        <v>21</v>
      </c>
    </row>
    <row r="556" spans="2:3" x14ac:dyDescent="0.25">
      <c r="B556" s="27" t="str">
        <f>IF(C556&lt;(Configuration!$D$2+1),"Price of transaction #","")</f>
        <v/>
      </c>
      <c r="C556" s="23">
        <f>IF(NOT((C555+1)&gt;Configuration!$D$2),Data!C555+1,Configuration!$D$2+1)</f>
        <v>21</v>
      </c>
    </row>
    <row r="557" spans="2:3" x14ac:dyDescent="0.25">
      <c r="B557" s="27" t="str">
        <f>IF(C557&lt;(Configuration!$D$2+1),"Price of transaction #","")</f>
        <v/>
      </c>
      <c r="C557" s="23">
        <f>IF(NOT((C556+1)&gt;Configuration!$D$2),Data!C556+1,Configuration!$D$2+1)</f>
        <v>21</v>
      </c>
    </row>
    <row r="558" spans="2:3" x14ac:dyDescent="0.25">
      <c r="B558" s="27" t="str">
        <f>IF(C558&lt;(Configuration!$D$2+1),"Price of transaction #","")</f>
        <v/>
      </c>
      <c r="C558" s="23">
        <f>IF(NOT((C557+1)&gt;Configuration!$D$2),Data!C557+1,Configuration!$D$2+1)</f>
        <v>21</v>
      </c>
    </row>
    <row r="559" spans="2:3" x14ac:dyDescent="0.25">
      <c r="B559" s="27" t="str">
        <f>IF(C559&lt;(Configuration!$D$2+1),"Price of transaction #","")</f>
        <v/>
      </c>
      <c r="C559" s="23">
        <f>IF(NOT((C558+1)&gt;Configuration!$D$2),Data!C558+1,Configuration!$D$2+1)</f>
        <v>21</v>
      </c>
    </row>
    <row r="560" spans="2:3" x14ac:dyDescent="0.25">
      <c r="B560" s="27" t="str">
        <f>IF(C560&lt;(Configuration!$D$2+1),"Price of transaction #","")</f>
        <v/>
      </c>
      <c r="C560" s="23">
        <f>IF(NOT((C559+1)&gt;Configuration!$D$2),Data!C559+1,Configuration!$D$2+1)</f>
        <v>21</v>
      </c>
    </row>
    <row r="561" spans="2:3" x14ac:dyDescent="0.25">
      <c r="B561" s="27" t="str">
        <f>IF(C561&lt;(Configuration!$D$2+1),"Price of transaction #","")</f>
        <v/>
      </c>
      <c r="C561" s="23">
        <f>IF(NOT((C560+1)&gt;Configuration!$D$2),Data!C560+1,Configuration!$D$2+1)</f>
        <v>21</v>
      </c>
    </row>
    <row r="562" spans="2:3" x14ac:dyDescent="0.25">
      <c r="B562" s="27" t="str">
        <f>IF(C562&lt;(Configuration!$D$2+1),"Price of transaction #","")</f>
        <v/>
      </c>
      <c r="C562" s="23">
        <f>IF(NOT((C561+1)&gt;Configuration!$D$2),Data!C561+1,Configuration!$D$2+1)</f>
        <v>21</v>
      </c>
    </row>
    <row r="563" spans="2:3" x14ac:dyDescent="0.25">
      <c r="B563" s="27" t="str">
        <f>IF(C563&lt;(Configuration!$D$2+1),"Price of transaction #","")</f>
        <v/>
      </c>
      <c r="C563" s="23">
        <f>IF(NOT((C562+1)&gt;Configuration!$D$2),Data!C562+1,Configuration!$D$2+1)</f>
        <v>21</v>
      </c>
    </row>
    <row r="564" spans="2:3" x14ac:dyDescent="0.25">
      <c r="B564" s="27" t="str">
        <f>IF(C564&lt;(Configuration!$D$2+1),"Price of transaction #","")</f>
        <v/>
      </c>
      <c r="C564" s="23">
        <f>IF(NOT((C563+1)&gt;Configuration!$D$2),Data!C563+1,Configuration!$D$2+1)</f>
        <v>21</v>
      </c>
    </row>
    <row r="565" spans="2:3" x14ac:dyDescent="0.25">
      <c r="B565" s="27" t="str">
        <f>IF(C565&lt;(Configuration!$D$2+1),"Price of transaction #","")</f>
        <v/>
      </c>
      <c r="C565" s="23">
        <f>IF(NOT((C564+1)&gt;Configuration!$D$2),Data!C564+1,Configuration!$D$2+1)</f>
        <v>21</v>
      </c>
    </row>
    <row r="566" spans="2:3" x14ac:dyDescent="0.25">
      <c r="B566" s="27" t="str">
        <f>IF(C566&lt;(Configuration!$D$2+1),"Price of transaction #","")</f>
        <v/>
      </c>
      <c r="C566" s="23">
        <f>IF(NOT((C565+1)&gt;Configuration!$D$2),Data!C565+1,Configuration!$D$2+1)</f>
        <v>21</v>
      </c>
    </row>
    <row r="567" spans="2:3" x14ac:dyDescent="0.25">
      <c r="B567" s="27" t="str">
        <f>IF(C567&lt;(Configuration!$D$2+1),"Price of transaction #","")</f>
        <v/>
      </c>
      <c r="C567" s="23">
        <f>IF(NOT((C566+1)&gt;Configuration!$D$2),Data!C566+1,Configuration!$D$2+1)</f>
        <v>21</v>
      </c>
    </row>
    <row r="568" spans="2:3" x14ac:dyDescent="0.25">
      <c r="B568" s="27" t="str">
        <f>IF(C568&lt;(Configuration!$D$2+1),"Price of transaction #","")</f>
        <v/>
      </c>
      <c r="C568" s="23">
        <f>IF(NOT((C567+1)&gt;Configuration!$D$2),Data!C567+1,Configuration!$D$2+1)</f>
        <v>21</v>
      </c>
    </row>
    <row r="569" spans="2:3" x14ac:dyDescent="0.25">
      <c r="B569" s="27" t="str">
        <f>IF(C569&lt;(Configuration!$D$2+1),"Price of transaction #","")</f>
        <v/>
      </c>
      <c r="C569" s="23">
        <f>IF(NOT((C568+1)&gt;Configuration!$D$2),Data!C568+1,Configuration!$D$2+1)</f>
        <v>21</v>
      </c>
    </row>
    <row r="570" spans="2:3" x14ac:dyDescent="0.25">
      <c r="B570" s="27" t="str">
        <f>IF(C570&lt;(Configuration!$D$2+1),"Price of transaction #","")</f>
        <v/>
      </c>
      <c r="C570" s="23">
        <f>IF(NOT((C569+1)&gt;Configuration!$D$2),Data!C569+1,Configuration!$D$2+1)</f>
        <v>21</v>
      </c>
    </row>
    <row r="571" spans="2:3" x14ac:dyDescent="0.25">
      <c r="B571" s="27" t="str">
        <f>IF(C571&lt;(Configuration!$D$2+1),"Price of transaction #","")</f>
        <v/>
      </c>
      <c r="C571" s="23">
        <f>IF(NOT((C570+1)&gt;Configuration!$D$2),Data!C570+1,Configuration!$D$2+1)</f>
        <v>21</v>
      </c>
    </row>
    <row r="572" spans="2:3" x14ac:dyDescent="0.25">
      <c r="B572" s="27" t="str">
        <f>IF(C572&lt;(Configuration!$D$2+1),"Price of transaction #","")</f>
        <v/>
      </c>
      <c r="C572" s="23">
        <f>IF(NOT((C571+1)&gt;Configuration!$D$2),Data!C571+1,Configuration!$D$2+1)</f>
        <v>21</v>
      </c>
    </row>
    <row r="573" spans="2:3" x14ac:dyDescent="0.25">
      <c r="B573" s="27" t="str">
        <f>IF(C573&lt;(Configuration!$D$2+1),"Price of transaction #","")</f>
        <v/>
      </c>
      <c r="C573" s="23">
        <f>IF(NOT((C572+1)&gt;Configuration!$D$2),Data!C572+1,Configuration!$D$2+1)</f>
        <v>21</v>
      </c>
    </row>
    <row r="574" spans="2:3" x14ac:dyDescent="0.25">
      <c r="B574" s="27" t="str">
        <f>IF(C574&lt;(Configuration!$D$2+1),"Price of transaction #","")</f>
        <v/>
      </c>
      <c r="C574" s="23">
        <f>IF(NOT((C573+1)&gt;Configuration!$D$2),Data!C573+1,Configuration!$D$2+1)</f>
        <v>21</v>
      </c>
    </row>
    <row r="575" spans="2:3" x14ac:dyDescent="0.25">
      <c r="B575" s="27" t="str">
        <f>IF(C575&lt;(Configuration!$D$2+1),"Price of transaction #","")</f>
        <v/>
      </c>
      <c r="C575" s="23">
        <f>IF(NOT((C574+1)&gt;Configuration!$D$2),Data!C574+1,Configuration!$D$2+1)</f>
        <v>21</v>
      </c>
    </row>
    <row r="576" spans="2:3" x14ac:dyDescent="0.25">
      <c r="B576" s="27" t="str">
        <f>IF(C576&lt;(Configuration!$D$2+1),"Price of transaction #","")</f>
        <v/>
      </c>
      <c r="C576" s="23">
        <f>IF(NOT((C575+1)&gt;Configuration!$D$2),Data!C575+1,Configuration!$D$2+1)</f>
        <v>21</v>
      </c>
    </row>
    <row r="577" spans="2:3" x14ac:dyDescent="0.25">
      <c r="B577" s="27" t="str">
        <f>IF(C577&lt;(Configuration!$D$2+1),"Price of transaction #","")</f>
        <v/>
      </c>
      <c r="C577" s="23">
        <f>IF(NOT((C576+1)&gt;Configuration!$D$2),Data!C576+1,Configuration!$D$2+1)</f>
        <v>21</v>
      </c>
    </row>
    <row r="578" spans="2:3" x14ac:dyDescent="0.25">
      <c r="B578" s="27" t="str">
        <f>IF(C578&lt;(Configuration!$D$2+1),"Price of transaction #","")</f>
        <v/>
      </c>
      <c r="C578" s="23">
        <f>IF(NOT((C577+1)&gt;Configuration!$D$2),Data!C577+1,Configuration!$D$2+1)</f>
        <v>21</v>
      </c>
    </row>
    <row r="579" spans="2:3" x14ac:dyDescent="0.25">
      <c r="B579" s="27" t="str">
        <f>IF(C579&lt;(Configuration!$D$2+1),"Price of transaction #","")</f>
        <v/>
      </c>
      <c r="C579" s="23">
        <f>IF(NOT((C578+1)&gt;Configuration!$D$2),Data!C578+1,Configuration!$D$2+1)</f>
        <v>21</v>
      </c>
    </row>
    <row r="580" spans="2:3" x14ac:dyDescent="0.25">
      <c r="B580" s="27" t="str">
        <f>IF(C580&lt;(Configuration!$D$2+1),"Price of transaction #","")</f>
        <v/>
      </c>
      <c r="C580" s="23">
        <f>IF(NOT((C579+1)&gt;Configuration!$D$2),Data!C579+1,Configuration!$D$2+1)</f>
        <v>21</v>
      </c>
    </row>
    <row r="581" spans="2:3" x14ac:dyDescent="0.25">
      <c r="B581" s="27" t="str">
        <f>IF(C581&lt;(Configuration!$D$2+1),"Price of transaction #","")</f>
        <v/>
      </c>
      <c r="C581" s="23">
        <f>IF(NOT((C580+1)&gt;Configuration!$D$2),Data!C580+1,Configuration!$D$2+1)</f>
        <v>21</v>
      </c>
    </row>
    <row r="582" spans="2:3" x14ac:dyDescent="0.25">
      <c r="B582" s="27" t="str">
        <f>IF(C582&lt;(Configuration!$D$2+1),"Price of transaction #","")</f>
        <v/>
      </c>
      <c r="C582" s="23">
        <f>IF(NOT((C581+1)&gt;Configuration!$D$2),Data!C581+1,Configuration!$D$2+1)</f>
        <v>21</v>
      </c>
    </row>
    <row r="583" spans="2:3" x14ac:dyDescent="0.25">
      <c r="B583" s="27" t="str">
        <f>IF(C583&lt;(Configuration!$D$2+1),"Price of transaction #","")</f>
        <v/>
      </c>
      <c r="C583" s="23">
        <f>IF(NOT((C582+1)&gt;Configuration!$D$2),Data!C582+1,Configuration!$D$2+1)</f>
        <v>21</v>
      </c>
    </row>
    <row r="584" spans="2:3" x14ac:dyDescent="0.25">
      <c r="B584" s="27" t="str">
        <f>IF(C584&lt;(Configuration!$D$2+1),"Price of transaction #","")</f>
        <v/>
      </c>
      <c r="C584" s="23">
        <f>IF(NOT((C583+1)&gt;Configuration!$D$2),Data!C583+1,Configuration!$D$2+1)</f>
        <v>21</v>
      </c>
    </row>
    <row r="585" spans="2:3" x14ac:dyDescent="0.25">
      <c r="B585" s="27" t="str">
        <f>IF(C585&lt;(Configuration!$D$2+1),"Price of transaction #","")</f>
        <v/>
      </c>
      <c r="C585" s="23">
        <f>IF(NOT((C584+1)&gt;Configuration!$D$2),Data!C584+1,Configuration!$D$2+1)</f>
        <v>21</v>
      </c>
    </row>
    <row r="586" spans="2:3" x14ac:dyDescent="0.25">
      <c r="B586" s="27" t="str">
        <f>IF(C586&lt;(Configuration!$D$2+1),"Price of transaction #","")</f>
        <v/>
      </c>
      <c r="C586" s="23">
        <f>IF(NOT((C585+1)&gt;Configuration!$D$2),Data!C585+1,Configuration!$D$2+1)</f>
        <v>21</v>
      </c>
    </row>
    <row r="587" spans="2:3" x14ac:dyDescent="0.25">
      <c r="B587" s="27" t="str">
        <f>IF(C587&lt;(Configuration!$D$2+1),"Price of transaction #","")</f>
        <v/>
      </c>
      <c r="C587" s="23">
        <f>IF(NOT((C586+1)&gt;Configuration!$D$2),Data!C586+1,Configuration!$D$2+1)</f>
        <v>21</v>
      </c>
    </row>
    <row r="588" spans="2:3" x14ac:dyDescent="0.25">
      <c r="B588" s="27" t="str">
        <f>IF(C588&lt;(Configuration!$D$2+1),"Price of transaction #","")</f>
        <v/>
      </c>
      <c r="C588" s="23">
        <f>IF(NOT((C587+1)&gt;Configuration!$D$2),Data!C587+1,Configuration!$D$2+1)</f>
        <v>21</v>
      </c>
    </row>
    <row r="589" spans="2:3" x14ac:dyDescent="0.25">
      <c r="B589" s="27" t="str">
        <f>IF(C589&lt;(Configuration!$D$2+1),"Price of transaction #","")</f>
        <v/>
      </c>
      <c r="C589" s="23">
        <f>IF(NOT((C588+1)&gt;Configuration!$D$2),Data!C588+1,Configuration!$D$2+1)</f>
        <v>21</v>
      </c>
    </row>
    <row r="590" spans="2:3" x14ac:dyDescent="0.25">
      <c r="B590" s="27" t="str">
        <f>IF(C590&lt;(Configuration!$D$2+1),"Price of transaction #","")</f>
        <v/>
      </c>
      <c r="C590" s="23">
        <f>IF(NOT((C589+1)&gt;Configuration!$D$2),Data!C589+1,Configuration!$D$2+1)</f>
        <v>21</v>
      </c>
    </row>
    <row r="591" spans="2:3" x14ac:dyDescent="0.25">
      <c r="B591" s="27" t="str">
        <f>IF(C591&lt;(Configuration!$D$2+1),"Price of transaction #","")</f>
        <v/>
      </c>
      <c r="C591" s="23">
        <f>IF(NOT((C590+1)&gt;Configuration!$D$2),Data!C590+1,Configuration!$D$2+1)</f>
        <v>21</v>
      </c>
    </row>
    <row r="592" spans="2:3" x14ac:dyDescent="0.25">
      <c r="B592" s="27" t="str">
        <f>IF(C592&lt;(Configuration!$D$2+1),"Price of transaction #","")</f>
        <v/>
      </c>
      <c r="C592" s="23">
        <f>IF(NOT((C591+1)&gt;Configuration!$D$2),Data!C591+1,Configuration!$D$2+1)</f>
        <v>21</v>
      </c>
    </row>
    <row r="593" spans="2:3" x14ac:dyDescent="0.25">
      <c r="B593" s="27" t="str">
        <f>IF(C593&lt;(Configuration!$D$2+1),"Price of transaction #","")</f>
        <v/>
      </c>
      <c r="C593" s="23">
        <f>IF(NOT((C592+1)&gt;Configuration!$D$2),Data!C592+1,Configuration!$D$2+1)</f>
        <v>21</v>
      </c>
    </row>
    <row r="594" spans="2:3" x14ac:dyDescent="0.25">
      <c r="B594" s="27" t="str">
        <f>IF(C594&lt;(Configuration!$D$2+1),"Price of transaction #","")</f>
        <v/>
      </c>
      <c r="C594" s="23">
        <f>IF(NOT((C593+1)&gt;Configuration!$D$2),Data!C593+1,Configuration!$D$2+1)</f>
        <v>21</v>
      </c>
    </row>
    <row r="595" spans="2:3" x14ac:dyDescent="0.25">
      <c r="B595" s="27" t="str">
        <f>IF(C595&lt;(Configuration!$D$2+1),"Price of transaction #","")</f>
        <v/>
      </c>
      <c r="C595" s="23">
        <f>IF(NOT((C594+1)&gt;Configuration!$D$2),Data!C594+1,Configuration!$D$2+1)</f>
        <v>21</v>
      </c>
    </row>
    <row r="596" spans="2:3" x14ac:dyDescent="0.25">
      <c r="B596" s="27" t="str">
        <f>IF(C596&lt;(Configuration!$D$2+1),"Price of transaction #","")</f>
        <v/>
      </c>
      <c r="C596" s="23">
        <f>IF(NOT((C595+1)&gt;Configuration!$D$2),Data!C595+1,Configuration!$D$2+1)</f>
        <v>21</v>
      </c>
    </row>
    <row r="597" spans="2:3" x14ac:dyDescent="0.25">
      <c r="B597" s="27" t="str">
        <f>IF(C597&lt;(Configuration!$D$2+1),"Price of transaction #","")</f>
        <v/>
      </c>
      <c r="C597" s="23">
        <f>IF(NOT((C596+1)&gt;Configuration!$D$2),Data!C596+1,Configuration!$D$2+1)</f>
        <v>21</v>
      </c>
    </row>
    <row r="598" spans="2:3" x14ac:dyDescent="0.25">
      <c r="B598" s="27" t="str">
        <f>IF(C598&lt;(Configuration!$D$2+1),"Price of transaction #","")</f>
        <v/>
      </c>
      <c r="C598" s="23">
        <f>IF(NOT((C597+1)&gt;Configuration!$D$2),Data!C597+1,Configuration!$D$2+1)</f>
        <v>21</v>
      </c>
    </row>
    <row r="599" spans="2:3" x14ac:dyDescent="0.25">
      <c r="B599" s="27" t="str">
        <f>IF(C599&lt;(Configuration!$D$2+1),"Price of transaction #","")</f>
        <v/>
      </c>
      <c r="C599" s="23">
        <f>IF(NOT((C598+1)&gt;Configuration!$D$2),Data!C598+1,Configuration!$D$2+1)</f>
        <v>21</v>
      </c>
    </row>
    <row r="600" spans="2:3" x14ac:dyDescent="0.25">
      <c r="B600" s="27" t="str">
        <f>IF(C600&lt;(Configuration!$D$2+1),"Price of transaction #","")</f>
        <v/>
      </c>
      <c r="C600" s="23">
        <f>IF(NOT((C599+1)&gt;Configuration!$D$2),Data!C599+1,Configuration!$D$2+1)</f>
        <v>21</v>
      </c>
    </row>
    <row r="601" spans="2:3" x14ac:dyDescent="0.25">
      <c r="B601" s="27" t="str">
        <f>IF(C601&lt;(Configuration!$D$2+1),"Price of transaction #","")</f>
        <v/>
      </c>
      <c r="C601" s="23">
        <f>IF(NOT((C600+1)&gt;Configuration!$D$2),Data!C600+1,Configuration!$D$2+1)</f>
        <v>21</v>
      </c>
    </row>
    <row r="602" spans="2:3" x14ac:dyDescent="0.25">
      <c r="B602" s="27" t="str">
        <f>IF(C602&lt;(Configuration!$D$2+1),"Price of transaction #","")</f>
        <v/>
      </c>
      <c r="C602" s="23">
        <f>IF(NOT((C601+1)&gt;Configuration!$D$2),Data!C601+1,Configuration!$D$2+1)</f>
        <v>21</v>
      </c>
    </row>
    <row r="603" spans="2:3" x14ac:dyDescent="0.25">
      <c r="B603" s="27" t="str">
        <f>IF(C603&lt;(Configuration!$D$2+1),"Price of transaction #","")</f>
        <v/>
      </c>
      <c r="C603" s="23">
        <f>IF(NOT((C602+1)&gt;Configuration!$D$2),Data!C602+1,Configuration!$D$2+1)</f>
        <v>21</v>
      </c>
    </row>
    <row r="604" spans="2:3" x14ac:dyDescent="0.25">
      <c r="B604" s="27" t="str">
        <f>IF(C604&lt;(Configuration!$D$2+1),"Price of transaction #","")</f>
        <v/>
      </c>
      <c r="C604" s="23">
        <f>IF(NOT((C603+1)&gt;Configuration!$D$2),Data!C603+1,Configuration!$D$2+1)</f>
        <v>21</v>
      </c>
    </row>
    <row r="605" spans="2:3" x14ac:dyDescent="0.25">
      <c r="B605" s="27" t="str">
        <f>IF(C605&lt;(Configuration!$D$2+1),"Price of transaction #","")</f>
        <v/>
      </c>
      <c r="C605" s="23">
        <f>IF(NOT((C604+1)&gt;Configuration!$D$2),Data!C604+1,Configuration!$D$2+1)</f>
        <v>21</v>
      </c>
    </row>
    <row r="606" spans="2:3" x14ac:dyDescent="0.25">
      <c r="B606" s="27" t="str">
        <f>IF(C606&lt;(Configuration!$D$2+1),"Price of transaction #","")</f>
        <v/>
      </c>
      <c r="C606" s="23">
        <f>IF(NOT((C605+1)&gt;Configuration!$D$2),Data!C605+1,Configuration!$D$2+1)</f>
        <v>21</v>
      </c>
    </row>
    <row r="607" spans="2:3" x14ac:dyDescent="0.25">
      <c r="B607" s="27" t="str">
        <f>IF(C607&lt;(Configuration!$D$2+1),"Price of transaction #","")</f>
        <v/>
      </c>
      <c r="C607" s="23">
        <f>IF(NOT((C606+1)&gt;Configuration!$D$2),Data!C606+1,Configuration!$D$2+1)</f>
        <v>21</v>
      </c>
    </row>
    <row r="608" spans="2:3" x14ac:dyDescent="0.25">
      <c r="B608" s="27" t="str">
        <f>IF(C608&lt;(Configuration!$D$2+1),"Price of transaction #","")</f>
        <v/>
      </c>
      <c r="C608" s="23">
        <f>IF(NOT((C607+1)&gt;Configuration!$D$2),Data!C607+1,Configuration!$D$2+1)</f>
        <v>21</v>
      </c>
    </row>
    <row r="609" spans="2:3" x14ac:dyDescent="0.25">
      <c r="B609" s="27" t="str">
        <f>IF(C609&lt;(Configuration!$D$2+1),"Price of transaction #","")</f>
        <v/>
      </c>
      <c r="C609" s="23">
        <f>IF(NOT((C608+1)&gt;Configuration!$D$2),Data!C608+1,Configuration!$D$2+1)</f>
        <v>21</v>
      </c>
    </row>
    <row r="610" spans="2:3" x14ac:dyDescent="0.25">
      <c r="B610" s="27" t="str">
        <f>IF(C610&lt;(Configuration!$D$2+1),"Price of transaction #","")</f>
        <v/>
      </c>
      <c r="C610" s="23">
        <f>IF(NOT((C609+1)&gt;Configuration!$D$2),Data!C609+1,Configuration!$D$2+1)</f>
        <v>21</v>
      </c>
    </row>
    <row r="611" spans="2:3" x14ac:dyDescent="0.25">
      <c r="B611" s="27" t="str">
        <f>IF(C611&lt;(Configuration!$D$2+1),"Price of transaction #","")</f>
        <v/>
      </c>
      <c r="C611" s="23">
        <f>IF(NOT((C610+1)&gt;Configuration!$D$2),Data!C610+1,Configuration!$D$2+1)</f>
        <v>21</v>
      </c>
    </row>
    <row r="612" spans="2:3" x14ac:dyDescent="0.25">
      <c r="B612" s="27" t="str">
        <f>IF(C612&lt;(Configuration!$D$2+1),"Price of transaction #","")</f>
        <v/>
      </c>
      <c r="C612" s="23">
        <f>IF(NOT((C611+1)&gt;Configuration!$D$2),Data!C611+1,Configuration!$D$2+1)</f>
        <v>21</v>
      </c>
    </row>
    <row r="613" spans="2:3" x14ac:dyDescent="0.25">
      <c r="B613" s="27" t="str">
        <f>IF(C613&lt;(Configuration!$D$2+1),"Price of transaction #","")</f>
        <v/>
      </c>
      <c r="C613" s="23">
        <f>IF(NOT((C612+1)&gt;Configuration!$D$2),Data!C612+1,Configuration!$D$2+1)</f>
        <v>21</v>
      </c>
    </row>
    <row r="614" spans="2:3" x14ac:dyDescent="0.25">
      <c r="B614" s="27" t="str">
        <f>IF(C614&lt;(Configuration!$D$2+1),"Price of transaction #","")</f>
        <v/>
      </c>
      <c r="C614" s="23">
        <f>IF(NOT((C613+1)&gt;Configuration!$D$2),Data!C613+1,Configuration!$D$2+1)</f>
        <v>21</v>
      </c>
    </row>
    <row r="615" spans="2:3" x14ac:dyDescent="0.25">
      <c r="B615" s="27" t="str">
        <f>IF(C615&lt;(Configuration!$D$2+1),"Price of transaction #","")</f>
        <v/>
      </c>
      <c r="C615" s="23">
        <f>IF(NOT((C614+1)&gt;Configuration!$D$2),Data!C614+1,Configuration!$D$2+1)</f>
        <v>21</v>
      </c>
    </row>
    <row r="616" spans="2:3" x14ac:dyDescent="0.25">
      <c r="B616" s="27" t="str">
        <f>IF(C616&lt;(Configuration!$D$2+1),"Price of transaction #","")</f>
        <v/>
      </c>
      <c r="C616" s="23">
        <f>IF(NOT((C615+1)&gt;Configuration!$D$2),Data!C615+1,Configuration!$D$2+1)</f>
        <v>21</v>
      </c>
    </row>
    <row r="617" spans="2:3" x14ac:dyDescent="0.25">
      <c r="B617" s="27" t="str">
        <f>IF(C617&lt;(Configuration!$D$2+1),"Price of transaction #","")</f>
        <v/>
      </c>
      <c r="C617" s="23">
        <f>IF(NOT((C616+1)&gt;Configuration!$D$2),Data!C616+1,Configuration!$D$2+1)</f>
        <v>21</v>
      </c>
    </row>
    <row r="618" spans="2:3" x14ac:dyDescent="0.25">
      <c r="B618" s="27" t="str">
        <f>IF(C618&lt;(Configuration!$D$2+1),"Price of transaction #","")</f>
        <v/>
      </c>
      <c r="C618" s="23">
        <f>IF(NOT((C617+1)&gt;Configuration!$D$2),Data!C617+1,Configuration!$D$2+1)</f>
        <v>21</v>
      </c>
    </row>
    <row r="619" spans="2:3" x14ac:dyDescent="0.25">
      <c r="B619" s="27" t="str">
        <f>IF(C619&lt;(Configuration!$D$2+1),"Price of transaction #","")</f>
        <v/>
      </c>
      <c r="C619" s="23">
        <f>IF(NOT((C618+1)&gt;Configuration!$D$2),Data!C618+1,Configuration!$D$2+1)</f>
        <v>21</v>
      </c>
    </row>
    <row r="620" spans="2:3" x14ac:dyDescent="0.25">
      <c r="B620" s="27" t="str">
        <f>IF(C620&lt;(Configuration!$D$2+1),"Price of transaction #","")</f>
        <v/>
      </c>
      <c r="C620" s="23">
        <f>IF(NOT((C619+1)&gt;Configuration!$D$2),Data!C619+1,Configuration!$D$2+1)</f>
        <v>21</v>
      </c>
    </row>
    <row r="621" spans="2:3" x14ac:dyDescent="0.25">
      <c r="B621" s="27" t="str">
        <f>IF(C621&lt;(Configuration!$D$2+1),"Price of transaction #","")</f>
        <v/>
      </c>
      <c r="C621" s="23">
        <f>IF(NOT((C620+1)&gt;Configuration!$D$2),Data!C620+1,Configuration!$D$2+1)</f>
        <v>21</v>
      </c>
    </row>
    <row r="622" spans="2:3" x14ac:dyDescent="0.25">
      <c r="B622" s="27" t="str">
        <f>IF(C622&lt;(Configuration!$D$2+1),"Price of transaction #","")</f>
        <v/>
      </c>
      <c r="C622" s="23">
        <f>IF(NOT((C621+1)&gt;Configuration!$D$2),Data!C621+1,Configuration!$D$2+1)</f>
        <v>21</v>
      </c>
    </row>
    <row r="623" spans="2:3" x14ac:dyDescent="0.25">
      <c r="B623" s="27" t="str">
        <f>IF(C623&lt;(Configuration!$D$2+1),"Price of transaction #","")</f>
        <v/>
      </c>
      <c r="C623" s="23">
        <f>IF(NOT((C622+1)&gt;Configuration!$D$2),Data!C622+1,Configuration!$D$2+1)</f>
        <v>21</v>
      </c>
    </row>
    <row r="624" spans="2:3" x14ac:dyDescent="0.25">
      <c r="B624" s="27" t="str">
        <f>IF(C624&lt;(Configuration!$D$2+1),"Price of transaction #","")</f>
        <v/>
      </c>
      <c r="C624" s="23">
        <f>IF(NOT((C623+1)&gt;Configuration!$D$2),Data!C623+1,Configuration!$D$2+1)</f>
        <v>21</v>
      </c>
    </row>
    <row r="625" spans="2:3" x14ac:dyDescent="0.25">
      <c r="B625" s="27" t="str">
        <f>IF(C625&lt;(Configuration!$D$2+1),"Price of transaction #","")</f>
        <v/>
      </c>
      <c r="C625" s="23">
        <f>IF(NOT((C624+1)&gt;Configuration!$D$2),Data!C624+1,Configuration!$D$2+1)</f>
        <v>21</v>
      </c>
    </row>
    <row r="626" spans="2:3" x14ac:dyDescent="0.25">
      <c r="B626" s="27" t="str">
        <f>IF(C626&lt;(Configuration!$D$2+1),"Price of transaction #","")</f>
        <v/>
      </c>
      <c r="C626" s="23">
        <f>IF(NOT((C625+1)&gt;Configuration!$D$2),Data!C625+1,Configuration!$D$2+1)</f>
        <v>21</v>
      </c>
    </row>
    <row r="627" spans="2:3" x14ac:dyDescent="0.25">
      <c r="B627" s="27" t="str">
        <f>IF(C627&lt;(Configuration!$D$2+1),"Price of transaction #","")</f>
        <v/>
      </c>
      <c r="C627" s="23">
        <f>IF(NOT((C626+1)&gt;Configuration!$D$2),Data!C626+1,Configuration!$D$2+1)</f>
        <v>21</v>
      </c>
    </row>
    <row r="628" spans="2:3" x14ac:dyDescent="0.25">
      <c r="B628" s="27" t="str">
        <f>IF(C628&lt;(Configuration!$D$2+1),"Price of transaction #","")</f>
        <v/>
      </c>
      <c r="C628" s="23">
        <f>IF(NOT((C627+1)&gt;Configuration!$D$2),Data!C627+1,Configuration!$D$2+1)</f>
        <v>21</v>
      </c>
    </row>
    <row r="629" spans="2:3" x14ac:dyDescent="0.25">
      <c r="B629" s="27" t="str">
        <f>IF(C629&lt;(Configuration!$D$2+1),"Price of transaction #","")</f>
        <v/>
      </c>
      <c r="C629" s="23">
        <f>IF(NOT((C628+1)&gt;Configuration!$D$2),Data!C628+1,Configuration!$D$2+1)</f>
        <v>21</v>
      </c>
    </row>
    <row r="630" spans="2:3" x14ac:dyDescent="0.25">
      <c r="B630" s="27" t="str">
        <f>IF(C630&lt;(Configuration!$D$2+1),"Price of transaction #","")</f>
        <v/>
      </c>
      <c r="C630" s="23">
        <f>IF(NOT((C629+1)&gt;Configuration!$D$2),Data!C629+1,Configuration!$D$2+1)</f>
        <v>21</v>
      </c>
    </row>
    <row r="631" spans="2:3" x14ac:dyDescent="0.25">
      <c r="B631" s="27" t="str">
        <f>IF(C631&lt;(Configuration!$D$2+1),"Price of transaction #","")</f>
        <v/>
      </c>
      <c r="C631" s="23">
        <f>IF(NOT((C630+1)&gt;Configuration!$D$2),Data!C630+1,Configuration!$D$2+1)</f>
        <v>21</v>
      </c>
    </row>
    <row r="632" spans="2:3" x14ac:dyDescent="0.25">
      <c r="B632" s="27" t="str">
        <f>IF(C632&lt;(Configuration!$D$2+1),"Price of transaction #","")</f>
        <v/>
      </c>
      <c r="C632" s="23">
        <f>IF(NOT((C631+1)&gt;Configuration!$D$2),Data!C631+1,Configuration!$D$2+1)</f>
        <v>21</v>
      </c>
    </row>
    <row r="633" spans="2:3" x14ac:dyDescent="0.25">
      <c r="B633" s="27" t="str">
        <f>IF(C633&lt;(Configuration!$D$2+1),"Price of transaction #","")</f>
        <v/>
      </c>
      <c r="C633" s="23">
        <f>IF(NOT((C632+1)&gt;Configuration!$D$2),Data!C632+1,Configuration!$D$2+1)</f>
        <v>21</v>
      </c>
    </row>
    <row r="634" spans="2:3" x14ac:dyDescent="0.25">
      <c r="B634" s="27" t="str">
        <f>IF(C634&lt;(Configuration!$D$2+1),"Price of transaction #","")</f>
        <v/>
      </c>
      <c r="C634" s="23">
        <f>IF(NOT((C633+1)&gt;Configuration!$D$2),Data!C633+1,Configuration!$D$2+1)</f>
        <v>21</v>
      </c>
    </row>
    <row r="635" spans="2:3" x14ac:dyDescent="0.25">
      <c r="B635" s="27" t="str">
        <f>IF(C635&lt;(Configuration!$D$2+1),"Price of transaction #","")</f>
        <v/>
      </c>
      <c r="C635" s="23">
        <f>IF(NOT((C634+1)&gt;Configuration!$D$2),Data!C634+1,Configuration!$D$2+1)</f>
        <v>21</v>
      </c>
    </row>
    <row r="636" spans="2:3" x14ac:dyDescent="0.25">
      <c r="B636" s="27" t="str">
        <f>IF(C636&lt;(Configuration!$D$2+1),"Price of transaction #","")</f>
        <v/>
      </c>
      <c r="C636" s="23">
        <f>IF(NOT((C635+1)&gt;Configuration!$D$2),Data!C635+1,Configuration!$D$2+1)</f>
        <v>21</v>
      </c>
    </row>
    <row r="637" spans="2:3" x14ac:dyDescent="0.25">
      <c r="B637" s="27" t="str">
        <f>IF(C637&lt;(Configuration!$D$2+1),"Price of transaction #","")</f>
        <v/>
      </c>
      <c r="C637" s="23">
        <f>IF(NOT((C636+1)&gt;Configuration!$D$2),Data!C636+1,Configuration!$D$2+1)</f>
        <v>21</v>
      </c>
    </row>
    <row r="638" spans="2:3" x14ac:dyDescent="0.25">
      <c r="B638" s="27" t="str">
        <f>IF(C638&lt;(Configuration!$D$2+1),"Price of transaction #","")</f>
        <v/>
      </c>
      <c r="C638" s="23">
        <f>IF(NOT((C637+1)&gt;Configuration!$D$2),Data!C637+1,Configuration!$D$2+1)</f>
        <v>21</v>
      </c>
    </row>
    <row r="639" spans="2:3" x14ac:dyDescent="0.25">
      <c r="B639" s="27" t="str">
        <f>IF(C639&lt;(Configuration!$D$2+1),"Price of transaction #","")</f>
        <v/>
      </c>
      <c r="C639" s="23">
        <f>IF(NOT((C638+1)&gt;Configuration!$D$2),Data!C638+1,Configuration!$D$2+1)</f>
        <v>21</v>
      </c>
    </row>
    <row r="640" spans="2:3" x14ac:dyDescent="0.25">
      <c r="B640" s="27" t="str">
        <f>IF(C640&lt;(Configuration!$D$2+1),"Price of transaction #","")</f>
        <v/>
      </c>
      <c r="C640" s="23">
        <f>IF(NOT((C639+1)&gt;Configuration!$D$2),Data!C639+1,Configuration!$D$2+1)</f>
        <v>21</v>
      </c>
    </row>
    <row r="641" spans="2:3" x14ac:dyDescent="0.25">
      <c r="B641" s="27" t="str">
        <f>IF(C641&lt;(Configuration!$D$2+1),"Price of transaction #","")</f>
        <v/>
      </c>
      <c r="C641" s="23">
        <f>IF(NOT((C640+1)&gt;Configuration!$D$2),Data!C640+1,Configuration!$D$2+1)</f>
        <v>21</v>
      </c>
    </row>
    <row r="642" spans="2:3" x14ac:dyDescent="0.25">
      <c r="B642" s="27" t="str">
        <f>IF(C642&lt;(Configuration!$D$2+1),"Price of transaction #","")</f>
        <v/>
      </c>
      <c r="C642" s="23">
        <f>IF(NOT((C641+1)&gt;Configuration!$D$2),Data!C641+1,Configuration!$D$2+1)</f>
        <v>21</v>
      </c>
    </row>
    <row r="643" spans="2:3" x14ac:dyDescent="0.25">
      <c r="B643" s="27" t="str">
        <f>IF(C643&lt;(Configuration!$D$2+1),"Price of transaction #","")</f>
        <v/>
      </c>
      <c r="C643" s="23">
        <f>IF(NOT((C642+1)&gt;Configuration!$D$2),Data!C642+1,Configuration!$D$2+1)</f>
        <v>21</v>
      </c>
    </row>
    <row r="644" spans="2:3" x14ac:dyDescent="0.25">
      <c r="B644" s="27" t="str">
        <f>IF(C644&lt;(Configuration!$D$2+1),"Price of transaction #","")</f>
        <v/>
      </c>
      <c r="C644" s="23">
        <f>IF(NOT((C643+1)&gt;Configuration!$D$2),Data!C643+1,Configuration!$D$2+1)</f>
        <v>21</v>
      </c>
    </row>
    <row r="645" spans="2:3" x14ac:dyDescent="0.25">
      <c r="B645" s="27" t="str">
        <f>IF(C645&lt;(Configuration!$D$2+1),"Price of transaction #","")</f>
        <v/>
      </c>
      <c r="C645" s="23">
        <f>IF(NOT((C644+1)&gt;Configuration!$D$2),Data!C644+1,Configuration!$D$2+1)</f>
        <v>21</v>
      </c>
    </row>
    <row r="646" spans="2:3" x14ac:dyDescent="0.25">
      <c r="B646" s="27" t="str">
        <f>IF(C646&lt;(Configuration!$D$2+1),"Price of transaction #","")</f>
        <v/>
      </c>
      <c r="C646" s="23">
        <f>IF(NOT((C645+1)&gt;Configuration!$D$2),Data!C645+1,Configuration!$D$2+1)</f>
        <v>21</v>
      </c>
    </row>
    <row r="647" spans="2:3" x14ac:dyDescent="0.25">
      <c r="B647" s="27" t="str">
        <f>IF(C647&lt;(Configuration!$D$2+1),"Price of transaction #","")</f>
        <v/>
      </c>
      <c r="C647" s="23">
        <f>IF(NOT((C646+1)&gt;Configuration!$D$2),Data!C646+1,Configuration!$D$2+1)</f>
        <v>21</v>
      </c>
    </row>
    <row r="648" spans="2:3" x14ac:dyDescent="0.25">
      <c r="B648" s="27" t="str">
        <f>IF(C648&lt;(Configuration!$D$2+1),"Price of transaction #","")</f>
        <v/>
      </c>
      <c r="C648" s="23">
        <f>IF(NOT((C647+1)&gt;Configuration!$D$2),Data!C647+1,Configuration!$D$2+1)</f>
        <v>21</v>
      </c>
    </row>
    <row r="649" spans="2:3" x14ac:dyDescent="0.25">
      <c r="B649" s="27" t="str">
        <f>IF(C649&lt;(Configuration!$D$2+1),"Price of transaction #","")</f>
        <v/>
      </c>
      <c r="C649" s="23">
        <f>IF(NOT((C648+1)&gt;Configuration!$D$2),Data!C648+1,Configuration!$D$2+1)</f>
        <v>21</v>
      </c>
    </row>
    <row r="650" spans="2:3" x14ac:dyDescent="0.25">
      <c r="B650" s="27" t="str">
        <f>IF(C650&lt;(Configuration!$D$2+1),"Price of transaction #","")</f>
        <v/>
      </c>
      <c r="C650" s="23">
        <f>IF(NOT((C649+1)&gt;Configuration!$D$2),Data!C649+1,Configuration!$D$2+1)</f>
        <v>21</v>
      </c>
    </row>
    <row r="651" spans="2:3" x14ac:dyDescent="0.25">
      <c r="B651" s="27" t="str">
        <f>IF(C651&lt;(Configuration!$D$2+1),"Price of transaction #","")</f>
        <v/>
      </c>
      <c r="C651" s="23">
        <f>IF(NOT((C650+1)&gt;Configuration!$D$2),Data!C650+1,Configuration!$D$2+1)</f>
        <v>21</v>
      </c>
    </row>
    <row r="652" spans="2:3" x14ac:dyDescent="0.25">
      <c r="B652" s="27" t="str">
        <f>IF(C652&lt;(Configuration!$D$2+1),"Price of transaction #","")</f>
        <v/>
      </c>
      <c r="C652" s="23">
        <f>IF(NOT((C651+1)&gt;Configuration!$D$2),Data!C651+1,Configuration!$D$2+1)</f>
        <v>21</v>
      </c>
    </row>
    <row r="653" spans="2:3" x14ac:dyDescent="0.25">
      <c r="B653" s="27" t="str">
        <f>IF(C653&lt;(Configuration!$D$2+1),"Price of transaction #","")</f>
        <v/>
      </c>
      <c r="C653" s="23">
        <f>IF(NOT((C652+1)&gt;Configuration!$D$2),Data!C652+1,Configuration!$D$2+1)</f>
        <v>21</v>
      </c>
    </row>
    <row r="654" spans="2:3" x14ac:dyDescent="0.25">
      <c r="B654" s="27" t="str">
        <f>IF(C654&lt;(Configuration!$D$2+1),"Price of transaction #","")</f>
        <v/>
      </c>
      <c r="C654" s="23">
        <f>IF(NOT((C653+1)&gt;Configuration!$D$2),Data!C653+1,Configuration!$D$2+1)</f>
        <v>21</v>
      </c>
    </row>
    <row r="655" spans="2:3" x14ac:dyDescent="0.25">
      <c r="B655" s="27" t="str">
        <f>IF(C655&lt;(Configuration!$D$2+1),"Price of transaction #","")</f>
        <v/>
      </c>
      <c r="C655" s="23">
        <f>IF(NOT((C654+1)&gt;Configuration!$D$2),Data!C654+1,Configuration!$D$2+1)</f>
        <v>21</v>
      </c>
    </row>
    <row r="656" spans="2:3" x14ac:dyDescent="0.25">
      <c r="B656" s="27" t="str">
        <f>IF(C656&lt;(Configuration!$D$2+1),"Price of transaction #","")</f>
        <v/>
      </c>
      <c r="C656" s="23">
        <f>IF(NOT((C655+1)&gt;Configuration!$D$2),Data!C655+1,Configuration!$D$2+1)</f>
        <v>21</v>
      </c>
    </row>
    <row r="657" spans="2:3" x14ac:dyDescent="0.25">
      <c r="B657" s="27" t="str">
        <f>IF(C657&lt;(Configuration!$D$2+1),"Price of transaction #","")</f>
        <v/>
      </c>
      <c r="C657" s="23">
        <f>IF(NOT((C656+1)&gt;Configuration!$D$2),Data!C656+1,Configuration!$D$2+1)</f>
        <v>21</v>
      </c>
    </row>
    <row r="658" spans="2:3" x14ac:dyDescent="0.25">
      <c r="B658" s="27" t="str">
        <f>IF(C658&lt;(Configuration!$D$2+1),"Price of transaction #","")</f>
        <v/>
      </c>
      <c r="C658" s="23">
        <f>IF(NOT((C657+1)&gt;Configuration!$D$2),Data!C657+1,Configuration!$D$2+1)</f>
        <v>21</v>
      </c>
    </row>
    <row r="659" spans="2:3" x14ac:dyDescent="0.25">
      <c r="B659" s="27" t="str">
        <f>IF(C659&lt;(Configuration!$D$2+1),"Price of transaction #","")</f>
        <v/>
      </c>
      <c r="C659" s="23">
        <f>IF(NOT((C658+1)&gt;Configuration!$D$2),Data!C658+1,Configuration!$D$2+1)</f>
        <v>21</v>
      </c>
    </row>
    <row r="660" spans="2:3" x14ac:dyDescent="0.25">
      <c r="B660" s="27" t="str">
        <f>IF(C660&lt;(Configuration!$D$2+1),"Price of transaction #","")</f>
        <v/>
      </c>
      <c r="C660" s="23">
        <f>IF(NOT((C659+1)&gt;Configuration!$D$2),Data!C659+1,Configuration!$D$2+1)</f>
        <v>21</v>
      </c>
    </row>
    <row r="661" spans="2:3" x14ac:dyDescent="0.25">
      <c r="B661" s="27" t="str">
        <f>IF(C661&lt;(Configuration!$D$2+1),"Price of transaction #","")</f>
        <v/>
      </c>
      <c r="C661" s="23">
        <f>IF(NOT((C660+1)&gt;Configuration!$D$2),Data!C660+1,Configuration!$D$2+1)</f>
        <v>21</v>
      </c>
    </row>
    <row r="662" spans="2:3" x14ac:dyDescent="0.25">
      <c r="B662" s="27" t="str">
        <f>IF(C662&lt;(Configuration!$D$2+1),"Price of transaction #","")</f>
        <v/>
      </c>
      <c r="C662" s="23">
        <f>IF(NOT((C661+1)&gt;Configuration!$D$2),Data!C661+1,Configuration!$D$2+1)</f>
        <v>21</v>
      </c>
    </row>
    <row r="663" spans="2:3" x14ac:dyDescent="0.25">
      <c r="B663" s="27" t="str">
        <f>IF(C663&lt;(Configuration!$D$2+1),"Price of transaction #","")</f>
        <v/>
      </c>
      <c r="C663" s="23">
        <f>IF(NOT((C662+1)&gt;Configuration!$D$2),Data!C662+1,Configuration!$D$2+1)</f>
        <v>21</v>
      </c>
    </row>
    <row r="664" spans="2:3" x14ac:dyDescent="0.25">
      <c r="B664" s="27" t="str">
        <f>IF(C664&lt;(Configuration!$D$2+1),"Price of transaction #","")</f>
        <v/>
      </c>
      <c r="C664" s="23">
        <f>IF(NOT((C663+1)&gt;Configuration!$D$2),Data!C663+1,Configuration!$D$2+1)</f>
        <v>21</v>
      </c>
    </row>
    <row r="665" spans="2:3" x14ac:dyDescent="0.25">
      <c r="B665" s="27" t="str">
        <f>IF(C665&lt;(Configuration!$D$2+1),"Price of transaction #","")</f>
        <v/>
      </c>
      <c r="C665" s="23">
        <f>IF(NOT((C664+1)&gt;Configuration!$D$2),Data!C664+1,Configuration!$D$2+1)</f>
        <v>21</v>
      </c>
    </row>
    <row r="666" spans="2:3" x14ac:dyDescent="0.25">
      <c r="B666" s="27" t="str">
        <f>IF(C666&lt;(Configuration!$D$2+1),"Price of transaction #","")</f>
        <v/>
      </c>
      <c r="C666" s="23">
        <f>IF(NOT((C665+1)&gt;Configuration!$D$2),Data!C665+1,Configuration!$D$2+1)</f>
        <v>21</v>
      </c>
    </row>
    <row r="667" spans="2:3" x14ac:dyDescent="0.25">
      <c r="B667" s="27" t="str">
        <f>IF(C667&lt;(Configuration!$D$2+1),"Price of transaction #","")</f>
        <v/>
      </c>
      <c r="C667" s="23">
        <f>IF(NOT((C666+1)&gt;Configuration!$D$2),Data!C666+1,Configuration!$D$2+1)</f>
        <v>21</v>
      </c>
    </row>
    <row r="668" spans="2:3" x14ac:dyDescent="0.25">
      <c r="B668" s="27" t="str">
        <f>IF(C668&lt;(Configuration!$D$2+1),"Price of transaction #","")</f>
        <v/>
      </c>
      <c r="C668" s="23">
        <f>IF(NOT((C667+1)&gt;Configuration!$D$2),Data!C667+1,Configuration!$D$2+1)</f>
        <v>21</v>
      </c>
    </row>
    <row r="669" spans="2:3" x14ac:dyDescent="0.25">
      <c r="B669" s="27" t="str">
        <f>IF(C669&lt;(Configuration!$D$2+1),"Price of transaction #","")</f>
        <v/>
      </c>
      <c r="C669" s="23">
        <f>IF(NOT((C668+1)&gt;Configuration!$D$2),Data!C668+1,Configuration!$D$2+1)</f>
        <v>21</v>
      </c>
    </row>
    <row r="670" spans="2:3" x14ac:dyDescent="0.25">
      <c r="B670" s="27" t="str">
        <f>IF(C670&lt;(Configuration!$D$2+1),"Price of transaction #","")</f>
        <v/>
      </c>
      <c r="C670" s="23">
        <f>IF(NOT((C669+1)&gt;Configuration!$D$2),Data!C669+1,Configuration!$D$2+1)</f>
        <v>21</v>
      </c>
    </row>
    <row r="671" spans="2:3" x14ac:dyDescent="0.25">
      <c r="B671" s="27" t="str">
        <f>IF(C671&lt;(Configuration!$D$2+1),"Price of transaction #","")</f>
        <v/>
      </c>
      <c r="C671" s="23">
        <f>IF(NOT((C670+1)&gt;Configuration!$D$2),Data!C670+1,Configuration!$D$2+1)</f>
        <v>21</v>
      </c>
    </row>
    <row r="672" spans="2:3" x14ac:dyDescent="0.25">
      <c r="B672" s="27" t="str">
        <f>IF(C672&lt;(Configuration!$D$2+1),"Price of transaction #","")</f>
        <v/>
      </c>
      <c r="C672" s="23">
        <f>IF(NOT((C671+1)&gt;Configuration!$D$2),Data!C671+1,Configuration!$D$2+1)</f>
        <v>21</v>
      </c>
    </row>
    <row r="673" spans="2:3" x14ac:dyDescent="0.25">
      <c r="B673" s="27" t="str">
        <f>IF(C673&lt;(Configuration!$D$2+1),"Price of transaction #","")</f>
        <v/>
      </c>
      <c r="C673" s="23">
        <f>IF(NOT((C672+1)&gt;Configuration!$D$2),Data!C672+1,Configuration!$D$2+1)</f>
        <v>21</v>
      </c>
    </row>
    <row r="674" spans="2:3" x14ac:dyDescent="0.25">
      <c r="B674" s="27" t="str">
        <f>IF(C674&lt;(Configuration!$D$2+1),"Price of transaction #","")</f>
        <v/>
      </c>
      <c r="C674" s="23">
        <f>IF(NOT((C673+1)&gt;Configuration!$D$2),Data!C673+1,Configuration!$D$2+1)</f>
        <v>21</v>
      </c>
    </row>
    <row r="675" spans="2:3" x14ac:dyDescent="0.25">
      <c r="B675" s="27" t="str">
        <f>IF(C675&lt;(Configuration!$D$2+1),"Price of transaction #","")</f>
        <v/>
      </c>
      <c r="C675" s="23">
        <f>IF(NOT((C674+1)&gt;Configuration!$D$2),Data!C674+1,Configuration!$D$2+1)</f>
        <v>21</v>
      </c>
    </row>
    <row r="676" spans="2:3" x14ac:dyDescent="0.25">
      <c r="B676" s="27" t="str">
        <f>IF(C676&lt;(Configuration!$D$2+1),"Price of transaction #","")</f>
        <v/>
      </c>
      <c r="C676" s="23">
        <f>IF(NOT((C675+1)&gt;Configuration!$D$2),Data!C675+1,Configuration!$D$2+1)</f>
        <v>21</v>
      </c>
    </row>
    <row r="677" spans="2:3" x14ac:dyDescent="0.25">
      <c r="B677" s="27" t="str">
        <f>IF(C677&lt;(Configuration!$D$2+1),"Price of transaction #","")</f>
        <v/>
      </c>
      <c r="C677" s="23">
        <f>IF(NOT((C676+1)&gt;Configuration!$D$2),Data!C676+1,Configuration!$D$2+1)</f>
        <v>21</v>
      </c>
    </row>
    <row r="678" spans="2:3" x14ac:dyDescent="0.25">
      <c r="B678" s="27" t="str">
        <f>IF(C678&lt;(Configuration!$D$2+1),"Price of transaction #","")</f>
        <v/>
      </c>
      <c r="C678" s="23">
        <f>IF(NOT((C677+1)&gt;Configuration!$D$2),Data!C677+1,Configuration!$D$2+1)</f>
        <v>21</v>
      </c>
    </row>
    <row r="679" spans="2:3" x14ac:dyDescent="0.25">
      <c r="B679" s="27" t="str">
        <f>IF(C679&lt;(Configuration!$D$2+1),"Price of transaction #","")</f>
        <v/>
      </c>
      <c r="C679" s="23">
        <f>IF(NOT((C678+1)&gt;Configuration!$D$2),Data!C678+1,Configuration!$D$2+1)</f>
        <v>21</v>
      </c>
    </row>
    <row r="680" spans="2:3" x14ac:dyDescent="0.25">
      <c r="B680" s="27" t="str">
        <f>IF(C680&lt;(Configuration!$D$2+1),"Price of transaction #","")</f>
        <v/>
      </c>
      <c r="C680" s="23">
        <f>IF(NOT((C679+1)&gt;Configuration!$D$2),Data!C679+1,Configuration!$D$2+1)</f>
        <v>21</v>
      </c>
    </row>
    <row r="681" spans="2:3" x14ac:dyDescent="0.25">
      <c r="B681" s="27" t="str">
        <f>IF(C681&lt;(Configuration!$D$2+1),"Price of transaction #","")</f>
        <v/>
      </c>
      <c r="C681" s="23">
        <f>IF(NOT((C680+1)&gt;Configuration!$D$2),Data!C680+1,Configuration!$D$2+1)</f>
        <v>21</v>
      </c>
    </row>
    <row r="682" spans="2:3" x14ac:dyDescent="0.25">
      <c r="B682" s="27" t="str">
        <f>IF(C682&lt;(Configuration!$D$2+1),"Price of transaction #","")</f>
        <v/>
      </c>
      <c r="C682" s="23">
        <f>IF(NOT((C681+1)&gt;Configuration!$D$2),Data!C681+1,Configuration!$D$2+1)</f>
        <v>21</v>
      </c>
    </row>
    <row r="683" spans="2:3" x14ac:dyDescent="0.25">
      <c r="B683" s="27" t="str">
        <f>IF(C683&lt;(Configuration!$D$2+1),"Price of transaction #","")</f>
        <v/>
      </c>
      <c r="C683" s="23">
        <f>IF(NOT((C682+1)&gt;Configuration!$D$2),Data!C682+1,Configuration!$D$2+1)</f>
        <v>21</v>
      </c>
    </row>
    <row r="684" spans="2:3" x14ac:dyDescent="0.25">
      <c r="B684" s="27" t="str">
        <f>IF(C684&lt;(Configuration!$D$2+1),"Price of transaction #","")</f>
        <v/>
      </c>
      <c r="C684" s="23">
        <f>IF(NOT((C683+1)&gt;Configuration!$D$2),Data!C683+1,Configuration!$D$2+1)</f>
        <v>21</v>
      </c>
    </row>
    <row r="685" spans="2:3" x14ac:dyDescent="0.25">
      <c r="B685" s="27" t="str">
        <f>IF(C685&lt;(Configuration!$D$2+1),"Price of transaction #","")</f>
        <v/>
      </c>
      <c r="C685" s="23">
        <f>IF(NOT((C684+1)&gt;Configuration!$D$2),Data!C684+1,Configuration!$D$2+1)</f>
        <v>21</v>
      </c>
    </row>
    <row r="686" spans="2:3" x14ac:dyDescent="0.25">
      <c r="B686" s="27" t="str">
        <f>IF(C686&lt;(Configuration!$D$2+1),"Price of transaction #","")</f>
        <v/>
      </c>
      <c r="C686" s="23">
        <f>IF(NOT((C685+1)&gt;Configuration!$D$2),Data!C685+1,Configuration!$D$2+1)</f>
        <v>21</v>
      </c>
    </row>
    <row r="687" spans="2:3" x14ac:dyDescent="0.25">
      <c r="B687" s="27" t="str">
        <f>IF(C687&lt;(Configuration!$D$2+1),"Price of transaction #","")</f>
        <v/>
      </c>
      <c r="C687" s="23">
        <f>IF(NOT((C686+1)&gt;Configuration!$D$2),Data!C686+1,Configuration!$D$2+1)</f>
        <v>21</v>
      </c>
    </row>
    <row r="688" spans="2:3" x14ac:dyDescent="0.25">
      <c r="B688" s="27" t="str">
        <f>IF(C688&lt;(Configuration!$D$2+1),"Price of transaction #","")</f>
        <v/>
      </c>
      <c r="C688" s="23">
        <f>IF(NOT((C687+1)&gt;Configuration!$D$2),Data!C687+1,Configuration!$D$2+1)</f>
        <v>21</v>
      </c>
    </row>
    <row r="689" spans="2:3" x14ac:dyDescent="0.25">
      <c r="B689" s="27" t="str">
        <f>IF(C689&lt;(Configuration!$D$2+1),"Price of transaction #","")</f>
        <v/>
      </c>
      <c r="C689" s="23">
        <f>IF(NOT((C688+1)&gt;Configuration!$D$2),Data!C688+1,Configuration!$D$2+1)</f>
        <v>21</v>
      </c>
    </row>
    <row r="690" spans="2:3" x14ac:dyDescent="0.25">
      <c r="B690" s="27" t="str">
        <f>IF(C690&lt;(Configuration!$D$2+1),"Price of transaction #","")</f>
        <v/>
      </c>
      <c r="C690" s="23">
        <f>IF(NOT((C689+1)&gt;Configuration!$D$2),Data!C689+1,Configuration!$D$2+1)</f>
        <v>21</v>
      </c>
    </row>
    <row r="691" spans="2:3" x14ac:dyDescent="0.25">
      <c r="B691" s="27" t="str">
        <f>IF(C691&lt;(Configuration!$D$2+1),"Price of transaction #","")</f>
        <v/>
      </c>
      <c r="C691" s="23">
        <f>IF(NOT((C690+1)&gt;Configuration!$D$2),Data!C690+1,Configuration!$D$2+1)</f>
        <v>21</v>
      </c>
    </row>
    <row r="692" spans="2:3" x14ac:dyDescent="0.25">
      <c r="B692" s="27" t="str">
        <f>IF(C692&lt;(Configuration!$D$2+1),"Price of transaction #","")</f>
        <v/>
      </c>
      <c r="C692" s="23">
        <f>IF(NOT((C691+1)&gt;Configuration!$D$2),Data!C691+1,Configuration!$D$2+1)</f>
        <v>21</v>
      </c>
    </row>
    <row r="693" spans="2:3" x14ac:dyDescent="0.25">
      <c r="B693" s="27" t="str">
        <f>IF(C693&lt;(Configuration!$D$2+1),"Price of transaction #","")</f>
        <v/>
      </c>
      <c r="C693" s="23">
        <f>IF(NOT((C692+1)&gt;Configuration!$D$2),Data!C692+1,Configuration!$D$2+1)</f>
        <v>21</v>
      </c>
    </row>
    <row r="694" spans="2:3" x14ac:dyDescent="0.25">
      <c r="B694" s="27" t="str">
        <f>IF(C694&lt;(Configuration!$D$2+1),"Price of transaction #","")</f>
        <v/>
      </c>
      <c r="C694" s="23">
        <f>IF(NOT((C693+1)&gt;Configuration!$D$2),Data!C693+1,Configuration!$D$2+1)</f>
        <v>21</v>
      </c>
    </row>
    <row r="695" spans="2:3" x14ac:dyDescent="0.25">
      <c r="B695" s="27" t="str">
        <f>IF(C695&lt;(Configuration!$D$2+1),"Price of transaction #","")</f>
        <v/>
      </c>
      <c r="C695" s="23">
        <f>IF(NOT((C694+1)&gt;Configuration!$D$2),Data!C694+1,Configuration!$D$2+1)</f>
        <v>21</v>
      </c>
    </row>
    <row r="696" spans="2:3" x14ac:dyDescent="0.25">
      <c r="B696" s="27" t="str">
        <f>IF(C696&lt;(Configuration!$D$2+1),"Price of transaction #","")</f>
        <v/>
      </c>
      <c r="C696" s="23">
        <f>IF(NOT((C695+1)&gt;Configuration!$D$2),Data!C695+1,Configuration!$D$2+1)</f>
        <v>21</v>
      </c>
    </row>
    <row r="697" spans="2:3" x14ac:dyDescent="0.25">
      <c r="B697" s="27" t="str">
        <f>IF(C697&lt;(Configuration!$D$2+1),"Price of transaction #","")</f>
        <v/>
      </c>
      <c r="C697" s="23">
        <f>IF(NOT((C696+1)&gt;Configuration!$D$2),Data!C696+1,Configuration!$D$2+1)</f>
        <v>21</v>
      </c>
    </row>
    <row r="698" spans="2:3" x14ac:dyDescent="0.25">
      <c r="B698" s="27" t="str">
        <f>IF(C698&lt;(Configuration!$D$2+1),"Price of transaction #","")</f>
        <v/>
      </c>
      <c r="C698" s="23">
        <f>IF(NOT((C697+1)&gt;Configuration!$D$2),Data!C697+1,Configuration!$D$2+1)</f>
        <v>21</v>
      </c>
    </row>
    <row r="699" spans="2:3" x14ac:dyDescent="0.25">
      <c r="B699" s="27" t="str">
        <f>IF(C699&lt;(Configuration!$D$2+1),"Price of transaction #","")</f>
        <v/>
      </c>
      <c r="C699" s="23">
        <f>IF(NOT((C698+1)&gt;Configuration!$D$2),Data!C698+1,Configuration!$D$2+1)</f>
        <v>21</v>
      </c>
    </row>
    <row r="700" spans="2:3" x14ac:dyDescent="0.25">
      <c r="B700" s="27" t="str">
        <f>IF(C700&lt;(Configuration!$D$2+1),"Price of transaction #","")</f>
        <v/>
      </c>
      <c r="C700" s="23">
        <f>IF(NOT((C699+1)&gt;Configuration!$D$2),Data!C699+1,Configuration!$D$2+1)</f>
        <v>21</v>
      </c>
    </row>
    <row r="701" spans="2:3" x14ac:dyDescent="0.25">
      <c r="B701" s="27" t="str">
        <f>IF(C701&lt;(Configuration!$D$2+1),"Price of transaction #","")</f>
        <v/>
      </c>
      <c r="C701" s="23">
        <f>IF(NOT((C700+1)&gt;Configuration!$D$2),Data!C700+1,Configuration!$D$2+1)</f>
        <v>21</v>
      </c>
    </row>
    <row r="702" spans="2:3" x14ac:dyDescent="0.25">
      <c r="B702" s="27" t="str">
        <f>IF(C702&lt;(Configuration!$D$2+1),"Price of transaction #","")</f>
        <v/>
      </c>
      <c r="C702" s="23">
        <f>IF(NOT((C701+1)&gt;Configuration!$D$2),Data!C701+1,Configuration!$D$2+1)</f>
        <v>21</v>
      </c>
    </row>
    <row r="703" spans="2:3" x14ac:dyDescent="0.25">
      <c r="B703" s="27" t="str">
        <f>IF(C703&lt;(Configuration!$D$2+1),"Price of transaction #","")</f>
        <v/>
      </c>
      <c r="C703" s="23">
        <f>IF(NOT((C702+1)&gt;Configuration!$D$2),Data!C702+1,Configuration!$D$2+1)</f>
        <v>21</v>
      </c>
    </row>
    <row r="704" spans="2:3" x14ac:dyDescent="0.25">
      <c r="B704" s="27" t="str">
        <f>IF(C704&lt;(Configuration!$D$2+1),"Price of transaction #","")</f>
        <v/>
      </c>
      <c r="C704" s="23">
        <f>IF(NOT((C703+1)&gt;Configuration!$D$2),Data!C703+1,Configuration!$D$2+1)</f>
        <v>21</v>
      </c>
    </row>
    <row r="705" spans="2:3" x14ac:dyDescent="0.25">
      <c r="B705" s="27" t="str">
        <f>IF(C705&lt;(Configuration!$D$2+1),"Price of transaction #","")</f>
        <v/>
      </c>
      <c r="C705" s="23">
        <f>IF(NOT((C704+1)&gt;Configuration!$D$2),Data!C704+1,Configuration!$D$2+1)</f>
        <v>21</v>
      </c>
    </row>
    <row r="706" spans="2:3" x14ac:dyDescent="0.25">
      <c r="B706" s="27" t="str">
        <f>IF(C706&lt;(Configuration!$D$2+1),"Price of transaction #","")</f>
        <v/>
      </c>
      <c r="C706" s="23">
        <f>IF(NOT((C705+1)&gt;Configuration!$D$2),Data!C705+1,Configuration!$D$2+1)</f>
        <v>21</v>
      </c>
    </row>
    <row r="707" spans="2:3" x14ac:dyDescent="0.25">
      <c r="B707" s="27" t="str">
        <f>IF(C707&lt;(Configuration!$D$2+1),"Price of transaction #","")</f>
        <v/>
      </c>
      <c r="C707" s="23">
        <f>IF(NOT((C706+1)&gt;Configuration!$D$2),Data!C706+1,Configuration!$D$2+1)</f>
        <v>21</v>
      </c>
    </row>
    <row r="708" spans="2:3" x14ac:dyDescent="0.25">
      <c r="B708" s="27" t="str">
        <f>IF(C708&lt;(Configuration!$D$2+1),"Price of transaction #","")</f>
        <v/>
      </c>
      <c r="C708" s="23">
        <f>IF(NOT((C707+1)&gt;Configuration!$D$2),Data!C707+1,Configuration!$D$2+1)</f>
        <v>21</v>
      </c>
    </row>
    <row r="709" spans="2:3" x14ac:dyDescent="0.25">
      <c r="B709" s="27" t="str">
        <f>IF(C709&lt;(Configuration!$D$2+1),"Price of transaction #","")</f>
        <v/>
      </c>
      <c r="C709" s="23">
        <f>IF(NOT((C708+1)&gt;Configuration!$D$2),Data!C708+1,Configuration!$D$2+1)</f>
        <v>21</v>
      </c>
    </row>
    <row r="710" spans="2:3" x14ac:dyDescent="0.25">
      <c r="B710" s="27" t="str">
        <f>IF(C710&lt;(Configuration!$D$2+1),"Price of transaction #","")</f>
        <v/>
      </c>
      <c r="C710" s="23">
        <f>IF(NOT((C709+1)&gt;Configuration!$D$2),Data!C709+1,Configuration!$D$2+1)</f>
        <v>21</v>
      </c>
    </row>
    <row r="711" spans="2:3" x14ac:dyDescent="0.25">
      <c r="B711" s="27" t="str">
        <f>IF(C711&lt;(Configuration!$D$2+1),"Price of transaction #","")</f>
        <v/>
      </c>
      <c r="C711" s="23">
        <f>IF(NOT((C710+1)&gt;Configuration!$D$2),Data!C710+1,Configuration!$D$2+1)</f>
        <v>21</v>
      </c>
    </row>
    <row r="712" spans="2:3" x14ac:dyDescent="0.25">
      <c r="B712" s="27" t="str">
        <f>IF(C712&lt;(Configuration!$D$2+1),"Price of transaction #","")</f>
        <v/>
      </c>
      <c r="C712" s="23">
        <f>IF(NOT((C711+1)&gt;Configuration!$D$2),Data!C711+1,Configuration!$D$2+1)</f>
        <v>21</v>
      </c>
    </row>
    <row r="713" spans="2:3" x14ac:dyDescent="0.25">
      <c r="B713" s="27" t="str">
        <f>IF(C713&lt;(Configuration!$D$2+1),"Price of transaction #","")</f>
        <v/>
      </c>
      <c r="C713" s="23">
        <f>IF(NOT((C712+1)&gt;Configuration!$D$2),Data!C712+1,Configuration!$D$2+1)</f>
        <v>21</v>
      </c>
    </row>
    <row r="714" spans="2:3" x14ac:dyDescent="0.25">
      <c r="B714" s="27" t="str">
        <f>IF(C714&lt;(Configuration!$D$2+1),"Price of transaction #","")</f>
        <v/>
      </c>
      <c r="C714" s="23">
        <f>IF(NOT((C713+1)&gt;Configuration!$D$2),Data!C713+1,Configuration!$D$2+1)</f>
        <v>21</v>
      </c>
    </row>
    <row r="715" spans="2:3" x14ac:dyDescent="0.25">
      <c r="B715" s="27" t="str">
        <f>IF(C715&lt;(Configuration!$D$2+1),"Price of transaction #","")</f>
        <v/>
      </c>
      <c r="C715" s="23">
        <f>IF(NOT((C714+1)&gt;Configuration!$D$2),Data!C714+1,Configuration!$D$2+1)</f>
        <v>21</v>
      </c>
    </row>
    <row r="716" spans="2:3" x14ac:dyDescent="0.25">
      <c r="B716" s="27" t="str">
        <f>IF(C716&lt;(Configuration!$D$2+1),"Price of transaction #","")</f>
        <v/>
      </c>
      <c r="C716" s="23">
        <f>IF(NOT((C715+1)&gt;Configuration!$D$2),Data!C715+1,Configuration!$D$2+1)</f>
        <v>21</v>
      </c>
    </row>
    <row r="717" spans="2:3" x14ac:dyDescent="0.25">
      <c r="B717" s="27" t="str">
        <f>IF(C717&lt;(Configuration!$D$2+1),"Price of transaction #","")</f>
        <v/>
      </c>
      <c r="C717" s="23">
        <f>IF(NOT((C716+1)&gt;Configuration!$D$2),Data!C716+1,Configuration!$D$2+1)</f>
        <v>21</v>
      </c>
    </row>
    <row r="718" spans="2:3" x14ac:dyDescent="0.25">
      <c r="B718" s="27" t="str">
        <f>IF(C718&lt;(Configuration!$D$2+1),"Price of transaction #","")</f>
        <v/>
      </c>
      <c r="C718" s="23">
        <f>IF(NOT((C717+1)&gt;Configuration!$D$2),Data!C717+1,Configuration!$D$2+1)</f>
        <v>21</v>
      </c>
    </row>
    <row r="719" spans="2:3" x14ac:dyDescent="0.25">
      <c r="B719" s="27" t="str">
        <f>IF(C719&lt;(Configuration!$D$2+1),"Price of transaction #","")</f>
        <v/>
      </c>
      <c r="C719" s="23">
        <f>IF(NOT((C718+1)&gt;Configuration!$D$2),Data!C718+1,Configuration!$D$2+1)</f>
        <v>21</v>
      </c>
    </row>
    <row r="720" spans="2:3" x14ac:dyDescent="0.25">
      <c r="B720" s="27" t="str">
        <f>IF(C720&lt;(Configuration!$D$2+1),"Price of transaction #","")</f>
        <v/>
      </c>
      <c r="C720" s="23">
        <f>IF(NOT((C719+1)&gt;Configuration!$D$2),Data!C719+1,Configuration!$D$2+1)</f>
        <v>21</v>
      </c>
    </row>
    <row r="721" spans="2:3" x14ac:dyDescent="0.25">
      <c r="B721" s="27" t="str">
        <f>IF(C721&lt;(Configuration!$D$2+1),"Price of transaction #","")</f>
        <v/>
      </c>
      <c r="C721" s="23">
        <f>IF(NOT((C720+1)&gt;Configuration!$D$2),Data!C720+1,Configuration!$D$2+1)</f>
        <v>21</v>
      </c>
    </row>
    <row r="722" spans="2:3" x14ac:dyDescent="0.25">
      <c r="B722" s="27" t="str">
        <f>IF(C722&lt;(Configuration!$D$2+1),"Price of transaction #","")</f>
        <v/>
      </c>
      <c r="C722" s="23">
        <f>IF(NOT((C721+1)&gt;Configuration!$D$2),Data!C721+1,Configuration!$D$2+1)</f>
        <v>21</v>
      </c>
    </row>
    <row r="723" spans="2:3" x14ac:dyDescent="0.25">
      <c r="B723" s="27" t="str">
        <f>IF(C723&lt;(Configuration!$D$2+1),"Price of transaction #","")</f>
        <v/>
      </c>
      <c r="C723" s="23">
        <f>IF(NOT((C722+1)&gt;Configuration!$D$2),Data!C722+1,Configuration!$D$2+1)</f>
        <v>21</v>
      </c>
    </row>
    <row r="724" spans="2:3" x14ac:dyDescent="0.25">
      <c r="B724" s="27" t="str">
        <f>IF(C724&lt;(Configuration!$D$2+1),"Price of transaction #","")</f>
        <v/>
      </c>
      <c r="C724" s="23">
        <f>IF(NOT((C723+1)&gt;Configuration!$D$2),Data!C723+1,Configuration!$D$2+1)</f>
        <v>21</v>
      </c>
    </row>
    <row r="725" spans="2:3" x14ac:dyDescent="0.25">
      <c r="B725" s="27" t="str">
        <f>IF(C725&lt;(Configuration!$D$2+1),"Price of transaction #","")</f>
        <v/>
      </c>
      <c r="C725" s="23">
        <f>IF(NOT((C724+1)&gt;Configuration!$D$2),Data!C724+1,Configuration!$D$2+1)</f>
        <v>21</v>
      </c>
    </row>
    <row r="726" spans="2:3" x14ac:dyDescent="0.25">
      <c r="B726" s="27" t="str">
        <f>IF(C726&lt;(Configuration!$D$2+1),"Price of transaction #","")</f>
        <v/>
      </c>
      <c r="C726" s="23">
        <f>IF(NOT((C725+1)&gt;Configuration!$D$2),Data!C725+1,Configuration!$D$2+1)</f>
        <v>21</v>
      </c>
    </row>
    <row r="727" spans="2:3" x14ac:dyDescent="0.25">
      <c r="B727" s="27" t="str">
        <f>IF(C727&lt;(Configuration!$D$2+1),"Price of transaction #","")</f>
        <v/>
      </c>
      <c r="C727" s="23">
        <f>IF(NOT((C726+1)&gt;Configuration!$D$2),Data!C726+1,Configuration!$D$2+1)</f>
        <v>21</v>
      </c>
    </row>
    <row r="728" spans="2:3" x14ac:dyDescent="0.25">
      <c r="B728" s="27" t="str">
        <f>IF(C728&lt;(Configuration!$D$2+1),"Price of transaction #","")</f>
        <v/>
      </c>
      <c r="C728" s="23">
        <f>IF(NOT((C727+1)&gt;Configuration!$D$2),Data!C727+1,Configuration!$D$2+1)</f>
        <v>21</v>
      </c>
    </row>
    <row r="729" spans="2:3" x14ac:dyDescent="0.25">
      <c r="B729" s="27" t="str">
        <f>IF(C729&lt;(Configuration!$D$2+1),"Price of transaction #","")</f>
        <v/>
      </c>
      <c r="C729" s="23">
        <f>IF(NOT((C728+1)&gt;Configuration!$D$2),Data!C728+1,Configuration!$D$2+1)</f>
        <v>21</v>
      </c>
    </row>
    <row r="730" spans="2:3" x14ac:dyDescent="0.25">
      <c r="B730" s="27" t="str">
        <f>IF(C730&lt;(Configuration!$D$2+1),"Price of transaction #","")</f>
        <v/>
      </c>
      <c r="C730" s="23">
        <f>IF(NOT((C729+1)&gt;Configuration!$D$2),Data!C729+1,Configuration!$D$2+1)</f>
        <v>21</v>
      </c>
    </row>
    <row r="731" spans="2:3" x14ac:dyDescent="0.25">
      <c r="B731" s="27" t="str">
        <f>IF(C731&lt;(Configuration!$D$2+1),"Price of transaction #","")</f>
        <v/>
      </c>
      <c r="C731" s="23">
        <f>IF(NOT((C730+1)&gt;Configuration!$D$2),Data!C730+1,Configuration!$D$2+1)</f>
        <v>21</v>
      </c>
    </row>
    <row r="732" spans="2:3" x14ac:dyDescent="0.25">
      <c r="B732" s="27" t="str">
        <f>IF(C732&lt;(Configuration!$D$2+1),"Price of transaction #","")</f>
        <v/>
      </c>
      <c r="C732" s="23">
        <f>IF(NOT((C731+1)&gt;Configuration!$D$2),Data!C731+1,Configuration!$D$2+1)</f>
        <v>21</v>
      </c>
    </row>
    <row r="733" spans="2:3" x14ac:dyDescent="0.25">
      <c r="B733" s="27" t="str">
        <f>IF(C733&lt;(Configuration!$D$2+1),"Price of transaction #","")</f>
        <v/>
      </c>
      <c r="C733" s="23">
        <f>IF(NOT((C732+1)&gt;Configuration!$D$2),Data!C732+1,Configuration!$D$2+1)</f>
        <v>21</v>
      </c>
    </row>
    <row r="734" spans="2:3" x14ac:dyDescent="0.25">
      <c r="B734" s="27" t="str">
        <f>IF(C734&lt;(Configuration!$D$2+1),"Price of transaction #","")</f>
        <v/>
      </c>
      <c r="C734" s="23">
        <f>IF(NOT((C733+1)&gt;Configuration!$D$2),Data!C733+1,Configuration!$D$2+1)</f>
        <v>21</v>
      </c>
    </row>
    <row r="735" spans="2:3" x14ac:dyDescent="0.25">
      <c r="B735" s="27" t="str">
        <f>IF(C735&lt;(Configuration!$D$2+1),"Price of transaction #","")</f>
        <v/>
      </c>
      <c r="C735" s="23">
        <f>IF(NOT((C734+1)&gt;Configuration!$D$2),Data!C734+1,Configuration!$D$2+1)</f>
        <v>21</v>
      </c>
    </row>
    <row r="736" spans="2:3" x14ac:dyDescent="0.25">
      <c r="B736" s="27" t="str">
        <f>IF(C736&lt;(Configuration!$D$2+1),"Price of transaction #","")</f>
        <v/>
      </c>
      <c r="C736" s="23">
        <f>IF(NOT((C735+1)&gt;Configuration!$D$2),Data!C735+1,Configuration!$D$2+1)</f>
        <v>21</v>
      </c>
    </row>
    <row r="737" spans="2:3" x14ac:dyDescent="0.25">
      <c r="B737" s="27" t="str">
        <f>IF(C737&lt;(Configuration!$D$2+1),"Price of transaction #","")</f>
        <v/>
      </c>
      <c r="C737" s="23">
        <f>IF(NOT((C736+1)&gt;Configuration!$D$2),Data!C736+1,Configuration!$D$2+1)</f>
        <v>21</v>
      </c>
    </row>
    <row r="738" spans="2:3" x14ac:dyDescent="0.25">
      <c r="B738" s="27" t="str">
        <f>IF(C738&lt;(Configuration!$D$2+1),"Price of transaction #","")</f>
        <v/>
      </c>
      <c r="C738" s="23">
        <f>IF(NOT((C737+1)&gt;Configuration!$D$2),Data!C737+1,Configuration!$D$2+1)</f>
        <v>21</v>
      </c>
    </row>
    <row r="739" spans="2:3" x14ac:dyDescent="0.25">
      <c r="B739" s="27" t="str">
        <f>IF(C739&lt;(Configuration!$D$2+1),"Price of transaction #","")</f>
        <v/>
      </c>
      <c r="C739" s="23">
        <f>IF(NOT((C738+1)&gt;Configuration!$D$2),Data!C738+1,Configuration!$D$2+1)</f>
        <v>21</v>
      </c>
    </row>
    <row r="740" spans="2:3" x14ac:dyDescent="0.25">
      <c r="B740" s="27" t="str">
        <f>IF(C740&lt;(Configuration!$D$2+1),"Price of transaction #","")</f>
        <v/>
      </c>
      <c r="C740" s="23">
        <f>IF(NOT((C739+1)&gt;Configuration!$D$2),Data!C739+1,Configuration!$D$2+1)</f>
        <v>21</v>
      </c>
    </row>
    <row r="741" spans="2:3" x14ac:dyDescent="0.25">
      <c r="B741" s="27" t="str">
        <f>IF(C741&lt;(Configuration!$D$2+1),"Price of transaction #","")</f>
        <v/>
      </c>
      <c r="C741" s="23">
        <f>IF(NOT((C740+1)&gt;Configuration!$D$2),Data!C740+1,Configuration!$D$2+1)</f>
        <v>21</v>
      </c>
    </row>
    <row r="742" spans="2:3" x14ac:dyDescent="0.25">
      <c r="B742" s="27" t="str">
        <f>IF(C742&lt;(Configuration!$D$2+1),"Price of transaction #","")</f>
        <v/>
      </c>
      <c r="C742" s="23">
        <f>IF(NOT((C741+1)&gt;Configuration!$D$2),Data!C741+1,Configuration!$D$2+1)</f>
        <v>21</v>
      </c>
    </row>
    <row r="743" spans="2:3" x14ac:dyDescent="0.25">
      <c r="B743" s="27" t="str">
        <f>IF(C743&lt;(Configuration!$D$2+1),"Price of transaction #","")</f>
        <v/>
      </c>
      <c r="C743" s="23">
        <f>IF(NOT((C742+1)&gt;Configuration!$D$2),Data!C742+1,Configuration!$D$2+1)</f>
        <v>21</v>
      </c>
    </row>
    <row r="744" spans="2:3" x14ac:dyDescent="0.25">
      <c r="B744" s="27" t="str">
        <f>IF(C744&lt;(Configuration!$D$2+1),"Price of transaction #","")</f>
        <v/>
      </c>
      <c r="C744" s="23">
        <f>IF(NOT((C743+1)&gt;Configuration!$D$2),Data!C743+1,Configuration!$D$2+1)</f>
        <v>21</v>
      </c>
    </row>
    <row r="745" spans="2:3" x14ac:dyDescent="0.25">
      <c r="B745" s="27" t="str">
        <f>IF(C745&lt;(Configuration!$D$2+1),"Price of transaction #","")</f>
        <v/>
      </c>
      <c r="C745" s="23">
        <f>IF(NOT((C744+1)&gt;Configuration!$D$2),Data!C744+1,Configuration!$D$2+1)</f>
        <v>21</v>
      </c>
    </row>
    <row r="746" spans="2:3" x14ac:dyDescent="0.25">
      <c r="B746" s="27" t="str">
        <f>IF(C746&lt;(Configuration!$D$2+1),"Price of transaction #","")</f>
        <v/>
      </c>
      <c r="C746" s="23">
        <f>IF(NOT((C745+1)&gt;Configuration!$D$2),Data!C745+1,Configuration!$D$2+1)</f>
        <v>21</v>
      </c>
    </row>
    <row r="747" spans="2:3" x14ac:dyDescent="0.25">
      <c r="B747" s="27" t="str">
        <f>IF(C747&lt;(Configuration!$D$2+1),"Price of transaction #","")</f>
        <v/>
      </c>
      <c r="C747" s="23">
        <f>IF(NOT((C746+1)&gt;Configuration!$D$2),Data!C746+1,Configuration!$D$2+1)</f>
        <v>21</v>
      </c>
    </row>
    <row r="748" spans="2:3" x14ac:dyDescent="0.25">
      <c r="B748" s="27" t="str">
        <f>IF(C748&lt;(Configuration!$D$2+1),"Price of transaction #","")</f>
        <v/>
      </c>
      <c r="C748" s="23">
        <f>IF(NOT((C747+1)&gt;Configuration!$D$2),Data!C747+1,Configuration!$D$2+1)</f>
        <v>21</v>
      </c>
    </row>
    <row r="749" spans="2:3" x14ac:dyDescent="0.25">
      <c r="B749" s="27" t="str">
        <f>IF(C749&lt;(Configuration!$D$2+1),"Price of transaction #","")</f>
        <v/>
      </c>
      <c r="C749" s="23">
        <f>IF(NOT((C748+1)&gt;Configuration!$D$2),Data!C748+1,Configuration!$D$2+1)</f>
        <v>21</v>
      </c>
    </row>
    <row r="750" spans="2:3" x14ac:dyDescent="0.25">
      <c r="B750" s="27" t="str">
        <f>IF(C750&lt;(Configuration!$D$2+1),"Price of transaction #","")</f>
        <v/>
      </c>
      <c r="C750" s="23">
        <f>IF(NOT((C749+1)&gt;Configuration!$D$2),Data!C749+1,Configuration!$D$2+1)</f>
        <v>21</v>
      </c>
    </row>
    <row r="751" spans="2:3" x14ac:dyDescent="0.25">
      <c r="B751" s="27" t="str">
        <f>IF(C751&lt;(Configuration!$D$2+1),"Price of transaction #","")</f>
        <v/>
      </c>
      <c r="C751" s="23">
        <f>IF(NOT((C750+1)&gt;Configuration!$D$2),Data!C750+1,Configuration!$D$2+1)</f>
        <v>21</v>
      </c>
    </row>
    <row r="752" spans="2:3" x14ac:dyDescent="0.25">
      <c r="B752" s="27" t="str">
        <f>IF(C752&lt;(Configuration!$D$2+1),"Price of transaction #","")</f>
        <v/>
      </c>
      <c r="C752" s="23">
        <f>IF(NOT((C751+1)&gt;Configuration!$D$2),Data!C751+1,Configuration!$D$2+1)</f>
        <v>21</v>
      </c>
    </row>
    <row r="753" spans="2:3" x14ac:dyDescent="0.25">
      <c r="B753" s="27" t="str">
        <f>IF(C753&lt;(Configuration!$D$2+1),"Price of transaction #","")</f>
        <v/>
      </c>
      <c r="C753" s="23">
        <f>IF(NOT((C752+1)&gt;Configuration!$D$2),Data!C752+1,Configuration!$D$2+1)</f>
        <v>21</v>
      </c>
    </row>
    <row r="754" spans="2:3" x14ac:dyDescent="0.25">
      <c r="B754" s="27" t="str">
        <f>IF(C754&lt;(Configuration!$D$2+1),"Price of transaction #","")</f>
        <v/>
      </c>
      <c r="C754" s="23">
        <f>IF(NOT((C753+1)&gt;Configuration!$D$2),Data!C753+1,Configuration!$D$2+1)</f>
        <v>21</v>
      </c>
    </row>
    <row r="755" spans="2:3" x14ac:dyDescent="0.25">
      <c r="B755" s="27" t="str">
        <f>IF(C755&lt;(Configuration!$D$2+1),"Price of transaction #","")</f>
        <v/>
      </c>
      <c r="C755" s="23">
        <f>IF(NOT((C754+1)&gt;Configuration!$D$2),Data!C754+1,Configuration!$D$2+1)</f>
        <v>21</v>
      </c>
    </row>
    <row r="756" spans="2:3" x14ac:dyDescent="0.25">
      <c r="B756" s="27" t="str">
        <f>IF(C756&lt;(Configuration!$D$2+1),"Price of transaction #","")</f>
        <v/>
      </c>
      <c r="C756" s="23">
        <f>IF(NOT((C755+1)&gt;Configuration!$D$2),Data!C755+1,Configuration!$D$2+1)</f>
        <v>21</v>
      </c>
    </row>
    <row r="757" spans="2:3" x14ac:dyDescent="0.25">
      <c r="B757" s="27" t="str">
        <f>IF(C757&lt;(Configuration!$D$2+1),"Price of transaction #","")</f>
        <v/>
      </c>
      <c r="C757" s="23">
        <f>IF(NOT((C756+1)&gt;Configuration!$D$2),Data!C756+1,Configuration!$D$2+1)</f>
        <v>21</v>
      </c>
    </row>
    <row r="758" spans="2:3" x14ac:dyDescent="0.25">
      <c r="B758" s="27" t="str">
        <f>IF(C758&lt;(Configuration!$D$2+1),"Price of transaction #","")</f>
        <v/>
      </c>
      <c r="C758" s="23">
        <f>IF(NOT((C757+1)&gt;Configuration!$D$2),Data!C757+1,Configuration!$D$2+1)</f>
        <v>21</v>
      </c>
    </row>
    <row r="759" spans="2:3" x14ac:dyDescent="0.25">
      <c r="B759" s="27" t="str">
        <f>IF(C759&lt;(Configuration!$D$2+1),"Price of transaction #","")</f>
        <v/>
      </c>
      <c r="C759" s="23">
        <f>IF(NOT((C758+1)&gt;Configuration!$D$2),Data!C758+1,Configuration!$D$2+1)</f>
        <v>21</v>
      </c>
    </row>
    <row r="760" spans="2:3" x14ac:dyDescent="0.25">
      <c r="B760" s="27" t="str">
        <f>IF(C760&lt;(Configuration!$D$2+1),"Price of transaction #","")</f>
        <v/>
      </c>
      <c r="C760" s="23">
        <f>IF(NOT((C759+1)&gt;Configuration!$D$2),Data!C759+1,Configuration!$D$2+1)</f>
        <v>21</v>
      </c>
    </row>
    <row r="761" spans="2:3" x14ac:dyDescent="0.25">
      <c r="B761" s="27" t="str">
        <f>IF(C761&lt;(Configuration!$D$2+1),"Price of transaction #","")</f>
        <v/>
      </c>
      <c r="C761" s="23">
        <f>IF(NOT((C760+1)&gt;Configuration!$D$2),Data!C760+1,Configuration!$D$2+1)</f>
        <v>21</v>
      </c>
    </row>
    <row r="762" spans="2:3" x14ac:dyDescent="0.25">
      <c r="B762" s="27" t="str">
        <f>IF(C762&lt;(Configuration!$D$2+1),"Price of transaction #","")</f>
        <v/>
      </c>
      <c r="C762" s="23">
        <f>IF(NOT((C761+1)&gt;Configuration!$D$2),Data!C761+1,Configuration!$D$2+1)</f>
        <v>21</v>
      </c>
    </row>
    <row r="763" spans="2:3" x14ac:dyDescent="0.25">
      <c r="B763" s="27" t="str">
        <f>IF(C763&lt;(Configuration!$D$2+1),"Price of transaction #","")</f>
        <v/>
      </c>
      <c r="C763" s="23">
        <f>IF(NOT((C762+1)&gt;Configuration!$D$2),Data!C762+1,Configuration!$D$2+1)</f>
        <v>21</v>
      </c>
    </row>
    <row r="764" spans="2:3" x14ac:dyDescent="0.25">
      <c r="B764" s="27" t="str">
        <f>IF(C764&lt;(Configuration!$D$2+1),"Price of transaction #","")</f>
        <v/>
      </c>
      <c r="C764" s="23">
        <f>IF(NOT((C763+1)&gt;Configuration!$D$2),Data!C763+1,Configuration!$D$2+1)</f>
        <v>21</v>
      </c>
    </row>
    <row r="765" spans="2:3" x14ac:dyDescent="0.25">
      <c r="B765" s="27" t="str">
        <f>IF(C765&lt;(Configuration!$D$2+1),"Price of transaction #","")</f>
        <v/>
      </c>
      <c r="C765" s="23">
        <f>IF(NOT((C764+1)&gt;Configuration!$D$2),Data!C764+1,Configuration!$D$2+1)</f>
        <v>21</v>
      </c>
    </row>
    <row r="766" spans="2:3" x14ac:dyDescent="0.25">
      <c r="B766" s="27" t="str">
        <f>IF(C766&lt;(Configuration!$D$2+1),"Price of transaction #","")</f>
        <v/>
      </c>
      <c r="C766" s="23">
        <f>IF(NOT((C765+1)&gt;Configuration!$D$2),Data!C765+1,Configuration!$D$2+1)</f>
        <v>21</v>
      </c>
    </row>
    <row r="767" spans="2:3" x14ac:dyDescent="0.25">
      <c r="B767" s="27" t="str">
        <f>IF(C767&lt;(Configuration!$D$2+1),"Price of transaction #","")</f>
        <v/>
      </c>
      <c r="C767" s="23">
        <f>IF(NOT((C766+1)&gt;Configuration!$D$2),Data!C766+1,Configuration!$D$2+1)</f>
        <v>21</v>
      </c>
    </row>
    <row r="768" spans="2:3" x14ac:dyDescent="0.25">
      <c r="B768" s="27" t="str">
        <f>IF(C768&lt;(Configuration!$D$2+1),"Price of transaction #","")</f>
        <v/>
      </c>
      <c r="C768" s="23">
        <f>IF(NOT((C767+1)&gt;Configuration!$D$2),Data!C767+1,Configuration!$D$2+1)</f>
        <v>21</v>
      </c>
    </row>
    <row r="769" spans="2:3" x14ac:dyDescent="0.25">
      <c r="B769" s="27" t="str">
        <f>IF(C769&lt;(Configuration!$D$2+1),"Price of transaction #","")</f>
        <v/>
      </c>
      <c r="C769" s="23">
        <f>IF(NOT((C768+1)&gt;Configuration!$D$2),Data!C768+1,Configuration!$D$2+1)</f>
        <v>21</v>
      </c>
    </row>
    <row r="770" spans="2:3" x14ac:dyDescent="0.25">
      <c r="B770" s="27" t="str">
        <f>IF(C770&lt;(Configuration!$D$2+1),"Price of transaction #","")</f>
        <v/>
      </c>
      <c r="C770" s="23">
        <f>IF(NOT((C769+1)&gt;Configuration!$D$2),Data!C769+1,Configuration!$D$2+1)</f>
        <v>21</v>
      </c>
    </row>
    <row r="771" spans="2:3" x14ac:dyDescent="0.25">
      <c r="B771" s="27" t="str">
        <f>IF(C771&lt;(Configuration!$D$2+1),"Price of transaction #","")</f>
        <v/>
      </c>
      <c r="C771" s="23">
        <f>IF(NOT((C770+1)&gt;Configuration!$D$2),Data!C770+1,Configuration!$D$2+1)</f>
        <v>21</v>
      </c>
    </row>
    <row r="772" spans="2:3" x14ac:dyDescent="0.25">
      <c r="B772" s="27" t="str">
        <f>IF(C772&lt;(Configuration!$D$2+1),"Price of transaction #","")</f>
        <v/>
      </c>
      <c r="C772" s="23">
        <f>IF(NOT((C771+1)&gt;Configuration!$D$2),Data!C771+1,Configuration!$D$2+1)</f>
        <v>21</v>
      </c>
    </row>
    <row r="773" spans="2:3" x14ac:dyDescent="0.25">
      <c r="B773" s="27" t="str">
        <f>IF(C773&lt;(Configuration!$D$2+1),"Price of transaction #","")</f>
        <v/>
      </c>
      <c r="C773" s="23">
        <f>IF(NOT((C772+1)&gt;Configuration!$D$2),Data!C772+1,Configuration!$D$2+1)</f>
        <v>21</v>
      </c>
    </row>
    <row r="774" spans="2:3" x14ac:dyDescent="0.25">
      <c r="B774" s="27" t="str">
        <f>IF(C774&lt;(Configuration!$D$2+1),"Price of transaction #","")</f>
        <v/>
      </c>
      <c r="C774" s="23">
        <f>IF(NOT((C773+1)&gt;Configuration!$D$2),Data!C773+1,Configuration!$D$2+1)</f>
        <v>21</v>
      </c>
    </row>
    <row r="775" spans="2:3" x14ac:dyDescent="0.25">
      <c r="B775" s="27" t="str">
        <f>IF(C775&lt;(Configuration!$D$2+1),"Price of transaction #","")</f>
        <v/>
      </c>
      <c r="C775" s="23">
        <f>IF(NOT((C774+1)&gt;Configuration!$D$2),Data!C774+1,Configuration!$D$2+1)</f>
        <v>21</v>
      </c>
    </row>
    <row r="776" spans="2:3" x14ac:dyDescent="0.25">
      <c r="B776" s="27" t="str">
        <f>IF(C776&lt;(Configuration!$D$2+1),"Price of transaction #","")</f>
        <v/>
      </c>
      <c r="C776" s="23">
        <f>IF(NOT((C775+1)&gt;Configuration!$D$2),Data!C775+1,Configuration!$D$2+1)</f>
        <v>21</v>
      </c>
    </row>
    <row r="777" spans="2:3" x14ac:dyDescent="0.25">
      <c r="B777" s="27" t="str">
        <f>IF(C777&lt;(Configuration!$D$2+1),"Price of transaction #","")</f>
        <v/>
      </c>
      <c r="C777" s="23">
        <f>IF(NOT((C776+1)&gt;Configuration!$D$2),Data!C776+1,Configuration!$D$2+1)</f>
        <v>21</v>
      </c>
    </row>
    <row r="778" spans="2:3" x14ac:dyDescent="0.25">
      <c r="B778" s="27" t="str">
        <f>IF(C778&lt;(Configuration!$D$2+1),"Price of transaction #","")</f>
        <v/>
      </c>
      <c r="C778" s="23">
        <f>IF(NOT((C777+1)&gt;Configuration!$D$2),Data!C777+1,Configuration!$D$2+1)</f>
        <v>21</v>
      </c>
    </row>
    <row r="779" spans="2:3" x14ac:dyDescent="0.25">
      <c r="B779" s="27" t="str">
        <f>IF(C779&lt;(Configuration!$D$2+1),"Price of transaction #","")</f>
        <v/>
      </c>
      <c r="C779" s="23">
        <f>IF(NOT((C778+1)&gt;Configuration!$D$2),Data!C778+1,Configuration!$D$2+1)</f>
        <v>21</v>
      </c>
    </row>
    <row r="780" spans="2:3" x14ac:dyDescent="0.25">
      <c r="B780" s="27" t="str">
        <f>IF(C780&lt;(Configuration!$D$2+1),"Price of transaction #","")</f>
        <v/>
      </c>
      <c r="C780" s="23">
        <f>IF(NOT((C779+1)&gt;Configuration!$D$2),Data!C779+1,Configuration!$D$2+1)</f>
        <v>21</v>
      </c>
    </row>
    <row r="781" spans="2:3" x14ac:dyDescent="0.25">
      <c r="B781" s="27" t="str">
        <f>IF(C781&lt;(Configuration!$D$2+1),"Price of transaction #","")</f>
        <v/>
      </c>
      <c r="C781" s="23">
        <f>IF(NOT((C780+1)&gt;Configuration!$D$2),Data!C780+1,Configuration!$D$2+1)</f>
        <v>21</v>
      </c>
    </row>
    <row r="782" spans="2:3" x14ac:dyDescent="0.25">
      <c r="B782" s="27" t="str">
        <f>IF(C782&lt;(Configuration!$D$2+1),"Price of transaction #","")</f>
        <v/>
      </c>
      <c r="C782" s="23">
        <f>IF(NOT((C781+1)&gt;Configuration!$D$2),Data!C781+1,Configuration!$D$2+1)</f>
        <v>21</v>
      </c>
    </row>
    <row r="783" spans="2:3" x14ac:dyDescent="0.25">
      <c r="B783" s="27" t="str">
        <f>IF(C783&lt;(Configuration!$D$2+1),"Price of transaction #","")</f>
        <v/>
      </c>
      <c r="C783" s="23">
        <f>IF(NOT((C782+1)&gt;Configuration!$D$2),Data!C782+1,Configuration!$D$2+1)</f>
        <v>21</v>
      </c>
    </row>
    <row r="784" spans="2:3" x14ac:dyDescent="0.25">
      <c r="B784" s="27" t="str">
        <f>IF(C784&lt;(Configuration!$D$2+1),"Price of transaction #","")</f>
        <v/>
      </c>
      <c r="C784" s="23">
        <f>IF(NOT((C783+1)&gt;Configuration!$D$2),Data!C783+1,Configuration!$D$2+1)</f>
        <v>21</v>
      </c>
    </row>
    <row r="785" spans="2:3" x14ac:dyDescent="0.25">
      <c r="B785" s="27" t="str">
        <f>IF(C785&lt;(Configuration!$D$2+1),"Price of transaction #","")</f>
        <v/>
      </c>
      <c r="C785" s="23">
        <f>IF(NOT((C784+1)&gt;Configuration!$D$2),Data!C784+1,Configuration!$D$2+1)</f>
        <v>21</v>
      </c>
    </row>
    <row r="786" spans="2:3" x14ac:dyDescent="0.25">
      <c r="B786" s="27" t="str">
        <f>IF(C786&lt;(Configuration!$D$2+1),"Price of transaction #","")</f>
        <v/>
      </c>
      <c r="C786" s="23">
        <f>IF(NOT((C785+1)&gt;Configuration!$D$2),Data!C785+1,Configuration!$D$2+1)</f>
        <v>21</v>
      </c>
    </row>
    <row r="787" spans="2:3" x14ac:dyDescent="0.25">
      <c r="B787" s="27" t="str">
        <f>IF(C787&lt;(Configuration!$D$2+1),"Price of transaction #","")</f>
        <v/>
      </c>
      <c r="C787" s="23">
        <f>IF(NOT((C786+1)&gt;Configuration!$D$2),Data!C786+1,Configuration!$D$2+1)</f>
        <v>21</v>
      </c>
    </row>
    <row r="788" spans="2:3" x14ac:dyDescent="0.25">
      <c r="B788" s="27" t="str">
        <f>IF(C788&lt;(Configuration!$D$2+1),"Price of transaction #","")</f>
        <v/>
      </c>
      <c r="C788" s="23">
        <f>IF(NOT((C787+1)&gt;Configuration!$D$2),Data!C787+1,Configuration!$D$2+1)</f>
        <v>21</v>
      </c>
    </row>
    <row r="789" spans="2:3" x14ac:dyDescent="0.25">
      <c r="B789" s="27" t="str">
        <f>IF(C789&lt;(Configuration!$D$2+1),"Price of transaction #","")</f>
        <v/>
      </c>
      <c r="C789" s="23">
        <f>IF(NOT((C788+1)&gt;Configuration!$D$2),Data!C788+1,Configuration!$D$2+1)</f>
        <v>21</v>
      </c>
    </row>
    <row r="790" spans="2:3" x14ac:dyDescent="0.25">
      <c r="B790" s="27" t="str">
        <f>IF(C790&lt;(Configuration!$D$2+1),"Price of transaction #","")</f>
        <v/>
      </c>
      <c r="C790" s="23">
        <f>IF(NOT((C789+1)&gt;Configuration!$D$2),Data!C789+1,Configuration!$D$2+1)</f>
        <v>21</v>
      </c>
    </row>
    <row r="791" spans="2:3" x14ac:dyDescent="0.25">
      <c r="B791" s="27" t="str">
        <f>IF(C791&lt;(Configuration!$D$2+1),"Price of transaction #","")</f>
        <v/>
      </c>
      <c r="C791" s="23">
        <f>IF(NOT((C790+1)&gt;Configuration!$D$2),Data!C790+1,Configuration!$D$2+1)</f>
        <v>21</v>
      </c>
    </row>
    <row r="792" spans="2:3" x14ac:dyDescent="0.25">
      <c r="B792" s="27" t="str">
        <f>IF(C792&lt;(Configuration!$D$2+1),"Price of transaction #","")</f>
        <v/>
      </c>
      <c r="C792" s="23">
        <f>IF(NOT((C791+1)&gt;Configuration!$D$2),Data!C791+1,Configuration!$D$2+1)</f>
        <v>21</v>
      </c>
    </row>
    <row r="793" spans="2:3" x14ac:dyDescent="0.25">
      <c r="B793" s="27" t="str">
        <f>IF(C793&lt;(Configuration!$D$2+1),"Price of transaction #","")</f>
        <v/>
      </c>
      <c r="C793" s="23">
        <f>IF(NOT((C792+1)&gt;Configuration!$D$2),Data!C792+1,Configuration!$D$2+1)</f>
        <v>21</v>
      </c>
    </row>
    <row r="794" spans="2:3" x14ac:dyDescent="0.25">
      <c r="B794" s="27" t="str">
        <f>IF(C794&lt;(Configuration!$D$2+1),"Price of transaction #","")</f>
        <v/>
      </c>
      <c r="C794" s="23">
        <f>IF(NOT((C793+1)&gt;Configuration!$D$2),Data!C793+1,Configuration!$D$2+1)</f>
        <v>21</v>
      </c>
    </row>
    <row r="795" spans="2:3" x14ac:dyDescent="0.25">
      <c r="B795" s="27" t="str">
        <f>IF(C795&lt;(Configuration!$D$2+1),"Price of transaction #","")</f>
        <v/>
      </c>
      <c r="C795" s="23">
        <f>IF(NOT((C794+1)&gt;Configuration!$D$2),Data!C794+1,Configuration!$D$2+1)</f>
        <v>21</v>
      </c>
    </row>
    <row r="796" spans="2:3" x14ac:dyDescent="0.25">
      <c r="B796" s="27" t="str">
        <f>IF(C796&lt;(Configuration!$D$2+1),"Price of transaction #","")</f>
        <v/>
      </c>
      <c r="C796" s="23">
        <f>IF(NOT((C795+1)&gt;Configuration!$D$2),Data!C795+1,Configuration!$D$2+1)</f>
        <v>21</v>
      </c>
    </row>
    <row r="797" spans="2:3" x14ac:dyDescent="0.25">
      <c r="B797" s="27" t="str">
        <f>IF(C797&lt;(Configuration!$D$2+1),"Price of transaction #","")</f>
        <v/>
      </c>
      <c r="C797" s="23">
        <f>IF(NOT((C796+1)&gt;Configuration!$D$2),Data!C796+1,Configuration!$D$2+1)</f>
        <v>21</v>
      </c>
    </row>
    <row r="798" spans="2:3" x14ac:dyDescent="0.25">
      <c r="B798" s="27" t="str">
        <f>IF(C798&lt;(Configuration!$D$2+1),"Price of transaction #","")</f>
        <v/>
      </c>
      <c r="C798" s="23">
        <f>IF(NOT((C797+1)&gt;Configuration!$D$2),Data!C797+1,Configuration!$D$2+1)</f>
        <v>21</v>
      </c>
    </row>
    <row r="799" spans="2:3" x14ac:dyDescent="0.25">
      <c r="B799" s="27" t="str">
        <f>IF(C799&lt;(Configuration!$D$2+1),"Price of transaction #","")</f>
        <v/>
      </c>
      <c r="C799" s="23">
        <f>IF(NOT((C798+1)&gt;Configuration!$D$2),Data!C798+1,Configuration!$D$2+1)</f>
        <v>21</v>
      </c>
    </row>
    <row r="800" spans="2:3" x14ac:dyDescent="0.25">
      <c r="B800" s="27" t="str">
        <f>IF(C800&lt;(Configuration!$D$2+1),"Price of transaction #","")</f>
        <v/>
      </c>
      <c r="C800" s="23">
        <f>IF(NOT((C799+1)&gt;Configuration!$D$2),Data!C799+1,Configuration!$D$2+1)</f>
        <v>21</v>
      </c>
    </row>
    <row r="801" spans="2:3" x14ac:dyDescent="0.25">
      <c r="B801" s="27" t="str">
        <f>IF(C801&lt;(Configuration!$D$2+1),"Price of transaction #","")</f>
        <v/>
      </c>
      <c r="C801" s="23">
        <f>IF(NOT((C800+1)&gt;Configuration!$D$2),Data!C800+1,Configuration!$D$2+1)</f>
        <v>21</v>
      </c>
    </row>
    <row r="802" spans="2:3" x14ac:dyDescent="0.25">
      <c r="B802" s="27" t="str">
        <f>IF(C802&lt;(Configuration!$D$2+1),"Price of transaction #","")</f>
        <v/>
      </c>
      <c r="C802" s="23">
        <f>IF(NOT((C801+1)&gt;Configuration!$D$2),Data!C801+1,Configuration!$D$2+1)</f>
        <v>21</v>
      </c>
    </row>
    <row r="803" spans="2:3" x14ac:dyDescent="0.25">
      <c r="B803" s="27" t="str">
        <f>IF(C803&lt;(Configuration!$D$2+1),"Price of transaction #","")</f>
        <v/>
      </c>
      <c r="C803" s="23">
        <f>IF(NOT((C802+1)&gt;Configuration!$D$2),Data!C802+1,Configuration!$D$2+1)</f>
        <v>21</v>
      </c>
    </row>
    <row r="804" spans="2:3" x14ac:dyDescent="0.25">
      <c r="B804" s="27" t="str">
        <f>IF(C804&lt;(Configuration!$D$2+1),"Price of transaction #","")</f>
        <v/>
      </c>
      <c r="C804" s="23">
        <f>IF(NOT((C803+1)&gt;Configuration!$D$2),Data!C803+1,Configuration!$D$2+1)</f>
        <v>21</v>
      </c>
    </row>
    <row r="805" spans="2:3" x14ac:dyDescent="0.25">
      <c r="B805" s="27" t="str">
        <f>IF(C805&lt;(Configuration!$D$2+1),"Price of transaction #","")</f>
        <v/>
      </c>
      <c r="C805" s="23">
        <f>IF(NOT((C804+1)&gt;Configuration!$D$2),Data!C804+1,Configuration!$D$2+1)</f>
        <v>21</v>
      </c>
    </row>
    <row r="806" spans="2:3" x14ac:dyDescent="0.25">
      <c r="B806" s="27" t="str">
        <f>IF(C806&lt;(Configuration!$D$2+1),"Price of transaction #","")</f>
        <v/>
      </c>
      <c r="C806" s="23">
        <f>IF(NOT((C805+1)&gt;Configuration!$D$2),Data!C805+1,Configuration!$D$2+1)</f>
        <v>21</v>
      </c>
    </row>
    <row r="807" spans="2:3" x14ac:dyDescent="0.25">
      <c r="B807" s="27" t="str">
        <f>IF(C807&lt;(Configuration!$D$2+1),"Price of transaction #","")</f>
        <v/>
      </c>
      <c r="C807" s="23">
        <f>IF(NOT((C806+1)&gt;Configuration!$D$2),Data!C806+1,Configuration!$D$2+1)</f>
        <v>21</v>
      </c>
    </row>
    <row r="808" spans="2:3" x14ac:dyDescent="0.25">
      <c r="B808" s="27" t="str">
        <f>IF(C808&lt;(Configuration!$D$2+1),"Price of transaction #","")</f>
        <v/>
      </c>
      <c r="C808" s="23">
        <f>IF(NOT((C807+1)&gt;Configuration!$D$2),Data!C807+1,Configuration!$D$2+1)</f>
        <v>21</v>
      </c>
    </row>
    <row r="809" spans="2:3" x14ac:dyDescent="0.25">
      <c r="B809" s="27" t="str">
        <f>IF(C809&lt;(Configuration!$D$2+1),"Price of transaction #","")</f>
        <v/>
      </c>
      <c r="C809" s="23">
        <f>IF(NOT((C808+1)&gt;Configuration!$D$2),Data!C808+1,Configuration!$D$2+1)</f>
        <v>21</v>
      </c>
    </row>
    <row r="810" spans="2:3" x14ac:dyDescent="0.25">
      <c r="B810" s="27" t="str">
        <f>IF(C810&lt;(Configuration!$D$2+1),"Price of transaction #","")</f>
        <v/>
      </c>
      <c r="C810" s="23">
        <f>IF(NOT((C809+1)&gt;Configuration!$D$2),Data!C809+1,Configuration!$D$2+1)</f>
        <v>21</v>
      </c>
    </row>
    <row r="811" spans="2:3" x14ac:dyDescent="0.25">
      <c r="B811" s="27" t="str">
        <f>IF(C811&lt;(Configuration!$D$2+1),"Price of transaction #","")</f>
        <v/>
      </c>
      <c r="C811" s="23">
        <f>IF(NOT((C810+1)&gt;Configuration!$D$2),Data!C810+1,Configuration!$D$2+1)</f>
        <v>21</v>
      </c>
    </row>
    <row r="812" spans="2:3" x14ac:dyDescent="0.25">
      <c r="B812" s="27" t="str">
        <f>IF(C812&lt;(Configuration!$D$2+1),"Price of transaction #","")</f>
        <v/>
      </c>
      <c r="C812" s="23">
        <f>IF(NOT((C811+1)&gt;Configuration!$D$2),Data!C811+1,Configuration!$D$2+1)</f>
        <v>21</v>
      </c>
    </row>
    <row r="813" spans="2:3" x14ac:dyDescent="0.25">
      <c r="B813" s="27" t="str">
        <f>IF(C813&lt;(Configuration!$D$2+1),"Price of transaction #","")</f>
        <v/>
      </c>
      <c r="C813" s="23">
        <f>IF(NOT((C812+1)&gt;Configuration!$D$2),Data!C812+1,Configuration!$D$2+1)</f>
        <v>21</v>
      </c>
    </row>
    <row r="814" spans="2:3" x14ac:dyDescent="0.25">
      <c r="B814" s="27" t="str">
        <f>IF(C814&lt;(Configuration!$D$2+1),"Price of transaction #","")</f>
        <v/>
      </c>
      <c r="C814" s="23">
        <f>IF(NOT((C813+1)&gt;Configuration!$D$2),Data!C813+1,Configuration!$D$2+1)</f>
        <v>21</v>
      </c>
    </row>
    <row r="815" spans="2:3" x14ac:dyDescent="0.25">
      <c r="B815" s="27" t="str">
        <f>IF(C815&lt;(Configuration!$D$2+1),"Price of transaction #","")</f>
        <v/>
      </c>
      <c r="C815" s="23">
        <f>IF(NOT((C814+1)&gt;Configuration!$D$2),Data!C814+1,Configuration!$D$2+1)</f>
        <v>21</v>
      </c>
    </row>
    <row r="816" spans="2:3" x14ac:dyDescent="0.25">
      <c r="B816" s="27" t="str">
        <f>IF(C816&lt;(Configuration!$D$2+1),"Price of transaction #","")</f>
        <v/>
      </c>
      <c r="C816" s="23">
        <f>IF(NOT((C815+1)&gt;Configuration!$D$2),Data!C815+1,Configuration!$D$2+1)</f>
        <v>21</v>
      </c>
    </row>
    <row r="817" spans="2:3" x14ac:dyDescent="0.25">
      <c r="B817" s="27" t="str">
        <f>IF(C817&lt;(Configuration!$D$2+1),"Price of transaction #","")</f>
        <v/>
      </c>
      <c r="C817" s="23">
        <f>IF(NOT((C816+1)&gt;Configuration!$D$2),Data!C816+1,Configuration!$D$2+1)</f>
        <v>21</v>
      </c>
    </row>
    <row r="818" spans="2:3" x14ac:dyDescent="0.25">
      <c r="B818" s="27" t="str">
        <f>IF(C818&lt;(Configuration!$D$2+1),"Price of transaction #","")</f>
        <v/>
      </c>
      <c r="C818" s="23">
        <f>IF(NOT((C817+1)&gt;Configuration!$D$2),Data!C817+1,Configuration!$D$2+1)</f>
        <v>21</v>
      </c>
    </row>
    <row r="819" spans="2:3" x14ac:dyDescent="0.25">
      <c r="B819" s="27" t="str">
        <f>IF(C819&lt;(Configuration!$D$2+1),"Price of transaction #","")</f>
        <v/>
      </c>
      <c r="C819" s="23">
        <f>IF(NOT((C818+1)&gt;Configuration!$D$2),Data!C818+1,Configuration!$D$2+1)</f>
        <v>21</v>
      </c>
    </row>
    <row r="820" spans="2:3" x14ac:dyDescent="0.25">
      <c r="B820" s="27" t="str">
        <f>IF(C820&lt;(Configuration!$D$2+1),"Price of transaction #","")</f>
        <v/>
      </c>
      <c r="C820" s="23">
        <f>IF(NOT((C819+1)&gt;Configuration!$D$2),Data!C819+1,Configuration!$D$2+1)</f>
        <v>21</v>
      </c>
    </row>
    <row r="821" spans="2:3" x14ac:dyDescent="0.25">
      <c r="B821" s="27" t="str">
        <f>IF(C821&lt;(Configuration!$D$2+1),"Price of transaction #","")</f>
        <v/>
      </c>
      <c r="C821" s="23">
        <f>IF(NOT((C820+1)&gt;Configuration!$D$2),Data!C820+1,Configuration!$D$2+1)</f>
        <v>21</v>
      </c>
    </row>
    <row r="822" spans="2:3" x14ac:dyDescent="0.25">
      <c r="B822" s="27" t="str">
        <f>IF(C822&lt;(Configuration!$D$2+1),"Price of transaction #","")</f>
        <v/>
      </c>
      <c r="C822" s="23">
        <f>IF(NOT((C821+1)&gt;Configuration!$D$2),Data!C821+1,Configuration!$D$2+1)</f>
        <v>21</v>
      </c>
    </row>
    <row r="823" spans="2:3" x14ac:dyDescent="0.25">
      <c r="B823" s="27" t="str">
        <f>IF(C823&lt;(Configuration!$D$2+1),"Price of transaction #","")</f>
        <v/>
      </c>
      <c r="C823" s="23">
        <f>IF(NOT((C822+1)&gt;Configuration!$D$2),Data!C822+1,Configuration!$D$2+1)</f>
        <v>21</v>
      </c>
    </row>
    <row r="824" spans="2:3" x14ac:dyDescent="0.25">
      <c r="B824" s="27" t="str">
        <f>IF(C824&lt;(Configuration!$D$2+1),"Price of transaction #","")</f>
        <v/>
      </c>
      <c r="C824" s="23">
        <f>IF(NOT((C823+1)&gt;Configuration!$D$2),Data!C823+1,Configuration!$D$2+1)</f>
        <v>21</v>
      </c>
    </row>
    <row r="825" spans="2:3" x14ac:dyDescent="0.25">
      <c r="B825" s="27" t="str">
        <f>IF(C825&lt;(Configuration!$D$2+1),"Price of transaction #","")</f>
        <v/>
      </c>
      <c r="C825" s="23">
        <f>IF(NOT((C824+1)&gt;Configuration!$D$2),Data!C824+1,Configuration!$D$2+1)</f>
        <v>21</v>
      </c>
    </row>
    <row r="826" spans="2:3" x14ac:dyDescent="0.25">
      <c r="B826" s="27" t="str">
        <f>IF(C826&lt;(Configuration!$D$2+1),"Price of transaction #","")</f>
        <v/>
      </c>
      <c r="C826" s="23">
        <f>IF(NOT((C825+1)&gt;Configuration!$D$2),Data!C825+1,Configuration!$D$2+1)</f>
        <v>21</v>
      </c>
    </row>
    <row r="827" spans="2:3" x14ac:dyDescent="0.25">
      <c r="B827" s="27" t="str">
        <f>IF(C827&lt;(Configuration!$D$2+1),"Price of transaction #","")</f>
        <v/>
      </c>
      <c r="C827" s="23">
        <f>IF(NOT((C826+1)&gt;Configuration!$D$2),Data!C826+1,Configuration!$D$2+1)</f>
        <v>21</v>
      </c>
    </row>
    <row r="828" spans="2:3" x14ac:dyDescent="0.25">
      <c r="B828" s="27" t="str">
        <f>IF(C828&lt;(Configuration!$D$2+1),"Price of transaction #","")</f>
        <v/>
      </c>
      <c r="C828" s="23">
        <f>IF(NOT((C827+1)&gt;Configuration!$D$2),Data!C827+1,Configuration!$D$2+1)</f>
        <v>21</v>
      </c>
    </row>
    <row r="829" spans="2:3" x14ac:dyDescent="0.25">
      <c r="B829" s="27" t="str">
        <f>IF(C829&lt;(Configuration!$D$2+1),"Price of transaction #","")</f>
        <v/>
      </c>
      <c r="C829" s="23">
        <f>IF(NOT((C828+1)&gt;Configuration!$D$2),Data!C828+1,Configuration!$D$2+1)</f>
        <v>21</v>
      </c>
    </row>
    <row r="830" spans="2:3" x14ac:dyDescent="0.25">
      <c r="B830" s="27" t="str">
        <f>IF(C830&lt;(Configuration!$D$2+1),"Price of transaction #","")</f>
        <v/>
      </c>
      <c r="C830" s="23">
        <f>IF(NOT((C829+1)&gt;Configuration!$D$2),Data!C829+1,Configuration!$D$2+1)</f>
        <v>21</v>
      </c>
    </row>
    <row r="831" spans="2:3" x14ac:dyDescent="0.25">
      <c r="B831" s="27" t="str">
        <f>IF(C831&lt;(Configuration!$D$2+1),"Price of transaction #","")</f>
        <v/>
      </c>
      <c r="C831" s="23">
        <f>IF(NOT((C830+1)&gt;Configuration!$D$2),Data!C830+1,Configuration!$D$2+1)</f>
        <v>21</v>
      </c>
    </row>
    <row r="832" spans="2:3" x14ac:dyDescent="0.25">
      <c r="B832" s="27" t="str">
        <f>IF(C832&lt;(Configuration!$D$2+1),"Price of transaction #","")</f>
        <v/>
      </c>
      <c r="C832" s="23">
        <f>IF(NOT((C831+1)&gt;Configuration!$D$2),Data!C831+1,Configuration!$D$2+1)</f>
        <v>21</v>
      </c>
    </row>
    <row r="833" spans="2:3" x14ac:dyDescent="0.25">
      <c r="B833" s="27" t="str">
        <f>IF(C833&lt;(Configuration!$D$2+1),"Price of transaction #","")</f>
        <v/>
      </c>
      <c r="C833" s="23">
        <f>IF(NOT((C832+1)&gt;Configuration!$D$2),Data!C832+1,Configuration!$D$2+1)</f>
        <v>21</v>
      </c>
    </row>
    <row r="834" spans="2:3" x14ac:dyDescent="0.25">
      <c r="B834" s="27" t="str">
        <f>IF(C834&lt;(Configuration!$D$2+1),"Price of transaction #","")</f>
        <v/>
      </c>
      <c r="C834" s="23">
        <f>IF(NOT((C833+1)&gt;Configuration!$D$2),Data!C833+1,Configuration!$D$2+1)</f>
        <v>21</v>
      </c>
    </row>
    <row r="835" spans="2:3" x14ac:dyDescent="0.25">
      <c r="B835" s="27" t="str">
        <f>IF(C835&lt;(Configuration!$D$2+1),"Price of transaction #","")</f>
        <v/>
      </c>
      <c r="C835" s="23">
        <f>IF(NOT((C834+1)&gt;Configuration!$D$2),Data!C834+1,Configuration!$D$2+1)</f>
        <v>21</v>
      </c>
    </row>
    <row r="836" spans="2:3" x14ac:dyDescent="0.25">
      <c r="B836" s="27" t="str">
        <f>IF(C836&lt;(Configuration!$D$2+1),"Price of transaction #","")</f>
        <v/>
      </c>
      <c r="C836" s="23">
        <f>IF(NOT((C835+1)&gt;Configuration!$D$2),Data!C835+1,Configuration!$D$2+1)</f>
        <v>21</v>
      </c>
    </row>
    <row r="837" spans="2:3" x14ac:dyDescent="0.25">
      <c r="B837" s="27" t="str">
        <f>IF(C837&lt;(Configuration!$D$2+1),"Price of transaction #","")</f>
        <v/>
      </c>
      <c r="C837" s="23">
        <f>IF(NOT((C836+1)&gt;Configuration!$D$2),Data!C836+1,Configuration!$D$2+1)</f>
        <v>21</v>
      </c>
    </row>
    <row r="838" spans="2:3" x14ac:dyDescent="0.25">
      <c r="B838" s="27" t="str">
        <f>IF(C838&lt;(Configuration!$D$2+1),"Price of transaction #","")</f>
        <v/>
      </c>
      <c r="C838" s="23">
        <f>IF(NOT((C837+1)&gt;Configuration!$D$2),Data!C837+1,Configuration!$D$2+1)</f>
        <v>21</v>
      </c>
    </row>
    <row r="839" spans="2:3" x14ac:dyDescent="0.25">
      <c r="B839" s="27" t="str">
        <f>IF(C839&lt;(Configuration!$D$2+1),"Price of transaction #","")</f>
        <v/>
      </c>
      <c r="C839" s="23">
        <f>IF(NOT((C838+1)&gt;Configuration!$D$2),Data!C838+1,Configuration!$D$2+1)</f>
        <v>21</v>
      </c>
    </row>
    <row r="840" spans="2:3" x14ac:dyDescent="0.25">
      <c r="B840" s="27" t="str">
        <f>IF(C840&lt;(Configuration!$D$2+1),"Price of transaction #","")</f>
        <v/>
      </c>
      <c r="C840" s="23">
        <f>IF(NOT((C839+1)&gt;Configuration!$D$2),Data!C839+1,Configuration!$D$2+1)</f>
        <v>21</v>
      </c>
    </row>
    <row r="841" spans="2:3" x14ac:dyDescent="0.25">
      <c r="B841" s="27" t="str">
        <f>IF(C841&lt;(Configuration!$D$2+1),"Price of transaction #","")</f>
        <v/>
      </c>
      <c r="C841" s="23">
        <f>IF(NOT((C840+1)&gt;Configuration!$D$2),Data!C840+1,Configuration!$D$2+1)</f>
        <v>21</v>
      </c>
    </row>
    <row r="842" spans="2:3" x14ac:dyDescent="0.25">
      <c r="B842" s="27" t="str">
        <f>IF(C842&lt;(Configuration!$D$2+1),"Price of transaction #","")</f>
        <v/>
      </c>
      <c r="C842" s="23">
        <f>IF(NOT((C841+1)&gt;Configuration!$D$2),Data!C841+1,Configuration!$D$2+1)</f>
        <v>21</v>
      </c>
    </row>
    <row r="843" spans="2:3" x14ac:dyDescent="0.25">
      <c r="B843" s="27" t="str">
        <f>IF(C843&lt;(Configuration!$D$2+1),"Price of transaction #","")</f>
        <v/>
      </c>
      <c r="C843" s="23">
        <f>IF(NOT((C842+1)&gt;Configuration!$D$2),Data!C842+1,Configuration!$D$2+1)</f>
        <v>21</v>
      </c>
    </row>
    <row r="844" spans="2:3" x14ac:dyDescent="0.25">
      <c r="B844" s="27" t="str">
        <f>IF(C844&lt;(Configuration!$D$2+1),"Price of transaction #","")</f>
        <v/>
      </c>
      <c r="C844" s="23">
        <f>IF(NOT((C843+1)&gt;Configuration!$D$2),Data!C843+1,Configuration!$D$2+1)</f>
        <v>21</v>
      </c>
    </row>
    <row r="845" spans="2:3" x14ac:dyDescent="0.25">
      <c r="B845" s="27" t="str">
        <f>IF(C845&lt;(Configuration!$D$2+1),"Price of transaction #","")</f>
        <v/>
      </c>
      <c r="C845" s="23">
        <f>IF(NOT((C844+1)&gt;Configuration!$D$2),Data!C844+1,Configuration!$D$2+1)</f>
        <v>21</v>
      </c>
    </row>
    <row r="846" spans="2:3" x14ac:dyDescent="0.25">
      <c r="B846" s="27" t="str">
        <f>IF(C846&lt;(Configuration!$D$2+1),"Price of transaction #","")</f>
        <v/>
      </c>
      <c r="C846" s="23">
        <f>IF(NOT((C845+1)&gt;Configuration!$D$2),Data!C845+1,Configuration!$D$2+1)</f>
        <v>21</v>
      </c>
    </row>
    <row r="847" spans="2:3" x14ac:dyDescent="0.25">
      <c r="B847" s="27" t="str">
        <f>IF(C847&lt;(Configuration!$D$2+1),"Price of transaction #","")</f>
        <v/>
      </c>
      <c r="C847" s="23">
        <f>IF(NOT((C846+1)&gt;Configuration!$D$2),Data!C846+1,Configuration!$D$2+1)</f>
        <v>21</v>
      </c>
    </row>
    <row r="848" spans="2:3" x14ac:dyDescent="0.25">
      <c r="B848" s="27" t="str">
        <f>IF(C848&lt;(Configuration!$D$2+1),"Price of transaction #","")</f>
        <v/>
      </c>
      <c r="C848" s="23">
        <f>IF(NOT((C847+1)&gt;Configuration!$D$2),Data!C847+1,Configuration!$D$2+1)</f>
        <v>21</v>
      </c>
    </row>
    <row r="849" spans="2:3" x14ac:dyDescent="0.25">
      <c r="B849" s="27" t="str">
        <f>IF(C849&lt;(Configuration!$D$2+1),"Price of transaction #","")</f>
        <v/>
      </c>
      <c r="C849" s="23">
        <f>IF(NOT((C848+1)&gt;Configuration!$D$2),Data!C848+1,Configuration!$D$2+1)</f>
        <v>21</v>
      </c>
    </row>
    <row r="850" spans="2:3" x14ac:dyDescent="0.25">
      <c r="B850" s="27" t="str">
        <f>IF(C850&lt;(Configuration!$D$2+1),"Price of transaction #","")</f>
        <v/>
      </c>
      <c r="C850" s="23">
        <f>IF(NOT((C849+1)&gt;Configuration!$D$2),Data!C849+1,Configuration!$D$2+1)</f>
        <v>21</v>
      </c>
    </row>
    <row r="851" spans="2:3" x14ac:dyDescent="0.25">
      <c r="B851" s="27" t="str">
        <f>IF(C851&lt;(Configuration!$D$2+1),"Price of transaction #","")</f>
        <v/>
      </c>
      <c r="C851" s="23">
        <f>IF(NOT((C850+1)&gt;Configuration!$D$2),Data!C850+1,Configuration!$D$2+1)</f>
        <v>21</v>
      </c>
    </row>
    <row r="852" spans="2:3" x14ac:dyDescent="0.25">
      <c r="B852" s="27" t="str">
        <f>IF(C852&lt;(Configuration!$D$2+1),"Price of transaction #","")</f>
        <v/>
      </c>
      <c r="C852" s="23">
        <f>IF(NOT((C851+1)&gt;Configuration!$D$2),Data!C851+1,Configuration!$D$2+1)</f>
        <v>21</v>
      </c>
    </row>
    <row r="853" spans="2:3" x14ac:dyDescent="0.25">
      <c r="B853" s="27" t="str">
        <f>IF(C853&lt;(Configuration!$D$2+1),"Price of transaction #","")</f>
        <v/>
      </c>
      <c r="C853" s="23">
        <f>IF(NOT((C852+1)&gt;Configuration!$D$2),Data!C852+1,Configuration!$D$2+1)</f>
        <v>21</v>
      </c>
    </row>
    <row r="854" spans="2:3" x14ac:dyDescent="0.25">
      <c r="B854" s="27" t="str">
        <f>IF(C854&lt;(Configuration!$D$2+1),"Price of transaction #","")</f>
        <v/>
      </c>
      <c r="C854" s="23">
        <f>IF(NOT((C853+1)&gt;Configuration!$D$2),Data!C853+1,Configuration!$D$2+1)</f>
        <v>21</v>
      </c>
    </row>
    <row r="855" spans="2:3" x14ac:dyDescent="0.25">
      <c r="B855" s="27" t="str">
        <f>IF(C855&lt;(Configuration!$D$2+1),"Price of transaction #","")</f>
        <v/>
      </c>
      <c r="C855" s="23">
        <f>IF(NOT((C854+1)&gt;Configuration!$D$2),Data!C854+1,Configuration!$D$2+1)</f>
        <v>21</v>
      </c>
    </row>
    <row r="856" spans="2:3" x14ac:dyDescent="0.25">
      <c r="B856" s="27" t="str">
        <f>IF(C856&lt;(Configuration!$D$2+1),"Price of transaction #","")</f>
        <v/>
      </c>
      <c r="C856" s="23">
        <f>IF(NOT((C855+1)&gt;Configuration!$D$2),Data!C855+1,Configuration!$D$2+1)</f>
        <v>21</v>
      </c>
    </row>
    <row r="857" spans="2:3" x14ac:dyDescent="0.25">
      <c r="B857" s="27" t="str">
        <f>IF(C857&lt;(Configuration!$D$2+1),"Price of transaction #","")</f>
        <v/>
      </c>
      <c r="C857" s="23">
        <f>IF(NOT((C856+1)&gt;Configuration!$D$2),Data!C856+1,Configuration!$D$2+1)</f>
        <v>21</v>
      </c>
    </row>
    <row r="858" spans="2:3" x14ac:dyDescent="0.25">
      <c r="B858" s="27" t="str">
        <f>IF(C858&lt;(Configuration!$D$2+1),"Price of transaction #","")</f>
        <v/>
      </c>
      <c r="C858" s="23">
        <f>IF(NOT((C857+1)&gt;Configuration!$D$2),Data!C857+1,Configuration!$D$2+1)</f>
        <v>21</v>
      </c>
    </row>
    <row r="859" spans="2:3" x14ac:dyDescent="0.25">
      <c r="B859" s="27" t="str">
        <f>IF(C859&lt;(Configuration!$D$2+1),"Price of transaction #","")</f>
        <v/>
      </c>
      <c r="C859" s="23">
        <f>IF(NOT((C858+1)&gt;Configuration!$D$2),Data!C858+1,Configuration!$D$2+1)</f>
        <v>21</v>
      </c>
    </row>
    <row r="860" spans="2:3" x14ac:dyDescent="0.25">
      <c r="B860" s="27" t="str">
        <f>IF(C860&lt;(Configuration!$D$2+1),"Price of transaction #","")</f>
        <v/>
      </c>
      <c r="C860" s="23">
        <f>IF(NOT((C859+1)&gt;Configuration!$D$2),Data!C859+1,Configuration!$D$2+1)</f>
        <v>21</v>
      </c>
    </row>
    <row r="861" spans="2:3" x14ac:dyDescent="0.25">
      <c r="B861" s="27" t="str">
        <f>IF(C861&lt;(Configuration!$D$2+1),"Price of transaction #","")</f>
        <v/>
      </c>
      <c r="C861" s="23">
        <f>IF(NOT((C860+1)&gt;Configuration!$D$2),Data!C860+1,Configuration!$D$2+1)</f>
        <v>21</v>
      </c>
    </row>
    <row r="862" spans="2:3" x14ac:dyDescent="0.25">
      <c r="B862" s="27" t="str">
        <f>IF(C862&lt;(Configuration!$D$2+1),"Price of transaction #","")</f>
        <v/>
      </c>
      <c r="C862" s="23">
        <f>IF(NOT((C861+1)&gt;Configuration!$D$2),Data!C861+1,Configuration!$D$2+1)</f>
        <v>21</v>
      </c>
    </row>
    <row r="863" spans="2:3" x14ac:dyDescent="0.25">
      <c r="B863" s="27" t="str">
        <f>IF(C863&lt;(Configuration!$D$2+1),"Price of transaction #","")</f>
        <v/>
      </c>
      <c r="C863" s="23">
        <f>IF(NOT((C862+1)&gt;Configuration!$D$2),Data!C862+1,Configuration!$D$2+1)</f>
        <v>21</v>
      </c>
    </row>
    <row r="864" spans="2:3" x14ac:dyDescent="0.25">
      <c r="B864" s="27" t="str">
        <f>IF(C864&lt;(Configuration!$D$2+1),"Price of transaction #","")</f>
        <v/>
      </c>
      <c r="C864" s="23">
        <f>IF(NOT((C863+1)&gt;Configuration!$D$2),Data!C863+1,Configuration!$D$2+1)</f>
        <v>21</v>
      </c>
    </row>
    <row r="865" spans="2:3" x14ac:dyDescent="0.25">
      <c r="B865" s="27" t="str">
        <f>IF(C865&lt;(Configuration!$D$2+1),"Price of transaction #","")</f>
        <v/>
      </c>
      <c r="C865" s="23">
        <f>IF(NOT((C864+1)&gt;Configuration!$D$2),Data!C864+1,Configuration!$D$2+1)</f>
        <v>21</v>
      </c>
    </row>
    <row r="866" spans="2:3" x14ac:dyDescent="0.25">
      <c r="B866" s="27" t="str">
        <f>IF(C866&lt;(Configuration!$D$2+1),"Price of transaction #","")</f>
        <v/>
      </c>
      <c r="C866" s="23">
        <f>IF(NOT((C865+1)&gt;Configuration!$D$2),Data!C865+1,Configuration!$D$2+1)</f>
        <v>21</v>
      </c>
    </row>
    <row r="867" spans="2:3" x14ac:dyDescent="0.25">
      <c r="B867" s="27" t="str">
        <f>IF(C867&lt;(Configuration!$D$2+1),"Price of transaction #","")</f>
        <v/>
      </c>
      <c r="C867" s="23">
        <f>IF(NOT((C866+1)&gt;Configuration!$D$2),Data!C866+1,Configuration!$D$2+1)</f>
        <v>21</v>
      </c>
    </row>
    <row r="868" spans="2:3" x14ac:dyDescent="0.25">
      <c r="B868" s="27" t="str">
        <f>IF(C868&lt;(Configuration!$D$2+1),"Price of transaction #","")</f>
        <v/>
      </c>
      <c r="C868" s="23">
        <f>IF(NOT((C867+1)&gt;Configuration!$D$2),Data!C867+1,Configuration!$D$2+1)</f>
        <v>21</v>
      </c>
    </row>
    <row r="869" spans="2:3" x14ac:dyDescent="0.25">
      <c r="B869" s="27" t="str">
        <f>IF(C869&lt;(Configuration!$D$2+1),"Price of transaction #","")</f>
        <v/>
      </c>
      <c r="C869" s="23">
        <f>IF(NOT((C868+1)&gt;Configuration!$D$2),Data!C868+1,Configuration!$D$2+1)</f>
        <v>21</v>
      </c>
    </row>
    <row r="870" spans="2:3" x14ac:dyDescent="0.25">
      <c r="B870" s="27" t="str">
        <f>IF(C870&lt;(Configuration!$D$2+1),"Price of transaction #","")</f>
        <v/>
      </c>
      <c r="C870" s="23">
        <f>IF(NOT((C869+1)&gt;Configuration!$D$2),Data!C869+1,Configuration!$D$2+1)</f>
        <v>21</v>
      </c>
    </row>
    <row r="871" spans="2:3" x14ac:dyDescent="0.25">
      <c r="B871" s="27" t="str">
        <f>IF(C871&lt;(Configuration!$D$2+1),"Price of transaction #","")</f>
        <v/>
      </c>
      <c r="C871" s="23">
        <f>IF(NOT((C870+1)&gt;Configuration!$D$2),Data!C870+1,Configuration!$D$2+1)</f>
        <v>21</v>
      </c>
    </row>
    <row r="872" spans="2:3" x14ac:dyDescent="0.25">
      <c r="B872" s="27" t="str">
        <f>IF(C872&lt;(Configuration!$D$2+1),"Price of transaction #","")</f>
        <v/>
      </c>
      <c r="C872" s="23">
        <f>IF(NOT((C871+1)&gt;Configuration!$D$2),Data!C871+1,Configuration!$D$2+1)</f>
        <v>21</v>
      </c>
    </row>
    <row r="873" spans="2:3" x14ac:dyDescent="0.25">
      <c r="B873" s="27" t="str">
        <f>IF(C873&lt;(Configuration!$D$2+1),"Price of transaction #","")</f>
        <v/>
      </c>
      <c r="C873" s="23">
        <f>IF(NOT((C872+1)&gt;Configuration!$D$2),Data!C872+1,Configuration!$D$2+1)</f>
        <v>21</v>
      </c>
    </row>
    <row r="874" spans="2:3" x14ac:dyDescent="0.25">
      <c r="B874" s="27" t="str">
        <f>IF(C874&lt;(Configuration!$D$2+1),"Price of transaction #","")</f>
        <v/>
      </c>
      <c r="C874" s="23">
        <f>IF(NOT((C873+1)&gt;Configuration!$D$2),Data!C873+1,Configuration!$D$2+1)</f>
        <v>21</v>
      </c>
    </row>
    <row r="875" spans="2:3" x14ac:dyDescent="0.25">
      <c r="B875" s="27" t="str">
        <f>IF(C875&lt;(Configuration!$D$2+1),"Price of transaction #","")</f>
        <v/>
      </c>
      <c r="C875" s="23">
        <f>IF(NOT((C874+1)&gt;Configuration!$D$2),Data!C874+1,Configuration!$D$2+1)</f>
        <v>21</v>
      </c>
    </row>
    <row r="876" spans="2:3" x14ac:dyDescent="0.25">
      <c r="B876" s="27" t="str">
        <f>IF(C876&lt;(Configuration!$D$2+1),"Price of transaction #","")</f>
        <v/>
      </c>
      <c r="C876" s="23">
        <f>IF(NOT((C875+1)&gt;Configuration!$D$2),Data!C875+1,Configuration!$D$2+1)</f>
        <v>21</v>
      </c>
    </row>
    <row r="877" spans="2:3" x14ac:dyDescent="0.25">
      <c r="B877" s="27" t="str">
        <f>IF(C877&lt;(Configuration!$D$2+1),"Price of transaction #","")</f>
        <v/>
      </c>
      <c r="C877" s="23">
        <f>IF(NOT((C876+1)&gt;Configuration!$D$2),Data!C876+1,Configuration!$D$2+1)</f>
        <v>21</v>
      </c>
    </row>
    <row r="878" spans="2:3" x14ac:dyDescent="0.25">
      <c r="B878" s="27" t="str">
        <f>IF(C878&lt;(Configuration!$D$2+1),"Price of transaction #","")</f>
        <v/>
      </c>
      <c r="C878" s="23">
        <f>IF(NOT((C877+1)&gt;Configuration!$D$2),Data!C877+1,Configuration!$D$2+1)</f>
        <v>21</v>
      </c>
    </row>
    <row r="879" spans="2:3" x14ac:dyDescent="0.25">
      <c r="B879" s="27" t="str">
        <f>IF(C879&lt;(Configuration!$D$2+1),"Price of transaction #","")</f>
        <v/>
      </c>
      <c r="C879" s="23">
        <f>IF(NOT((C878+1)&gt;Configuration!$D$2),Data!C878+1,Configuration!$D$2+1)</f>
        <v>21</v>
      </c>
    </row>
    <row r="880" spans="2:3" x14ac:dyDescent="0.25">
      <c r="B880" s="27" t="str">
        <f>IF(C880&lt;(Configuration!$D$2+1),"Price of transaction #","")</f>
        <v/>
      </c>
      <c r="C880" s="23">
        <f>IF(NOT((C879+1)&gt;Configuration!$D$2),Data!C879+1,Configuration!$D$2+1)</f>
        <v>21</v>
      </c>
    </row>
    <row r="881" spans="2:3" x14ac:dyDescent="0.25">
      <c r="B881" s="27" t="str">
        <f>IF(C881&lt;(Configuration!$D$2+1),"Price of transaction #","")</f>
        <v/>
      </c>
      <c r="C881" s="23">
        <f>IF(NOT((C880+1)&gt;Configuration!$D$2),Data!C880+1,Configuration!$D$2+1)</f>
        <v>21</v>
      </c>
    </row>
    <row r="882" spans="2:3" x14ac:dyDescent="0.25">
      <c r="B882" s="27" t="str">
        <f>IF(C882&lt;(Configuration!$D$2+1),"Price of transaction #","")</f>
        <v/>
      </c>
      <c r="C882" s="23">
        <f>IF(NOT((C881+1)&gt;Configuration!$D$2),Data!C881+1,Configuration!$D$2+1)</f>
        <v>21</v>
      </c>
    </row>
    <row r="883" spans="2:3" x14ac:dyDescent="0.25">
      <c r="B883" s="27" t="str">
        <f>IF(C883&lt;(Configuration!$D$2+1),"Price of transaction #","")</f>
        <v/>
      </c>
      <c r="C883" s="23">
        <f>IF(NOT((C882+1)&gt;Configuration!$D$2),Data!C882+1,Configuration!$D$2+1)</f>
        <v>21</v>
      </c>
    </row>
    <row r="884" spans="2:3" x14ac:dyDescent="0.25">
      <c r="B884" s="27" t="str">
        <f>IF(C884&lt;(Configuration!$D$2+1),"Price of transaction #","")</f>
        <v/>
      </c>
      <c r="C884" s="23">
        <f>IF(NOT((C883+1)&gt;Configuration!$D$2),Data!C883+1,Configuration!$D$2+1)</f>
        <v>21</v>
      </c>
    </row>
    <row r="885" spans="2:3" x14ac:dyDescent="0.25">
      <c r="B885" s="27" t="str">
        <f>IF(C885&lt;(Configuration!$D$2+1),"Price of transaction #","")</f>
        <v/>
      </c>
      <c r="C885" s="23">
        <f>IF(NOT((C884+1)&gt;Configuration!$D$2),Data!C884+1,Configuration!$D$2+1)</f>
        <v>21</v>
      </c>
    </row>
    <row r="886" spans="2:3" x14ac:dyDescent="0.25">
      <c r="B886" s="27" t="str">
        <f>IF(C886&lt;(Configuration!$D$2+1),"Price of transaction #","")</f>
        <v/>
      </c>
      <c r="C886" s="23">
        <f>IF(NOT((C885+1)&gt;Configuration!$D$2),Data!C885+1,Configuration!$D$2+1)</f>
        <v>21</v>
      </c>
    </row>
    <row r="887" spans="2:3" x14ac:dyDescent="0.25">
      <c r="B887" s="27" t="str">
        <f>IF(C887&lt;(Configuration!$D$2+1),"Price of transaction #","")</f>
        <v/>
      </c>
      <c r="C887" s="23">
        <f>IF(NOT((C886+1)&gt;Configuration!$D$2),Data!C886+1,Configuration!$D$2+1)</f>
        <v>21</v>
      </c>
    </row>
    <row r="888" spans="2:3" x14ac:dyDescent="0.25">
      <c r="B888" s="27" t="str">
        <f>IF(C888&lt;(Configuration!$D$2+1),"Price of transaction #","")</f>
        <v/>
      </c>
      <c r="C888" s="23">
        <f>IF(NOT((C887+1)&gt;Configuration!$D$2),Data!C887+1,Configuration!$D$2+1)</f>
        <v>21</v>
      </c>
    </row>
    <row r="889" spans="2:3" x14ac:dyDescent="0.25">
      <c r="B889" s="27" t="str">
        <f>IF(C889&lt;(Configuration!$D$2+1),"Price of transaction #","")</f>
        <v/>
      </c>
      <c r="C889" s="23">
        <f>IF(NOT((C888+1)&gt;Configuration!$D$2),Data!C888+1,Configuration!$D$2+1)</f>
        <v>21</v>
      </c>
    </row>
    <row r="890" spans="2:3" x14ac:dyDescent="0.25">
      <c r="B890" s="27" t="str">
        <f>IF(C890&lt;(Configuration!$D$2+1),"Price of transaction #","")</f>
        <v/>
      </c>
      <c r="C890" s="23">
        <f>IF(NOT((C889+1)&gt;Configuration!$D$2),Data!C889+1,Configuration!$D$2+1)</f>
        <v>21</v>
      </c>
    </row>
    <row r="891" spans="2:3" x14ac:dyDescent="0.25">
      <c r="B891" s="27" t="str">
        <f>IF(C891&lt;(Configuration!$D$2+1),"Price of transaction #","")</f>
        <v/>
      </c>
      <c r="C891" s="23">
        <f>IF(NOT((C890+1)&gt;Configuration!$D$2),Data!C890+1,Configuration!$D$2+1)</f>
        <v>21</v>
      </c>
    </row>
    <row r="892" spans="2:3" x14ac:dyDescent="0.25">
      <c r="B892" s="27" t="str">
        <f>IF(C892&lt;(Configuration!$D$2+1),"Price of transaction #","")</f>
        <v/>
      </c>
      <c r="C892" s="23">
        <f>IF(NOT((C891+1)&gt;Configuration!$D$2),Data!C891+1,Configuration!$D$2+1)</f>
        <v>21</v>
      </c>
    </row>
    <row r="893" spans="2:3" x14ac:dyDescent="0.25">
      <c r="B893" s="27" t="str">
        <f>IF(C893&lt;(Configuration!$D$2+1),"Price of transaction #","")</f>
        <v/>
      </c>
      <c r="C893" s="23">
        <f>IF(NOT((C892+1)&gt;Configuration!$D$2),Data!C892+1,Configuration!$D$2+1)</f>
        <v>21</v>
      </c>
    </row>
    <row r="894" spans="2:3" x14ac:dyDescent="0.25">
      <c r="B894" s="27" t="str">
        <f>IF(C894&lt;(Configuration!$D$2+1),"Price of transaction #","")</f>
        <v/>
      </c>
      <c r="C894" s="23">
        <f>IF(NOT((C893+1)&gt;Configuration!$D$2),Data!C893+1,Configuration!$D$2+1)</f>
        <v>21</v>
      </c>
    </row>
    <row r="895" spans="2:3" x14ac:dyDescent="0.25">
      <c r="B895" s="27" t="str">
        <f>IF(C895&lt;(Configuration!$D$2+1),"Price of transaction #","")</f>
        <v/>
      </c>
      <c r="C895" s="23">
        <f>IF(NOT((C894+1)&gt;Configuration!$D$2),Data!C894+1,Configuration!$D$2+1)</f>
        <v>21</v>
      </c>
    </row>
    <row r="896" spans="2:3" x14ac:dyDescent="0.25">
      <c r="B896" s="27" t="str">
        <f>IF(C896&lt;(Configuration!$D$2+1),"Price of transaction #","")</f>
        <v/>
      </c>
      <c r="C896" s="23">
        <f>IF(NOT((C895+1)&gt;Configuration!$D$2),Data!C895+1,Configuration!$D$2+1)</f>
        <v>21</v>
      </c>
    </row>
    <row r="897" spans="2:3" x14ac:dyDescent="0.25">
      <c r="B897" s="27" t="str">
        <f>IF(C897&lt;(Configuration!$D$2+1),"Price of transaction #","")</f>
        <v/>
      </c>
      <c r="C897" s="23">
        <f>IF(NOT((C896+1)&gt;Configuration!$D$2),Data!C896+1,Configuration!$D$2+1)</f>
        <v>21</v>
      </c>
    </row>
    <row r="898" spans="2:3" x14ac:dyDescent="0.25">
      <c r="B898" s="27" t="str">
        <f>IF(C898&lt;(Configuration!$D$2+1),"Price of transaction #","")</f>
        <v/>
      </c>
      <c r="C898" s="23">
        <f>IF(NOT((C897+1)&gt;Configuration!$D$2),Data!C897+1,Configuration!$D$2+1)</f>
        <v>21</v>
      </c>
    </row>
    <row r="899" spans="2:3" x14ac:dyDescent="0.25">
      <c r="B899" s="27" t="str">
        <f>IF(C899&lt;(Configuration!$D$2+1),"Price of transaction #","")</f>
        <v/>
      </c>
      <c r="C899" s="23">
        <f>IF(NOT((C898+1)&gt;Configuration!$D$2),Data!C898+1,Configuration!$D$2+1)</f>
        <v>21</v>
      </c>
    </row>
    <row r="900" spans="2:3" x14ac:dyDescent="0.25">
      <c r="B900" s="27" t="str">
        <f>IF(C900&lt;(Configuration!$D$2+1),"Price of transaction #","")</f>
        <v/>
      </c>
      <c r="C900" s="23">
        <f>IF(NOT((C899+1)&gt;Configuration!$D$2),Data!C899+1,Configuration!$D$2+1)</f>
        <v>21</v>
      </c>
    </row>
    <row r="901" spans="2:3" x14ac:dyDescent="0.25">
      <c r="B901" s="27" t="str">
        <f>IF(C901&lt;(Configuration!$D$2+1),"Price of transaction #","")</f>
        <v/>
      </c>
      <c r="C901" s="23">
        <f>IF(NOT((C900+1)&gt;Configuration!$D$2),Data!C900+1,Configuration!$D$2+1)</f>
        <v>21</v>
      </c>
    </row>
    <row r="902" spans="2:3" x14ac:dyDescent="0.25">
      <c r="B902" s="27" t="str">
        <f>IF(C902&lt;(Configuration!$D$2+1),"Price of transaction #","")</f>
        <v/>
      </c>
      <c r="C902" s="23">
        <f>IF(NOT((C901+1)&gt;Configuration!$D$2),Data!C901+1,Configuration!$D$2+1)</f>
        <v>21</v>
      </c>
    </row>
    <row r="903" spans="2:3" x14ac:dyDescent="0.25">
      <c r="B903" s="27" t="str">
        <f>IF(C903&lt;(Configuration!$D$2+1),"Price of transaction #","")</f>
        <v/>
      </c>
      <c r="C903" s="23">
        <f>IF(NOT((C902+1)&gt;Configuration!$D$2),Data!C902+1,Configuration!$D$2+1)</f>
        <v>21</v>
      </c>
    </row>
    <row r="904" spans="2:3" x14ac:dyDescent="0.25">
      <c r="B904" s="27" t="str">
        <f>IF(C904&lt;(Configuration!$D$2+1),"Price of transaction #","")</f>
        <v/>
      </c>
      <c r="C904" s="23">
        <f>IF(NOT((C903+1)&gt;Configuration!$D$2),Data!C903+1,Configuration!$D$2+1)</f>
        <v>21</v>
      </c>
    </row>
    <row r="905" spans="2:3" x14ac:dyDescent="0.25">
      <c r="B905" s="27" t="str">
        <f>IF(C905&lt;(Configuration!$D$2+1),"Price of transaction #","")</f>
        <v/>
      </c>
      <c r="C905" s="23">
        <f>IF(NOT((C904+1)&gt;Configuration!$D$2),Data!C904+1,Configuration!$D$2+1)</f>
        <v>21</v>
      </c>
    </row>
    <row r="906" spans="2:3" x14ac:dyDescent="0.25">
      <c r="B906" s="27" t="str">
        <f>IF(C906&lt;(Configuration!$D$2+1),"Price of transaction #","")</f>
        <v/>
      </c>
      <c r="C906" s="23">
        <f>IF(NOT((C905+1)&gt;Configuration!$D$2),Data!C905+1,Configuration!$D$2+1)</f>
        <v>21</v>
      </c>
    </row>
    <row r="907" spans="2:3" x14ac:dyDescent="0.25">
      <c r="B907" s="27" t="str">
        <f>IF(C907&lt;(Configuration!$D$2+1),"Price of transaction #","")</f>
        <v/>
      </c>
      <c r="C907" s="23">
        <f>IF(NOT((C906+1)&gt;Configuration!$D$2),Data!C906+1,Configuration!$D$2+1)</f>
        <v>21</v>
      </c>
    </row>
    <row r="908" spans="2:3" x14ac:dyDescent="0.25">
      <c r="B908" s="27" t="str">
        <f>IF(C908&lt;(Configuration!$D$2+1),"Price of transaction #","")</f>
        <v/>
      </c>
      <c r="C908" s="23">
        <f>IF(NOT((C907+1)&gt;Configuration!$D$2),Data!C907+1,Configuration!$D$2+1)</f>
        <v>21</v>
      </c>
    </row>
    <row r="909" spans="2:3" x14ac:dyDescent="0.25">
      <c r="B909" s="27" t="str">
        <f>IF(C909&lt;(Configuration!$D$2+1),"Price of transaction #","")</f>
        <v/>
      </c>
      <c r="C909" s="23">
        <f>IF(NOT((C908+1)&gt;Configuration!$D$2),Data!C908+1,Configuration!$D$2+1)</f>
        <v>21</v>
      </c>
    </row>
    <row r="910" spans="2:3" x14ac:dyDescent="0.25">
      <c r="B910" s="27" t="str">
        <f>IF(C910&lt;(Configuration!$D$2+1),"Price of transaction #","")</f>
        <v/>
      </c>
      <c r="C910" s="23">
        <f>IF(NOT((C909+1)&gt;Configuration!$D$2),Data!C909+1,Configuration!$D$2+1)</f>
        <v>21</v>
      </c>
    </row>
    <row r="911" spans="2:3" x14ac:dyDescent="0.25">
      <c r="B911" s="27" t="str">
        <f>IF(C911&lt;(Configuration!$D$2+1),"Price of transaction #","")</f>
        <v/>
      </c>
      <c r="C911" s="23">
        <f>IF(NOT((C910+1)&gt;Configuration!$D$2),Data!C910+1,Configuration!$D$2+1)</f>
        <v>21</v>
      </c>
    </row>
    <row r="912" spans="2:3" x14ac:dyDescent="0.25">
      <c r="B912" s="27" t="str">
        <f>IF(C912&lt;(Configuration!$D$2+1),"Price of transaction #","")</f>
        <v/>
      </c>
      <c r="C912" s="23">
        <f>IF(NOT((C911+1)&gt;Configuration!$D$2),Data!C911+1,Configuration!$D$2+1)</f>
        <v>21</v>
      </c>
    </row>
    <row r="913" spans="2:3" x14ac:dyDescent="0.25">
      <c r="B913" s="27" t="str">
        <f>IF(C913&lt;(Configuration!$D$2+1),"Price of transaction #","")</f>
        <v/>
      </c>
      <c r="C913" s="23">
        <f>IF(NOT((C912+1)&gt;Configuration!$D$2),Data!C912+1,Configuration!$D$2+1)</f>
        <v>21</v>
      </c>
    </row>
    <row r="914" spans="2:3" x14ac:dyDescent="0.25">
      <c r="B914" s="27" t="str">
        <f>IF(C914&lt;(Configuration!$D$2+1),"Price of transaction #","")</f>
        <v/>
      </c>
      <c r="C914" s="23">
        <f>IF(NOT((C913+1)&gt;Configuration!$D$2),Data!C913+1,Configuration!$D$2+1)</f>
        <v>21</v>
      </c>
    </row>
    <row r="915" spans="2:3" x14ac:dyDescent="0.25">
      <c r="B915" s="27" t="str">
        <f>IF(C915&lt;(Configuration!$D$2+1),"Price of transaction #","")</f>
        <v/>
      </c>
      <c r="C915" s="23">
        <f>IF(NOT((C914+1)&gt;Configuration!$D$2),Data!C914+1,Configuration!$D$2+1)</f>
        <v>21</v>
      </c>
    </row>
    <row r="916" spans="2:3" x14ac:dyDescent="0.25">
      <c r="B916" s="27" t="str">
        <f>IF(C916&lt;(Configuration!$D$2+1),"Price of transaction #","")</f>
        <v/>
      </c>
      <c r="C916" s="23">
        <f>IF(NOT((C915+1)&gt;Configuration!$D$2),Data!C915+1,Configuration!$D$2+1)</f>
        <v>21</v>
      </c>
    </row>
    <row r="917" spans="2:3" x14ac:dyDescent="0.25">
      <c r="B917" s="27" t="str">
        <f>IF(C917&lt;(Configuration!$D$2+1),"Price of transaction #","")</f>
        <v/>
      </c>
      <c r="C917" s="23">
        <f>IF(NOT((C916+1)&gt;Configuration!$D$2),Data!C916+1,Configuration!$D$2+1)</f>
        <v>21</v>
      </c>
    </row>
    <row r="918" spans="2:3" x14ac:dyDescent="0.25">
      <c r="B918" s="27" t="str">
        <f>IF(C918&lt;(Configuration!$D$2+1),"Price of transaction #","")</f>
        <v/>
      </c>
      <c r="C918" s="23">
        <f>IF(NOT((C917+1)&gt;Configuration!$D$2),Data!C917+1,Configuration!$D$2+1)</f>
        <v>21</v>
      </c>
    </row>
    <row r="919" spans="2:3" x14ac:dyDescent="0.25">
      <c r="B919" s="27" t="str">
        <f>IF(C919&lt;(Configuration!$D$2+1),"Price of transaction #","")</f>
        <v/>
      </c>
      <c r="C919" s="23">
        <f>IF(NOT((C918+1)&gt;Configuration!$D$2),Data!C918+1,Configuration!$D$2+1)</f>
        <v>21</v>
      </c>
    </row>
    <row r="920" spans="2:3" x14ac:dyDescent="0.25">
      <c r="B920" s="27" t="str">
        <f>IF(C920&lt;(Configuration!$D$2+1),"Price of transaction #","")</f>
        <v/>
      </c>
      <c r="C920" s="23">
        <f>IF(NOT((C919+1)&gt;Configuration!$D$2),Data!C919+1,Configuration!$D$2+1)</f>
        <v>21</v>
      </c>
    </row>
    <row r="921" spans="2:3" x14ac:dyDescent="0.25">
      <c r="B921" s="27" t="str">
        <f>IF(C921&lt;(Configuration!$D$2+1),"Price of transaction #","")</f>
        <v/>
      </c>
      <c r="C921" s="23">
        <f>IF(NOT((C920+1)&gt;Configuration!$D$2),Data!C920+1,Configuration!$D$2+1)</f>
        <v>21</v>
      </c>
    </row>
    <row r="922" spans="2:3" x14ac:dyDescent="0.25">
      <c r="B922" s="27" t="str">
        <f>IF(C922&lt;(Configuration!$D$2+1),"Price of transaction #","")</f>
        <v/>
      </c>
      <c r="C922" s="23">
        <f>IF(NOT((C921+1)&gt;Configuration!$D$2),Data!C921+1,Configuration!$D$2+1)</f>
        <v>21</v>
      </c>
    </row>
    <row r="923" spans="2:3" x14ac:dyDescent="0.25">
      <c r="B923" s="27" t="str">
        <f>IF(C923&lt;(Configuration!$D$2+1),"Price of transaction #","")</f>
        <v/>
      </c>
      <c r="C923" s="23">
        <f>IF(NOT((C922+1)&gt;Configuration!$D$2),Data!C922+1,Configuration!$D$2+1)</f>
        <v>21</v>
      </c>
    </row>
    <row r="924" spans="2:3" x14ac:dyDescent="0.25">
      <c r="B924" s="27" t="str">
        <f>IF(C924&lt;(Configuration!$D$2+1),"Price of transaction #","")</f>
        <v/>
      </c>
      <c r="C924" s="23">
        <f>IF(NOT((C923+1)&gt;Configuration!$D$2),Data!C923+1,Configuration!$D$2+1)</f>
        <v>21</v>
      </c>
    </row>
    <row r="925" spans="2:3" x14ac:dyDescent="0.25">
      <c r="B925" s="27" t="str">
        <f>IF(C925&lt;(Configuration!$D$2+1),"Price of transaction #","")</f>
        <v/>
      </c>
      <c r="C925" s="23">
        <f>IF(NOT((C924+1)&gt;Configuration!$D$2),Data!C924+1,Configuration!$D$2+1)</f>
        <v>21</v>
      </c>
    </row>
    <row r="926" spans="2:3" x14ac:dyDescent="0.25">
      <c r="B926" s="27" t="str">
        <f>IF(C926&lt;(Configuration!$D$2+1),"Price of transaction #","")</f>
        <v/>
      </c>
      <c r="C926" s="23">
        <f>IF(NOT((C925+1)&gt;Configuration!$D$2),Data!C925+1,Configuration!$D$2+1)</f>
        <v>21</v>
      </c>
    </row>
    <row r="927" spans="2:3" x14ac:dyDescent="0.25">
      <c r="B927" s="27" t="str">
        <f>IF(C927&lt;(Configuration!$D$2+1),"Price of transaction #","")</f>
        <v/>
      </c>
      <c r="C927" s="23">
        <f>IF(NOT((C926+1)&gt;Configuration!$D$2),Data!C926+1,Configuration!$D$2+1)</f>
        <v>21</v>
      </c>
    </row>
    <row r="928" spans="2:3" x14ac:dyDescent="0.25">
      <c r="B928" s="27" t="str">
        <f>IF(C928&lt;(Configuration!$D$2+1),"Price of transaction #","")</f>
        <v/>
      </c>
      <c r="C928" s="23">
        <f>IF(NOT((C927+1)&gt;Configuration!$D$2),Data!C927+1,Configuration!$D$2+1)</f>
        <v>21</v>
      </c>
    </row>
    <row r="929" spans="2:3" x14ac:dyDescent="0.25">
      <c r="B929" s="27" t="str">
        <f>IF(C929&lt;(Configuration!$D$2+1),"Price of transaction #","")</f>
        <v/>
      </c>
      <c r="C929" s="23">
        <f>IF(NOT((C928+1)&gt;Configuration!$D$2),Data!C928+1,Configuration!$D$2+1)</f>
        <v>21</v>
      </c>
    </row>
    <row r="930" spans="2:3" x14ac:dyDescent="0.25">
      <c r="B930" s="27" t="str">
        <f>IF(C930&lt;(Configuration!$D$2+1),"Price of transaction #","")</f>
        <v/>
      </c>
      <c r="C930" s="23">
        <f>IF(NOT((C929+1)&gt;Configuration!$D$2),Data!C929+1,Configuration!$D$2+1)</f>
        <v>21</v>
      </c>
    </row>
    <row r="931" spans="2:3" x14ac:dyDescent="0.25">
      <c r="B931" s="27" t="str">
        <f>IF(C931&lt;(Configuration!$D$2+1),"Price of transaction #","")</f>
        <v/>
      </c>
      <c r="C931" s="23">
        <f>IF(NOT((C930+1)&gt;Configuration!$D$2),Data!C930+1,Configuration!$D$2+1)</f>
        <v>21</v>
      </c>
    </row>
    <row r="932" spans="2:3" x14ac:dyDescent="0.25">
      <c r="B932" s="27" t="str">
        <f>IF(C932&lt;(Configuration!$D$2+1),"Price of transaction #","")</f>
        <v/>
      </c>
      <c r="C932" s="23">
        <f>IF(NOT((C931+1)&gt;Configuration!$D$2),Data!C931+1,Configuration!$D$2+1)</f>
        <v>21</v>
      </c>
    </row>
    <row r="933" spans="2:3" x14ac:dyDescent="0.25">
      <c r="B933" s="27" t="str">
        <f>IF(C933&lt;(Configuration!$D$2+1),"Price of transaction #","")</f>
        <v/>
      </c>
      <c r="C933" s="23">
        <f>IF(NOT((C932+1)&gt;Configuration!$D$2),Data!C932+1,Configuration!$D$2+1)</f>
        <v>21</v>
      </c>
    </row>
    <row r="934" spans="2:3" x14ac:dyDescent="0.25">
      <c r="B934" s="27" t="str">
        <f>IF(C934&lt;(Configuration!$D$2+1),"Price of transaction #","")</f>
        <v/>
      </c>
      <c r="C934" s="23">
        <f>IF(NOT((C933+1)&gt;Configuration!$D$2),Data!C933+1,Configuration!$D$2+1)</f>
        <v>21</v>
      </c>
    </row>
    <row r="935" spans="2:3" x14ac:dyDescent="0.25">
      <c r="B935" s="27" t="str">
        <f>IF(C935&lt;(Configuration!$D$2+1),"Price of transaction #","")</f>
        <v/>
      </c>
      <c r="C935" s="23">
        <f>IF(NOT((C934+1)&gt;Configuration!$D$2),Data!C934+1,Configuration!$D$2+1)</f>
        <v>21</v>
      </c>
    </row>
    <row r="936" spans="2:3" x14ac:dyDescent="0.25">
      <c r="B936" s="27" t="str">
        <f>IF(C936&lt;(Configuration!$D$2+1),"Price of transaction #","")</f>
        <v/>
      </c>
      <c r="C936" s="23">
        <f>IF(NOT((C935+1)&gt;Configuration!$D$2),Data!C935+1,Configuration!$D$2+1)</f>
        <v>21</v>
      </c>
    </row>
    <row r="937" spans="2:3" x14ac:dyDescent="0.25">
      <c r="B937" s="27" t="str">
        <f>IF(C937&lt;(Configuration!$D$2+1),"Price of transaction #","")</f>
        <v/>
      </c>
      <c r="C937" s="23">
        <f>IF(NOT((C936+1)&gt;Configuration!$D$2),Data!C936+1,Configuration!$D$2+1)</f>
        <v>21</v>
      </c>
    </row>
    <row r="938" spans="2:3" x14ac:dyDescent="0.25">
      <c r="B938" s="27" t="str">
        <f>IF(C938&lt;(Configuration!$D$2+1),"Price of transaction #","")</f>
        <v/>
      </c>
      <c r="C938" s="23">
        <f>IF(NOT((C937+1)&gt;Configuration!$D$2),Data!C937+1,Configuration!$D$2+1)</f>
        <v>21</v>
      </c>
    </row>
    <row r="939" spans="2:3" x14ac:dyDescent="0.25">
      <c r="B939" s="27" t="str">
        <f>IF(C939&lt;(Configuration!$D$2+1),"Price of transaction #","")</f>
        <v/>
      </c>
      <c r="C939" s="23">
        <f>IF(NOT((C938+1)&gt;Configuration!$D$2),Data!C938+1,Configuration!$D$2+1)</f>
        <v>21</v>
      </c>
    </row>
    <row r="940" spans="2:3" x14ac:dyDescent="0.25">
      <c r="B940" s="27" t="str">
        <f>IF(C940&lt;(Configuration!$D$2+1),"Price of transaction #","")</f>
        <v/>
      </c>
      <c r="C940" s="23">
        <f>IF(NOT((C939+1)&gt;Configuration!$D$2),Data!C939+1,Configuration!$D$2+1)</f>
        <v>21</v>
      </c>
    </row>
    <row r="941" spans="2:3" x14ac:dyDescent="0.25">
      <c r="B941" s="27" t="str">
        <f>IF(C941&lt;(Configuration!$D$2+1),"Price of transaction #","")</f>
        <v/>
      </c>
      <c r="C941" s="23">
        <f>IF(NOT((C940+1)&gt;Configuration!$D$2),Data!C940+1,Configuration!$D$2+1)</f>
        <v>21</v>
      </c>
    </row>
    <row r="942" spans="2:3" x14ac:dyDescent="0.25">
      <c r="B942" s="27" t="str">
        <f>IF(C942&lt;(Configuration!$D$2+1),"Price of transaction #","")</f>
        <v/>
      </c>
      <c r="C942" s="23">
        <f>IF(NOT((C941+1)&gt;Configuration!$D$2),Data!C941+1,Configuration!$D$2+1)</f>
        <v>21</v>
      </c>
    </row>
    <row r="943" spans="2:3" x14ac:dyDescent="0.25">
      <c r="B943" s="27" t="str">
        <f>IF(C943&lt;(Configuration!$D$2+1),"Price of transaction #","")</f>
        <v/>
      </c>
      <c r="C943" s="23">
        <f>IF(NOT((C942+1)&gt;Configuration!$D$2),Data!C942+1,Configuration!$D$2+1)</f>
        <v>21</v>
      </c>
    </row>
    <row r="944" spans="2:3" x14ac:dyDescent="0.25">
      <c r="B944" s="27" t="str">
        <f>IF(C944&lt;(Configuration!$D$2+1),"Price of transaction #","")</f>
        <v/>
      </c>
      <c r="C944" s="23">
        <f>IF(NOT((C943+1)&gt;Configuration!$D$2),Data!C943+1,Configuration!$D$2+1)</f>
        <v>21</v>
      </c>
    </row>
    <row r="945" spans="2:3" x14ac:dyDescent="0.25">
      <c r="B945" s="27" t="str">
        <f>IF(C945&lt;(Configuration!$D$2+1),"Price of transaction #","")</f>
        <v/>
      </c>
      <c r="C945" s="23">
        <f>IF(NOT((C944+1)&gt;Configuration!$D$2),Data!C944+1,Configuration!$D$2+1)</f>
        <v>21</v>
      </c>
    </row>
    <row r="946" spans="2:3" x14ac:dyDescent="0.25">
      <c r="B946" s="27" t="str">
        <f>IF(C946&lt;(Configuration!$D$2+1),"Price of transaction #","")</f>
        <v/>
      </c>
      <c r="C946" s="23">
        <f>IF(NOT((C945+1)&gt;Configuration!$D$2),Data!C945+1,Configuration!$D$2+1)</f>
        <v>21</v>
      </c>
    </row>
    <row r="947" spans="2:3" x14ac:dyDescent="0.25">
      <c r="B947" s="27" t="str">
        <f>IF(C947&lt;(Configuration!$D$2+1),"Price of transaction #","")</f>
        <v/>
      </c>
      <c r="C947" s="23">
        <f>IF(NOT((C946+1)&gt;Configuration!$D$2),Data!C946+1,Configuration!$D$2+1)</f>
        <v>21</v>
      </c>
    </row>
    <row r="948" spans="2:3" x14ac:dyDescent="0.25">
      <c r="B948" s="27" t="str">
        <f>IF(C948&lt;(Configuration!$D$2+1),"Price of transaction #","")</f>
        <v/>
      </c>
      <c r="C948" s="23">
        <f>IF(NOT((C947+1)&gt;Configuration!$D$2),Data!C947+1,Configuration!$D$2+1)</f>
        <v>21</v>
      </c>
    </row>
    <row r="949" spans="2:3" x14ac:dyDescent="0.25">
      <c r="B949" s="27" t="str">
        <f>IF(C949&lt;(Configuration!$D$2+1),"Price of transaction #","")</f>
        <v/>
      </c>
      <c r="C949" s="23">
        <f>IF(NOT((C948+1)&gt;Configuration!$D$2),Data!C948+1,Configuration!$D$2+1)</f>
        <v>21</v>
      </c>
    </row>
    <row r="950" spans="2:3" x14ac:dyDescent="0.25">
      <c r="B950" s="27" t="str">
        <f>IF(C950&lt;(Configuration!$D$2+1),"Price of transaction #","")</f>
        <v/>
      </c>
      <c r="C950" s="23">
        <f>IF(NOT((C949+1)&gt;Configuration!$D$2),Data!C949+1,Configuration!$D$2+1)</f>
        <v>21</v>
      </c>
    </row>
    <row r="951" spans="2:3" x14ac:dyDescent="0.25">
      <c r="B951" s="27" t="str">
        <f>IF(C951&lt;(Configuration!$D$2+1),"Price of transaction #","")</f>
        <v/>
      </c>
      <c r="C951" s="23">
        <f>IF(NOT((C950+1)&gt;Configuration!$D$2),Data!C950+1,Configuration!$D$2+1)</f>
        <v>21</v>
      </c>
    </row>
    <row r="952" spans="2:3" x14ac:dyDescent="0.25">
      <c r="B952" s="27" t="str">
        <f>IF(C952&lt;(Configuration!$D$2+1),"Price of transaction #","")</f>
        <v/>
      </c>
      <c r="C952" s="23">
        <f>IF(NOT((C951+1)&gt;Configuration!$D$2),Data!C951+1,Configuration!$D$2+1)</f>
        <v>21</v>
      </c>
    </row>
    <row r="953" spans="2:3" x14ac:dyDescent="0.25">
      <c r="B953" s="27" t="str">
        <f>IF(C953&lt;(Configuration!$D$2+1),"Price of transaction #","")</f>
        <v/>
      </c>
      <c r="C953" s="23">
        <f>IF(NOT((C952+1)&gt;Configuration!$D$2),Data!C952+1,Configuration!$D$2+1)</f>
        <v>21</v>
      </c>
    </row>
    <row r="954" spans="2:3" x14ac:dyDescent="0.25">
      <c r="B954" s="27" t="str">
        <f>IF(C954&lt;(Configuration!$D$2+1),"Price of transaction #","")</f>
        <v/>
      </c>
      <c r="C954" s="23">
        <f>IF(NOT((C953+1)&gt;Configuration!$D$2),Data!C953+1,Configuration!$D$2+1)</f>
        <v>21</v>
      </c>
    </row>
    <row r="955" spans="2:3" x14ac:dyDescent="0.25">
      <c r="B955" s="27" t="str">
        <f>IF(C955&lt;(Configuration!$D$2+1),"Price of transaction #","")</f>
        <v/>
      </c>
      <c r="C955" s="23">
        <f>IF(NOT((C954+1)&gt;Configuration!$D$2),Data!C954+1,Configuration!$D$2+1)</f>
        <v>21</v>
      </c>
    </row>
    <row r="956" spans="2:3" x14ac:dyDescent="0.25">
      <c r="B956" s="27" t="str">
        <f>IF(C956&lt;(Configuration!$D$2+1),"Price of transaction #","")</f>
        <v/>
      </c>
      <c r="C956" s="23">
        <f>IF(NOT((C955+1)&gt;Configuration!$D$2),Data!C955+1,Configuration!$D$2+1)</f>
        <v>21</v>
      </c>
    </row>
    <row r="957" spans="2:3" x14ac:dyDescent="0.25">
      <c r="B957" s="27" t="str">
        <f>IF(C957&lt;(Configuration!$D$2+1),"Price of transaction #","")</f>
        <v/>
      </c>
      <c r="C957" s="23">
        <f>IF(NOT((C956+1)&gt;Configuration!$D$2),Data!C956+1,Configuration!$D$2+1)</f>
        <v>21</v>
      </c>
    </row>
    <row r="958" spans="2:3" x14ac:dyDescent="0.25">
      <c r="B958" s="27" t="str">
        <f>IF(C958&lt;(Configuration!$D$2+1),"Price of transaction #","")</f>
        <v/>
      </c>
      <c r="C958" s="23">
        <f>IF(NOT((C957+1)&gt;Configuration!$D$2),Data!C957+1,Configuration!$D$2+1)</f>
        <v>21</v>
      </c>
    </row>
    <row r="959" spans="2:3" x14ac:dyDescent="0.25">
      <c r="B959" s="27" t="str">
        <f>IF(C959&lt;(Configuration!$D$2+1),"Price of transaction #","")</f>
        <v/>
      </c>
      <c r="C959" s="23">
        <f>IF(NOT((C958+1)&gt;Configuration!$D$2),Data!C958+1,Configuration!$D$2+1)</f>
        <v>21</v>
      </c>
    </row>
    <row r="960" spans="2:3" x14ac:dyDescent="0.25">
      <c r="B960" s="27" t="str">
        <f>IF(C960&lt;(Configuration!$D$2+1),"Price of transaction #","")</f>
        <v/>
      </c>
      <c r="C960" s="23">
        <f>IF(NOT((C959+1)&gt;Configuration!$D$2),Data!C959+1,Configuration!$D$2+1)</f>
        <v>21</v>
      </c>
    </row>
    <row r="961" spans="2:3" x14ac:dyDescent="0.25">
      <c r="B961" s="27" t="str">
        <f>IF(C961&lt;(Configuration!$D$2+1),"Price of transaction #","")</f>
        <v/>
      </c>
      <c r="C961" s="23">
        <f>IF(NOT((C960+1)&gt;Configuration!$D$2),Data!C960+1,Configuration!$D$2+1)</f>
        <v>21</v>
      </c>
    </row>
    <row r="962" spans="2:3" x14ac:dyDescent="0.25">
      <c r="B962" s="27" t="str">
        <f>IF(C962&lt;(Configuration!$D$2+1),"Price of transaction #","")</f>
        <v/>
      </c>
      <c r="C962" s="23">
        <f>IF(NOT((C961+1)&gt;Configuration!$D$2),Data!C961+1,Configuration!$D$2+1)</f>
        <v>21</v>
      </c>
    </row>
    <row r="963" spans="2:3" x14ac:dyDescent="0.25">
      <c r="B963" s="27" t="str">
        <f>IF(C963&lt;(Configuration!$D$2+1),"Price of transaction #","")</f>
        <v/>
      </c>
      <c r="C963" s="23">
        <f>IF(NOT((C962+1)&gt;Configuration!$D$2),Data!C962+1,Configuration!$D$2+1)</f>
        <v>21</v>
      </c>
    </row>
    <row r="964" spans="2:3" x14ac:dyDescent="0.25">
      <c r="B964" s="27" t="str">
        <f>IF(C964&lt;(Configuration!$D$2+1),"Price of transaction #","")</f>
        <v/>
      </c>
      <c r="C964" s="23">
        <f>IF(NOT((C963+1)&gt;Configuration!$D$2),Data!C963+1,Configuration!$D$2+1)</f>
        <v>21</v>
      </c>
    </row>
    <row r="965" spans="2:3" x14ac:dyDescent="0.25">
      <c r="B965" s="27" t="str">
        <f>IF(C965&lt;(Configuration!$D$2+1),"Price of transaction #","")</f>
        <v/>
      </c>
      <c r="C965" s="23">
        <f>IF(NOT((C964+1)&gt;Configuration!$D$2),Data!C964+1,Configuration!$D$2+1)</f>
        <v>21</v>
      </c>
    </row>
    <row r="966" spans="2:3" x14ac:dyDescent="0.25">
      <c r="B966" s="27" t="str">
        <f>IF(C966&lt;(Configuration!$D$2+1),"Price of transaction #","")</f>
        <v/>
      </c>
      <c r="C966" s="23">
        <f>IF(NOT((C965+1)&gt;Configuration!$D$2),Data!C965+1,Configuration!$D$2+1)</f>
        <v>21</v>
      </c>
    </row>
    <row r="967" spans="2:3" x14ac:dyDescent="0.25">
      <c r="B967" s="27" t="str">
        <f>IF(C967&lt;(Configuration!$D$2+1),"Price of transaction #","")</f>
        <v/>
      </c>
      <c r="C967" s="23">
        <f>IF(NOT((C966+1)&gt;Configuration!$D$2),Data!C966+1,Configuration!$D$2+1)</f>
        <v>21</v>
      </c>
    </row>
    <row r="968" spans="2:3" x14ac:dyDescent="0.25">
      <c r="B968" s="27" t="str">
        <f>IF(C968&lt;(Configuration!$D$2+1),"Price of transaction #","")</f>
        <v/>
      </c>
      <c r="C968" s="23">
        <f>IF(NOT((C967+1)&gt;Configuration!$D$2),Data!C967+1,Configuration!$D$2+1)</f>
        <v>21</v>
      </c>
    </row>
    <row r="969" spans="2:3" x14ac:dyDescent="0.25">
      <c r="B969" s="27" t="str">
        <f>IF(C969&lt;(Configuration!$D$2+1),"Price of transaction #","")</f>
        <v/>
      </c>
      <c r="C969" s="23">
        <f>IF(NOT((C968+1)&gt;Configuration!$D$2),Data!C968+1,Configuration!$D$2+1)</f>
        <v>21</v>
      </c>
    </row>
    <row r="970" spans="2:3" x14ac:dyDescent="0.25">
      <c r="B970" s="27" t="str">
        <f>IF(C970&lt;(Configuration!$D$2+1),"Price of transaction #","")</f>
        <v/>
      </c>
      <c r="C970" s="23">
        <f>IF(NOT((C969+1)&gt;Configuration!$D$2),Data!C969+1,Configuration!$D$2+1)</f>
        <v>21</v>
      </c>
    </row>
    <row r="971" spans="2:3" x14ac:dyDescent="0.25">
      <c r="B971" s="27" t="str">
        <f>IF(C971&lt;(Configuration!$D$2+1),"Price of transaction #","")</f>
        <v/>
      </c>
      <c r="C971" s="23">
        <f>IF(NOT((C970+1)&gt;Configuration!$D$2),Data!C970+1,Configuration!$D$2+1)</f>
        <v>21</v>
      </c>
    </row>
    <row r="972" spans="2:3" x14ac:dyDescent="0.25">
      <c r="B972" s="27" t="str">
        <f>IF(C972&lt;(Configuration!$D$2+1),"Price of transaction #","")</f>
        <v/>
      </c>
      <c r="C972" s="23">
        <f>IF(NOT((C971+1)&gt;Configuration!$D$2),Data!C971+1,Configuration!$D$2+1)</f>
        <v>21</v>
      </c>
    </row>
    <row r="973" spans="2:3" x14ac:dyDescent="0.25">
      <c r="B973" s="27" t="str">
        <f>IF(C973&lt;(Configuration!$D$2+1),"Price of transaction #","")</f>
        <v/>
      </c>
      <c r="C973" s="23">
        <f>IF(NOT((C972+1)&gt;Configuration!$D$2),Data!C972+1,Configuration!$D$2+1)</f>
        <v>21</v>
      </c>
    </row>
    <row r="974" spans="2:3" x14ac:dyDescent="0.25">
      <c r="B974" s="27" t="str">
        <f>IF(C974&lt;(Configuration!$D$2+1),"Price of transaction #","")</f>
        <v/>
      </c>
      <c r="C974" s="23">
        <f>IF(NOT((C973+1)&gt;Configuration!$D$2),Data!C973+1,Configuration!$D$2+1)</f>
        <v>21</v>
      </c>
    </row>
    <row r="975" spans="2:3" x14ac:dyDescent="0.25">
      <c r="B975" s="27" t="str">
        <f>IF(C975&lt;(Configuration!$D$2+1),"Price of transaction #","")</f>
        <v/>
      </c>
      <c r="C975" s="23">
        <f>IF(NOT((C974+1)&gt;Configuration!$D$2),Data!C974+1,Configuration!$D$2+1)</f>
        <v>21</v>
      </c>
    </row>
    <row r="976" spans="2:3" x14ac:dyDescent="0.25">
      <c r="B976" s="27" t="str">
        <f>IF(C976&lt;(Configuration!$D$2+1),"Price of transaction #","")</f>
        <v/>
      </c>
      <c r="C976" s="23">
        <f>IF(NOT((C975+1)&gt;Configuration!$D$2),Data!C975+1,Configuration!$D$2+1)</f>
        <v>21</v>
      </c>
    </row>
    <row r="977" spans="2:3" x14ac:dyDescent="0.25">
      <c r="B977" s="27" t="str">
        <f>IF(C977&lt;(Configuration!$D$2+1),"Price of transaction #","")</f>
        <v/>
      </c>
      <c r="C977" s="23">
        <f>IF(NOT((C976+1)&gt;Configuration!$D$2),Data!C976+1,Configuration!$D$2+1)</f>
        <v>21</v>
      </c>
    </row>
    <row r="978" spans="2:3" x14ac:dyDescent="0.25">
      <c r="B978" s="27" t="str">
        <f>IF(C978&lt;(Configuration!$D$2+1),"Price of transaction #","")</f>
        <v/>
      </c>
      <c r="C978" s="23">
        <f>IF(NOT((C977+1)&gt;Configuration!$D$2),Data!C977+1,Configuration!$D$2+1)</f>
        <v>21</v>
      </c>
    </row>
    <row r="979" spans="2:3" x14ac:dyDescent="0.25">
      <c r="B979" s="27" t="str">
        <f>IF(C979&lt;(Configuration!$D$2+1),"Price of transaction #","")</f>
        <v/>
      </c>
      <c r="C979" s="23">
        <f>IF(NOT((C978+1)&gt;Configuration!$D$2),Data!C978+1,Configuration!$D$2+1)</f>
        <v>21</v>
      </c>
    </row>
    <row r="980" spans="2:3" x14ac:dyDescent="0.25">
      <c r="B980" s="27" t="str">
        <f>IF(C980&lt;(Configuration!$D$2+1),"Price of transaction #","")</f>
        <v/>
      </c>
      <c r="C980" s="23">
        <f>IF(NOT((C979+1)&gt;Configuration!$D$2),Data!C979+1,Configuration!$D$2+1)</f>
        <v>21</v>
      </c>
    </row>
    <row r="981" spans="2:3" x14ac:dyDescent="0.25">
      <c r="B981" s="27" t="str">
        <f>IF(C981&lt;(Configuration!$D$2+1),"Price of transaction #","")</f>
        <v/>
      </c>
      <c r="C981" s="23">
        <f>IF(NOT((C980+1)&gt;Configuration!$D$2),Data!C980+1,Configuration!$D$2+1)</f>
        <v>21</v>
      </c>
    </row>
    <row r="982" spans="2:3" x14ac:dyDescent="0.25">
      <c r="B982" s="27" t="str">
        <f>IF(C982&lt;(Configuration!$D$2+1),"Price of transaction #","")</f>
        <v/>
      </c>
      <c r="C982" s="23">
        <f>IF(NOT((C981+1)&gt;Configuration!$D$2),Data!C981+1,Configuration!$D$2+1)</f>
        <v>21</v>
      </c>
    </row>
    <row r="983" spans="2:3" x14ac:dyDescent="0.25">
      <c r="B983" s="27" t="str">
        <f>IF(C983&lt;(Configuration!$D$2+1),"Price of transaction #","")</f>
        <v/>
      </c>
      <c r="C983" s="23">
        <f>IF(NOT((C982+1)&gt;Configuration!$D$2),Data!C982+1,Configuration!$D$2+1)</f>
        <v>21</v>
      </c>
    </row>
    <row r="984" spans="2:3" x14ac:dyDescent="0.25">
      <c r="B984" s="27" t="str">
        <f>IF(C984&lt;(Configuration!$D$2+1),"Price of transaction #","")</f>
        <v/>
      </c>
      <c r="C984" s="23">
        <f>IF(NOT((C983+1)&gt;Configuration!$D$2),Data!C983+1,Configuration!$D$2+1)</f>
        <v>21</v>
      </c>
    </row>
    <row r="985" spans="2:3" x14ac:dyDescent="0.25">
      <c r="B985" s="27" t="str">
        <f>IF(C985&lt;(Configuration!$D$2+1),"Price of transaction #","")</f>
        <v/>
      </c>
      <c r="C985" s="23">
        <f>IF(NOT((C984+1)&gt;Configuration!$D$2),Data!C984+1,Configuration!$D$2+1)</f>
        <v>21</v>
      </c>
    </row>
    <row r="986" spans="2:3" x14ac:dyDescent="0.25">
      <c r="B986" s="27" t="str">
        <f>IF(C986&lt;(Configuration!$D$2+1),"Price of transaction #","")</f>
        <v/>
      </c>
      <c r="C986" s="23">
        <f>IF(NOT((C985+1)&gt;Configuration!$D$2),Data!C985+1,Configuration!$D$2+1)</f>
        <v>21</v>
      </c>
    </row>
    <row r="987" spans="2:3" x14ac:dyDescent="0.25">
      <c r="B987" s="27" t="str">
        <f>IF(C987&lt;(Configuration!$D$2+1),"Price of transaction #","")</f>
        <v/>
      </c>
      <c r="C987" s="23">
        <f>IF(NOT((C986+1)&gt;Configuration!$D$2),Data!C986+1,Configuration!$D$2+1)</f>
        <v>21</v>
      </c>
    </row>
    <row r="988" spans="2:3" x14ac:dyDescent="0.25">
      <c r="B988" s="27" t="str">
        <f>IF(C988&lt;(Configuration!$D$2+1),"Price of transaction #","")</f>
        <v/>
      </c>
      <c r="C988" s="23">
        <f>IF(NOT((C987+1)&gt;Configuration!$D$2),Data!C987+1,Configuration!$D$2+1)</f>
        <v>21</v>
      </c>
    </row>
    <row r="989" spans="2:3" x14ac:dyDescent="0.25">
      <c r="B989" s="27" t="str">
        <f>IF(C989&lt;(Configuration!$D$2+1),"Price of transaction #","")</f>
        <v/>
      </c>
      <c r="C989" s="23">
        <f>IF(NOT((C988+1)&gt;Configuration!$D$2),Data!C988+1,Configuration!$D$2+1)</f>
        <v>21</v>
      </c>
    </row>
    <row r="990" spans="2:3" x14ac:dyDescent="0.25">
      <c r="B990" s="27" t="str">
        <f>IF(C990&lt;(Configuration!$D$2+1),"Price of transaction #","")</f>
        <v/>
      </c>
      <c r="C990" s="23">
        <f>IF(NOT((C989+1)&gt;Configuration!$D$2),Data!C989+1,Configuration!$D$2+1)</f>
        <v>21</v>
      </c>
    </row>
    <row r="991" spans="2:3" x14ac:dyDescent="0.25">
      <c r="B991" s="27" t="str">
        <f>IF(C991&lt;(Configuration!$D$2+1),"Price of transaction #","")</f>
        <v/>
      </c>
      <c r="C991" s="23">
        <f>IF(NOT((C990+1)&gt;Configuration!$D$2),Data!C990+1,Configuration!$D$2+1)</f>
        <v>21</v>
      </c>
    </row>
    <row r="992" spans="2:3" x14ac:dyDescent="0.25">
      <c r="B992" s="27" t="str">
        <f>IF(C992&lt;(Configuration!$D$2+1),"Price of transaction #","")</f>
        <v/>
      </c>
      <c r="C992" s="23">
        <f>IF(NOT((C991+1)&gt;Configuration!$D$2),Data!C991+1,Configuration!$D$2+1)</f>
        <v>21</v>
      </c>
    </row>
    <row r="993" spans="2:3" x14ac:dyDescent="0.25">
      <c r="B993" s="27" t="str">
        <f>IF(C993&lt;(Configuration!$D$2+1),"Price of transaction #","")</f>
        <v/>
      </c>
      <c r="C993" s="23">
        <f>IF(NOT((C992+1)&gt;Configuration!$D$2),Data!C992+1,Configuration!$D$2+1)</f>
        <v>21</v>
      </c>
    </row>
    <row r="994" spans="2:3" x14ac:dyDescent="0.25">
      <c r="B994" s="27" t="str">
        <f>IF(C994&lt;(Configuration!$D$2+1),"Price of transaction #","")</f>
        <v/>
      </c>
      <c r="C994" s="23">
        <f>IF(NOT((C993+1)&gt;Configuration!$D$2),Data!C993+1,Configuration!$D$2+1)</f>
        <v>21</v>
      </c>
    </row>
    <row r="995" spans="2:3" x14ac:dyDescent="0.25">
      <c r="B995" s="27" t="str">
        <f>IF(C995&lt;(Configuration!$D$2+1),"Price of transaction #","")</f>
        <v/>
      </c>
      <c r="C995" s="23">
        <f>IF(NOT((C994+1)&gt;Configuration!$D$2),Data!C994+1,Configuration!$D$2+1)</f>
        <v>21</v>
      </c>
    </row>
    <row r="996" spans="2:3" x14ac:dyDescent="0.25">
      <c r="B996" s="27" t="str">
        <f>IF(C996&lt;(Configuration!$D$2+1),"Price of transaction #","")</f>
        <v/>
      </c>
      <c r="C996" s="23">
        <f>IF(NOT((C995+1)&gt;Configuration!$D$2),Data!C995+1,Configuration!$D$2+1)</f>
        <v>21</v>
      </c>
    </row>
    <row r="997" spans="2:3" x14ac:dyDescent="0.25">
      <c r="B997" s="27" t="str">
        <f>IF(C997&lt;(Configuration!$D$2+1),"Price of transaction #","")</f>
        <v/>
      </c>
      <c r="C997" s="23">
        <f>IF(NOT((C996+1)&gt;Configuration!$D$2),Data!C996+1,Configuration!$D$2+1)</f>
        <v>21</v>
      </c>
    </row>
    <row r="998" spans="2:3" x14ac:dyDescent="0.25">
      <c r="B998" s="27" t="str">
        <f>IF(C998&lt;(Configuration!$D$2+1),"Price of transaction #","")</f>
        <v/>
      </c>
      <c r="C998" s="23">
        <f>IF(NOT((C997+1)&gt;Configuration!$D$2),Data!C997+1,Configuration!$D$2+1)</f>
        <v>21</v>
      </c>
    </row>
    <row r="999" spans="2:3" x14ac:dyDescent="0.25">
      <c r="B999" s="27" t="str">
        <f>IF(C999&lt;(Configuration!$D$2+1),"Price of transaction #","")</f>
        <v/>
      </c>
      <c r="C999" s="23">
        <f>IF(NOT((C998+1)&gt;Configuration!$D$2),Data!C998+1,Configuration!$D$2+1)</f>
        <v>21</v>
      </c>
    </row>
    <row r="1000" spans="2:3" x14ac:dyDescent="0.25">
      <c r="B1000" s="27" t="str">
        <f>IF(C1000&lt;(Configuration!$D$2+1),"Price of transaction #","")</f>
        <v/>
      </c>
      <c r="C1000" s="23">
        <f>IF(NOT((C999+1)&gt;Configuration!$D$2),Data!C999+1,Configuration!$D$2+1)</f>
        <v>21</v>
      </c>
    </row>
    <row r="1001" spans="2:3" x14ac:dyDescent="0.25">
      <c r="B1001" s="27" t="str">
        <f>IF(C1001&lt;(Configuration!$D$2+1),"Price of transaction #","")</f>
        <v/>
      </c>
      <c r="C1001" s="23">
        <f>IF(NOT((C1000+1)&gt;Configuration!$D$2),Data!C1000+1,Configuration!$D$2+1)</f>
        <v>21</v>
      </c>
    </row>
    <row r="1002" spans="2:3" x14ac:dyDescent="0.25">
      <c r="B1002" s="27" t="str">
        <f>IF(C1002&lt;(Configuration!$D$2+1),"Price of transaction #","")</f>
        <v/>
      </c>
      <c r="C1002" s="23">
        <f>IF(NOT((C1001+1)&gt;Configuration!$D$2),Data!C1001+1,Configuration!$D$2+1)</f>
        <v>21</v>
      </c>
    </row>
    <row r="1003" spans="2:3" x14ac:dyDescent="0.25">
      <c r="B1003" s="27" t="str">
        <f>IF(C1003&lt;(Configuration!$D$2+1),"Price of transaction #","")</f>
        <v/>
      </c>
      <c r="C1003" s="23">
        <f>IF(NOT((C1002+1)&gt;Configuration!$D$2),Data!C1002+1,Configuration!$D$2+1)</f>
        <v>21</v>
      </c>
    </row>
    <row r="1004" spans="2:3" x14ac:dyDescent="0.25">
      <c r="B1004" s="27" t="str">
        <f>IF(C1004&lt;(Configuration!$D$2+1),"Price of transaction #","")</f>
        <v/>
      </c>
      <c r="C1004" s="23">
        <f>IF(NOT((C1003+1)&gt;Configuration!$D$2),Data!C1003+1,Configuration!$D$2+1)</f>
        <v>21</v>
      </c>
    </row>
    <row r="1005" spans="2:3" x14ac:dyDescent="0.25">
      <c r="B1005" s="27" t="str">
        <f>IF(C1005&lt;(Configuration!$D$2+1),"Price of transaction #","")</f>
        <v/>
      </c>
      <c r="C1005" s="23">
        <f>IF(NOT((C1004+1)&gt;Configuration!$D$2),Data!C1004+1,Configuration!$D$2+1)</f>
        <v>21</v>
      </c>
    </row>
    <row r="1006" spans="2:3" x14ac:dyDescent="0.25">
      <c r="B1006" s="27" t="str">
        <f>IF(C1006&lt;(Configuration!$D$2+1),"Price of transaction #","")</f>
        <v/>
      </c>
      <c r="C1006" s="23">
        <f>IF(NOT((C1005+1)&gt;Configuration!$D$2),Data!C1005+1,Configuration!$D$2+1)</f>
        <v>21</v>
      </c>
    </row>
    <row r="1007" spans="2:3" x14ac:dyDescent="0.25">
      <c r="B1007" s="27" t="str">
        <f>IF(C1007&lt;(Configuration!$D$2+1),"Price of transaction #","")</f>
        <v/>
      </c>
      <c r="C1007" s="23">
        <f>IF(NOT((C1006+1)&gt;Configuration!$D$2),Data!C1006+1,Configuration!$D$2+1)</f>
        <v>21</v>
      </c>
    </row>
    <row r="1008" spans="2:3" x14ac:dyDescent="0.25">
      <c r="B1008" s="27" t="str">
        <f>IF(C1008&lt;(Configuration!$D$2+1),"Price of transaction #","")</f>
        <v/>
      </c>
      <c r="C1008" s="23">
        <f>IF(NOT((C1007+1)&gt;Configuration!$D$2),Data!C1007+1,Configuration!$D$2+1)</f>
        <v>21</v>
      </c>
    </row>
    <row r="1009" spans="2:3" x14ac:dyDescent="0.25">
      <c r="B1009" s="27" t="str">
        <f>IF(C1009&lt;(Configuration!$D$2+1),"Price of transaction #","")</f>
        <v/>
      </c>
      <c r="C1009" s="23">
        <f>IF(NOT((C1008+1)&gt;Configuration!$D$2),Data!C1008+1,Configuration!$D$2+1)</f>
        <v>21</v>
      </c>
    </row>
    <row r="1010" spans="2:3" x14ac:dyDescent="0.25">
      <c r="B1010" s="27" t="str">
        <f>IF(C1010&lt;(Configuration!$D$2+1),"Price of transaction #","")</f>
        <v/>
      </c>
      <c r="C1010" s="23">
        <f>IF(NOT((C1009+1)&gt;Configuration!$D$2),Data!C1009+1,Configuration!$D$2+1)</f>
        <v>21</v>
      </c>
    </row>
    <row r="1011" spans="2:3" x14ac:dyDescent="0.25">
      <c r="B1011" s="27" t="str">
        <f>IF(C1011&lt;(Configuration!$D$2+1),"Price of transaction #","")</f>
        <v/>
      </c>
      <c r="C1011" s="23">
        <f>IF(NOT((C1010+1)&gt;Configuration!$D$2),Data!C1010+1,Configuration!$D$2+1)</f>
        <v>21</v>
      </c>
    </row>
    <row r="1012" spans="2:3" x14ac:dyDescent="0.25">
      <c r="B1012" s="27" t="str">
        <f>IF(C1012&lt;(Configuration!$D$2+1),"Price of transaction #","")</f>
        <v/>
      </c>
      <c r="C1012" s="23">
        <f>IF(NOT((C1011+1)&gt;Configuration!$D$2),Data!C1011+1,Configuration!$D$2+1)</f>
        <v>21</v>
      </c>
    </row>
    <row r="1013" spans="2:3" x14ac:dyDescent="0.25">
      <c r="B1013" s="27" t="str">
        <f>IF(C1013&lt;(Configuration!$D$2+1),"Price of transaction #","")</f>
        <v/>
      </c>
      <c r="C1013" s="23">
        <f>IF(NOT((C1012+1)&gt;Configuration!$D$2),Data!C1012+1,Configuration!$D$2+1)</f>
        <v>21</v>
      </c>
    </row>
    <row r="1014" spans="2:3" x14ac:dyDescent="0.25">
      <c r="B1014" s="27" t="str">
        <f>IF(C1014&lt;(Configuration!$D$2+1),"Price of transaction #","")</f>
        <v/>
      </c>
      <c r="C1014" s="23">
        <f>IF(NOT((C1013+1)&gt;Configuration!$D$2),Data!C1013+1,Configuration!$D$2+1)</f>
        <v>21</v>
      </c>
    </row>
    <row r="1015" spans="2:3" x14ac:dyDescent="0.25">
      <c r="B1015" s="27" t="str">
        <f>IF(C1015&lt;(Configuration!$D$2+1),"Price of transaction #","")</f>
        <v/>
      </c>
      <c r="C1015" s="23">
        <f>IF(NOT((C1014+1)&gt;Configuration!$D$2),Data!C1014+1,Configuration!$D$2+1)</f>
        <v>21</v>
      </c>
    </row>
    <row r="1016" spans="2:3" x14ac:dyDescent="0.25">
      <c r="B1016" s="27" t="str">
        <f>IF(C1016&lt;(Configuration!$D$2+1),"Price of transaction #","")</f>
        <v/>
      </c>
      <c r="C1016" s="23">
        <f>IF(NOT((C1015+1)&gt;Configuration!$D$2),Data!C1015+1,Configuration!$D$2+1)</f>
        <v>21</v>
      </c>
    </row>
    <row r="1017" spans="2:3" x14ac:dyDescent="0.25">
      <c r="B1017" s="27" t="str">
        <f>IF(C1017&lt;(Configuration!$D$2+1),"Price of transaction #","")</f>
        <v/>
      </c>
      <c r="C1017" s="23">
        <f>IF(NOT((C1016+1)&gt;Configuration!$D$2),Data!C1016+1,Configuration!$D$2+1)</f>
        <v>21</v>
      </c>
    </row>
    <row r="1018" spans="2:3" x14ac:dyDescent="0.25">
      <c r="B1018" s="27" t="str">
        <f>IF(C1018&lt;(Configuration!$D$2+1),"Price of transaction #","")</f>
        <v/>
      </c>
      <c r="C1018" s="23">
        <f>IF(NOT((C1017+1)&gt;Configuration!$D$2),Data!C1017+1,Configuration!$D$2+1)</f>
        <v>21</v>
      </c>
    </row>
    <row r="1019" spans="2:3" x14ac:dyDescent="0.25">
      <c r="B1019" s="27" t="str">
        <f>IF(C1019&lt;(Configuration!$D$2+1),"Price of transaction #","")</f>
        <v/>
      </c>
      <c r="C1019" s="23">
        <f>IF(NOT((C1018+1)&gt;Configuration!$D$2),Data!C1018+1,Configuration!$D$2+1)</f>
        <v>21</v>
      </c>
    </row>
    <row r="1020" spans="2:3" x14ac:dyDescent="0.25">
      <c r="B1020" s="27" t="str">
        <f>IF(C1020&lt;(Configuration!$D$2+1),"Price of transaction #","")</f>
        <v/>
      </c>
      <c r="C1020" s="23">
        <f>IF(NOT((C1019+1)&gt;Configuration!$D$2),Data!C1019+1,Configuration!$D$2+1)</f>
        <v>21</v>
      </c>
    </row>
    <row r="1021" spans="2:3" x14ac:dyDescent="0.25">
      <c r="B1021" s="27" t="str">
        <f>IF(C1021&lt;(Configuration!$D$2+1),"Price of transaction #","")</f>
        <v/>
      </c>
      <c r="C1021" s="23">
        <f>IF(NOT((C1020+1)&gt;Configuration!$D$2),Data!C1020+1,Configuration!$D$2+1)</f>
        <v>21</v>
      </c>
    </row>
    <row r="1022" spans="2:3" x14ac:dyDescent="0.25">
      <c r="B1022" s="27" t="str">
        <f>IF(C1022&lt;(Configuration!$D$2+1),"Price of transaction #","")</f>
        <v/>
      </c>
      <c r="C1022" s="23">
        <f>IF(NOT((C1021+1)&gt;Configuration!$D$2),Data!C1021+1,Configuration!$D$2+1)</f>
        <v>21</v>
      </c>
    </row>
    <row r="1023" spans="2:3" x14ac:dyDescent="0.25">
      <c r="B1023" s="27" t="str">
        <f>IF(C1023&lt;(Configuration!$D$2+1),"Price of transaction #","")</f>
        <v/>
      </c>
      <c r="C1023" s="23">
        <f>IF(NOT((C1022+1)&gt;Configuration!$D$2),Data!C1022+1,Configuration!$D$2+1)</f>
        <v>21</v>
      </c>
    </row>
    <row r="1024" spans="2:3" x14ac:dyDescent="0.25">
      <c r="B1024" s="27" t="str">
        <f>IF(C1024&lt;(Configuration!$D$2+1),"Price of transaction #","")</f>
        <v/>
      </c>
      <c r="C1024" s="23">
        <f>IF(NOT((C1023+1)&gt;Configuration!$D$2),Data!C1023+1,Configuration!$D$2+1)</f>
        <v>21</v>
      </c>
    </row>
    <row r="1025" spans="2:3" x14ac:dyDescent="0.25">
      <c r="B1025" s="27" t="str">
        <f>IF(C1025&lt;(Configuration!$D$2+1),"Price of transaction #","")</f>
        <v/>
      </c>
      <c r="C1025" s="23">
        <f>IF(NOT((C1024+1)&gt;Configuration!$D$2),Data!C1024+1,Configuration!$D$2+1)</f>
        <v>21</v>
      </c>
    </row>
    <row r="1026" spans="2:3" x14ac:dyDescent="0.25">
      <c r="B1026" s="27" t="str">
        <f>IF(C1026&lt;(Configuration!$D$2+1),"Price of transaction #","")</f>
        <v/>
      </c>
      <c r="C1026" s="23">
        <f>IF(NOT((C1025+1)&gt;Configuration!$D$2),Data!C1025+1,Configuration!$D$2+1)</f>
        <v>21</v>
      </c>
    </row>
    <row r="1027" spans="2:3" x14ac:dyDescent="0.25">
      <c r="B1027" s="27" t="str">
        <f>IF(C1027&lt;(Configuration!$D$2+1),"Price of transaction #","")</f>
        <v/>
      </c>
      <c r="C1027" s="23">
        <f>IF(NOT((C1026+1)&gt;Configuration!$D$2),Data!C1026+1,Configuration!$D$2+1)</f>
        <v>21</v>
      </c>
    </row>
    <row r="1028" spans="2:3" x14ac:dyDescent="0.25">
      <c r="B1028" s="27" t="str">
        <f>IF(C1028&lt;(Configuration!$D$2+1),"Price of transaction #","")</f>
        <v/>
      </c>
      <c r="C1028" s="23">
        <f>IF(NOT((C1027+1)&gt;Configuration!$D$2),Data!C1027+1,Configuration!$D$2+1)</f>
        <v>21</v>
      </c>
    </row>
    <row r="1029" spans="2:3" x14ac:dyDescent="0.25">
      <c r="B1029" s="27" t="str">
        <f>IF(C1029&lt;(Configuration!$D$2+1),"Price of transaction #","")</f>
        <v/>
      </c>
      <c r="C1029" s="23">
        <f>IF(NOT((C1028+1)&gt;Configuration!$D$2),Data!C1028+1,Configuration!$D$2+1)</f>
        <v>21</v>
      </c>
    </row>
    <row r="1030" spans="2:3" x14ac:dyDescent="0.25">
      <c r="B1030" s="27" t="str">
        <f>IF(C1030&lt;(Configuration!$D$2+1),"Price of transaction #","")</f>
        <v/>
      </c>
      <c r="C1030" s="23">
        <f>IF(NOT((C1029+1)&gt;Configuration!$D$2),Data!C1029+1,Configuration!$D$2+1)</f>
        <v>21</v>
      </c>
    </row>
    <row r="1031" spans="2:3" x14ac:dyDescent="0.25">
      <c r="B1031" s="27" t="str">
        <f>IF(C1031&lt;(Configuration!$D$2+1),"Price of transaction #","")</f>
        <v/>
      </c>
      <c r="C1031" s="23">
        <f>IF(NOT((C1030+1)&gt;Configuration!$D$2),Data!C1030+1,Configuration!$D$2+1)</f>
        <v>21</v>
      </c>
    </row>
    <row r="1032" spans="2:3" x14ac:dyDescent="0.25">
      <c r="B1032" s="27" t="str">
        <f>IF(C1032&lt;(Configuration!$D$2+1),"Price of transaction #","")</f>
        <v/>
      </c>
      <c r="C1032" s="23">
        <f>IF(NOT((C1031+1)&gt;Configuration!$D$2),Data!C1031+1,Configuration!$D$2+1)</f>
        <v>21</v>
      </c>
    </row>
    <row r="1033" spans="2:3" x14ac:dyDescent="0.25">
      <c r="B1033" s="27" t="str">
        <f>IF(C1033&lt;(Configuration!$D$2+1),"Price of transaction #","")</f>
        <v/>
      </c>
      <c r="C1033" s="23">
        <f>IF(NOT((C1032+1)&gt;Configuration!$D$2),Data!C1032+1,Configuration!$D$2+1)</f>
        <v>21</v>
      </c>
    </row>
    <row r="1034" spans="2:3" x14ac:dyDescent="0.25">
      <c r="B1034" s="27" t="str">
        <f>IF(C1034&lt;(Configuration!$D$2+1),"Price of transaction #","")</f>
        <v/>
      </c>
      <c r="C1034" s="23">
        <f>IF(NOT((C1033+1)&gt;Configuration!$D$2),Data!C1033+1,Configuration!$D$2+1)</f>
        <v>21</v>
      </c>
    </row>
    <row r="1035" spans="2:3" x14ac:dyDescent="0.25">
      <c r="B1035" s="27" t="str">
        <f>IF(C1035&lt;(Configuration!$D$2+1),"Price of transaction #","")</f>
        <v/>
      </c>
      <c r="C1035" s="23">
        <f>IF(NOT((C1034+1)&gt;Configuration!$D$2),Data!C1034+1,Configuration!$D$2+1)</f>
        <v>21</v>
      </c>
    </row>
    <row r="1036" spans="2:3" x14ac:dyDescent="0.25">
      <c r="B1036" s="27" t="str">
        <f>IF(C1036&lt;(Configuration!$D$2+1),"Price of transaction #","")</f>
        <v/>
      </c>
      <c r="C1036" s="23">
        <f>IF(NOT((C1035+1)&gt;Configuration!$D$2),Data!C1035+1,Configuration!$D$2+1)</f>
        <v>21</v>
      </c>
    </row>
    <row r="1037" spans="2:3" x14ac:dyDescent="0.25">
      <c r="B1037" s="27" t="str">
        <f>IF(C1037&lt;(Configuration!$D$2+1),"Price of transaction #","")</f>
        <v/>
      </c>
      <c r="C1037" s="23">
        <f>IF(NOT((C1036+1)&gt;Configuration!$D$2),Data!C1036+1,Configuration!$D$2+1)</f>
        <v>21</v>
      </c>
    </row>
    <row r="1038" spans="2:3" x14ac:dyDescent="0.25">
      <c r="B1038" s="27" t="str">
        <f>IF(C1038&lt;(Configuration!$D$2+1),"Price of transaction #","")</f>
        <v/>
      </c>
      <c r="C1038" s="23">
        <f>IF(NOT((C1037+1)&gt;Configuration!$D$2),Data!C1037+1,Configuration!$D$2+1)</f>
        <v>21</v>
      </c>
    </row>
    <row r="1039" spans="2:3" x14ac:dyDescent="0.25">
      <c r="B1039" s="27" t="str">
        <f>IF(C1039&lt;(Configuration!$D$2+1),"Price of transaction #","")</f>
        <v/>
      </c>
      <c r="C1039" s="23">
        <f>IF(NOT((C1038+1)&gt;Configuration!$D$2),Data!C1038+1,Configuration!$D$2+1)</f>
        <v>21</v>
      </c>
    </row>
    <row r="1040" spans="2:3" x14ac:dyDescent="0.25">
      <c r="B1040" s="27" t="str">
        <f>IF(C1040&lt;(Configuration!$D$2+1),"Price of transaction #","")</f>
        <v/>
      </c>
      <c r="C1040" s="23">
        <f>IF(NOT((C1039+1)&gt;Configuration!$D$2),Data!C1039+1,Configuration!$D$2+1)</f>
        <v>21</v>
      </c>
    </row>
    <row r="1041" spans="2:3" x14ac:dyDescent="0.25">
      <c r="B1041" s="27" t="str">
        <f>IF(C1041&lt;(Configuration!$D$2+1),"Price of transaction #","")</f>
        <v/>
      </c>
      <c r="C1041" s="23">
        <f>IF(NOT((C1040+1)&gt;Configuration!$D$2),Data!C1040+1,Configuration!$D$2+1)</f>
        <v>21</v>
      </c>
    </row>
    <row r="1042" spans="2:3" x14ac:dyDescent="0.25">
      <c r="B1042" s="27" t="str">
        <f>IF(C1042&lt;(Configuration!$D$2+1),"Price of transaction #","")</f>
        <v/>
      </c>
      <c r="C1042" s="23">
        <f>IF(NOT((C1041+1)&gt;Configuration!$D$2),Data!C1041+1,Configuration!$D$2+1)</f>
        <v>21</v>
      </c>
    </row>
    <row r="1043" spans="2:3" x14ac:dyDescent="0.25">
      <c r="B1043" s="27" t="str">
        <f>IF(C1043&lt;(Configuration!$D$2+1),"Price of transaction #","")</f>
        <v/>
      </c>
      <c r="C1043" s="23">
        <f>IF(NOT((C1042+1)&gt;Configuration!$D$2),Data!C1042+1,Configuration!$D$2+1)</f>
        <v>21</v>
      </c>
    </row>
    <row r="1044" spans="2:3" x14ac:dyDescent="0.25">
      <c r="B1044" s="27" t="str">
        <f>IF(C1044&lt;(Configuration!$D$2+1),"Price of transaction #","")</f>
        <v/>
      </c>
      <c r="C1044" s="23">
        <f>IF(NOT((C1043+1)&gt;Configuration!$D$2),Data!C1043+1,Configuration!$D$2+1)</f>
        <v>21</v>
      </c>
    </row>
    <row r="1045" spans="2:3" x14ac:dyDescent="0.25">
      <c r="B1045" s="27" t="str">
        <f>IF(C1045&lt;(Configuration!$D$2+1),"Price of transaction #","")</f>
        <v/>
      </c>
      <c r="C1045" s="23">
        <f>IF(NOT((C1044+1)&gt;Configuration!$D$2),Data!C1044+1,Configuration!$D$2+1)</f>
        <v>21</v>
      </c>
    </row>
    <row r="1046" spans="2:3" x14ac:dyDescent="0.25">
      <c r="B1046" s="27" t="str">
        <f>IF(C1046&lt;(Configuration!$D$2+1),"Price of transaction #","")</f>
        <v/>
      </c>
      <c r="C1046" s="23">
        <f>IF(NOT((C1045+1)&gt;Configuration!$D$2),Data!C1045+1,Configuration!$D$2+1)</f>
        <v>21</v>
      </c>
    </row>
    <row r="1047" spans="2:3" x14ac:dyDescent="0.25">
      <c r="B1047" s="27" t="str">
        <f>IF(C1047&lt;(Configuration!$D$2+1),"Price of transaction #","")</f>
        <v/>
      </c>
      <c r="C1047" s="23">
        <f>IF(NOT((C1046+1)&gt;Configuration!$D$2),Data!C1046+1,Configuration!$D$2+1)</f>
        <v>21</v>
      </c>
    </row>
    <row r="1048" spans="2:3" x14ac:dyDescent="0.25">
      <c r="B1048" s="27" t="str">
        <f>IF(C1048&lt;(Configuration!$D$2+1),"Price of transaction #","")</f>
        <v/>
      </c>
      <c r="C1048" s="23">
        <f>IF(NOT((C1047+1)&gt;Configuration!$D$2),Data!C1047+1,Configuration!$D$2+1)</f>
        <v>21</v>
      </c>
    </row>
    <row r="1049" spans="2:3" x14ac:dyDescent="0.25">
      <c r="B1049" s="27" t="str">
        <f>IF(C1049&lt;(Configuration!$D$2+1),"Price of transaction #","")</f>
        <v/>
      </c>
      <c r="C1049" s="23">
        <f>IF(NOT((C1048+1)&gt;Configuration!$D$2),Data!C1048+1,Configuration!$D$2+1)</f>
        <v>21</v>
      </c>
    </row>
    <row r="1050" spans="2:3" x14ac:dyDescent="0.25">
      <c r="B1050" s="27" t="str">
        <f>IF(C1050&lt;(Configuration!$D$2+1),"Price of transaction #","")</f>
        <v/>
      </c>
      <c r="C1050" s="23">
        <f>IF(NOT((C1049+1)&gt;Configuration!$D$2),Data!C1049+1,Configuration!$D$2+1)</f>
        <v>21</v>
      </c>
    </row>
    <row r="1051" spans="2:3" x14ac:dyDescent="0.25">
      <c r="B1051" s="27" t="str">
        <f>IF(C1051&lt;(Configuration!$D$2+1),"Price of transaction #","")</f>
        <v/>
      </c>
      <c r="C1051" s="23">
        <f>IF(NOT((C1050+1)&gt;Configuration!$D$2),Data!C1050+1,Configuration!$D$2+1)</f>
        <v>21</v>
      </c>
    </row>
    <row r="1052" spans="2:3" x14ac:dyDescent="0.25">
      <c r="B1052" s="27" t="str">
        <f>IF(C1052&lt;(Configuration!$D$2+1),"Price of transaction #","")</f>
        <v/>
      </c>
      <c r="C1052" s="23">
        <f>IF(NOT((C1051+1)&gt;Configuration!$D$2),Data!C1051+1,Configuration!$D$2+1)</f>
        <v>21</v>
      </c>
    </row>
    <row r="1053" spans="2:3" x14ac:dyDescent="0.25">
      <c r="B1053" s="27" t="str">
        <f>IF(C1053&lt;(Configuration!$D$2+1),"Price of transaction #","")</f>
        <v/>
      </c>
      <c r="C1053" s="23">
        <f>IF(NOT((C1052+1)&gt;Configuration!$D$2),Data!C1052+1,Configuration!$D$2+1)</f>
        <v>21</v>
      </c>
    </row>
    <row r="1054" spans="2:3" x14ac:dyDescent="0.25">
      <c r="B1054" s="27" t="str">
        <f>IF(C1054&lt;(Configuration!$D$2+1),"Price of transaction #","")</f>
        <v/>
      </c>
      <c r="C1054" s="23">
        <f>IF(NOT((C1053+1)&gt;Configuration!$D$2),Data!C1053+1,Configuration!$D$2+1)</f>
        <v>21</v>
      </c>
    </row>
    <row r="1055" spans="2:3" x14ac:dyDescent="0.25">
      <c r="B1055" s="27" t="str">
        <f>IF(C1055&lt;(Configuration!$D$2+1),"Price of transaction #","")</f>
        <v/>
      </c>
      <c r="C1055" s="23">
        <f>IF(NOT((C1054+1)&gt;Configuration!$D$2),Data!C1054+1,Configuration!$D$2+1)</f>
        <v>21</v>
      </c>
    </row>
    <row r="1056" spans="2:3" x14ac:dyDescent="0.25">
      <c r="B1056" s="27" t="str">
        <f>IF(C1056&lt;(Configuration!$D$2+1),"Price of transaction #","")</f>
        <v/>
      </c>
      <c r="C1056" s="23">
        <f>IF(NOT((C1055+1)&gt;Configuration!$D$2),Data!C1055+1,Configuration!$D$2+1)</f>
        <v>21</v>
      </c>
    </row>
    <row r="1057" spans="2:3" x14ac:dyDescent="0.25">
      <c r="B1057" s="27" t="str">
        <f>IF(C1057&lt;(Configuration!$D$2+1),"Price of transaction #","")</f>
        <v/>
      </c>
      <c r="C1057" s="23">
        <f>IF(NOT((C1056+1)&gt;Configuration!$D$2),Data!C1056+1,Configuration!$D$2+1)</f>
        <v>21</v>
      </c>
    </row>
    <row r="1058" spans="2:3" x14ac:dyDescent="0.25">
      <c r="B1058" s="27" t="str">
        <f>IF(C1058&lt;(Configuration!$D$2+1),"Price of transaction #","")</f>
        <v/>
      </c>
      <c r="C1058" s="23">
        <f>IF(NOT((C1057+1)&gt;Configuration!$D$2),Data!C1057+1,Configuration!$D$2+1)</f>
        <v>21</v>
      </c>
    </row>
    <row r="1059" spans="2:3" x14ac:dyDescent="0.25">
      <c r="B1059" s="27" t="str">
        <f>IF(C1059&lt;(Configuration!$D$2+1),"Price of transaction #","")</f>
        <v/>
      </c>
      <c r="C1059" s="23">
        <f>IF(NOT((C1058+1)&gt;Configuration!$D$2),Data!C1058+1,Configuration!$D$2+1)</f>
        <v>21</v>
      </c>
    </row>
    <row r="1060" spans="2:3" x14ac:dyDescent="0.25">
      <c r="B1060" s="27" t="str">
        <f>IF(C1060&lt;(Configuration!$D$2+1),"Price of transaction #","")</f>
        <v/>
      </c>
      <c r="C1060" s="23">
        <f>IF(NOT((C1059+1)&gt;Configuration!$D$2),Data!C1059+1,Configuration!$D$2+1)</f>
        <v>21</v>
      </c>
    </row>
    <row r="1061" spans="2:3" x14ac:dyDescent="0.25">
      <c r="B1061" s="27" t="str">
        <f>IF(C1061&lt;(Configuration!$D$2+1),"Price of transaction #","")</f>
        <v/>
      </c>
      <c r="C1061" s="23">
        <f>IF(NOT((C1060+1)&gt;Configuration!$D$2),Data!C1060+1,Configuration!$D$2+1)</f>
        <v>21</v>
      </c>
    </row>
    <row r="1062" spans="2:3" x14ac:dyDescent="0.25">
      <c r="B1062" s="27" t="str">
        <f>IF(C1062&lt;(Configuration!$D$2+1),"Price of transaction #","")</f>
        <v/>
      </c>
      <c r="C1062" s="23">
        <f>IF(NOT((C1061+1)&gt;Configuration!$D$2),Data!C1061+1,Configuration!$D$2+1)</f>
        <v>21</v>
      </c>
    </row>
    <row r="1063" spans="2:3" x14ac:dyDescent="0.25">
      <c r="B1063" s="27" t="str">
        <f>IF(C1063&lt;(Configuration!$D$2+1),"Price of transaction #","")</f>
        <v/>
      </c>
      <c r="C1063" s="23">
        <f>IF(NOT((C1062+1)&gt;Configuration!$D$2),Data!C1062+1,Configuration!$D$2+1)</f>
        <v>21</v>
      </c>
    </row>
    <row r="1064" spans="2:3" x14ac:dyDescent="0.25">
      <c r="B1064" s="27" t="str">
        <f>IF(C1064&lt;(Configuration!$D$2+1),"Price of transaction #","")</f>
        <v/>
      </c>
      <c r="C1064" s="23">
        <f>IF(NOT((C1063+1)&gt;Configuration!$D$2),Data!C1063+1,Configuration!$D$2+1)</f>
        <v>21</v>
      </c>
    </row>
    <row r="1065" spans="2:3" x14ac:dyDescent="0.25">
      <c r="B1065" s="27" t="str">
        <f>IF(C1065&lt;(Configuration!$D$2+1),"Price of transaction #","")</f>
        <v/>
      </c>
      <c r="C1065" s="23">
        <f>IF(NOT((C1064+1)&gt;Configuration!$D$2),Data!C1064+1,Configuration!$D$2+1)</f>
        <v>21</v>
      </c>
    </row>
    <row r="1066" spans="2:3" x14ac:dyDescent="0.25">
      <c r="B1066" s="27" t="str">
        <f>IF(C1066&lt;(Configuration!$D$2+1),"Price of transaction #","")</f>
        <v/>
      </c>
      <c r="C1066" s="23">
        <f>IF(NOT((C1065+1)&gt;Configuration!$D$2),Data!C1065+1,Configuration!$D$2+1)</f>
        <v>21</v>
      </c>
    </row>
    <row r="1067" spans="2:3" x14ac:dyDescent="0.25">
      <c r="B1067" s="27" t="str">
        <f>IF(C1067&lt;(Configuration!$D$2+1),"Price of transaction #","")</f>
        <v/>
      </c>
      <c r="C1067" s="23">
        <f>IF(NOT((C1066+1)&gt;Configuration!$D$2),Data!C1066+1,Configuration!$D$2+1)</f>
        <v>21</v>
      </c>
    </row>
    <row r="1068" spans="2:3" x14ac:dyDescent="0.25">
      <c r="B1068" s="27" t="str">
        <f>IF(C1068&lt;(Configuration!$D$2+1),"Price of transaction #","")</f>
        <v/>
      </c>
      <c r="C1068" s="23">
        <f>IF(NOT((C1067+1)&gt;Configuration!$D$2),Data!C1067+1,Configuration!$D$2+1)</f>
        <v>21</v>
      </c>
    </row>
    <row r="1069" spans="2:3" x14ac:dyDescent="0.25">
      <c r="B1069" s="27" t="str">
        <f>IF(C1069&lt;(Configuration!$D$2+1),"Price of transaction #","")</f>
        <v/>
      </c>
      <c r="C1069" s="23">
        <f>IF(NOT((C1068+1)&gt;Configuration!$D$2),Data!C1068+1,Configuration!$D$2+1)</f>
        <v>21</v>
      </c>
    </row>
    <row r="1070" spans="2:3" x14ac:dyDescent="0.25">
      <c r="B1070" s="27" t="str">
        <f>IF(C1070&lt;(Configuration!$D$2+1),"Price of transaction #","")</f>
        <v/>
      </c>
      <c r="C1070" s="23">
        <f>IF(NOT((C1069+1)&gt;Configuration!$D$2),Data!C1069+1,Configuration!$D$2+1)</f>
        <v>21</v>
      </c>
    </row>
    <row r="1071" spans="2:3" x14ac:dyDescent="0.25">
      <c r="B1071" s="27" t="str">
        <f>IF(C1071&lt;(Configuration!$D$2+1),"Price of transaction #","")</f>
        <v/>
      </c>
      <c r="C1071" s="23">
        <f>IF(NOT((C1070+1)&gt;Configuration!$D$2),Data!C1070+1,Configuration!$D$2+1)</f>
        <v>21</v>
      </c>
    </row>
    <row r="1072" spans="2:3" x14ac:dyDescent="0.25">
      <c r="B1072" s="27" t="str">
        <f>IF(C1072&lt;(Configuration!$D$2+1),"Price of transaction #","")</f>
        <v/>
      </c>
      <c r="C1072" s="23">
        <f>IF(NOT((C1071+1)&gt;Configuration!$D$2),Data!C1071+1,Configuration!$D$2+1)</f>
        <v>21</v>
      </c>
    </row>
    <row r="1073" spans="2:3" x14ac:dyDescent="0.25">
      <c r="B1073" s="27" t="str">
        <f>IF(C1073&lt;(Configuration!$D$2+1),"Price of transaction #","")</f>
        <v/>
      </c>
      <c r="C1073" s="23">
        <f>IF(NOT((C1072+1)&gt;Configuration!$D$2),Data!C1072+1,Configuration!$D$2+1)</f>
        <v>21</v>
      </c>
    </row>
    <row r="1074" spans="2:3" x14ac:dyDescent="0.25">
      <c r="B1074" s="27" t="str">
        <f>IF(C1074&lt;(Configuration!$D$2+1),"Price of transaction #","")</f>
        <v/>
      </c>
      <c r="C1074" s="23">
        <f>IF(NOT((C1073+1)&gt;Configuration!$D$2),Data!C1073+1,Configuration!$D$2+1)</f>
        <v>21</v>
      </c>
    </row>
    <row r="1075" spans="2:3" x14ac:dyDescent="0.25">
      <c r="B1075" s="27" t="str">
        <f>IF(C1075&lt;(Configuration!$D$2+1),"Price of transaction #","")</f>
        <v/>
      </c>
      <c r="C1075" s="23">
        <f>IF(NOT((C1074+1)&gt;Configuration!$D$2),Data!C1074+1,Configuration!$D$2+1)</f>
        <v>21</v>
      </c>
    </row>
    <row r="1076" spans="2:3" x14ac:dyDescent="0.25">
      <c r="B1076" s="27" t="str">
        <f>IF(C1076&lt;(Configuration!$D$2+1),"Price of transaction #","")</f>
        <v/>
      </c>
      <c r="C1076" s="23">
        <f>IF(NOT((C1075+1)&gt;Configuration!$D$2),Data!C1075+1,Configuration!$D$2+1)</f>
        <v>21</v>
      </c>
    </row>
    <row r="1077" spans="2:3" x14ac:dyDescent="0.25">
      <c r="B1077" s="27" t="str">
        <f>IF(C1077&lt;(Configuration!$D$2+1),"Price of transaction #","")</f>
        <v/>
      </c>
      <c r="C1077" s="23">
        <f>IF(NOT((C1076+1)&gt;Configuration!$D$2),Data!C1076+1,Configuration!$D$2+1)</f>
        <v>21</v>
      </c>
    </row>
    <row r="1078" spans="2:3" x14ac:dyDescent="0.25">
      <c r="B1078" s="27" t="str">
        <f>IF(C1078&lt;(Configuration!$D$2+1),"Price of transaction #","")</f>
        <v/>
      </c>
      <c r="C1078" s="23">
        <f>IF(NOT((C1077+1)&gt;Configuration!$D$2),Data!C1077+1,Configuration!$D$2+1)</f>
        <v>21</v>
      </c>
    </row>
    <row r="1079" spans="2:3" x14ac:dyDescent="0.25">
      <c r="B1079" s="27" t="str">
        <f>IF(C1079&lt;(Configuration!$D$2+1),"Price of transaction #","")</f>
        <v/>
      </c>
      <c r="C1079" s="23">
        <f>IF(NOT((C1078+1)&gt;Configuration!$D$2),Data!C1078+1,Configuration!$D$2+1)</f>
        <v>21</v>
      </c>
    </row>
    <row r="1080" spans="2:3" x14ac:dyDescent="0.25">
      <c r="B1080" s="27" t="str">
        <f>IF(C1080&lt;(Configuration!$D$2+1),"Price of transaction #","")</f>
        <v/>
      </c>
      <c r="C1080" s="23">
        <f>IF(NOT((C1079+1)&gt;Configuration!$D$2),Data!C1079+1,Configuration!$D$2+1)</f>
        <v>21</v>
      </c>
    </row>
    <row r="1081" spans="2:3" x14ac:dyDescent="0.25">
      <c r="B1081" s="27" t="str">
        <f>IF(C1081&lt;(Configuration!$D$2+1),"Price of transaction #","")</f>
        <v/>
      </c>
      <c r="C1081" s="23">
        <f>IF(NOT((C1080+1)&gt;Configuration!$D$2),Data!C1080+1,Configuration!$D$2+1)</f>
        <v>21</v>
      </c>
    </row>
    <row r="1082" spans="2:3" x14ac:dyDescent="0.25">
      <c r="B1082" s="27" t="str">
        <f>IF(C1082&lt;(Configuration!$D$2+1),"Price of transaction #","")</f>
        <v/>
      </c>
      <c r="C1082" s="23">
        <f>IF(NOT((C1081+1)&gt;Configuration!$D$2),Data!C1081+1,Configuration!$D$2+1)</f>
        <v>21</v>
      </c>
    </row>
    <row r="1083" spans="2:3" x14ac:dyDescent="0.25">
      <c r="B1083" s="27" t="str">
        <f>IF(C1083&lt;(Configuration!$D$2+1),"Price of transaction #","")</f>
        <v/>
      </c>
      <c r="C1083" s="23">
        <f>IF(NOT((C1082+1)&gt;Configuration!$D$2),Data!C1082+1,Configuration!$D$2+1)</f>
        <v>21</v>
      </c>
    </row>
    <row r="1084" spans="2:3" x14ac:dyDescent="0.25">
      <c r="B1084" s="27" t="str">
        <f>IF(C1084&lt;(Configuration!$D$2+1),"Price of transaction #","")</f>
        <v/>
      </c>
      <c r="C1084" s="23">
        <f>IF(NOT((C1083+1)&gt;Configuration!$D$2),Data!C1083+1,Configuration!$D$2+1)</f>
        <v>21</v>
      </c>
    </row>
    <row r="1085" spans="2:3" x14ac:dyDescent="0.25">
      <c r="B1085" s="27" t="str">
        <f>IF(C1085&lt;(Configuration!$D$2+1),"Price of transaction #","")</f>
        <v/>
      </c>
      <c r="C1085" s="23">
        <f>IF(NOT((C1084+1)&gt;Configuration!$D$2),Data!C1084+1,Configuration!$D$2+1)</f>
        <v>21</v>
      </c>
    </row>
    <row r="1086" spans="2:3" x14ac:dyDescent="0.25">
      <c r="B1086" s="27" t="str">
        <f>IF(C1086&lt;(Configuration!$D$2+1),"Price of transaction #","")</f>
        <v/>
      </c>
      <c r="C1086" s="23">
        <f>IF(NOT((C1085+1)&gt;Configuration!$D$2),Data!C1085+1,Configuration!$D$2+1)</f>
        <v>21</v>
      </c>
    </row>
    <row r="1087" spans="2:3" x14ac:dyDescent="0.25">
      <c r="B1087" s="27" t="str">
        <f>IF(C1087&lt;(Configuration!$D$2+1),"Price of transaction #","")</f>
        <v/>
      </c>
      <c r="C1087" s="23">
        <f>IF(NOT((C1086+1)&gt;Configuration!$D$2),Data!C1086+1,Configuration!$D$2+1)</f>
        <v>21</v>
      </c>
    </row>
    <row r="1088" spans="2:3" x14ac:dyDescent="0.25">
      <c r="B1088" s="27" t="str">
        <f>IF(C1088&lt;(Configuration!$D$2+1),"Price of transaction #","")</f>
        <v/>
      </c>
      <c r="C1088" s="23">
        <f>IF(NOT((C1087+1)&gt;Configuration!$D$2),Data!C1087+1,Configuration!$D$2+1)</f>
        <v>21</v>
      </c>
    </row>
    <row r="1089" spans="2:3" x14ac:dyDescent="0.25">
      <c r="B1089" s="27" t="str">
        <f>IF(C1089&lt;(Configuration!$D$2+1),"Price of transaction #","")</f>
        <v/>
      </c>
      <c r="C1089" s="23">
        <f>IF(NOT((C1088+1)&gt;Configuration!$D$2),Data!C1088+1,Configuration!$D$2+1)</f>
        <v>21</v>
      </c>
    </row>
    <row r="1090" spans="2:3" x14ac:dyDescent="0.25">
      <c r="B1090" s="27" t="str">
        <f>IF(C1090&lt;(Configuration!$D$2+1),"Price of transaction #","")</f>
        <v/>
      </c>
      <c r="C1090" s="23">
        <f>IF(NOT((C1089+1)&gt;Configuration!$D$2),Data!C1089+1,Configuration!$D$2+1)</f>
        <v>21</v>
      </c>
    </row>
    <row r="1091" spans="2:3" x14ac:dyDescent="0.25">
      <c r="B1091" s="27" t="str">
        <f>IF(C1091&lt;(Configuration!$D$2+1),"Price of transaction #","")</f>
        <v/>
      </c>
      <c r="C1091" s="23">
        <f>IF(NOT((C1090+1)&gt;Configuration!$D$2),Data!C1090+1,Configuration!$D$2+1)</f>
        <v>21</v>
      </c>
    </row>
    <row r="1092" spans="2:3" x14ac:dyDescent="0.25">
      <c r="B1092" s="27" t="str">
        <f>IF(C1092&lt;(Configuration!$D$2+1),"Price of transaction #","")</f>
        <v/>
      </c>
      <c r="C1092" s="23">
        <f>IF(NOT((C1091+1)&gt;Configuration!$D$2),Data!C1091+1,Configuration!$D$2+1)</f>
        <v>21</v>
      </c>
    </row>
    <row r="1093" spans="2:3" x14ac:dyDescent="0.25">
      <c r="B1093" s="27" t="str">
        <f>IF(C1093&lt;(Configuration!$D$2+1),"Price of transaction #","")</f>
        <v/>
      </c>
      <c r="C1093" s="23">
        <f>IF(NOT((C1092+1)&gt;Configuration!$D$2),Data!C1092+1,Configuration!$D$2+1)</f>
        <v>21</v>
      </c>
    </row>
    <row r="1094" spans="2:3" x14ac:dyDescent="0.25">
      <c r="B1094" s="27" t="str">
        <f>IF(C1094&lt;(Configuration!$D$2+1),"Price of transaction #","")</f>
        <v/>
      </c>
      <c r="C1094" s="23">
        <f>IF(NOT((C1093+1)&gt;Configuration!$D$2),Data!C1093+1,Configuration!$D$2+1)</f>
        <v>21</v>
      </c>
    </row>
    <row r="1095" spans="2:3" x14ac:dyDescent="0.25">
      <c r="B1095" s="27" t="str">
        <f>IF(C1095&lt;(Configuration!$D$2+1),"Price of transaction #","")</f>
        <v/>
      </c>
      <c r="C1095" s="23">
        <f>IF(NOT((C1094+1)&gt;Configuration!$D$2),Data!C1094+1,Configuration!$D$2+1)</f>
        <v>21</v>
      </c>
    </row>
    <row r="1096" spans="2:3" x14ac:dyDescent="0.25">
      <c r="B1096" s="27" t="str">
        <f>IF(C1096&lt;(Configuration!$D$2+1),"Price of transaction #","")</f>
        <v/>
      </c>
      <c r="C1096" s="23">
        <f>IF(NOT((C1095+1)&gt;Configuration!$D$2),Data!C1095+1,Configuration!$D$2+1)</f>
        <v>21</v>
      </c>
    </row>
    <row r="1097" spans="2:3" x14ac:dyDescent="0.25">
      <c r="B1097" s="27" t="str">
        <f>IF(C1097&lt;(Configuration!$D$2+1),"Price of transaction #","")</f>
        <v/>
      </c>
      <c r="C1097" s="23">
        <f>IF(NOT((C1096+1)&gt;Configuration!$D$2),Data!C1096+1,Configuration!$D$2+1)</f>
        <v>21</v>
      </c>
    </row>
    <row r="1098" spans="2:3" x14ac:dyDescent="0.25">
      <c r="B1098" s="27" t="str">
        <f>IF(C1098&lt;(Configuration!$D$2+1),"Price of transaction #","")</f>
        <v/>
      </c>
      <c r="C1098" s="23">
        <f>IF(NOT((C1097+1)&gt;Configuration!$D$2),Data!C1097+1,Configuration!$D$2+1)</f>
        <v>21</v>
      </c>
    </row>
    <row r="1099" spans="2:3" x14ac:dyDescent="0.25">
      <c r="B1099" s="27" t="str">
        <f>IF(C1099&lt;(Configuration!$D$2+1),"Price of transaction #","")</f>
        <v/>
      </c>
      <c r="C1099" s="23">
        <f>IF(NOT((C1098+1)&gt;Configuration!$D$2),Data!C1098+1,Configuration!$D$2+1)</f>
        <v>21</v>
      </c>
    </row>
    <row r="1100" spans="2:3" x14ac:dyDescent="0.25">
      <c r="B1100" s="27" t="str">
        <f>IF(C1100&lt;(Configuration!$D$2+1),"Price of transaction #","")</f>
        <v/>
      </c>
      <c r="C1100" s="23">
        <f>IF(NOT((C1099+1)&gt;Configuration!$D$2),Data!C1099+1,Configuration!$D$2+1)</f>
        <v>21</v>
      </c>
    </row>
    <row r="1101" spans="2:3" x14ac:dyDescent="0.25">
      <c r="B1101" s="27" t="str">
        <f>IF(C1101&lt;(Configuration!$D$2+1),"Price of transaction #","")</f>
        <v/>
      </c>
      <c r="C1101" s="23">
        <f>IF(NOT((C1100+1)&gt;Configuration!$D$2),Data!C1100+1,Configuration!$D$2+1)</f>
        <v>21</v>
      </c>
    </row>
    <row r="1102" spans="2:3" x14ac:dyDescent="0.25">
      <c r="B1102" s="27" t="str">
        <f>IF(C1102&lt;(Configuration!$D$2+1),"Price of transaction #","")</f>
        <v/>
      </c>
      <c r="C1102" s="23">
        <f>IF(NOT((C1101+1)&gt;Configuration!$D$2),Data!C1101+1,Configuration!$D$2+1)</f>
        <v>21</v>
      </c>
    </row>
    <row r="1103" spans="2:3" x14ac:dyDescent="0.25">
      <c r="B1103" s="27" t="str">
        <f>IF(C1103&lt;(Configuration!$D$2+1),"Price of transaction #","")</f>
        <v/>
      </c>
      <c r="C1103" s="23">
        <f>IF(NOT((C1102+1)&gt;Configuration!$D$2),Data!C1102+1,Configuration!$D$2+1)</f>
        <v>21</v>
      </c>
    </row>
    <row r="1104" spans="2:3" x14ac:dyDescent="0.25">
      <c r="B1104" s="27" t="str">
        <f>IF(C1104&lt;(Configuration!$D$2+1),"Price of transaction #","")</f>
        <v/>
      </c>
      <c r="C1104" s="23">
        <f>IF(NOT((C1103+1)&gt;Configuration!$D$2),Data!C1103+1,Configuration!$D$2+1)</f>
        <v>21</v>
      </c>
    </row>
    <row r="1105" spans="2:3" x14ac:dyDescent="0.25">
      <c r="B1105" s="27" t="str">
        <f>IF(C1105&lt;(Configuration!$D$2+1),"Price of transaction #","")</f>
        <v/>
      </c>
      <c r="C1105" s="23">
        <f>IF(NOT((C1104+1)&gt;Configuration!$D$2),Data!C1104+1,Configuration!$D$2+1)</f>
        <v>21</v>
      </c>
    </row>
    <row r="1106" spans="2:3" x14ac:dyDescent="0.25">
      <c r="B1106" s="27" t="str">
        <f>IF(C1106&lt;(Configuration!$D$2+1),"Price of transaction #","")</f>
        <v/>
      </c>
      <c r="C1106" s="23">
        <f>IF(NOT((C1105+1)&gt;Configuration!$D$2),Data!C1105+1,Configuration!$D$2+1)</f>
        <v>21</v>
      </c>
    </row>
    <row r="1107" spans="2:3" x14ac:dyDescent="0.25">
      <c r="B1107" s="27" t="str">
        <f>IF(C1107&lt;(Configuration!$D$2+1),"Price of transaction #","")</f>
        <v/>
      </c>
      <c r="C1107" s="23">
        <f>IF(NOT((C1106+1)&gt;Configuration!$D$2),Data!C1106+1,Configuration!$D$2+1)</f>
        <v>21</v>
      </c>
    </row>
    <row r="1108" spans="2:3" x14ac:dyDescent="0.25">
      <c r="B1108" s="27" t="str">
        <f>IF(C1108&lt;(Configuration!$D$2+1),"Price of transaction #","")</f>
        <v/>
      </c>
      <c r="C1108" s="23">
        <f>IF(NOT((C1107+1)&gt;Configuration!$D$2),Data!C1107+1,Configuration!$D$2+1)</f>
        <v>21</v>
      </c>
    </row>
    <row r="1109" spans="2:3" x14ac:dyDescent="0.25">
      <c r="B1109" s="27" t="str">
        <f>IF(C1109&lt;(Configuration!$D$2+1),"Price of transaction #","")</f>
        <v/>
      </c>
      <c r="C1109" s="23">
        <f>IF(NOT((C1108+1)&gt;Configuration!$D$2),Data!C1108+1,Configuration!$D$2+1)</f>
        <v>21</v>
      </c>
    </row>
    <row r="1110" spans="2:3" x14ac:dyDescent="0.25">
      <c r="B1110" s="27" t="str">
        <f>IF(C1110&lt;(Configuration!$D$2+1),"Price of transaction #","")</f>
        <v/>
      </c>
      <c r="C1110" s="23">
        <f>IF(NOT((C1109+1)&gt;Configuration!$D$2),Data!C1109+1,Configuration!$D$2+1)</f>
        <v>21</v>
      </c>
    </row>
    <row r="1111" spans="2:3" x14ac:dyDescent="0.25">
      <c r="B1111" s="27" t="str">
        <f>IF(C1111&lt;(Configuration!$D$2+1),"Price of transaction #","")</f>
        <v/>
      </c>
      <c r="C1111" s="23">
        <f>IF(NOT((C1110+1)&gt;Configuration!$D$2),Data!C1110+1,Configuration!$D$2+1)</f>
        <v>21</v>
      </c>
    </row>
    <row r="1112" spans="2:3" x14ac:dyDescent="0.25">
      <c r="B1112" s="27" t="str">
        <f>IF(C1112&lt;(Configuration!$D$2+1),"Price of transaction #","")</f>
        <v/>
      </c>
      <c r="C1112" s="23">
        <f>IF(NOT((C1111+1)&gt;Configuration!$D$2),Data!C1111+1,Configuration!$D$2+1)</f>
        <v>21</v>
      </c>
    </row>
    <row r="1113" spans="2:3" x14ac:dyDescent="0.25">
      <c r="B1113" s="27" t="str">
        <f>IF(C1113&lt;(Configuration!$D$2+1),"Price of transaction #","")</f>
        <v/>
      </c>
      <c r="C1113" s="23">
        <f>IF(NOT((C1112+1)&gt;Configuration!$D$2),Data!C1112+1,Configuration!$D$2+1)</f>
        <v>21</v>
      </c>
    </row>
    <row r="1114" spans="2:3" x14ac:dyDescent="0.25">
      <c r="B1114" s="27" t="str">
        <f>IF(C1114&lt;(Configuration!$D$2+1),"Price of transaction #","")</f>
        <v/>
      </c>
      <c r="C1114" s="23">
        <f>IF(NOT((C1113+1)&gt;Configuration!$D$2),Data!C1113+1,Configuration!$D$2+1)</f>
        <v>21</v>
      </c>
    </row>
    <row r="1115" spans="2:3" x14ac:dyDescent="0.25">
      <c r="B1115" s="27" t="str">
        <f>IF(C1115&lt;(Configuration!$D$2+1),"Price of transaction #","")</f>
        <v/>
      </c>
      <c r="C1115" s="23">
        <f>IF(NOT((C1114+1)&gt;Configuration!$D$2),Data!C1114+1,Configuration!$D$2+1)</f>
        <v>21</v>
      </c>
    </row>
    <row r="1116" spans="2:3" x14ac:dyDescent="0.25">
      <c r="B1116" s="27" t="str">
        <f>IF(C1116&lt;(Configuration!$D$2+1),"Price of transaction #","")</f>
        <v/>
      </c>
      <c r="C1116" s="23">
        <f>IF(NOT((C1115+1)&gt;Configuration!$D$2),Data!C1115+1,Configuration!$D$2+1)</f>
        <v>21</v>
      </c>
    </row>
    <row r="1117" spans="2:3" x14ac:dyDescent="0.25">
      <c r="B1117" s="27" t="str">
        <f>IF(C1117&lt;(Configuration!$D$2+1),"Price of transaction #","")</f>
        <v/>
      </c>
      <c r="C1117" s="23">
        <f>IF(NOT((C1116+1)&gt;Configuration!$D$2),Data!C1116+1,Configuration!$D$2+1)</f>
        <v>21</v>
      </c>
    </row>
    <row r="1118" spans="2:3" x14ac:dyDescent="0.25">
      <c r="B1118" s="27" t="str">
        <f>IF(C1118&lt;(Configuration!$D$2+1),"Price of transaction #","")</f>
        <v/>
      </c>
      <c r="C1118" s="23">
        <f>IF(NOT((C1117+1)&gt;Configuration!$D$2),Data!C1117+1,Configuration!$D$2+1)</f>
        <v>21</v>
      </c>
    </row>
    <row r="1119" spans="2:3" x14ac:dyDescent="0.25">
      <c r="B1119" s="27" t="str">
        <f>IF(C1119&lt;(Configuration!$D$2+1),"Price of transaction #","")</f>
        <v/>
      </c>
      <c r="C1119" s="23">
        <f>IF(NOT((C1118+1)&gt;Configuration!$D$2),Data!C1118+1,Configuration!$D$2+1)</f>
        <v>21</v>
      </c>
    </row>
    <row r="1120" spans="2:3" x14ac:dyDescent="0.25">
      <c r="B1120" s="27" t="str">
        <f>IF(C1120&lt;(Configuration!$D$2+1),"Price of transaction #","")</f>
        <v/>
      </c>
      <c r="C1120" s="23">
        <f>IF(NOT((C1119+1)&gt;Configuration!$D$2),Data!C1119+1,Configuration!$D$2+1)</f>
        <v>21</v>
      </c>
    </row>
    <row r="1121" spans="2:3" x14ac:dyDescent="0.25">
      <c r="B1121" s="27" t="str">
        <f>IF(C1121&lt;(Configuration!$D$2+1),"Price of transaction #","")</f>
        <v/>
      </c>
      <c r="C1121" s="23">
        <f>IF(NOT((C1120+1)&gt;Configuration!$D$2),Data!C1120+1,Configuration!$D$2+1)</f>
        <v>21</v>
      </c>
    </row>
    <row r="1122" spans="2:3" x14ac:dyDescent="0.25">
      <c r="B1122" s="27" t="str">
        <f>IF(C1122&lt;(Configuration!$D$2+1),"Price of transaction #","")</f>
        <v/>
      </c>
      <c r="C1122" s="23">
        <f>IF(NOT((C1121+1)&gt;Configuration!$D$2),Data!C1121+1,Configuration!$D$2+1)</f>
        <v>21</v>
      </c>
    </row>
    <row r="1123" spans="2:3" x14ac:dyDescent="0.25">
      <c r="B1123" s="27" t="str">
        <f>IF(C1123&lt;(Configuration!$D$2+1),"Price of transaction #","")</f>
        <v/>
      </c>
      <c r="C1123" s="23">
        <f>IF(NOT((C1122+1)&gt;Configuration!$D$2),Data!C1122+1,Configuration!$D$2+1)</f>
        <v>21</v>
      </c>
    </row>
    <row r="1124" spans="2:3" x14ac:dyDescent="0.25">
      <c r="B1124" s="27" t="str">
        <f>IF(C1124&lt;(Configuration!$D$2+1),"Price of transaction #","")</f>
        <v/>
      </c>
      <c r="C1124" s="23">
        <f>IF(NOT((C1123+1)&gt;Configuration!$D$2),Data!C1123+1,Configuration!$D$2+1)</f>
        <v>21</v>
      </c>
    </row>
    <row r="1125" spans="2:3" x14ac:dyDescent="0.25">
      <c r="B1125" s="27" t="str">
        <f>IF(C1125&lt;(Configuration!$D$2+1),"Price of transaction #","")</f>
        <v/>
      </c>
      <c r="C1125" s="23">
        <f>IF(NOT((C1124+1)&gt;Configuration!$D$2),Data!C1124+1,Configuration!$D$2+1)</f>
        <v>21</v>
      </c>
    </row>
    <row r="1126" spans="2:3" x14ac:dyDescent="0.25">
      <c r="B1126" s="27" t="str">
        <f>IF(C1126&lt;(Configuration!$D$2+1),"Price of transaction #","")</f>
        <v/>
      </c>
      <c r="C1126" s="23">
        <f>IF(NOT((C1125+1)&gt;Configuration!$D$2),Data!C1125+1,Configuration!$D$2+1)</f>
        <v>21</v>
      </c>
    </row>
    <row r="1127" spans="2:3" x14ac:dyDescent="0.25">
      <c r="B1127" s="27" t="str">
        <f>IF(C1127&lt;(Configuration!$D$2+1),"Price of transaction #","")</f>
        <v/>
      </c>
      <c r="C1127" s="23">
        <f>IF(NOT((C1126+1)&gt;Configuration!$D$2),Data!C1126+1,Configuration!$D$2+1)</f>
        <v>21</v>
      </c>
    </row>
    <row r="1128" spans="2:3" x14ac:dyDescent="0.25">
      <c r="B1128" s="27" t="str">
        <f>IF(C1128&lt;(Configuration!$D$2+1),"Price of transaction #","")</f>
        <v/>
      </c>
      <c r="C1128" s="23">
        <f>IF(NOT((C1127+1)&gt;Configuration!$D$2),Data!C1127+1,Configuration!$D$2+1)</f>
        <v>21</v>
      </c>
    </row>
    <row r="1129" spans="2:3" x14ac:dyDescent="0.25">
      <c r="B1129" s="27" t="str">
        <f>IF(C1129&lt;(Configuration!$D$2+1),"Price of transaction #","")</f>
        <v/>
      </c>
      <c r="C1129" s="23">
        <f>IF(NOT((C1128+1)&gt;Configuration!$D$2),Data!C1128+1,Configuration!$D$2+1)</f>
        <v>21</v>
      </c>
    </row>
    <row r="1130" spans="2:3" x14ac:dyDescent="0.25">
      <c r="B1130" s="27" t="str">
        <f>IF(C1130&lt;(Configuration!$D$2+1),"Price of transaction #","")</f>
        <v/>
      </c>
      <c r="C1130" s="23">
        <f>IF(NOT((C1129+1)&gt;Configuration!$D$2),Data!C1129+1,Configuration!$D$2+1)</f>
        <v>21</v>
      </c>
    </row>
    <row r="1131" spans="2:3" x14ac:dyDescent="0.25">
      <c r="B1131" s="27" t="str">
        <f>IF(C1131&lt;(Configuration!$D$2+1),"Price of transaction #","")</f>
        <v/>
      </c>
      <c r="C1131" s="23">
        <f>IF(NOT((C1130+1)&gt;Configuration!$D$2),Data!C1130+1,Configuration!$D$2+1)</f>
        <v>21</v>
      </c>
    </row>
    <row r="1132" spans="2:3" x14ac:dyDescent="0.25">
      <c r="B1132" s="27" t="str">
        <f>IF(C1132&lt;(Configuration!$D$2+1),"Price of transaction #","")</f>
        <v/>
      </c>
      <c r="C1132" s="23">
        <f>IF(NOT((C1131+1)&gt;Configuration!$D$2),Data!C1131+1,Configuration!$D$2+1)</f>
        <v>21</v>
      </c>
    </row>
    <row r="1133" spans="2:3" x14ac:dyDescent="0.25">
      <c r="B1133" s="27" t="str">
        <f>IF(C1133&lt;(Configuration!$D$2+1),"Price of transaction #","")</f>
        <v/>
      </c>
      <c r="C1133" s="23">
        <f>IF(NOT((C1132+1)&gt;Configuration!$D$2),Data!C1132+1,Configuration!$D$2+1)</f>
        <v>21</v>
      </c>
    </row>
    <row r="1134" spans="2:3" x14ac:dyDescent="0.25">
      <c r="B1134" s="27" t="str">
        <f>IF(C1134&lt;(Configuration!$D$2+1),"Price of transaction #","")</f>
        <v/>
      </c>
      <c r="C1134" s="23">
        <f>IF(NOT((C1133+1)&gt;Configuration!$D$2),Data!C1133+1,Configuration!$D$2+1)</f>
        <v>21</v>
      </c>
    </row>
    <row r="1135" spans="2:3" x14ac:dyDescent="0.25">
      <c r="B1135" s="27" t="str">
        <f>IF(C1135&lt;(Configuration!$D$2+1),"Price of transaction #","")</f>
        <v/>
      </c>
      <c r="C1135" s="23">
        <f>IF(NOT((C1134+1)&gt;Configuration!$D$2),Data!C1134+1,Configuration!$D$2+1)</f>
        <v>21</v>
      </c>
    </row>
    <row r="1136" spans="2:3" x14ac:dyDescent="0.25">
      <c r="B1136" s="27" t="str">
        <f>IF(C1136&lt;(Configuration!$D$2+1),"Price of transaction #","")</f>
        <v/>
      </c>
      <c r="C1136" s="23">
        <f>IF(NOT((C1135+1)&gt;Configuration!$D$2),Data!C1135+1,Configuration!$D$2+1)</f>
        <v>21</v>
      </c>
    </row>
    <row r="1137" spans="2:3" x14ac:dyDescent="0.25">
      <c r="B1137" s="27" t="str">
        <f>IF(C1137&lt;(Configuration!$D$2+1),"Price of transaction #","")</f>
        <v/>
      </c>
      <c r="C1137" s="23">
        <f>IF(NOT((C1136+1)&gt;Configuration!$D$2),Data!C1136+1,Configuration!$D$2+1)</f>
        <v>21</v>
      </c>
    </row>
    <row r="1138" spans="2:3" x14ac:dyDescent="0.25">
      <c r="B1138" s="27" t="str">
        <f>IF(C1138&lt;(Configuration!$D$2+1),"Price of transaction #","")</f>
        <v/>
      </c>
      <c r="C1138" s="23">
        <f>IF(NOT((C1137+1)&gt;Configuration!$D$2),Data!C1137+1,Configuration!$D$2+1)</f>
        <v>21</v>
      </c>
    </row>
    <row r="1139" spans="2:3" x14ac:dyDescent="0.25">
      <c r="B1139" s="27" t="str">
        <f>IF(C1139&lt;(Configuration!$D$2+1),"Price of transaction #","")</f>
        <v/>
      </c>
      <c r="C1139" s="23">
        <f>IF(NOT((C1138+1)&gt;Configuration!$D$2),Data!C1138+1,Configuration!$D$2+1)</f>
        <v>21</v>
      </c>
    </row>
    <row r="1140" spans="2:3" x14ac:dyDescent="0.25">
      <c r="B1140" s="27" t="str">
        <f>IF(C1140&lt;(Configuration!$D$2+1),"Price of transaction #","")</f>
        <v/>
      </c>
      <c r="C1140" s="23">
        <f>IF(NOT((C1139+1)&gt;Configuration!$D$2),Data!C1139+1,Configuration!$D$2+1)</f>
        <v>21</v>
      </c>
    </row>
    <row r="1141" spans="2:3" x14ac:dyDescent="0.25">
      <c r="B1141" s="27" t="str">
        <f>IF(C1141&lt;(Configuration!$D$2+1),"Price of transaction #","")</f>
        <v/>
      </c>
      <c r="C1141" s="23">
        <f>IF(NOT((C1140+1)&gt;Configuration!$D$2),Data!C1140+1,Configuration!$D$2+1)</f>
        <v>21</v>
      </c>
    </row>
    <row r="1142" spans="2:3" x14ac:dyDescent="0.25">
      <c r="B1142" s="27" t="str">
        <f>IF(C1142&lt;(Configuration!$D$2+1),"Price of transaction #","")</f>
        <v/>
      </c>
      <c r="C1142" s="23">
        <f>IF(NOT((C1141+1)&gt;Configuration!$D$2),Data!C1141+1,Configuration!$D$2+1)</f>
        <v>21</v>
      </c>
    </row>
    <row r="1143" spans="2:3" x14ac:dyDescent="0.25">
      <c r="B1143" s="27" t="str">
        <f>IF(C1143&lt;(Configuration!$D$2+1),"Price of transaction #","")</f>
        <v/>
      </c>
      <c r="C1143" s="23">
        <f>IF(NOT((C1142+1)&gt;Configuration!$D$2),Data!C1142+1,Configuration!$D$2+1)</f>
        <v>21</v>
      </c>
    </row>
    <row r="1144" spans="2:3" x14ac:dyDescent="0.25">
      <c r="B1144" s="27" t="str">
        <f>IF(C1144&lt;(Configuration!$D$2+1),"Price of transaction #","")</f>
        <v/>
      </c>
      <c r="C1144" s="23">
        <f>IF(NOT((C1143+1)&gt;Configuration!$D$2),Data!C1143+1,Configuration!$D$2+1)</f>
        <v>21</v>
      </c>
    </row>
    <row r="1145" spans="2:3" x14ac:dyDescent="0.25">
      <c r="B1145" s="27" t="str">
        <f>IF(C1145&lt;(Configuration!$D$2+1),"Price of transaction #","")</f>
        <v/>
      </c>
      <c r="C1145" s="23">
        <f>IF(NOT((C1144+1)&gt;Configuration!$D$2),Data!C1144+1,Configuration!$D$2+1)</f>
        <v>21</v>
      </c>
    </row>
    <row r="1146" spans="2:3" x14ac:dyDescent="0.25">
      <c r="B1146" s="27" t="str">
        <f>IF(C1146&lt;(Configuration!$D$2+1),"Price of transaction #","")</f>
        <v/>
      </c>
      <c r="C1146" s="23">
        <f>IF(NOT((C1145+1)&gt;Configuration!$D$2),Data!C1145+1,Configuration!$D$2+1)</f>
        <v>21</v>
      </c>
    </row>
    <row r="1147" spans="2:3" x14ac:dyDescent="0.25">
      <c r="B1147" s="27" t="str">
        <f>IF(C1147&lt;(Configuration!$D$2+1),"Price of transaction #","")</f>
        <v/>
      </c>
      <c r="C1147" s="23">
        <f>IF(NOT((C1146+1)&gt;Configuration!$D$2),Data!C1146+1,Configuration!$D$2+1)</f>
        <v>21</v>
      </c>
    </row>
    <row r="1148" spans="2:3" x14ac:dyDescent="0.25">
      <c r="B1148" s="27" t="str">
        <f>IF(C1148&lt;(Configuration!$D$2+1),"Price of transaction #","")</f>
        <v/>
      </c>
      <c r="C1148" s="23">
        <f>IF(NOT((C1147+1)&gt;Configuration!$D$2),Data!C1147+1,Configuration!$D$2+1)</f>
        <v>21</v>
      </c>
    </row>
    <row r="1149" spans="2:3" x14ac:dyDescent="0.25">
      <c r="B1149" s="27" t="str">
        <f>IF(C1149&lt;(Configuration!$D$2+1),"Price of transaction #","")</f>
        <v/>
      </c>
      <c r="C1149" s="23">
        <f>IF(NOT((C1148+1)&gt;Configuration!$D$2),Data!C1148+1,Configuration!$D$2+1)</f>
        <v>21</v>
      </c>
    </row>
    <row r="1150" spans="2:3" x14ac:dyDescent="0.25">
      <c r="B1150" s="27" t="str">
        <f>IF(C1150&lt;(Configuration!$D$2+1),"Price of transaction #","")</f>
        <v/>
      </c>
      <c r="C1150" s="23">
        <f>IF(NOT((C1149+1)&gt;Configuration!$D$2),Data!C1149+1,Configuration!$D$2+1)</f>
        <v>21</v>
      </c>
    </row>
    <row r="1151" spans="2:3" x14ac:dyDescent="0.25">
      <c r="B1151" s="27" t="str">
        <f>IF(C1151&lt;(Configuration!$D$2+1),"Price of transaction #","")</f>
        <v/>
      </c>
      <c r="C1151" s="23">
        <f>IF(NOT((C1150+1)&gt;Configuration!$D$2),Data!C1150+1,Configuration!$D$2+1)</f>
        <v>21</v>
      </c>
    </row>
    <row r="1152" spans="2:3" x14ac:dyDescent="0.25">
      <c r="B1152" s="27" t="str">
        <f>IF(C1152&lt;(Configuration!$D$2+1),"Price of transaction #","")</f>
        <v/>
      </c>
      <c r="C1152" s="23">
        <f>IF(NOT((C1151+1)&gt;Configuration!$D$2),Data!C1151+1,Configuration!$D$2+1)</f>
        <v>21</v>
      </c>
    </row>
    <row r="1153" spans="2:3" x14ac:dyDescent="0.25">
      <c r="B1153" s="27" t="str">
        <f>IF(C1153&lt;(Configuration!$D$2+1),"Price of transaction #","")</f>
        <v/>
      </c>
      <c r="C1153" s="23">
        <f>IF(NOT((C1152+1)&gt;Configuration!$D$2),Data!C1152+1,Configuration!$D$2+1)</f>
        <v>21</v>
      </c>
    </row>
    <row r="1154" spans="2:3" x14ac:dyDescent="0.25">
      <c r="B1154" s="27" t="str">
        <f>IF(C1154&lt;(Configuration!$D$2+1),"Price of transaction #","")</f>
        <v/>
      </c>
      <c r="C1154" s="23">
        <f>IF(NOT((C1153+1)&gt;Configuration!$D$2),Data!C1153+1,Configuration!$D$2+1)</f>
        <v>21</v>
      </c>
    </row>
    <row r="1155" spans="2:3" x14ac:dyDescent="0.25">
      <c r="B1155" s="27" t="str">
        <f>IF(C1155&lt;(Configuration!$D$2+1),"Price of transaction #","")</f>
        <v/>
      </c>
      <c r="C1155" s="23">
        <f>IF(NOT((C1154+1)&gt;Configuration!$D$2),Data!C1154+1,Configuration!$D$2+1)</f>
        <v>21</v>
      </c>
    </row>
    <row r="1156" spans="2:3" x14ac:dyDescent="0.25">
      <c r="B1156" s="27" t="str">
        <f>IF(C1156&lt;(Configuration!$D$2+1),"Price of transaction #","")</f>
        <v/>
      </c>
      <c r="C1156" s="23">
        <f>IF(NOT((C1155+1)&gt;Configuration!$D$2),Data!C1155+1,Configuration!$D$2+1)</f>
        <v>21</v>
      </c>
    </row>
    <row r="1157" spans="2:3" x14ac:dyDescent="0.25">
      <c r="B1157" s="27" t="str">
        <f>IF(C1157&lt;(Configuration!$D$2+1),"Price of transaction #","")</f>
        <v/>
      </c>
      <c r="C1157" s="23">
        <f>IF(NOT((C1156+1)&gt;Configuration!$D$2),Data!C1156+1,Configuration!$D$2+1)</f>
        <v>21</v>
      </c>
    </row>
    <row r="1158" spans="2:3" x14ac:dyDescent="0.25">
      <c r="B1158" s="27" t="str">
        <f>IF(C1158&lt;(Configuration!$D$2+1),"Price of transaction #","")</f>
        <v/>
      </c>
      <c r="C1158" s="23">
        <f>IF(NOT((C1157+1)&gt;Configuration!$D$2),Data!C1157+1,Configuration!$D$2+1)</f>
        <v>21</v>
      </c>
    </row>
    <row r="1159" spans="2:3" x14ac:dyDescent="0.25">
      <c r="B1159" s="27" t="str">
        <f>IF(C1159&lt;(Configuration!$D$2+1),"Price of transaction #","")</f>
        <v/>
      </c>
      <c r="C1159" s="23">
        <f>IF(NOT((C1158+1)&gt;Configuration!$D$2),Data!C1158+1,Configuration!$D$2+1)</f>
        <v>21</v>
      </c>
    </row>
    <row r="1160" spans="2:3" x14ac:dyDescent="0.25">
      <c r="B1160" s="27" t="str">
        <f>IF(C1160&lt;(Configuration!$D$2+1),"Price of transaction #","")</f>
        <v/>
      </c>
      <c r="C1160" s="23">
        <f>IF(NOT((C1159+1)&gt;Configuration!$D$2),Data!C1159+1,Configuration!$D$2+1)</f>
        <v>21</v>
      </c>
    </row>
    <row r="1161" spans="2:3" x14ac:dyDescent="0.25">
      <c r="B1161" s="27" t="str">
        <f>IF(C1161&lt;(Configuration!$D$2+1),"Price of transaction #","")</f>
        <v/>
      </c>
      <c r="C1161" s="23">
        <f>IF(NOT((C1160+1)&gt;Configuration!$D$2),Data!C1160+1,Configuration!$D$2+1)</f>
        <v>21</v>
      </c>
    </row>
    <row r="1162" spans="2:3" x14ac:dyDescent="0.25">
      <c r="B1162" s="27" t="str">
        <f>IF(C1162&lt;(Configuration!$D$2+1),"Price of transaction #","")</f>
        <v/>
      </c>
      <c r="C1162" s="23">
        <f>IF(NOT((C1161+1)&gt;Configuration!$D$2),Data!C1161+1,Configuration!$D$2+1)</f>
        <v>21</v>
      </c>
    </row>
    <row r="1163" spans="2:3" x14ac:dyDescent="0.25">
      <c r="B1163" s="27" t="str">
        <f>IF(C1163&lt;(Configuration!$D$2+1),"Price of transaction #","")</f>
        <v/>
      </c>
      <c r="C1163" s="23">
        <f>IF(NOT((C1162+1)&gt;Configuration!$D$2),Data!C1162+1,Configuration!$D$2+1)</f>
        <v>21</v>
      </c>
    </row>
    <row r="1164" spans="2:3" x14ac:dyDescent="0.25">
      <c r="B1164" s="27" t="str">
        <f>IF(C1164&lt;(Configuration!$D$2+1),"Price of transaction #","")</f>
        <v/>
      </c>
      <c r="C1164" s="23">
        <f>IF(NOT((C1163+1)&gt;Configuration!$D$2),Data!C1163+1,Configuration!$D$2+1)</f>
        <v>21</v>
      </c>
    </row>
    <row r="1165" spans="2:3" x14ac:dyDescent="0.25">
      <c r="B1165" s="27" t="str">
        <f>IF(C1165&lt;(Configuration!$D$2+1),"Price of transaction #","")</f>
        <v/>
      </c>
      <c r="C1165" s="23">
        <f>IF(NOT((C1164+1)&gt;Configuration!$D$2),Data!C1164+1,Configuration!$D$2+1)</f>
        <v>21</v>
      </c>
    </row>
    <row r="1166" spans="2:3" x14ac:dyDescent="0.25">
      <c r="B1166" s="27" t="str">
        <f>IF(C1166&lt;(Configuration!$D$2+1),"Price of transaction #","")</f>
        <v/>
      </c>
      <c r="C1166" s="23">
        <f>IF(NOT((C1165+1)&gt;Configuration!$D$2),Data!C1165+1,Configuration!$D$2+1)</f>
        <v>21</v>
      </c>
    </row>
    <row r="1167" spans="2:3" x14ac:dyDescent="0.25">
      <c r="B1167" s="27" t="str">
        <f>IF(C1167&lt;(Configuration!$D$2+1),"Price of transaction #","")</f>
        <v/>
      </c>
      <c r="C1167" s="23">
        <f>IF(NOT((C1166+1)&gt;Configuration!$D$2),Data!C1166+1,Configuration!$D$2+1)</f>
        <v>21</v>
      </c>
    </row>
    <row r="1168" spans="2:3" x14ac:dyDescent="0.25">
      <c r="B1168" s="27" t="str">
        <f>IF(C1168&lt;(Configuration!$D$2+1),"Price of transaction #","")</f>
        <v/>
      </c>
      <c r="C1168" s="23">
        <f>IF(NOT((C1167+1)&gt;Configuration!$D$2),Data!C1167+1,Configuration!$D$2+1)</f>
        <v>21</v>
      </c>
    </row>
    <row r="1169" spans="2:3" x14ac:dyDescent="0.25">
      <c r="B1169" s="27" t="str">
        <f>IF(C1169&lt;(Configuration!$D$2+1),"Price of transaction #","")</f>
        <v/>
      </c>
      <c r="C1169" s="23">
        <f>IF(NOT((C1168+1)&gt;Configuration!$D$2),Data!C1168+1,Configuration!$D$2+1)</f>
        <v>21</v>
      </c>
    </row>
    <row r="1170" spans="2:3" x14ac:dyDescent="0.25">
      <c r="B1170" s="27" t="str">
        <f>IF(C1170&lt;(Configuration!$D$2+1),"Price of transaction #","")</f>
        <v/>
      </c>
      <c r="C1170" s="23">
        <f>IF(NOT((C1169+1)&gt;Configuration!$D$2),Data!C1169+1,Configuration!$D$2+1)</f>
        <v>21</v>
      </c>
    </row>
    <row r="1171" spans="2:3" x14ac:dyDescent="0.25">
      <c r="B1171" s="27" t="str">
        <f>IF(C1171&lt;(Configuration!$D$2+1),"Price of transaction #","")</f>
        <v/>
      </c>
      <c r="C1171" s="23">
        <f>IF(NOT((C1170+1)&gt;Configuration!$D$2),Data!C1170+1,Configuration!$D$2+1)</f>
        <v>21</v>
      </c>
    </row>
    <row r="1172" spans="2:3" x14ac:dyDescent="0.25">
      <c r="B1172" s="27" t="str">
        <f>IF(C1172&lt;(Configuration!$D$2+1),"Price of transaction #","")</f>
        <v/>
      </c>
      <c r="C1172" s="23">
        <f>IF(NOT((C1171+1)&gt;Configuration!$D$2),Data!C1171+1,Configuration!$D$2+1)</f>
        <v>21</v>
      </c>
    </row>
    <row r="1173" spans="2:3" x14ac:dyDescent="0.25">
      <c r="B1173" s="27" t="str">
        <f>IF(C1173&lt;(Configuration!$D$2+1),"Price of transaction #","")</f>
        <v/>
      </c>
      <c r="C1173" s="23">
        <f>IF(NOT((C1172+1)&gt;Configuration!$D$2),Data!C1172+1,Configuration!$D$2+1)</f>
        <v>21</v>
      </c>
    </row>
    <row r="1174" spans="2:3" x14ac:dyDescent="0.25">
      <c r="B1174" s="27" t="str">
        <f>IF(C1174&lt;(Configuration!$D$2+1),"Price of transaction #","")</f>
        <v/>
      </c>
      <c r="C1174" s="23">
        <f>IF(NOT((C1173+1)&gt;Configuration!$D$2),Data!C1173+1,Configuration!$D$2+1)</f>
        <v>21</v>
      </c>
    </row>
    <row r="1175" spans="2:3" x14ac:dyDescent="0.25">
      <c r="B1175" s="27" t="str">
        <f>IF(C1175&lt;(Configuration!$D$2+1),"Price of transaction #","")</f>
        <v/>
      </c>
      <c r="C1175" s="23">
        <f>IF(NOT((C1174+1)&gt;Configuration!$D$2),Data!C1174+1,Configuration!$D$2+1)</f>
        <v>21</v>
      </c>
    </row>
    <row r="1176" spans="2:3" x14ac:dyDescent="0.25">
      <c r="B1176" s="27" t="str">
        <f>IF(C1176&lt;(Configuration!$D$2+1),"Price of transaction #","")</f>
        <v/>
      </c>
      <c r="C1176" s="23">
        <f>IF(NOT((C1175+1)&gt;Configuration!$D$2),Data!C1175+1,Configuration!$D$2+1)</f>
        <v>21</v>
      </c>
    </row>
    <row r="1177" spans="2:3" x14ac:dyDescent="0.25">
      <c r="B1177" s="27" t="str">
        <f>IF(C1177&lt;(Configuration!$D$2+1),"Price of transaction #","")</f>
        <v/>
      </c>
      <c r="C1177" s="23">
        <f>IF(NOT((C1176+1)&gt;Configuration!$D$2),Data!C1176+1,Configuration!$D$2+1)</f>
        <v>21</v>
      </c>
    </row>
  </sheetData>
  <conditionalFormatting sqref="D2:M895">
    <cfRule type="expression" dxfId="3" priority="4">
      <formula>NOT(ISBLANK(D2))</formula>
    </cfRule>
  </conditionalFormatting>
  <conditionalFormatting sqref="B1:B1048576">
    <cfRule type="expression" dxfId="2" priority="3">
      <formula>NOT(B1="")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AEDEF3B-9F77-4DF4-A29F-DD1D573C38B6}">
            <xm:f>NOT(C1=(Configuration!$D$2+1))</xm:f>
            <x14:dxf>
              <font>
                <color theme="0"/>
              </font>
              <fill>
                <patternFill>
                  <bgColor rgb="FF49B8C9"/>
                </patternFill>
              </fill>
              <border>
                <top style="thin">
                  <color theme="0"/>
                </top>
                <bottom style="thin">
                  <color theme="0"/>
                </bottom>
              </border>
            </x14:dxf>
          </x14:cfRule>
          <x14:cfRule type="cellIs" priority="1" operator="equal" id="{04D4DB12-23B4-496F-AD0B-A49B17784FF0}">
            <xm:f>Configuration!$D$2+1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C2:C1177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topLeftCell="A13" zoomScaleNormal="100" workbookViewId="0">
      <selection activeCell="C8" sqref="C8"/>
    </sheetView>
  </sheetViews>
  <sheetFormatPr baseColWidth="10" defaultRowHeight="15" x14ac:dyDescent="0.25"/>
  <cols>
    <col min="1" max="1" width="11.42578125" style="6"/>
    <col min="2" max="2" width="13.7109375" style="6" customWidth="1"/>
    <col min="3" max="3" width="14.85546875" style="6" customWidth="1"/>
    <col min="4" max="4" width="23.42578125" style="6" customWidth="1"/>
    <col min="5" max="5" width="11.42578125" style="19"/>
    <col min="6" max="6" width="11.42578125" style="19" customWidth="1"/>
    <col min="7" max="16384" width="11.42578125" style="6"/>
  </cols>
  <sheetData>
    <row r="2" spans="2:7" x14ac:dyDescent="0.25">
      <c r="B2" s="22" t="s">
        <v>10</v>
      </c>
      <c r="C2" s="22" t="s">
        <v>11</v>
      </c>
      <c r="D2" s="22" t="s">
        <v>12</v>
      </c>
      <c r="E2" s="19" t="s">
        <v>22</v>
      </c>
      <c r="F2" s="19" t="s">
        <v>23</v>
      </c>
      <c r="G2" s="19"/>
    </row>
    <row r="3" spans="2:7" x14ac:dyDescent="0.25">
      <c r="B3" s="7">
        <v>1</v>
      </c>
      <c r="C3" s="6" t="e">
        <f>AVERAGE(Data!D:D)</f>
        <v>#DIV/0!</v>
      </c>
      <c r="D3" s="6">
        <f>COUNTA(Data!D:D)-1</f>
        <v>0</v>
      </c>
      <c r="E3" s="19">
        <f>'Market predictions'!$G$20</f>
        <v>6</v>
      </c>
      <c r="F3" s="19">
        <f>'Market predictions'!$G$21</f>
        <v>15</v>
      </c>
      <c r="G3" s="19"/>
    </row>
    <row r="4" spans="2:7" x14ac:dyDescent="0.25">
      <c r="B4" s="7">
        <v>2</v>
      </c>
      <c r="C4" s="6" t="e">
        <f>AVERAGE(Data!E:E)</f>
        <v>#DIV/0!</v>
      </c>
      <c r="D4" s="6">
        <f>COUNTA(Data!E:E)-1</f>
        <v>0</v>
      </c>
      <c r="E4" s="19">
        <f>'Market predictions'!$G$20</f>
        <v>6</v>
      </c>
      <c r="F4" s="19">
        <f>'Market predictions'!$G$21</f>
        <v>15</v>
      </c>
      <c r="G4" s="19"/>
    </row>
    <row r="5" spans="2:7" x14ac:dyDescent="0.25">
      <c r="B5" s="7">
        <v>3</v>
      </c>
      <c r="C5" s="6" t="e">
        <f>AVERAGE(Data!F:F)</f>
        <v>#DIV/0!</v>
      </c>
      <c r="D5" s="6">
        <f>COUNTA(Data!F:F)-1</f>
        <v>0</v>
      </c>
      <c r="E5" s="19">
        <f>'Market predictions'!$G$20</f>
        <v>6</v>
      </c>
      <c r="F5" s="19">
        <f>'Market predictions'!$G$21</f>
        <v>15</v>
      </c>
      <c r="G5" s="19"/>
    </row>
    <row r="6" spans="2:7" x14ac:dyDescent="0.25">
      <c r="B6" s="7">
        <v>4</v>
      </c>
      <c r="C6" s="6" t="e">
        <f>AVERAGE(Data!G:G)</f>
        <v>#DIV/0!</v>
      </c>
      <c r="D6" s="6">
        <f>COUNTA(Data!G:G)-1</f>
        <v>0</v>
      </c>
      <c r="E6" s="19">
        <f>'Market predictions'!$G$20</f>
        <v>6</v>
      </c>
      <c r="F6" s="19">
        <f>'Market predictions'!$G$21</f>
        <v>15</v>
      </c>
      <c r="G6" s="19"/>
    </row>
    <row r="7" spans="2:7" x14ac:dyDescent="0.25">
      <c r="B7" s="7">
        <v>5</v>
      </c>
      <c r="C7" s="6" t="e">
        <f>AVERAGE(Data!H:H)</f>
        <v>#DIV/0!</v>
      </c>
      <c r="D7" s="6">
        <f>COUNTA(Data!H:H)-1</f>
        <v>0</v>
      </c>
      <c r="E7" s="19">
        <f>'Market predictions'!$G$20</f>
        <v>6</v>
      </c>
      <c r="F7" s="19">
        <f>'Market predictions'!$G$21</f>
        <v>15</v>
      </c>
      <c r="G7" s="19"/>
    </row>
    <row r="8" spans="2:7" x14ac:dyDescent="0.25">
      <c r="B8" s="7">
        <v>6</v>
      </c>
      <c r="C8" s="6" t="e">
        <f>AVERAGE(Data!I:I)</f>
        <v>#DIV/0!</v>
      </c>
      <c r="D8" s="6">
        <f>COUNTA(Data!I:I)-1</f>
        <v>0</v>
      </c>
      <c r="E8" s="19">
        <f>'Market predictions'!$L$20</f>
        <v>5</v>
      </c>
      <c r="F8" s="19">
        <f>'Market predictions'!$L$21</f>
        <v>11.25</v>
      </c>
      <c r="G8" s="19"/>
    </row>
    <row r="9" spans="2:7" x14ac:dyDescent="0.25">
      <c r="B9" s="7">
        <v>7</v>
      </c>
      <c r="C9" s="6" t="e">
        <f>AVERAGE(Data!J:J)</f>
        <v>#DIV/0!</v>
      </c>
      <c r="D9" s="6">
        <f>COUNTA(Data!J:J)-1</f>
        <v>0</v>
      </c>
      <c r="E9" s="19">
        <f>'Market predictions'!$L$20</f>
        <v>5</v>
      </c>
      <c r="F9" s="19">
        <f>'Market predictions'!$L$21</f>
        <v>11.25</v>
      </c>
      <c r="G9" s="19"/>
    </row>
    <row r="10" spans="2:7" x14ac:dyDescent="0.25">
      <c r="B10" s="7">
        <v>8</v>
      </c>
      <c r="C10" s="6" t="e">
        <f>AVERAGE(Data!K:K)</f>
        <v>#DIV/0!</v>
      </c>
      <c r="D10" s="6">
        <f>COUNTA(Data!K:K)-1</f>
        <v>0</v>
      </c>
      <c r="E10" s="19">
        <f>'Market predictions'!$L$20</f>
        <v>5</v>
      </c>
      <c r="F10" s="19">
        <f>'Market predictions'!$L$21</f>
        <v>11.25</v>
      </c>
      <c r="G10" s="19"/>
    </row>
    <row r="11" spans="2:7" x14ac:dyDescent="0.25">
      <c r="B11" s="7">
        <v>9</v>
      </c>
      <c r="C11" s="6" t="e">
        <f>AVERAGE(Data!L:L)</f>
        <v>#DIV/0!</v>
      </c>
      <c r="D11" s="6">
        <f>COUNTA(Data!L:L)-1</f>
        <v>0</v>
      </c>
      <c r="E11" s="19">
        <f>'Market predictions'!$L$20</f>
        <v>5</v>
      </c>
      <c r="F11" s="19">
        <f>'Market predictions'!$L$21</f>
        <v>11.25</v>
      </c>
      <c r="G11" s="19"/>
    </row>
    <row r="12" spans="2:7" x14ac:dyDescent="0.25">
      <c r="B12" s="7">
        <v>10</v>
      </c>
      <c r="C12" s="6" t="e">
        <f>AVERAGE(Data!M:M)</f>
        <v>#DIV/0!</v>
      </c>
      <c r="D12" s="6">
        <f>COUNTA(Data!M:M)-1</f>
        <v>0</v>
      </c>
      <c r="E12" s="19">
        <f>'Market predictions'!$L$20</f>
        <v>5</v>
      </c>
      <c r="F12" s="19">
        <f>'Market predictions'!$L$21</f>
        <v>11.25</v>
      </c>
      <c r="G12" s="19"/>
    </row>
  </sheetData>
  <sheetProtection algorithmName="SHA-512" hashValue="GxBRYpFqGxUbSmlIURcbn/lLooBLa6gZqo7MnCXNHTSsYYEvFfLgC+x4jEgUH+zmOkVX8N0QcT+Awaz8RqD65Q==" saltValue="m++JRmTFTvrOYJNiNexswA==" spinCount="100000" sheet="1" objects="1" scenarios="1" selectLockedCells="1" selectUn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Cover</vt:lpstr>
      <vt:lpstr>Configuration</vt:lpstr>
      <vt:lpstr>Market predictions</vt:lpstr>
      <vt:lpstr>Print</vt:lpstr>
      <vt:lpstr>Data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Eleazar Orozco Quesada</dc:creator>
  <cp:lastModifiedBy>Alfredo Eleazar Orozco Quesada</cp:lastModifiedBy>
  <cp:lastPrinted>2019-02-11T20:52:37Z</cp:lastPrinted>
  <dcterms:created xsi:type="dcterms:W3CDTF">2018-09-21T01:58:27Z</dcterms:created>
  <dcterms:modified xsi:type="dcterms:W3CDTF">2019-04-12T15:38:37Z</dcterms:modified>
</cp:coreProperties>
</file>