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ko\Desktop\UJEP\RerYield\Clanek\used_excel\"/>
    </mc:Choice>
  </mc:AlternateContent>
  <xr:revisionPtr revIDLastSave="0" documentId="13_ncr:1_{6B42A71D-4C00-4B7C-96B1-38E1A58AB2C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raph" sheetId="18" r:id="rId1"/>
    <sheet name="Graph_othercosts" sheetId="21" r:id="rId2"/>
    <sheet name="RYM" sheetId="19" r:id="rId3"/>
    <sheet name="Results" sheetId="1" r:id="rId4"/>
    <sheet name="Projects_ref0" sheetId="2" r:id="rId5"/>
    <sheet name="Projects_ref0.1" sheetId="3" r:id="rId6"/>
    <sheet name="Projects_ref0.2" sheetId="4" r:id="rId7"/>
    <sheet name="Projects_ref0.3" sheetId="5" r:id="rId8"/>
    <sheet name="Projects_ref0.4" sheetId="6" r:id="rId9"/>
    <sheet name="Projects_ref0.5" sheetId="7" r:id="rId10"/>
    <sheet name="Projects_ref0.6" sheetId="8" r:id="rId11"/>
    <sheet name="Projects_ref0.7" sheetId="9" r:id="rId12"/>
    <sheet name="Projects_ref0.8" sheetId="10" r:id="rId13"/>
    <sheet name="Projects_ref0.9" sheetId="11" r:id="rId14"/>
    <sheet name="Projects_ref1" sheetId="12" r:id="rId15"/>
    <sheet name="Projects_ref1.1" sheetId="13" r:id="rId16"/>
    <sheet name="Projects_ref1.2" sheetId="14" r:id="rId17"/>
    <sheet name="Projects_ref1.3" sheetId="15" r:id="rId18"/>
    <sheet name="Projects_ref1.4" sheetId="16" r:id="rId19"/>
    <sheet name="Projects_ref1.5" sheetId="17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1" l="1"/>
  <c r="F21" i="21"/>
  <c r="F27" i="21"/>
  <c r="F29" i="21"/>
  <c r="F35" i="21"/>
  <c r="E4" i="21"/>
  <c r="F4" i="21" s="1"/>
  <c r="E5" i="21"/>
  <c r="F5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4" i="21"/>
  <c r="F14" i="21" s="1"/>
  <c r="E15" i="21"/>
  <c r="F15" i="21" s="1"/>
  <c r="E16" i="21"/>
  <c r="F16" i="21" s="1"/>
  <c r="E17" i="21"/>
  <c r="F17" i="21" s="1"/>
  <c r="E18" i="21"/>
  <c r="F18" i="21" s="1"/>
  <c r="E19" i="21"/>
  <c r="E20" i="21"/>
  <c r="F20" i="21" s="1"/>
  <c r="E21" i="2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E28" i="21"/>
  <c r="F28" i="21" s="1"/>
  <c r="E29" i="21"/>
  <c r="E30" i="21"/>
  <c r="F30" i="21" s="1"/>
  <c r="E31" i="21"/>
  <c r="F31" i="21" s="1"/>
  <c r="E32" i="21"/>
  <c r="F32" i="21" s="1"/>
  <c r="E33" i="21"/>
  <c r="F33" i="21" s="1"/>
  <c r="E34" i="21"/>
  <c r="F34" i="21" s="1"/>
  <c r="E35" i="21"/>
  <c r="E36" i="21"/>
  <c r="F36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3" i="21"/>
  <c r="F3" i="21" s="1"/>
  <c r="E43" i="19"/>
  <c r="F43" i="19" s="1"/>
  <c r="E42" i="19"/>
  <c r="F42" i="19" s="1"/>
  <c r="E41" i="19"/>
  <c r="F41" i="19" s="1"/>
  <c r="E40" i="19"/>
  <c r="F40" i="19" s="1"/>
  <c r="E39" i="19"/>
  <c r="F39" i="19" s="1"/>
  <c r="E38" i="19"/>
  <c r="F38" i="19" s="1"/>
  <c r="E37" i="19"/>
  <c r="F37" i="19" s="1"/>
  <c r="E36" i="19"/>
  <c r="F36" i="19" s="1"/>
  <c r="E35" i="19"/>
  <c r="F35" i="19" s="1"/>
  <c r="E34" i="19"/>
  <c r="F34" i="19" s="1"/>
  <c r="E33" i="19"/>
  <c r="F33" i="19" s="1"/>
  <c r="E32" i="19"/>
  <c r="F32" i="19" s="1"/>
  <c r="E31" i="19"/>
  <c r="F31" i="19" s="1"/>
  <c r="E30" i="19"/>
  <c r="F30" i="19" s="1"/>
  <c r="E29" i="19"/>
  <c r="F29" i="19" s="1"/>
  <c r="E28" i="19"/>
  <c r="F28" i="19" s="1"/>
  <c r="E27" i="19"/>
  <c r="F27" i="19" s="1"/>
  <c r="E26" i="19"/>
  <c r="F26" i="19" s="1"/>
  <c r="E25" i="19"/>
  <c r="F25" i="19" s="1"/>
  <c r="E24" i="19"/>
  <c r="F24" i="19" s="1"/>
  <c r="E23" i="19"/>
  <c r="F23" i="19" s="1"/>
  <c r="E22" i="19"/>
  <c r="F22" i="19" s="1"/>
  <c r="E21" i="19"/>
  <c r="F21" i="19" s="1"/>
  <c r="E20" i="19"/>
  <c r="F20" i="19" s="1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E4" i="19"/>
  <c r="F4" i="19" s="1"/>
  <c r="E3" i="19"/>
  <c r="F3" i="19" s="1"/>
  <c r="H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1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3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12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4" i="18"/>
  <c r="H5" i="18"/>
  <c r="H6" i="18"/>
  <c r="H7" i="18"/>
  <c r="H8" i="18"/>
  <c r="H9" i="18"/>
  <c r="H10" i="18"/>
  <c r="H11" i="18"/>
  <c r="H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3" i="18"/>
</calcChain>
</file>

<file path=xl/sharedStrings.xml><?xml version="1.0" encoding="utf-8"?>
<sst xmlns="http://schemas.openxmlformats.org/spreadsheetml/2006/main" count="1721" uniqueCount="97">
  <si>
    <t>name</t>
  </si>
  <si>
    <t>ws_dist</t>
  </si>
  <si>
    <t>iteration</t>
  </si>
  <si>
    <t>supply</t>
  </si>
  <si>
    <t>demand</t>
  </si>
  <si>
    <t>ref_yield</t>
  </si>
  <si>
    <t>marginal_bid</t>
  </si>
  <si>
    <t>min_successful</t>
  </si>
  <si>
    <t>average_successful</t>
  </si>
  <si>
    <t>average_subsidy</t>
  </si>
  <si>
    <t>surplus_perMWh</t>
  </si>
  <si>
    <t>subsidy</t>
  </si>
  <si>
    <t>subsidy_perMW</t>
  </si>
  <si>
    <t>surplus_projects</t>
  </si>
  <si>
    <t>surplus_projects_perMW</t>
  </si>
  <si>
    <t>produced_el</t>
  </si>
  <si>
    <t>produced_el_perMW</t>
  </si>
  <si>
    <t>scenario1</t>
  </si>
  <si>
    <t>base_lcoe</t>
  </si>
  <si>
    <t>ws100</t>
  </si>
  <si>
    <t>hub_height</t>
  </si>
  <si>
    <t>installed_capacity</t>
  </si>
  <si>
    <t>turbine_name</t>
  </si>
  <si>
    <t>other_cost</t>
  </si>
  <si>
    <t>other_production</t>
  </si>
  <si>
    <t>wsHH</t>
  </si>
  <si>
    <t>production</t>
  </si>
  <si>
    <t>production_per_MW</t>
  </si>
  <si>
    <t>reference_production</t>
  </si>
  <si>
    <t>site_quality</t>
  </si>
  <si>
    <t>capacity_factor</t>
  </si>
  <si>
    <t>corr_f_applicability</t>
  </si>
  <si>
    <t>correction_factor</t>
  </si>
  <si>
    <t>extrapolated_correction_factor</t>
  </si>
  <si>
    <t>lcoe</t>
  </si>
  <si>
    <t>min_bid</t>
  </si>
  <si>
    <t>winning</t>
  </si>
  <si>
    <t>marginal</t>
  </si>
  <si>
    <t>surplus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</si>
  <si>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</si>
  <si>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</si>
  <si>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</si>
  <si>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</si>
  <si>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</si>
  <si>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</si>
  <si>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</si>
  <si>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</si>
  <si>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</si>
  <si>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</si>
  <si>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</si>
  <si>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</si>
  <si>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</si>
  <si>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</si>
  <si>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</si>
  <si>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</si>
  <si>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</si>
  <si>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</si>
  <si>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</si>
  <si>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</si>
  <si>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</si>
  <si>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</si>
  <si>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</si>
  <si>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</si>
  <si>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</si>
  <si>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</si>
  <si>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</si>
  <si>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</si>
  <si>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</si>
  <si>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</si>
  <si>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</si>
  <si>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</si>
  <si>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</si>
  <si>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</si>
  <si>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</si>
  <si>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</si>
  <si>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</si>
  <si>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</si>
  <si>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</si>
  <si>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</si>
  <si>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</si>
  <si>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Enercon_E115</t>
  </si>
  <si>
    <t>Average surplus</t>
  </si>
  <si>
    <t>Counter</t>
  </si>
  <si>
    <t>demand/supply</t>
  </si>
  <si>
    <t>Average subsidy</t>
  </si>
  <si>
    <t>Average production per MW</t>
  </si>
  <si>
    <t>Marginal project WS</t>
  </si>
  <si>
    <t>LCOE</t>
  </si>
  <si>
    <t>Surlplus</t>
  </si>
  <si>
    <t>1,5</t>
  </si>
  <si>
    <t>help</t>
  </si>
  <si>
    <t>help2</t>
  </si>
  <si>
    <t>LCOE (min_bid (RYM 0))</t>
  </si>
  <si>
    <t>Min_bid (RYM 1)</t>
  </si>
  <si>
    <t>Min_bid (RYM 1.5)</t>
  </si>
  <si>
    <t>LCOE max</t>
  </si>
  <si>
    <t>LCOE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</si>
</sst>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0" fontId="1" fillId="0" borderId="2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LCOE and production per MW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production_per_MW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Graph!$B$3:$B$43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Graph!$C$3:$C$43</c:f>
              <c:numCache>
                <c:formatCode>0</c:formatCode>
                <c:ptCount val="41"/>
                <c:pt idx="0">
                  <c:v>1548.007647157908</c:v>
                </c:pt>
                <c:pt idx="1">
                  <c:v>1620.6598526034629</c:v>
                </c:pt>
                <c:pt idx="2">
                  <c:v>1693.6122771870751</c:v>
                </c:pt>
                <c:pt idx="3">
                  <c:v>1766.750176345148</c:v>
                </c:pt>
                <c:pt idx="4">
                  <c:v>1839.9646853205941</c:v>
                </c:pt>
                <c:pt idx="5">
                  <c:v>1913.153030442186</c:v>
                </c:pt>
                <c:pt idx="6">
                  <c:v>1986.21864855544</c:v>
                </c:pt>
                <c:pt idx="7">
                  <c:v>2059.0712248975951</c:v>
                </c:pt>
                <c:pt idx="8">
                  <c:v>2131.6266594625281</c:v>
                </c:pt>
                <c:pt idx="9">
                  <c:v>2203.8069714882899</c:v>
                </c:pt>
                <c:pt idx="10">
                  <c:v>2275.5401511823238</c:v>
                </c:pt>
                <c:pt idx="11">
                  <c:v>2346.759967225184</c:v>
                </c:pt>
                <c:pt idx="12">
                  <c:v>2417.405737996432</c:v>
                </c:pt>
                <c:pt idx="13">
                  <c:v>2487.4220738687191</c:v>
                </c:pt>
                <c:pt idx="14">
                  <c:v>2556.7585973306</c:v>
                </c:pt>
                <c:pt idx="15">
                  <c:v>2625.3696471309941</c:v>
                </c:pt>
                <c:pt idx="16">
                  <c:v>2693.2139720893101</c:v>
                </c:pt>
                <c:pt idx="17">
                  <c:v>2760.2544196832232</c:v>
                </c:pt>
                <c:pt idx="18">
                  <c:v>2826.4576240077949</c:v>
                </c:pt>
                <c:pt idx="19">
                  <c:v>2891.7936971924642</c:v>
                </c:pt>
                <c:pt idx="20">
                  <c:v>2956.2359278642339</c:v>
                </c:pt>
                <c:pt idx="21">
                  <c:v>3019.7604897558758</c:v>
                </c:pt>
                <c:pt idx="22">
                  <c:v>3082.346163077952</c:v>
                </c:pt>
                <c:pt idx="23">
                  <c:v>3143.974070805335</c:v>
                </c:pt>
                <c:pt idx="24">
                  <c:v>3204.627431576163</c:v>
                </c:pt>
                <c:pt idx="25">
                  <c:v>3264.2913304677231</c:v>
                </c:pt>
                <c:pt idx="26">
                  <c:v>3322.9525085042301</c:v>
                </c:pt>
                <c:pt idx="27">
                  <c:v>3380.5991713699532</c:v>
                </c:pt>
                <c:pt idx="28">
                  <c:v>3437.2208174516641</c:v>
                </c:pt>
                <c:pt idx="29">
                  <c:v>3492.80808502016</c:v>
                </c:pt>
                <c:pt idx="30">
                  <c:v>3547.352618083768</c:v>
                </c:pt>
                <c:pt idx="31">
                  <c:v>3600.8469502091298</c:v>
                </c:pt>
                <c:pt idx="32">
                  <c:v>3653.2844054061611</c:v>
                </c:pt>
                <c:pt idx="33">
                  <c:v>3704.6590150147708</c:v>
                </c:pt>
                <c:pt idx="34">
                  <c:v>3754.9654494091828</c:v>
                </c:pt>
                <c:pt idx="35">
                  <c:v>3804.1989632496702</c:v>
                </c:pt>
                <c:pt idx="36">
                  <c:v>3852.3553529582418</c:v>
                </c:pt>
                <c:pt idx="37">
                  <c:v>3899.430925071707</c:v>
                </c:pt>
                <c:pt idx="38">
                  <c:v>3945.4224741287071</c:v>
                </c:pt>
                <c:pt idx="39">
                  <c:v>3990.3272687735971</c:v>
                </c:pt>
                <c:pt idx="40">
                  <c:v>4034.1430448056631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8-473D-B424-E1F64AA57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10929967"/>
        <c:axId val="1110930383"/>
      </c:barChart>
      <c:lineChart>
        <c:grouping val="stacked"/>
        <c:varyColors val="0"/>
        <c:ser>
          <c:idx val="1"/>
          <c:order val="1"/>
          <c:tx>
            <c:strRef>
              <c:f>Graph!$D$2</c:f>
              <c:strCache>
                <c:ptCount val="1"/>
                <c:pt idx="0">
                  <c:v>lcoe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Graph!$B$3:$B$43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Graph!$D$3:$D$43</c:f>
              <c:numCache>
                <c:formatCode>0</c:formatCode>
                <c:ptCount val="41"/>
                <c:pt idx="0">
                  <c:v>71.167741570129664</c:v>
                </c:pt>
                <c:pt idx="1">
                  <c:v>69.345238159024703</c:v>
                </c:pt>
                <c:pt idx="2">
                  <c:v>67.515203656470689</c:v>
                </c:pt>
                <c:pt idx="3">
                  <c:v>65.680516465914195</c:v>
                </c:pt>
                <c:pt idx="4">
                  <c:v>63.843890000000002</c:v>
                </c:pt>
                <c:pt idx="5">
                  <c:v>62.007964999999999</c:v>
                </c:pt>
                <c:pt idx="6">
                  <c:v>60.175094999999999</c:v>
                </c:pt>
                <c:pt idx="7">
                  <c:v>58.347554999999993</c:v>
                </c:pt>
                <c:pt idx="8">
                  <c:v>56.98057</c:v>
                </c:pt>
                <c:pt idx="9">
                  <c:v>55.727004999999998</c:v>
                </c:pt>
                <c:pt idx="10">
                  <c:v>54.481270000000002</c:v>
                </c:pt>
                <c:pt idx="11">
                  <c:v>53.301200000000001</c:v>
                </c:pt>
                <c:pt idx="12">
                  <c:v>52.346960000000003</c:v>
                </c:pt>
                <c:pt idx="13">
                  <c:v>51.40119</c:v>
                </c:pt>
                <c:pt idx="14">
                  <c:v>50.464624999999998</c:v>
                </c:pt>
                <c:pt idx="15">
                  <c:v>49.603909999999999</c:v>
                </c:pt>
                <c:pt idx="16">
                  <c:v>48.818420000000003</c:v>
                </c:pt>
                <c:pt idx="17">
                  <c:v>48.042230000000004</c:v>
                </c:pt>
                <c:pt idx="18">
                  <c:v>47.275730000000003</c:v>
                </c:pt>
                <c:pt idx="19">
                  <c:v>46.599400000000003</c:v>
                </c:pt>
                <c:pt idx="20">
                  <c:v>45.977649999999997</c:v>
                </c:pt>
                <c:pt idx="21">
                  <c:v>45.364750000000001</c:v>
                </c:pt>
                <c:pt idx="22">
                  <c:v>44.760925</c:v>
                </c:pt>
                <c:pt idx="23">
                  <c:v>44.233060000000002</c:v>
                </c:pt>
                <c:pt idx="24">
                  <c:v>43.764899999999997</c:v>
                </c:pt>
                <c:pt idx="25">
                  <c:v>43.304379999999988</c:v>
                </c:pt>
                <c:pt idx="26">
                  <c:v>42.851599999999998</c:v>
                </c:pt>
                <c:pt idx="27">
                  <c:v>42.406640000000003</c:v>
                </c:pt>
                <c:pt idx="28">
                  <c:v>41.969619999999999</c:v>
                </c:pt>
                <c:pt idx="29">
                  <c:v>41.540559999999999</c:v>
                </c:pt>
                <c:pt idx="30">
                  <c:v>41.11956</c:v>
                </c:pt>
                <c:pt idx="31">
                  <c:v>40.706659999999999</c:v>
                </c:pt>
                <c:pt idx="32">
                  <c:v>40.400959999999998</c:v>
                </c:pt>
                <c:pt idx="33">
                  <c:v>40.202689999999997</c:v>
                </c:pt>
                <c:pt idx="34">
                  <c:v>40.008540000000004</c:v>
                </c:pt>
                <c:pt idx="35">
                  <c:v>39.818530000000003</c:v>
                </c:pt>
                <c:pt idx="36">
                  <c:v>39.632689999999997</c:v>
                </c:pt>
                <c:pt idx="37">
                  <c:v>39.451007614919938</c:v>
                </c:pt>
                <c:pt idx="38">
                  <c:v>39.2735133895224</c:v>
                </c:pt>
                <c:pt idx="39">
                  <c:v>39.10021325274613</c:v>
                </c:pt>
                <c:pt idx="4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8-473D-B424-E1F64AA57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32047"/>
        <c:axId val="1110929551"/>
      </c:lineChart>
      <c:catAx>
        <c:axId val="111093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Wind</a:t>
                </a:r>
                <a:r>
                  <a:rPr lang="cs-CZ" baseline="0"/>
                  <a:t> speed at 100m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29551"/>
        <c:crosses val="autoZero"/>
        <c:auto val="1"/>
        <c:lblAlgn val="ctr"/>
        <c:lblOffset val="100"/>
        <c:noMultiLvlLbl val="0"/>
      </c:catAx>
      <c:valAx>
        <c:axId val="11109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EUR/MWh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32047"/>
        <c:crosses val="autoZero"/>
        <c:crossBetween val="between"/>
      </c:valAx>
      <c:valAx>
        <c:axId val="11109303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Production per MW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29967"/>
        <c:crosses val="max"/>
        <c:crossBetween val="between"/>
      </c:valAx>
      <c:catAx>
        <c:axId val="111092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930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Surplus and average production per MW based on marginal project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Graph!$I$2</c:f>
              <c:strCache>
                <c:ptCount val="1"/>
                <c:pt idx="0">
                  <c:v>Average production per MW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Graph!$F$3:$F$43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Graph!$I$3:$I$43</c:f>
              <c:numCache>
                <c:formatCode>#,##0</c:formatCode>
                <c:ptCount val="41"/>
                <c:pt idx="0">
                  <c:v>2895.9914518090527</c:v>
                </c:pt>
                <c:pt idx="1">
                  <c:v>2929.6910469253316</c:v>
                </c:pt>
                <c:pt idx="2">
                  <c:v>2963.2559493438407</c:v>
                </c:pt>
                <c:pt idx="3">
                  <c:v>2996.6676249269135</c:v>
                </c:pt>
                <c:pt idx="4">
                  <c:v>3029.9086370507448</c:v>
                </c:pt>
                <c:pt idx="5">
                  <c:v>3062.962635709916</c:v>
                </c:pt>
                <c:pt idx="6">
                  <c:v>3095.8143387175651</c:v>
                </c:pt>
                <c:pt idx="7">
                  <c:v>3128.4495060752747</c:v>
                </c:pt>
                <c:pt idx="8">
                  <c:v>3160.8549085352047</c:v>
                </c:pt>
                <c:pt idx="9">
                  <c:v>3193.0182913187255</c:v>
                </c:pt>
                <c:pt idx="10">
                  <c:v>3224.9283338939008</c:v>
                </c:pt>
                <c:pt idx="11">
                  <c:v>3256.5746066509532</c:v>
                </c:pt>
                <c:pt idx="12">
                  <c:v>3287.9475252518423</c:v>
                </c:pt>
                <c:pt idx="13">
                  <c:v>3319.0383033681069</c:v>
                </c:pt>
                <c:pt idx="14">
                  <c:v>3349.838904460677</c:v>
                </c:pt>
                <c:pt idx="15">
                  <c:v>3380.3419931964495</c:v>
                </c:pt>
                <c:pt idx="16">
                  <c:v>3410.5408870390675</c:v>
                </c:pt>
                <c:pt idx="17">
                  <c:v>3440.4295084953069</c:v>
                </c:pt>
                <c:pt idx="18">
                  <c:v>3470.0023384436586</c:v>
                </c:pt>
                <c:pt idx="19">
                  <c:v>3499.2543709180159</c:v>
                </c:pt>
                <c:pt idx="20">
                  <c:v>3528.1810696668517</c:v>
                </c:pt>
                <c:pt idx="21">
                  <c:v>3556.778326756983</c:v>
                </c:pt>
                <c:pt idx="22">
                  <c:v>3585.0424234412508</c:v>
                </c:pt>
                <c:pt idx="23">
                  <c:v>3612.9699934614346</c:v>
                </c:pt>
                <c:pt idx="24">
                  <c:v>3640.557988911793</c:v>
                </c:pt>
                <c:pt idx="25">
                  <c:v>3667.8036487452705</c:v>
                </c:pt>
                <c:pt idx="26">
                  <c:v>3694.704469963774</c:v>
                </c:pt>
                <c:pt idx="27">
                  <c:v>3721.2581814965974</c:v>
                </c:pt>
                <c:pt idx="28">
                  <c:v>3747.4627207371091</c:v>
                </c:pt>
                <c:pt idx="29">
                  <c:v>3773.3162126775624</c:v>
                </c:pt>
                <c:pt idx="30">
                  <c:v>3798.8169515555087</c:v>
                </c:pt>
                <c:pt idx="31">
                  <c:v>3823.9633849026832</c:v>
                </c:pt>
                <c:pt idx="32">
                  <c:v>3848.7540998686331</c:v>
                </c:pt>
                <c:pt idx="33">
                  <c:v>3873.1878116764428</c:v>
                </c:pt>
                <c:pt idx="34">
                  <c:v>3897.2633540566812</c:v>
                </c:pt>
                <c:pt idx="35">
                  <c:v>3920.9796714979311</c:v>
                </c:pt>
                <c:pt idx="36">
                  <c:v>3944.3358131475834</c:v>
                </c:pt>
                <c:pt idx="37">
                  <c:v>3967.3309281949187</c:v>
                </c:pt>
                <c:pt idx="38">
                  <c:v>3989.9642625693227</c:v>
                </c:pt>
                <c:pt idx="39">
                  <c:v>4012.2351567896303</c:v>
                </c:pt>
                <c:pt idx="40">
                  <c:v>4034.1430448056631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E-41BE-B828-D5E37F69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31967119"/>
        <c:axId val="931991663"/>
      </c:barChart>
      <c:lineChart>
        <c:grouping val="standard"/>
        <c:varyColors val="0"/>
        <c:ser>
          <c:idx val="0"/>
          <c:order val="0"/>
          <c:tx>
            <c:strRef>
              <c:f>Graph!$G$2</c:f>
              <c:strCache>
                <c:ptCount val="1"/>
                <c:pt idx="0">
                  <c:v>Average subsidy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Graph!$F$3:$F$43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Graph!$G$3:$G$43</c:f>
              <c:numCache>
                <c:formatCode>0</c:formatCode>
                <c:ptCount val="41"/>
                <c:pt idx="0">
                  <c:v>71.167741570129664</c:v>
                </c:pt>
                <c:pt idx="1">
                  <c:v>69.345238159024703</c:v>
                </c:pt>
                <c:pt idx="2">
                  <c:v>67.515203656470689</c:v>
                </c:pt>
                <c:pt idx="3">
                  <c:v>65.680516465914195</c:v>
                </c:pt>
                <c:pt idx="4">
                  <c:v>63.843890000000002</c:v>
                </c:pt>
                <c:pt idx="5">
                  <c:v>62.007964999999999</c:v>
                </c:pt>
                <c:pt idx="6">
                  <c:v>60.175094999999999</c:v>
                </c:pt>
                <c:pt idx="7">
                  <c:v>58.347554999999993</c:v>
                </c:pt>
                <c:pt idx="8">
                  <c:v>56.98057</c:v>
                </c:pt>
                <c:pt idx="9">
                  <c:v>55.727004999999998</c:v>
                </c:pt>
                <c:pt idx="10">
                  <c:v>54.481270000000002</c:v>
                </c:pt>
                <c:pt idx="11">
                  <c:v>53.301200000000001</c:v>
                </c:pt>
                <c:pt idx="12">
                  <c:v>52.346960000000003</c:v>
                </c:pt>
                <c:pt idx="13">
                  <c:v>51.40119</c:v>
                </c:pt>
                <c:pt idx="14">
                  <c:v>50.464624999999998</c:v>
                </c:pt>
                <c:pt idx="15">
                  <c:v>49.603909999999999</c:v>
                </c:pt>
                <c:pt idx="16">
                  <c:v>48.818420000000003</c:v>
                </c:pt>
                <c:pt idx="17">
                  <c:v>48.042230000000004</c:v>
                </c:pt>
                <c:pt idx="18">
                  <c:v>47.275730000000003</c:v>
                </c:pt>
                <c:pt idx="19">
                  <c:v>46.599400000000003</c:v>
                </c:pt>
                <c:pt idx="20">
                  <c:v>45.977649999999997</c:v>
                </c:pt>
                <c:pt idx="21">
                  <c:v>45.364750000000001</c:v>
                </c:pt>
                <c:pt idx="22">
                  <c:v>44.760925</c:v>
                </c:pt>
                <c:pt idx="23">
                  <c:v>44.233060000000002</c:v>
                </c:pt>
                <c:pt idx="24">
                  <c:v>43.764899999999997</c:v>
                </c:pt>
                <c:pt idx="25">
                  <c:v>43.304379999999988</c:v>
                </c:pt>
                <c:pt idx="26">
                  <c:v>42.851599999999998</c:v>
                </c:pt>
                <c:pt idx="27">
                  <c:v>42.406640000000003</c:v>
                </c:pt>
                <c:pt idx="28">
                  <c:v>41.969619999999999</c:v>
                </c:pt>
                <c:pt idx="29">
                  <c:v>41.540559999999999</c:v>
                </c:pt>
                <c:pt idx="30">
                  <c:v>41.11956</c:v>
                </c:pt>
                <c:pt idx="31">
                  <c:v>40.706659999999999</c:v>
                </c:pt>
                <c:pt idx="32">
                  <c:v>40.400959999999998</c:v>
                </c:pt>
                <c:pt idx="33">
                  <c:v>40.202689999999997</c:v>
                </c:pt>
                <c:pt idx="34">
                  <c:v>40.008540000000004</c:v>
                </c:pt>
                <c:pt idx="35">
                  <c:v>39.818530000000003</c:v>
                </c:pt>
                <c:pt idx="36">
                  <c:v>39.632689999999997</c:v>
                </c:pt>
                <c:pt idx="37">
                  <c:v>39.451007614919938</c:v>
                </c:pt>
                <c:pt idx="38">
                  <c:v>39.2735133895224</c:v>
                </c:pt>
                <c:pt idx="39">
                  <c:v>39.10021325274613</c:v>
                </c:pt>
                <c:pt idx="4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E-41BE-B828-D5E37F69F898}"/>
            </c:ext>
          </c:extLst>
        </c:ser>
        <c:ser>
          <c:idx val="1"/>
          <c:order val="1"/>
          <c:tx>
            <c:strRef>
              <c:f>Graph!$H$2</c:f>
              <c:strCache>
                <c:ptCount val="1"/>
                <c:pt idx="0">
                  <c:v>Average surplus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Graph!$F$3:$F$43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Graph!$H$3:$H$43</c:f>
              <c:numCache>
                <c:formatCode>0</c:formatCode>
                <c:ptCount val="41"/>
                <c:pt idx="0">
                  <c:v>24.50908445970115</c:v>
                </c:pt>
                <c:pt idx="1">
                  <c:v>23.010337458067028</c:v>
                </c:pt>
                <c:pt idx="2">
                  <c:v>21.502989673292582</c:v>
                </c:pt>
                <c:pt idx="3">
                  <c:v>19.988111472210591</c:v>
                </c:pt>
                <c:pt idx="4">
                  <c:v>18.466488701916767</c:v>
                </c:pt>
                <c:pt idx="5">
                  <c:v>16.938704790522955</c:v>
                </c:pt>
                <c:pt idx="6">
                  <c:v>15.40491450504004</c:v>
                </c:pt>
                <c:pt idx="7">
                  <c:v>13.865033713275082</c:v>
                </c:pt>
                <c:pt idx="8">
                  <c:v>12.77174808371641</c:v>
                </c:pt>
                <c:pt idx="9">
                  <c:v>11.784629634238129</c:v>
                </c:pt>
                <c:pt idx="10">
                  <c:v>10.798675840410411</c:v>
                </c:pt>
                <c:pt idx="11">
                  <c:v>9.8701259540524333</c:v>
                </c:pt>
                <c:pt idx="12">
                  <c:v>9.1588088726350634</c:v>
                </c:pt>
                <c:pt idx="13">
                  <c:v>8.4512808302898748</c:v>
                </c:pt>
                <c:pt idx="14">
                  <c:v>7.7471416284571291</c:v>
                </c:pt>
                <c:pt idx="15">
                  <c:v>7.1117972134357359</c:v>
                </c:pt>
                <c:pt idx="16">
                  <c:v>6.545288274318608</c:v>
                </c:pt>
                <c:pt idx="17">
                  <c:v>5.9825873869935791</c:v>
                </c:pt>
                <c:pt idx="18">
                  <c:v>5.4229969490487591</c:v>
                </c:pt>
                <c:pt idx="19">
                  <c:v>4.9457726265714612</c:v>
                </c:pt>
                <c:pt idx="20">
                  <c:v>4.5170555078596095</c:v>
                </c:pt>
                <c:pt idx="21">
                  <c:v>4.0918742880832184</c:v>
                </c:pt>
                <c:pt idx="22">
                  <c:v>3.6694532972491487</c:v>
                </c:pt>
                <c:pt idx="23">
                  <c:v>3.3155068510495838</c:v>
                </c:pt>
                <c:pt idx="24">
                  <c:v>3.0157739664892844</c:v>
                </c:pt>
                <c:pt idx="25">
                  <c:v>2.7199375364465794</c:v>
                </c:pt>
                <c:pt idx="26">
                  <c:v>2.4273628355319161</c:v>
                </c:pt>
                <c:pt idx="27">
                  <c:v>2.1372278019810054</c:v>
                </c:pt>
                <c:pt idx="28">
                  <c:v>1.8485155437749938</c:v>
                </c:pt>
                <c:pt idx="29">
                  <c:v>1.5597776492812656</c:v>
                </c:pt>
                <c:pt idx="30">
                  <c:v>1.26915326247682</c:v>
                </c:pt>
                <c:pt idx="31">
                  <c:v>0.97398802338408785</c:v>
                </c:pt>
                <c:pt idx="32">
                  <c:v>0.76953815705035566</c:v>
                </c:pt>
                <c:pt idx="33">
                  <c:v>0.6619990318881932</c:v>
                </c:pt>
                <c:pt idx="34">
                  <c:v>0.55774657055329158</c:v>
                </c:pt>
                <c:pt idx="35">
                  <c:v>0.45675850203544854</c:v>
                </c:pt>
                <c:pt idx="36">
                  <c:v>0.35902460162802896</c:v>
                </c:pt>
                <c:pt idx="37">
                  <c:v>0.2644971811172141</c:v>
                </c:pt>
                <c:pt idx="38">
                  <c:v>0.17316817924631778</c:v>
                </c:pt>
                <c:pt idx="39">
                  <c:v>8.5010313486513667E-2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E-41BE-B828-D5E37F69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976271"/>
        <c:axId val="931972111"/>
      </c:lineChart>
      <c:catAx>
        <c:axId val="931976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Marginal project - Wind speed at 100m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72111"/>
        <c:crosses val="autoZero"/>
        <c:auto val="1"/>
        <c:lblAlgn val="ctr"/>
        <c:lblOffset val="100"/>
        <c:noMultiLvlLbl val="0"/>
      </c:catAx>
      <c:valAx>
        <c:axId val="9319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EUR/MWh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76271"/>
        <c:crosses val="autoZero"/>
        <c:crossBetween val="between"/>
      </c:valAx>
      <c:valAx>
        <c:axId val="9319916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MWh/MW/year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67119"/>
        <c:crosses val="max"/>
        <c:crossBetween val="between"/>
      </c:valAx>
      <c:catAx>
        <c:axId val="93196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199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LCOE and surplus - Marginal project at WS</a:t>
            </a:r>
            <a:r>
              <a:rPr lang="cs-CZ" baseline="0"/>
              <a:t> 6m/s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Graph!$L$2</c:f>
              <c:strCache>
                <c:ptCount val="1"/>
                <c:pt idx="0">
                  <c:v>LCOE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 w="19050">
              <a:solidFill>
                <a:schemeClr val="accent5"/>
              </a:solidFill>
            </a:ln>
            <a:effectLst/>
          </c:spPr>
          <c:invertIfNegative val="0"/>
          <c:cat>
            <c:numRef>
              <c:f>Graph!$F$3:$F$43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Graph!$L$3:$L$43</c:f>
              <c:numCache>
                <c:formatCode>0</c:formatCode>
                <c:ptCount val="41"/>
                <c:pt idx="0">
                  <c:v>71.167741570129664</c:v>
                </c:pt>
                <c:pt idx="1">
                  <c:v>69.345238159024703</c:v>
                </c:pt>
                <c:pt idx="2">
                  <c:v>67.515203656470689</c:v>
                </c:pt>
                <c:pt idx="3">
                  <c:v>65.680516465914195</c:v>
                </c:pt>
                <c:pt idx="4">
                  <c:v>63.843890000000002</c:v>
                </c:pt>
                <c:pt idx="5">
                  <c:v>62.007964999999999</c:v>
                </c:pt>
                <c:pt idx="6">
                  <c:v>60.175094999999999</c:v>
                </c:pt>
                <c:pt idx="7">
                  <c:v>58.347554999999993</c:v>
                </c:pt>
                <c:pt idx="8">
                  <c:v>56.98057</c:v>
                </c:pt>
                <c:pt idx="9">
                  <c:v>55.727004999999998</c:v>
                </c:pt>
                <c:pt idx="10">
                  <c:v>54.481270000000002</c:v>
                </c:pt>
                <c:pt idx="11">
                  <c:v>53.301200000000001</c:v>
                </c:pt>
                <c:pt idx="12">
                  <c:v>52.346960000000003</c:v>
                </c:pt>
                <c:pt idx="13">
                  <c:v>51.40119</c:v>
                </c:pt>
                <c:pt idx="14">
                  <c:v>50.464624999999998</c:v>
                </c:pt>
                <c:pt idx="15">
                  <c:v>49.603909999999999</c:v>
                </c:pt>
                <c:pt idx="16">
                  <c:v>48.818420000000003</c:v>
                </c:pt>
                <c:pt idx="17">
                  <c:v>48.042230000000004</c:v>
                </c:pt>
                <c:pt idx="18">
                  <c:v>47.275730000000003</c:v>
                </c:pt>
                <c:pt idx="19">
                  <c:v>46.599400000000003</c:v>
                </c:pt>
                <c:pt idx="20">
                  <c:v>45.977649999999997</c:v>
                </c:pt>
                <c:pt idx="21">
                  <c:v>45.364750000000001</c:v>
                </c:pt>
                <c:pt idx="22">
                  <c:v>44.760925</c:v>
                </c:pt>
                <c:pt idx="23">
                  <c:v>44.233060000000002</c:v>
                </c:pt>
                <c:pt idx="24">
                  <c:v>43.764899999999997</c:v>
                </c:pt>
                <c:pt idx="25">
                  <c:v>43.304379999999988</c:v>
                </c:pt>
                <c:pt idx="26">
                  <c:v>42.851599999999998</c:v>
                </c:pt>
                <c:pt idx="27">
                  <c:v>42.406640000000003</c:v>
                </c:pt>
                <c:pt idx="28">
                  <c:v>41.969619999999999</c:v>
                </c:pt>
                <c:pt idx="29">
                  <c:v>41.540559999999999</c:v>
                </c:pt>
                <c:pt idx="30">
                  <c:v>41.11956</c:v>
                </c:pt>
                <c:pt idx="31">
                  <c:v>40.706659999999999</c:v>
                </c:pt>
                <c:pt idx="32">
                  <c:v>40.400959999999998</c:v>
                </c:pt>
                <c:pt idx="33">
                  <c:v>40.202689999999997</c:v>
                </c:pt>
                <c:pt idx="34">
                  <c:v>40.008540000000004</c:v>
                </c:pt>
                <c:pt idx="35">
                  <c:v>39.818530000000003</c:v>
                </c:pt>
                <c:pt idx="36">
                  <c:v>39.632689999999997</c:v>
                </c:pt>
                <c:pt idx="37">
                  <c:v>39.451007614919938</c:v>
                </c:pt>
                <c:pt idx="38">
                  <c:v>39.2735133895224</c:v>
                </c:pt>
                <c:pt idx="39">
                  <c:v>39.10021325274613</c:v>
                </c:pt>
                <c:pt idx="40">
                  <c:v>38.931115942773701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6-4993-9BCD-38CEAEC8B07A}"/>
            </c:ext>
          </c:extLst>
        </c:ser>
        <c:ser>
          <c:idx val="1"/>
          <c:order val="1"/>
          <c:tx>
            <c:strRef>
              <c:f>Graph!$M$2</c:f>
              <c:strCache>
                <c:ptCount val="1"/>
                <c:pt idx="0">
                  <c:v>Surlplus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Graph!$F$3:$F$43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Graph!$M$3:$M$43</c:f>
              <c:numCache>
                <c:formatCode>General</c:formatCode>
                <c:ptCount val="41"/>
                <c:pt idx="10" formatCode="0">
                  <c:v>0</c:v>
                </c:pt>
                <c:pt idx="11" formatCode="0">
                  <c:v>1.1800700000000006</c:v>
                </c:pt>
                <c:pt idx="12" formatCode="0">
                  <c:v>2.1343099999999993</c:v>
                </c:pt>
                <c:pt idx="13" formatCode="0">
                  <c:v>3.0800800000000024</c:v>
                </c:pt>
                <c:pt idx="14" formatCode="0">
                  <c:v>4.016645000000004</c:v>
                </c:pt>
                <c:pt idx="15" formatCode="0">
                  <c:v>4.877360000000003</c:v>
                </c:pt>
                <c:pt idx="16" formatCode="0">
                  <c:v>5.6628499999999988</c:v>
                </c:pt>
                <c:pt idx="17" formatCode="0">
                  <c:v>6.4390399999999985</c:v>
                </c:pt>
                <c:pt idx="18" formatCode="0">
                  <c:v>7.2055399999999992</c:v>
                </c:pt>
                <c:pt idx="19" formatCode="0">
                  <c:v>7.8818699999999993</c:v>
                </c:pt>
                <c:pt idx="20" formatCode="0">
                  <c:v>8.5036200000000051</c:v>
                </c:pt>
                <c:pt idx="21" formatCode="0">
                  <c:v>9.1165200000000013</c:v>
                </c:pt>
                <c:pt idx="22" formatCode="0">
                  <c:v>9.7203450000000018</c:v>
                </c:pt>
                <c:pt idx="23" formatCode="0">
                  <c:v>10.24821</c:v>
                </c:pt>
                <c:pt idx="24" formatCode="0">
                  <c:v>10.716370000000005</c:v>
                </c:pt>
                <c:pt idx="25" formatCode="0">
                  <c:v>11.176890000000014</c:v>
                </c:pt>
                <c:pt idx="26" formatCode="0">
                  <c:v>11.629670000000004</c:v>
                </c:pt>
                <c:pt idx="27" formatCode="0">
                  <c:v>12.074629999999999</c:v>
                </c:pt>
                <c:pt idx="28" formatCode="0">
                  <c:v>12.511650000000003</c:v>
                </c:pt>
                <c:pt idx="29" formatCode="0">
                  <c:v>12.940710000000003</c:v>
                </c:pt>
                <c:pt idx="30" formatCode="0">
                  <c:v>13.361710000000002</c:v>
                </c:pt>
                <c:pt idx="31" formatCode="0">
                  <c:v>13.774610000000003</c:v>
                </c:pt>
                <c:pt idx="32" formatCode="0">
                  <c:v>14.080310000000004</c:v>
                </c:pt>
                <c:pt idx="33" formatCode="0">
                  <c:v>14.278580000000005</c:v>
                </c:pt>
                <c:pt idx="34" formatCode="0">
                  <c:v>14.472729999999999</c:v>
                </c:pt>
                <c:pt idx="35" formatCode="0">
                  <c:v>14.662739999999999</c:v>
                </c:pt>
                <c:pt idx="36" formatCode="0">
                  <c:v>14.848580000000005</c:v>
                </c:pt>
                <c:pt idx="37" formatCode="0">
                  <c:v>15.030262385080064</c:v>
                </c:pt>
                <c:pt idx="38" formatCode="0">
                  <c:v>15.207756610477603</c:v>
                </c:pt>
                <c:pt idx="39" formatCode="0">
                  <c:v>15.381056747253872</c:v>
                </c:pt>
                <c:pt idx="40" formatCode="0">
                  <c:v>15.550154057226301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6-4993-9BCD-38CEAEC8B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3113951"/>
        <c:axId val="73117279"/>
      </c:barChart>
      <c:catAx>
        <c:axId val="7311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Wind speed at 100m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7279"/>
        <c:crosses val="autoZero"/>
        <c:auto val="1"/>
        <c:lblAlgn val="ctr"/>
        <c:lblOffset val="100"/>
        <c:noMultiLvlLbl val="0"/>
      </c:catAx>
      <c:valAx>
        <c:axId val="731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EUR/MWh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LCOE and production per MW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1"/>
          <c:tx>
            <c:strRef>
              <c:f>Graph_othercosts!$E$2</c:f>
              <c:strCache>
                <c:ptCount val="1"/>
                <c:pt idx="0">
                  <c:v>LCOE min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Graph_othercosts!$B$3:$B$43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Graph_othercosts!$E$3:$E$43</c:f>
              <c:numCache>
                <c:formatCode>0</c:formatCode>
                <c:ptCount val="41"/>
                <c:pt idx="0">
                  <c:v>56.934193256103732</c:v>
                </c:pt>
                <c:pt idx="1">
                  <c:v>55.476190527219764</c:v>
                </c:pt>
                <c:pt idx="2">
                  <c:v>54.012162925176554</c:v>
                </c:pt>
                <c:pt idx="3">
                  <c:v>52.54441317273136</c:v>
                </c:pt>
                <c:pt idx="4">
                  <c:v>51.075112000000004</c:v>
                </c:pt>
                <c:pt idx="5">
                  <c:v>49.606372</c:v>
                </c:pt>
                <c:pt idx="6">
                  <c:v>48.140076000000001</c:v>
                </c:pt>
                <c:pt idx="7">
                  <c:v>46.678044</c:v>
                </c:pt>
                <c:pt idx="8">
                  <c:v>45.584456000000003</c:v>
                </c:pt>
                <c:pt idx="9">
                  <c:v>44.581603999999999</c:v>
                </c:pt>
                <c:pt idx="10">
                  <c:v>43.585016000000003</c:v>
                </c:pt>
                <c:pt idx="11">
                  <c:v>42.640960000000007</c:v>
                </c:pt>
                <c:pt idx="12">
                  <c:v>41.877568000000004</c:v>
                </c:pt>
                <c:pt idx="13">
                  <c:v>41.120952000000003</c:v>
                </c:pt>
                <c:pt idx="14">
                  <c:v>40.371700000000004</c:v>
                </c:pt>
                <c:pt idx="15">
                  <c:v>39.683128000000004</c:v>
                </c:pt>
                <c:pt idx="16">
                  <c:v>39.054736000000005</c:v>
                </c:pt>
                <c:pt idx="17">
                  <c:v>38.433784000000003</c:v>
                </c:pt>
                <c:pt idx="18">
                  <c:v>37.820584000000004</c:v>
                </c:pt>
                <c:pt idx="19">
                  <c:v>37.279520000000005</c:v>
                </c:pt>
                <c:pt idx="20">
                  <c:v>36.782119999999999</c:v>
                </c:pt>
                <c:pt idx="21">
                  <c:v>36.291800000000002</c:v>
                </c:pt>
                <c:pt idx="22">
                  <c:v>35.80874</c:v>
                </c:pt>
                <c:pt idx="23">
                  <c:v>35.386448000000001</c:v>
                </c:pt>
                <c:pt idx="24">
                  <c:v>35.011919999999996</c:v>
                </c:pt>
                <c:pt idx="25">
                  <c:v>34.643503999999993</c:v>
                </c:pt>
                <c:pt idx="26">
                  <c:v>34.281280000000002</c:v>
                </c:pt>
                <c:pt idx="27">
                  <c:v>33.925312000000005</c:v>
                </c:pt>
                <c:pt idx="28">
                  <c:v>33.575696000000001</c:v>
                </c:pt>
                <c:pt idx="29">
                  <c:v>33.232447999999998</c:v>
                </c:pt>
                <c:pt idx="30">
                  <c:v>32.895648000000001</c:v>
                </c:pt>
                <c:pt idx="31">
                  <c:v>32.565328000000001</c:v>
                </c:pt>
                <c:pt idx="32">
                  <c:v>32.320768000000001</c:v>
                </c:pt>
                <c:pt idx="33">
                  <c:v>32.162151999999999</c:v>
                </c:pt>
                <c:pt idx="34">
                  <c:v>32.006832000000003</c:v>
                </c:pt>
                <c:pt idx="35">
                  <c:v>31.854824000000004</c:v>
                </c:pt>
                <c:pt idx="36">
                  <c:v>31.706151999999999</c:v>
                </c:pt>
                <c:pt idx="37">
                  <c:v>31.560806091935952</c:v>
                </c:pt>
                <c:pt idx="38">
                  <c:v>31.418810711617922</c:v>
                </c:pt>
                <c:pt idx="39">
                  <c:v>31.280170602196904</c:v>
                </c:pt>
                <c:pt idx="40">
                  <c:v>31.144892754218962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B-41B7-A493-5476CAF5FBF8}"/>
            </c:ext>
          </c:extLst>
        </c:ser>
        <c:ser>
          <c:idx val="3"/>
          <c:order val="2"/>
          <c:tx>
            <c:strRef>
              <c:f>Graph_othercosts!$F$2</c:f>
              <c:strCache>
                <c:ptCount val="1"/>
                <c:pt idx="0">
                  <c:v>LCOE max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Graph_othercosts!$B$3:$B$43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Graph_othercosts!$F$3:$F$43</c:f>
              <c:numCache>
                <c:formatCode>0</c:formatCode>
                <c:ptCount val="41"/>
                <c:pt idx="0">
                  <c:v>28.467096628051856</c:v>
                </c:pt>
                <c:pt idx="1">
                  <c:v>27.738095263609871</c:v>
                </c:pt>
                <c:pt idx="2">
                  <c:v>27.00608146258827</c:v>
                </c:pt>
                <c:pt idx="3">
                  <c:v>26.272206586365677</c:v>
                </c:pt>
                <c:pt idx="4">
                  <c:v>25.537555999999995</c:v>
                </c:pt>
                <c:pt idx="5">
                  <c:v>24.80318599999999</c:v>
                </c:pt>
                <c:pt idx="6">
                  <c:v>24.07003799999999</c:v>
                </c:pt>
                <c:pt idx="7">
                  <c:v>23.339021999999986</c:v>
                </c:pt>
                <c:pt idx="8">
                  <c:v>22.792227999999994</c:v>
                </c:pt>
                <c:pt idx="9">
                  <c:v>22.290801999999999</c:v>
                </c:pt>
                <c:pt idx="10">
                  <c:v>21.792507999999991</c:v>
                </c:pt>
                <c:pt idx="11">
                  <c:v>21.320479999999989</c:v>
                </c:pt>
                <c:pt idx="12">
                  <c:v>20.938783999999998</c:v>
                </c:pt>
                <c:pt idx="13">
                  <c:v>20.560475999999994</c:v>
                </c:pt>
                <c:pt idx="14">
                  <c:v>20.185849999999988</c:v>
                </c:pt>
                <c:pt idx="15">
                  <c:v>19.841563999999991</c:v>
                </c:pt>
                <c:pt idx="16">
                  <c:v>19.527367999999996</c:v>
                </c:pt>
                <c:pt idx="17">
                  <c:v>19.216892000000001</c:v>
                </c:pt>
                <c:pt idx="18">
                  <c:v>18.910291999999998</c:v>
                </c:pt>
                <c:pt idx="19">
                  <c:v>18.639759999999995</c:v>
                </c:pt>
                <c:pt idx="20">
                  <c:v>18.391059999999996</c:v>
                </c:pt>
                <c:pt idx="21">
                  <c:v>18.145899999999997</c:v>
                </c:pt>
                <c:pt idx="22">
                  <c:v>17.90437</c:v>
                </c:pt>
                <c:pt idx="23">
                  <c:v>17.693224000000001</c:v>
                </c:pt>
                <c:pt idx="24">
                  <c:v>17.505960000000002</c:v>
                </c:pt>
                <c:pt idx="25">
                  <c:v>17.321751999999989</c:v>
                </c:pt>
                <c:pt idx="26">
                  <c:v>17.140639999999991</c:v>
                </c:pt>
                <c:pt idx="27">
                  <c:v>16.962655999999996</c:v>
                </c:pt>
                <c:pt idx="28">
                  <c:v>16.787847999999997</c:v>
                </c:pt>
                <c:pt idx="29">
                  <c:v>16.616224000000003</c:v>
                </c:pt>
                <c:pt idx="30">
                  <c:v>16.447823999999997</c:v>
                </c:pt>
                <c:pt idx="31">
                  <c:v>16.282663999999997</c:v>
                </c:pt>
                <c:pt idx="32">
                  <c:v>16.160383999999993</c:v>
                </c:pt>
                <c:pt idx="33">
                  <c:v>16.081075999999996</c:v>
                </c:pt>
                <c:pt idx="34">
                  <c:v>16.003416000000001</c:v>
                </c:pt>
                <c:pt idx="35">
                  <c:v>15.927412</c:v>
                </c:pt>
                <c:pt idx="36">
                  <c:v>15.853075999999998</c:v>
                </c:pt>
                <c:pt idx="37">
                  <c:v>15.780403045967972</c:v>
                </c:pt>
                <c:pt idx="38">
                  <c:v>15.709405355808954</c:v>
                </c:pt>
                <c:pt idx="39">
                  <c:v>15.640085301098452</c:v>
                </c:pt>
                <c:pt idx="40">
                  <c:v>15.572446377109475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B-41B7-A493-5476CAF5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932047"/>
        <c:axId val="1110929551"/>
      </c:areaChart>
      <c:barChart>
        <c:barDir val="col"/>
        <c:grouping val="clustered"/>
        <c:varyColors val="0"/>
        <c:ser>
          <c:idx val="0"/>
          <c:order val="3"/>
          <c:tx>
            <c:strRef>
              <c:f>Graph_othercosts!$C$2</c:f>
              <c:strCache>
                <c:ptCount val="1"/>
                <c:pt idx="0">
                  <c:v>production_per_MW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Graph_othercosts!$B$3:$B$43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Graph_othercosts!$C$3:$C$43</c:f>
              <c:numCache>
                <c:formatCode>0</c:formatCode>
                <c:ptCount val="41"/>
                <c:pt idx="0">
                  <c:v>1548.007647157908</c:v>
                </c:pt>
                <c:pt idx="1">
                  <c:v>1620.6598526034629</c:v>
                </c:pt>
                <c:pt idx="2">
                  <c:v>1693.6122771870751</c:v>
                </c:pt>
                <c:pt idx="3">
                  <c:v>1766.750176345148</c:v>
                </c:pt>
                <c:pt idx="4">
                  <c:v>1839.9646853205941</c:v>
                </c:pt>
                <c:pt idx="5">
                  <c:v>1913.153030442186</c:v>
                </c:pt>
                <c:pt idx="6">
                  <c:v>1986.21864855544</c:v>
                </c:pt>
                <c:pt idx="7">
                  <c:v>2059.0712248975951</c:v>
                </c:pt>
                <c:pt idx="8">
                  <c:v>2131.6266594625281</c:v>
                </c:pt>
                <c:pt idx="9">
                  <c:v>2203.8069714882899</c:v>
                </c:pt>
                <c:pt idx="10">
                  <c:v>2275.5401511823238</c:v>
                </c:pt>
                <c:pt idx="11">
                  <c:v>2346.759967225184</c:v>
                </c:pt>
                <c:pt idx="12">
                  <c:v>2417.405737996432</c:v>
                </c:pt>
                <c:pt idx="13">
                  <c:v>2487.4220738687191</c:v>
                </c:pt>
                <c:pt idx="14">
                  <c:v>2556.7585973306</c:v>
                </c:pt>
                <c:pt idx="15">
                  <c:v>2625.3696471309941</c:v>
                </c:pt>
                <c:pt idx="16">
                  <c:v>2693.2139720893101</c:v>
                </c:pt>
                <c:pt idx="17">
                  <c:v>2760.2544196832232</c:v>
                </c:pt>
                <c:pt idx="18">
                  <c:v>2826.4576240077949</c:v>
                </c:pt>
                <c:pt idx="19">
                  <c:v>2891.7936971924642</c:v>
                </c:pt>
                <c:pt idx="20">
                  <c:v>2956.2359278642339</c:v>
                </c:pt>
                <c:pt idx="21">
                  <c:v>3019.7604897558758</c:v>
                </c:pt>
                <c:pt idx="22">
                  <c:v>3082.346163077952</c:v>
                </c:pt>
                <c:pt idx="23">
                  <c:v>3143.974070805335</c:v>
                </c:pt>
                <c:pt idx="24">
                  <c:v>3204.627431576163</c:v>
                </c:pt>
                <c:pt idx="25">
                  <c:v>3264.2913304677231</c:v>
                </c:pt>
                <c:pt idx="26">
                  <c:v>3322.9525085042301</c:v>
                </c:pt>
                <c:pt idx="27">
                  <c:v>3380.5991713699532</c:v>
                </c:pt>
                <c:pt idx="28">
                  <c:v>3437.2208174516641</c:v>
                </c:pt>
                <c:pt idx="29">
                  <c:v>3492.80808502016</c:v>
                </c:pt>
                <c:pt idx="30">
                  <c:v>3547.352618083768</c:v>
                </c:pt>
                <c:pt idx="31">
                  <c:v>3600.8469502091298</c:v>
                </c:pt>
                <c:pt idx="32">
                  <c:v>3653.2844054061611</c:v>
                </c:pt>
                <c:pt idx="33">
                  <c:v>3704.6590150147708</c:v>
                </c:pt>
                <c:pt idx="34">
                  <c:v>3754.9654494091828</c:v>
                </c:pt>
                <c:pt idx="35">
                  <c:v>3804.1989632496702</c:v>
                </c:pt>
                <c:pt idx="36">
                  <c:v>3852.3553529582418</c:v>
                </c:pt>
                <c:pt idx="37">
                  <c:v>3899.430925071707</c:v>
                </c:pt>
                <c:pt idx="38">
                  <c:v>3945.4224741287071</c:v>
                </c:pt>
                <c:pt idx="39">
                  <c:v>3990.3272687735971</c:v>
                </c:pt>
                <c:pt idx="40">
                  <c:v>4034.1430448056631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B-41B7-A493-5476CAF5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10929967"/>
        <c:axId val="1110930383"/>
      </c:barChart>
      <c:lineChart>
        <c:grouping val="stacked"/>
        <c:varyColors val="0"/>
        <c:ser>
          <c:idx val="1"/>
          <c:order val="0"/>
          <c:tx>
            <c:strRef>
              <c:f>Graph_othercosts!$D$2</c:f>
              <c:strCache>
                <c:ptCount val="1"/>
                <c:pt idx="0">
                  <c:v>lcoe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Graph_othercosts!$B$3:$B$43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Graph_othercosts!$D$3:$D$43</c:f>
              <c:numCache>
                <c:formatCode>0</c:formatCode>
                <c:ptCount val="41"/>
                <c:pt idx="0">
                  <c:v>71.167741570129664</c:v>
                </c:pt>
                <c:pt idx="1">
                  <c:v>69.345238159024703</c:v>
                </c:pt>
                <c:pt idx="2">
                  <c:v>67.515203656470689</c:v>
                </c:pt>
                <c:pt idx="3">
                  <c:v>65.680516465914195</c:v>
                </c:pt>
                <c:pt idx="4">
                  <c:v>63.843890000000002</c:v>
                </c:pt>
                <c:pt idx="5">
                  <c:v>62.007964999999999</c:v>
                </c:pt>
                <c:pt idx="6">
                  <c:v>60.175094999999999</c:v>
                </c:pt>
                <c:pt idx="7">
                  <c:v>58.347554999999993</c:v>
                </c:pt>
                <c:pt idx="8">
                  <c:v>56.98057</c:v>
                </c:pt>
                <c:pt idx="9">
                  <c:v>55.727004999999998</c:v>
                </c:pt>
                <c:pt idx="10">
                  <c:v>54.481270000000002</c:v>
                </c:pt>
                <c:pt idx="11">
                  <c:v>53.301200000000001</c:v>
                </c:pt>
                <c:pt idx="12">
                  <c:v>52.346960000000003</c:v>
                </c:pt>
                <c:pt idx="13">
                  <c:v>51.40119</c:v>
                </c:pt>
                <c:pt idx="14">
                  <c:v>50.464624999999998</c:v>
                </c:pt>
                <c:pt idx="15">
                  <c:v>49.603909999999999</c:v>
                </c:pt>
                <c:pt idx="16">
                  <c:v>48.818420000000003</c:v>
                </c:pt>
                <c:pt idx="17">
                  <c:v>48.042230000000004</c:v>
                </c:pt>
                <c:pt idx="18">
                  <c:v>47.275730000000003</c:v>
                </c:pt>
                <c:pt idx="19">
                  <c:v>46.599400000000003</c:v>
                </c:pt>
                <c:pt idx="20">
                  <c:v>45.977649999999997</c:v>
                </c:pt>
                <c:pt idx="21">
                  <c:v>45.364750000000001</c:v>
                </c:pt>
                <c:pt idx="22">
                  <c:v>44.760925</c:v>
                </c:pt>
                <c:pt idx="23">
                  <c:v>44.233060000000002</c:v>
                </c:pt>
                <c:pt idx="24">
                  <c:v>43.764899999999997</c:v>
                </c:pt>
                <c:pt idx="25">
                  <c:v>43.304379999999988</c:v>
                </c:pt>
                <c:pt idx="26">
                  <c:v>42.851599999999998</c:v>
                </c:pt>
                <c:pt idx="27">
                  <c:v>42.406640000000003</c:v>
                </c:pt>
                <c:pt idx="28">
                  <c:v>41.969619999999999</c:v>
                </c:pt>
                <c:pt idx="29">
                  <c:v>41.540559999999999</c:v>
                </c:pt>
                <c:pt idx="30">
                  <c:v>41.11956</c:v>
                </c:pt>
                <c:pt idx="31">
                  <c:v>40.706659999999999</c:v>
                </c:pt>
                <c:pt idx="32">
                  <c:v>40.400959999999998</c:v>
                </c:pt>
                <c:pt idx="33">
                  <c:v>40.202689999999997</c:v>
                </c:pt>
                <c:pt idx="34">
                  <c:v>40.008540000000004</c:v>
                </c:pt>
                <c:pt idx="35">
                  <c:v>39.818530000000003</c:v>
                </c:pt>
                <c:pt idx="36">
                  <c:v>39.632689999999997</c:v>
                </c:pt>
                <c:pt idx="37">
                  <c:v>39.451007614919938</c:v>
                </c:pt>
                <c:pt idx="38">
                  <c:v>39.2735133895224</c:v>
                </c:pt>
                <c:pt idx="39">
                  <c:v>39.10021325274613</c:v>
                </c:pt>
                <c:pt idx="4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B-41B7-A493-5476CAF5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932047"/>
        <c:axId val="1110929551"/>
      </c:lineChart>
      <c:catAx>
        <c:axId val="111093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Wind</a:t>
                </a:r>
                <a:r>
                  <a:rPr lang="cs-CZ" baseline="0"/>
                  <a:t> speed at 100m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29551"/>
        <c:crosses val="autoZero"/>
        <c:auto val="1"/>
        <c:lblAlgn val="ctr"/>
        <c:lblOffset val="100"/>
        <c:noMultiLvlLbl val="0"/>
      </c:catAx>
      <c:valAx>
        <c:axId val="11109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EUR/MWh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32047"/>
        <c:crosses val="autoZero"/>
        <c:crossBetween val="between"/>
      </c:valAx>
      <c:valAx>
        <c:axId val="11109303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Production per MW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29967"/>
        <c:crosses val="max"/>
        <c:crossBetween val="between"/>
      </c:valAx>
      <c:catAx>
        <c:axId val="1110929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930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Minimum bid based on wind speed and reference yield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4"/>
          <c:tx>
            <c:strRef>
              <c:f>RYM!$E$2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RYM!$A$3:$A$43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RYM!$E$3:$E$43</c:f>
              <c:numCache>
                <c:formatCode>General</c:formatCode>
                <c:ptCount val="41"/>
                <c:pt idx="0">
                  <c:v>49.594244996606037</c:v>
                </c:pt>
                <c:pt idx="1">
                  <c:v>48.324207776323831</c:v>
                </c:pt>
                <c:pt idx="2">
                  <c:v>47.048922408690373</c:v>
                </c:pt>
                <c:pt idx="3">
                  <c:v>45.770394749765991</c:v>
                </c:pt>
                <c:pt idx="4">
                  <c:v>45.109260704688921</c:v>
                </c:pt>
                <c:pt idx="5">
                  <c:v>45.586082504107097</c:v>
                </c:pt>
                <c:pt idx="6">
                  <c:v>46.102251376045643</c:v>
                </c:pt>
                <c:pt idx="7">
                  <c:v>46.662117286127888</c:v>
                </c:pt>
                <c:pt idx="8">
                  <c:v>47.114076690332887</c:v>
                </c:pt>
                <c:pt idx="9">
                  <c:v>47.55634263792647</c:v>
                </c:pt>
                <c:pt idx="10">
                  <c:v>48.024894438929721</c:v>
                </c:pt>
                <c:pt idx="11">
                  <c:v>48.498138368533873</c:v>
                </c:pt>
                <c:pt idx="12">
                  <c:v>48.90370856442884</c:v>
                </c:pt>
                <c:pt idx="13">
                  <c:v>49.327666988760562</c:v>
                </c:pt>
                <c:pt idx="14">
                  <c:v>49.770881130640291</c:v>
                </c:pt>
                <c:pt idx="15">
                  <c:v>49.603909999999999</c:v>
                </c:pt>
                <c:pt idx="16">
                  <c:v>48.818420000000003</c:v>
                </c:pt>
                <c:pt idx="17">
                  <c:v>48.042230000000004</c:v>
                </c:pt>
                <c:pt idx="18">
                  <c:v>47.275730000000003</c:v>
                </c:pt>
                <c:pt idx="19">
                  <c:v>46.599400000000003</c:v>
                </c:pt>
                <c:pt idx="20">
                  <c:v>45.977649999999997</c:v>
                </c:pt>
                <c:pt idx="21">
                  <c:v>45.364750000000001</c:v>
                </c:pt>
                <c:pt idx="22">
                  <c:v>44.760925</c:v>
                </c:pt>
                <c:pt idx="23">
                  <c:v>44.233060000000002</c:v>
                </c:pt>
                <c:pt idx="24">
                  <c:v>43.764899999999997</c:v>
                </c:pt>
                <c:pt idx="25">
                  <c:v>43.304379999999988</c:v>
                </c:pt>
                <c:pt idx="26">
                  <c:v>42.851599999999998</c:v>
                </c:pt>
                <c:pt idx="27">
                  <c:v>42.406640000000003</c:v>
                </c:pt>
                <c:pt idx="28">
                  <c:v>41.969619999999999</c:v>
                </c:pt>
                <c:pt idx="29">
                  <c:v>41.540559999999999</c:v>
                </c:pt>
                <c:pt idx="30">
                  <c:v>41.11956</c:v>
                </c:pt>
                <c:pt idx="31">
                  <c:v>40.706659999999999</c:v>
                </c:pt>
                <c:pt idx="32">
                  <c:v>40.400959999999998</c:v>
                </c:pt>
                <c:pt idx="33">
                  <c:v>40.202689999999997</c:v>
                </c:pt>
                <c:pt idx="34">
                  <c:v>40.008540000000004</c:v>
                </c:pt>
                <c:pt idx="35">
                  <c:v>39.818530000000003</c:v>
                </c:pt>
                <c:pt idx="36">
                  <c:v>39.632689999999997</c:v>
                </c:pt>
                <c:pt idx="37">
                  <c:v>39.451007614919938</c:v>
                </c:pt>
                <c:pt idx="38">
                  <c:v>39.2735133895224</c:v>
                </c:pt>
                <c:pt idx="39">
                  <c:v>39.10021325274613</c:v>
                </c:pt>
                <c:pt idx="40">
                  <c:v>38.931115942773701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9-4267-B4C3-C4593B44C98E}"/>
            </c:ext>
          </c:extLst>
        </c:ser>
        <c:ser>
          <c:idx val="5"/>
          <c:order val="5"/>
          <c:tx>
            <c:strRef>
              <c:f>RYM!$F$2</c:f>
              <c:strCache>
                <c:ptCount val="1"/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RYM!$A$3:$A$43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RYM!$F$3:$F$43</c:f>
              <c:numCache>
                <c:formatCode>General</c:formatCode>
                <c:ptCount val="41"/>
                <c:pt idx="0">
                  <c:v>21.573496573523627</c:v>
                </c:pt>
                <c:pt idx="1">
                  <c:v>21.021030382700872</c:v>
                </c:pt>
                <c:pt idx="2">
                  <c:v>20.466281247780316</c:v>
                </c:pt>
                <c:pt idx="3">
                  <c:v>19.910121716148204</c:v>
                </c:pt>
                <c:pt idx="4">
                  <c:v>18.73462929531108</c:v>
                </c:pt>
                <c:pt idx="5">
                  <c:v>16.421882495892902</c:v>
                </c:pt>
                <c:pt idx="6">
                  <c:v>14.072843623954356</c:v>
                </c:pt>
                <c:pt idx="7">
                  <c:v>11.685437713872105</c:v>
                </c:pt>
                <c:pt idx="8">
                  <c:v>9.8664933096671135</c:v>
                </c:pt>
                <c:pt idx="9">
                  <c:v>8.1706623620735286</c:v>
                </c:pt>
                <c:pt idx="10">
                  <c:v>6.4563755610702813</c:v>
                </c:pt>
                <c:pt idx="11">
                  <c:v>4.8030616314661287</c:v>
                </c:pt>
                <c:pt idx="12">
                  <c:v>3.4432514355711632</c:v>
                </c:pt>
                <c:pt idx="13">
                  <c:v>2.0735230112394376</c:v>
                </c:pt>
                <c:pt idx="14">
                  <c:v>0.69374386935970733</c:v>
                </c:pt>
                <c:pt idx="15">
                  <c:v>0.59651660926996897</c:v>
                </c:pt>
                <c:pt idx="16">
                  <c:v>1.7940815888195303</c:v>
                </c:pt>
                <c:pt idx="17">
                  <c:v>2.9977353913252429</c:v>
                </c:pt>
                <c:pt idx="18">
                  <c:v>4.2076378347339158</c:v>
                </c:pt>
                <c:pt idx="19">
                  <c:v>5.2940677977955062</c:v>
                </c:pt>
                <c:pt idx="20">
                  <c:v>6.3095188030482419</c:v>
                </c:pt>
                <c:pt idx="21">
                  <c:v>7.3272125875131096</c:v>
                </c:pt>
                <c:pt idx="22">
                  <c:v>8.3471092335666981</c:v>
                </c:pt>
                <c:pt idx="23">
                  <c:v>9.2536372078804163</c:v>
                </c:pt>
                <c:pt idx="24">
                  <c:v>10.069974844239546</c:v>
                </c:pt>
                <c:pt idx="25">
                  <c:v>10.884931044466541</c:v>
                </c:pt>
                <c:pt idx="26">
                  <c:v>11.698344751943864</c:v>
                </c:pt>
                <c:pt idx="27">
                  <c:v>12.510070610422808</c:v>
                </c:pt>
                <c:pt idx="28">
                  <c:v>13.319867946466324</c:v>
                </c:pt>
                <c:pt idx="29">
                  <c:v>14.127658673179162</c:v>
                </c:pt>
                <c:pt idx="30">
                  <c:v>14.9331934028693</c:v>
                </c:pt>
                <c:pt idx="31">
                  <c:v>15.736311836653307</c:v>
                </c:pt>
                <c:pt idx="32">
                  <c:v>16.339666221860689</c:v>
                </c:pt>
                <c:pt idx="33">
                  <c:v>16.735121782704176</c:v>
                </c:pt>
                <c:pt idx="34">
                  <c:v>17.125606045404517</c:v>
                </c:pt>
                <c:pt idx="35">
                  <c:v>17.510952047449294</c:v>
                </c:pt>
                <c:pt idx="36">
                  <c:v>17.890967774448541</c:v>
                </c:pt>
                <c:pt idx="37">
                  <c:v>18.14170423167851</c:v>
                </c:pt>
                <c:pt idx="38">
                  <c:v>18.060082799561393</c:v>
                </c:pt>
                <c:pt idx="39">
                  <c:v>17.980390035934349</c:v>
                </c:pt>
                <c:pt idx="40">
                  <c:v>17.902629959085722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9-4267-B4C3-C4593B44C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07167"/>
        <c:axId val="620512991"/>
      </c:areaChart>
      <c:lineChart>
        <c:grouping val="standard"/>
        <c:varyColors val="0"/>
        <c:ser>
          <c:idx val="0"/>
          <c:order val="0"/>
          <c:tx>
            <c:strRef>
              <c:f>RYM!$B$2</c:f>
              <c:strCache>
                <c:ptCount val="1"/>
                <c:pt idx="0">
                  <c:v>LCOE (min_bid (RYM 0))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RYM!$A$3:$A$43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RYM!$B$3:$B$43</c:f>
              <c:numCache>
                <c:formatCode>General</c:formatCode>
                <c:ptCount val="41"/>
                <c:pt idx="0">
                  <c:v>71.167741570129664</c:v>
                </c:pt>
                <c:pt idx="1">
                  <c:v>69.345238159024703</c:v>
                </c:pt>
                <c:pt idx="2">
                  <c:v>67.515203656470689</c:v>
                </c:pt>
                <c:pt idx="3">
                  <c:v>65.680516465914195</c:v>
                </c:pt>
                <c:pt idx="4">
                  <c:v>63.843890000000002</c:v>
                </c:pt>
                <c:pt idx="5">
                  <c:v>62.007964999999999</c:v>
                </c:pt>
                <c:pt idx="6">
                  <c:v>60.175094999999999</c:v>
                </c:pt>
                <c:pt idx="7">
                  <c:v>58.347554999999993</c:v>
                </c:pt>
                <c:pt idx="8">
                  <c:v>56.98057</c:v>
                </c:pt>
                <c:pt idx="9">
                  <c:v>55.727004999999998</c:v>
                </c:pt>
                <c:pt idx="10">
                  <c:v>54.481270000000002</c:v>
                </c:pt>
                <c:pt idx="11">
                  <c:v>53.301200000000001</c:v>
                </c:pt>
                <c:pt idx="12">
                  <c:v>52.346960000000003</c:v>
                </c:pt>
                <c:pt idx="13">
                  <c:v>51.40119</c:v>
                </c:pt>
                <c:pt idx="14">
                  <c:v>50.464624999999998</c:v>
                </c:pt>
                <c:pt idx="15">
                  <c:v>49.603909999999999</c:v>
                </c:pt>
                <c:pt idx="16">
                  <c:v>48.818420000000003</c:v>
                </c:pt>
                <c:pt idx="17">
                  <c:v>48.042230000000004</c:v>
                </c:pt>
                <c:pt idx="18">
                  <c:v>47.275730000000003</c:v>
                </c:pt>
                <c:pt idx="19">
                  <c:v>46.599400000000003</c:v>
                </c:pt>
                <c:pt idx="20">
                  <c:v>45.977649999999997</c:v>
                </c:pt>
                <c:pt idx="21">
                  <c:v>45.364750000000001</c:v>
                </c:pt>
                <c:pt idx="22">
                  <c:v>44.760925</c:v>
                </c:pt>
                <c:pt idx="23">
                  <c:v>44.233060000000002</c:v>
                </c:pt>
                <c:pt idx="24">
                  <c:v>43.764899999999997</c:v>
                </c:pt>
                <c:pt idx="25">
                  <c:v>43.304379999999988</c:v>
                </c:pt>
                <c:pt idx="26">
                  <c:v>42.851599999999998</c:v>
                </c:pt>
                <c:pt idx="27">
                  <c:v>42.406640000000003</c:v>
                </c:pt>
                <c:pt idx="28">
                  <c:v>41.969619999999999</c:v>
                </c:pt>
                <c:pt idx="29">
                  <c:v>41.540559999999999</c:v>
                </c:pt>
                <c:pt idx="30">
                  <c:v>41.11956</c:v>
                </c:pt>
                <c:pt idx="31">
                  <c:v>40.706659999999999</c:v>
                </c:pt>
                <c:pt idx="32">
                  <c:v>40.400959999999998</c:v>
                </c:pt>
                <c:pt idx="33">
                  <c:v>40.202689999999997</c:v>
                </c:pt>
                <c:pt idx="34">
                  <c:v>40.008540000000004</c:v>
                </c:pt>
                <c:pt idx="35">
                  <c:v>39.818530000000003</c:v>
                </c:pt>
                <c:pt idx="36">
                  <c:v>39.632689999999997</c:v>
                </c:pt>
                <c:pt idx="37">
                  <c:v>39.451007614919938</c:v>
                </c:pt>
                <c:pt idx="38">
                  <c:v>39.2735133895224</c:v>
                </c:pt>
                <c:pt idx="39">
                  <c:v>39.10021325274613</c:v>
                </c:pt>
                <c:pt idx="40">
                  <c:v>38.931115942773701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9-4267-B4C3-C4593B44C98E}"/>
            </c:ext>
          </c:extLst>
        </c:ser>
        <c:ser>
          <c:idx val="1"/>
          <c:order val="1"/>
          <c:tx>
            <c:strRef>
              <c:f>Simple_ref!#REF!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RYM!$A$3:$A$43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Simple_ref!#REF!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9-4267-B4C3-C4593B44C98E}"/>
            </c:ext>
          </c:extLst>
        </c:ser>
        <c:ser>
          <c:idx val="2"/>
          <c:order val="2"/>
          <c:tx>
            <c:strRef>
              <c:f>RYM!$C$2</c:f>
              <c:strCache>
                <c:ptCount val="1"/>
                <c:pt idx="0">
                  <c:v>Min_bid (RYM 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RYM!$A$3:$A$43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RYM!$C$3:$C$43</c:f>
              <c:numCache>
                <c:formatCode>General</c:formatCode>
                <c:ptCount val="41"/>
                <c:pt idx="0">
                  <c:v>55.168791914829193</c:v>
                </c:pt>
                <c:pt idx="1">
                  <c:v>53.755998572887357</c:v>
                </c:pt>
                <c:pt idx="2">
                  <c:v>52.337367175558683</c:v>
                </c:pt>
                <c:pt idx="3">
                  <c:v>50.915129043344344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50.000000000000007</c:v>
                </c:pt>
                <c:pt idx="25">
                  <c:v>49.999999999999993</c:v>
                </c:pt>
                <c:pt idx="26">
                  <c:v>49.999999999999993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49.937984322683462</c:v>
                </c:pt>
                <c:pt idx="38">
                  <c:v>49.713308088003032</c:v>
                </c:pt>
                <c:pt idx="39">
                  <c:v>49.493940826260918</c:v>
                </c:pt>
                <c:pt idx="40">
                  <c:v>49.279893598447721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B9-4267-B4C3-C4593B44C98E}"/>
            </c:ext>
          </c:extLst>
        </c:ser>
        <c:ser>
          <c:idx val="3"/>
          <c:order val="3"/>
          <c:tx>
            <c:strRef>
              <c:f>RYM!$D$2</c:f>
              <c:strCache>
                <c:ptCount val="1"/>
                <c:pt idx="0">
                  <c:v>Min_bid (RYM 1.5)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RYM!$A$3:$A$43</c:f>
              <c:numCache>
                <c:formatCode>General</c:formatCode>
                <c:ptCount val="41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5.3</c:v>
                </c:pt>
                <c:pt idx="4">
                  <c:v>5.4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6.4</c:v>
                </c:pt>
                <c:pt idx="15">
                  <c:v>6.5</c:v>
                </c:pt>
                <c:pt idx="16">
                  <c:v>6.6</c:v>
                </c:pt>
                <c:pt idx="17">
                  <c:v>6.7</c:v>
                </c:pt>
                <c:pt idx="18">
                  <c:v>6.8</c:v>
                </c:pt>
                <c:pt idx="19">
                  <c:v>6.9</c:v>
                </c:pt>
                <c:pt idx="20">
                  <c:v>7</c:v>
                </c:pt>
                <c:pt idx="21">
                  <c:v>7.1</c:v>
                </c:pt>
                <c:pt idx="22">
                  <c:v>7.2</c:v>
                </c:pt>
                <c:pt idx="23">
                  <c:v>7.3000000000000007</c:v>
                </c:pt>
                <c:pt idx="24">
                  <c:v>7.4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7.8000000000000007</c:v>
                </c:pt>
                <c:pt idx="29">
                  <c:v>7.9</c:v>
                </c:pt>
                <c:pt idx="30">
                  <c:v>8</c:v>
                </c:pt>
                <c:pt idx="31">
                  <c:v>8.1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8.5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8.9</c:v>
                </c:pt>
                <c:pt idx="40">
                  <c:v>9</c:v>
                </c:pt>
              </c:numCache>
            </c:numRef>
          </c:cat>
          <c:val>
            <c:numRef>
              <c:f>RYM!$D$3:$D$43</c:f>
              <c:numCache>
                <c:formatCode>General</c:formatCode>
                <c:ptCount val="41"/>
                <c:pt idx="0">
                  <c:v>49.594244996606037</c:v>
                </c:pt>
                <c:pt idx="1">
                  <c:v>48.324207776323831</c:v>
                </c:pt>
                <c:pt idx="2">
                  <c:v>47.048922408690373</c:v>
                </c:pt>
                <c:pt idx="3">
                  <c:v>45.770394749765991</c:v>
                </c:pt>
                <c:pt idx="4">
                  <c:v>45.109260704688921</c:v>
                </c:pt>
                <c:pt idx="5">
                  <c:v>45.586082504107097</c:v>
                </c:pt>
                <c:pt idx="6">
                  <c:v>46.102251376045643</c:v>
                </c:pt>
                <c:pt idx="7">
                  <c:v>46.662117286127888</c:v>
                </c:pt>
                <c:pt idx="8">
                  <c:v>47.114076690332887</c:v>
                </c:pt>
                <c:pt idx="9">
                  <c:v>47.55634263792647</c:v>
                </c:pt>
                <c:pt idx="10">
                  <c:v>48.024894438929721</c:v>
                </c:pt>
                <c:pt idx="11">
                  <c:v>48.498138368533873</c:v>
                </c:pt>
                <c:pt idx="12">
                  <c:v>48.90370856442884</c:v>
                </c:pt>
                <c:pt idx="13">
                  <c:v>49.327666988760562</c:v>
                </c:pt>
                <c:pt idx="14">
                  <c:v>49.770881130640291</c:v>
                </c:pt>
                <c:pt idx="15">
                  <c:v>50.200426609269968</c:v>
                </c:pt>
                <c:pt idx="16">
                  <c:v>50.612501588819534</c:v>
                </c:pt>
                <c:pt idx="17">
                  <c:v>51.039965391325246</c:v>
                </c:pt>
                <c:pt idx="18">
                  <c:v>51.483367834733919</c:v>
                </c:pt>
                <c:pt idx="19">
                  <c:v>51.893467797795509</c:v>
                </c:pt>
                <c:pt idx="20">
                  <c:v>52.287168803048239</c:v>
                </c:pt>
                <c:pt idx="21">
                  <c:v>52.69196258751311</c:v>
                </c:pt>
                <c:pt idx="22">
                  <c:v>53.108034233566698</c:v>
                </c:pt>
                <c:pt idx="23">
                  <c:v>53.486697207880418</c:v>
                </c:pt>
                <c:pt idx="24">
                  <c:v>53.834874844239543</c:v>
                </c:pt>
                <c:pt idx="25">
                  <c:v>54.189311044466528</c:v>
                </c:pt>
                <c:pt idx="26">
                  <c:v>54.549944751943862</c:v>
                </c:pt>
                <c:pt idx="27">
                  <c:v>54.916710610422811</c:v>
                </c:pt>
                <c:pt idx="28">
                  <c:v>55.289487946466323</c:v>
                </c:pt>
                <c:pt idx="29">
                  <c:v>55.668218673179162</c:v>
                </c:pt>
                <c:pt idx="30">
                  <c:v>56.0527534028693</c:v>
                </c:pt>
                <c:pt idx="31">
                  <c:v>56.442971836653307</c:v>
                </c:pt>
                <c:pt idx="32">
                  <c:v>56.740626221860687</c:v>
                </c:pt>
                <c:pt idx="33">
                  <c:v>56.937811782704173</c:v>
                </c:pt>
                <c:pt idx="34">
                  <c:v>57.13414604540452</c:v>
                </c:pt>
                <c:pt idx="35">
                  <c:v>57.329482047449297</c:v>
                </c:pt>
                <c:pt idx="36">
                  <c:v>57.523657774448537</c:v>
                </c:pt>
                <c:pt idx="37">
                  <c:v>57.592711846598448</c:v>
                </c:pt>
                <c:pt idx="38">
                  <c:v>57.333596189083792</c:v>
                </c:pt>
                <c:pt idx="39">
                  <c:v>57.080603288680479</c:v>
                </c:pt>
                <c:pt idx="40">
                  <c:v>56.833745901859423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B9-4267-B4C3-C4593B44C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507167"/>
        <c:axId val="620512991"/>
      </c:lineChart>
      <c:catAx>
        <c:axId val="62050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Wind</a:t>
                </a:r>
                <a:r>
                  <a:rPr lang="cs-CZ" baseline="0"/>
                  <a:t> speed at 100m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2991"/>
        <c:crosses val="autoZero"/>
        <c:auto val="1"/>
        <c:lblAlgn val="ctr"/>
        <c:lblOffset val="100"/>
        <c:noMultiLvlLbl val="0"/>
      </c:catAx>
      <c:valAx>
        <c:axId val="62051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EUR/MWh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0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1</xdr:row>
      <xdr:rowOff>80962</xdr:rowOff>
    </xdr:from>
    <xdr:to>
      <xdr:col>28</xdr:col>
      <xdr:colOff>276225</xdr:colOff>
      <xdr:row>15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73D47-9D24-4212-9627-AE4988F4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31</xdr:row>
      <xdr:rowOff>80962</xdr:rowOff>
    </xdr:from>
    <xdr:to>
      <xdr:col>28</xdr:col>
      <xdr:colOff>190499</xdr:colOff>
      <xdr:row>45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DA3BB3-68A6-4924-957E-2633C41F5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85724</xdr:colOff>
      <xdr:row>16</xdr:row>
      <xdr:rowOff>71437</xdr:rowOff>
    </xdr:from>
    <xdr:to>
      <xdr:col>28</xdr:col>
      <xdr:colOff>228599</xdr:colOff>
      <xdr:row>30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C7BC9B-E054-44A1-8182-75C3EB803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42862</xdr:rowOff>
    </xdr:from>
    <xdr:to>
      <xdr:col>21</xdr:col>
      <xdr:colOff>295275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E0B85-756E-4884-9BBC-4872690F4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24545</xdr:colOff>
      <xdr:row>0</xdr:row>
      <xdr:rowOff>170351</xdr:rowOff>
    </xdr:from>
    <xdr:to>
      <xdr:col>18</xdr:col>
      <xdr:colOff>733</xdr:colOff>
      <xdr:row>15</xdr:row>
      <xdr:rowOff>56051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6312F-2867-4538-AE27-933D7ED7F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001AC-7BB4-4DDD-B302-64E81E306889}">
  <sheetPr>
    <tabColor rgb="FF92D050"/>
  </sheetPr>
  <dimension ref="A1:M43"/>
  <sheetViews>
    <sheetView workbookViewId="0">
      <selection activeCell="O48" sqref="O48"/>
    </sheetView>
  </sheetViews>
  <sheetFormatPr defaultRowHeight="15" x14ac:dyDescent="0.25"/>
  <cols>
    <col min="3" max="3" width="21.140625" customWidth="1"/>
    <col min="4" max="4" width="10.85546875" customWidth="1"/>
    <col min="7" max="8" width="15.5703125" bestFit="1" customWidth="1"/>
    <col min="9" max="9" width="26.7109375" bestFit="1" customWidth="1"/>
    <col min="10" max="10" width="15.140625" bestFit="1" customWidth="1"/>
  </cols>
  <sheetData>
    <row r="1" spans="1:13" x14ac:dyDescent="0.25">
      <c r="B1" s="1" t="s">
        <v>19</v>
      </c>
      <c r="F1" s="6" t="s">
        <v>86</v>
      </c>
    </row>
    <row r="2" spans="1:13" x14ac:dyDescent="0.25">
      <c r="A2" t="s">
        <v>82</v>
      </c>
      <c r="C2" s="1" t="s">
        <v>27</v>
      </c>
      <c r="D2" s="1" t="s">
        <v>34</v>
      </c>
      <c r="G2" s="2" t="s">
        <v>84</v>
      </c>
      <c r="H2" s="2" t="s">
        <v>81</v>
      </c>
      <c r="I2" s="2" t="s">
        <v>85</v>
      </c>
      <c r="J2" s="2" t="s">
        <v>83</v>
      </c>
      <c r="L2" s="7" t="s">
        <v>87</v>
      </c>
      <c r="M2" s="7" t="s">
        <v>88</v>
      </c>
    </row>
    <row r="3" spans="1:13" x14ac:dyDescent="0.25">
      <c r="A3">
        <v>1</v>
      </c>
      <c r="B3">
        <v>5</v>
      </c>
      <c r="C3" s="4">
        <v>1548.007647157908</v>
      </c>
      <c r="D3" s="4">
        <v>71.167741570129664</v>
      </c>
      <c r="F3">
        <f>B3</f>
        <v>5</v>
      </c>
      <c r="G3" s="4">
        <f>D3</f>
        <v>71.167741570129664</v>
      </c>
      <c r="H3" s="4">
        <f>D3-SUMPRODUCT(C3:$C$43,D3:$D$43)/SUM(C3:$C$43)</f>
        <v>24.50908445970115</v>
      </c>
      <c r="I3" s="5">
        <f>SUM(C3:$C$43)/COUNT(A3:A$43)</f>
        <v>2895.9914518090527</v>
      </c>
      <c r="J3" s="3">
        <f t="shared" ref="J3:J43" si="0">A3/$A$43</f>
        <v>2.4390243902439025E-2</v>
      </c>
      <c r="L3" s="4">
        <f>D3</f>
        <v>71.167741570129664</v>
      </c>
    </row>
    <row r="4" spans="1:13" x14ac:dyDescent="0.25">
      <c r="A4">
        <v>2</v>
      </c>
      <c r="B4">
        <v>5.0999999999999996</v>
      </c>
      <c r="C4" s="4">
        <v>1620.6598526034629</v>
      </c>
      <c r="D4" s="4">
        <v>69.345238159024703</v>
      </c>
      <c r="F4">
        <f t="shared" ref="F4:F43" si="1">B4</f>
        <v>5.0999999999999996</v>
      </c>
      <c r="G4" s="4">
        <f t="shared" ref="G4:G43" si="2">D4</f>
        <v>69.345238159024703</v>
      </c>
      <c r="H4" s="4">
        <f>D4-SUMPRODUCT(C4:$C$43,D4:$D$43)/SUM(C4:$C$43)</f>
        <v>23.010337458067028</v>
      </c>
      <c r="I4" s="5">
        <f>SUM(C4:$C$43)/COUNT(A4:A$43)</f>
        <v>2929.6910469253316</v>
      </c>
      <c r="J4" s="3">
        <f t="shared" si="0"/>
        <v>4.878048780487805E-2</v>
      </c>
      <c r="L4" s="4">
        <f t="shared" ref="L4:L43" si="3">D4</f>
        <v>69.345238159024703</v>
      </c>
    </row>
    <row r="5" spans="1:13" x14ac:dyDescent="0.25">
      <c r="A5">
        <v>3</v>
      </c>
      <c r="B5">
        <v>5.2</v>
      </c>
      <c r="C5" s="4">
        <v>1693.6122771870751</v>
      </c>
      <c r="D5" s="4">
        <v>67.515203656470689</v>
      </c>
      <c r="F5">
        <f t="shared" si="1"/>
        <v>5.2</v>
      </c>
      <c r="G5" s="4">
        <f t="shared" si="2"/>
        <v>67.515203656470689</v>
      </c>
      <c r="H5" s="4">
        <f>D5-SUMPRODUCT(C5:$C$43,D5:$D$43)/SUM(C5:$C$43)</f>
        <v>21.502989673292582</v>
      </c>
      <c r="I5" s="5">
        <f>SUM(C5:$C$43)/COUNT(A5:A$43)</f>
        <v>2963.2559493438407</v>
      </c>
      <c r="J5" s="3">
        <f t="shared" si="0"/>
        <v>7.3170731707317069E-2</v>
      </c>
      <c r="L5" s="4">
        <f t="shared" si="3"/>
        <v>67.515203656470689</v>
      </c>
    </row>
    <row r="6" spans="1:13" x14ac:dyDescent="0.25">
      <c r="A6">
        <v>4</v>
      </c>
      <c r="B6">
        <v>5.3</v>
      </c>
      <c r="C6" s="4">
        <v>1766.750176345148</v>
      </c>
      <c r="D6" s="4">
        <v>65.680516465914195</v>
      </c>
      <c r="F6">
        <f t="shared" si="1"/>
        <v>5.3</v>
      </c>
      <c r="G6" s="4">
        <f t="shared" si="2"/>
        <v>65.680516465914195</v>
      </c>
      <c r="H6" s="4">
        <f>D6-SUMPRODUCT(C6:$C$43,D6:$D$43)/SUM(C6:$C$43)</f>
        <v>19.988111472210591</v>
      </c>
      <c r="I6" s="5">
        <f>SUM(C6:$C$43)/COUNT(A6:A$43)</f>
        <v>2996.6676249269135</v>
      </c>
      <c r="J6" s="3">
        <f t="shared" si="0"/>
        <v>9.7560975609756101E-2</v>
      </c>
      <c r="L6" s="4">
        <f t="shared" si="3"/>
        <v>65.680516465914195</v>
      </c>
    </row>
    <row r="7" spans="1:13" x14ac:dyDescent="0.25">
      <c r="A7">
        <v>5</v>
      </c>
      <c r="B7">
        <v>5.4</v>
      </c>
      <c r="C7" s="4">
        <v>1839.9646853205941</v>
      </c>
      <c r="D7" s="4">
        <v>63.843890000000002</v>
      </c>
      <c r="F7">
        <f t="shared" si="1"/>
        <v>5.4</v>
      </c>
      <c r="G7" s="4">
        <f t="shared" si="2"/>
        <v>63.843890000000002</v>
      </c>
      <c r="H7" s="4">
        <f>D7-SUMPRODUCT(C7:$C$43,D7:$D$43)/SUM(C7:$C$43)</f>
        <v>18.466488701916767</v>
      </c>
      <c r="I7" s="5">
        <f>SUM(C7:$C$43)/COUNT(A7:A$43)</f>
        <v>3029.9086370507448</v>
      </c>
      <c r="J7" s="3">
        <f t="shared" si="0"/>
        <v>0.12195121951219512</v>
      </c>
      <c r="L7" s="4">
        <f t="shared" si="3"/>
        <v>63.843890000000002</v>
      </c>
    </row>
    <row r="8" spans="1:13" x14ac:dyDescent="0.25">
      <c r="A8">
        <v>6</v>
      </c>
      <c r="B8">
        <v>5.5</v>
      </c>
      <c r="C8" s="4">
        <v>1913.153030442186</v>
      </c>
      <c r="D8" s="4">
        <v>62.007964999999999</v>
      </c>
      <c r="F8">
        <f t="shared" si="1"/>
        <v>5.5</v>
      </c>
      <c r="G8" s="4">
        <f t="shared" si="2"/>
        <v>62.007964999999999</v>
      </c>
      <c r="H8" s="4">
        <f>D8-SUMPRODUCT(C8:$C$43,D8:$D$43)/SUM(C8:$C$43)</f>
        <v>16.938704790522955</v>
      </c>
      <c r="I8" s="5">
        <f>SUM(C8:$C$43)/COUNT(A8:A$43)</f>
        <v>3062.962635709916</v>
      </c>
      <c r="J8" s="3">
        <f t="shared" si="0"/>
        <v>0.14634146341463414</v>
      </c>
      <c r="L8" s="4">
        <f t="shared" si="3"/>
        <v>62.007964999999999</v>
      </c>
    </row>
    <row r="9" spans="1:13" x14ac:dyDescent="0.25">
      <c r="A9">
        <v>7</v>
      </c>
      <c r="B9">
        <v>5.6</v>
      </c>
      <c r="C9" s="4">
        <v>1986.21864855544</v>
      </c>
      <c r="D9" s="4">
        <v>60.175094999999999</v>
      </c>
      <c r="F9">
        <f t="shared" si="1"/>
        <v>5.6</v>
      </c>
      <c r="G9" s="4">
        <f t="shared" si="2"/>
        <v>60.175094999999999</v>
      </c>
      <c r="H9" s="4">
        <f>D9-SUMPRODUCT(C9:$C$43,D9:$D$43)/SUM(C9:$C$43)</f>
        <v>15.40491450504004</v>
      </c>
      <c r="I9" s="5">
        <f>SUM(C9:$C$43)/COUNT(A9:A$43)</f>
        <v>3095.8143387175651</v>
      </c>
      <c r="J9" s="3">
        <f t="shared" si="0"/>
        <v>0.17073170731707318</v>
      </c>
      <c r="L9" s="4">
        <f t="shared" si="3"/>
        <v>60.175094999999999</v>
      </c>
    </row>
    <row r="10" spans="1:13" x14ac:dyDescent="0.25">
      <c r="A10">
        <v>8</v>
      </c>
      <c r="B10">
        <v>5.7</v>
      </c>
      <c r="C10" s="4">
        <v>2059.0712248975951</v>
      </c>
      <c r="D10" s="4">
        <v>58.347554999999993</v>
      </c>
      <c r="F10">
        <f t="shared" si="1"/>
        <v>5.7</v>
      </c>
      <c r="G10" s="4">
        <f t="shared" si="2"/>
        <v>58.347554999999993</v>
      </c>
      <c r="H10" s="4">
        <f>D10-SUMPRODUCT(C10:$C$43,D10:$D$43)/SUM(C10:$C$43)</f>
        <v>13.865033713275082</v>
      </c>
      <c r="I10" s="5">
        <f>SUM(C10:$C$43)/COUNT(A10:A$43)</f>
        <v>3128.4495060752747</v>
      </c>
      <c r="J10" s="3">
        <f t="shared" si="0"/>
        <v>0.1951219512195122</v>
      </c>
      <c r="L10" s="4">
        <f t="shared" si="3"/>
        <v>58.347554999999993</v>
      </c>
    </row>
    <row r="11" spans="1:13" x14ac:dyDescent="0.25">
      <c r="A11">
        <v>9</v>
      </c>
      <c r="B11">
        <v>5.8</v>
      </c>
      <c r="C11" s="4">
        <v>2131.6266594625281</v>
      </c>
      <c r="D11" s="4">
        <v>56.98057</v>
      </c>
      <c r="F11">
        <f t="shared" si="1"/>
        <v>5.8</v>
      </c>
      <c r="G11" s="4">
        <f t="shared" si="2"/>
        <v>56.98057</v>
      </c>
      <c r="H11" s="4">
        <f>D11-SUMPRODUCT(C11:$C$43,D11:$D$43)/SUM(C11:$C$43)</f>
        <v>12.77174808371641</v>
      </c>
      <c r="I11" s="5">
        <f>SUM(C11:$C$43)/COUNT(A11:A$43)</f>
        <v>3160.8549085352047</v>
      </c>
      <c r="J11" s="3">
        <f t="shared" si="0"/>
        <v>0.21951219512195122</v>
      </c>
      <c r="L11" s="4">
        <f t="shared" si="3"/>
        <v>56.98057</v>
      </c>
    </row>
    <row r="12" spans="1:13" x14ac:dyDescent="0.25">
      <c r="A12">
        <v>10</v>
      </c>
      <c r="B12">
        <v>5.9</v>
      </c>
      <c r="C12" s="4">
        <v>2203.8069714882899</v>
      </c>
      <c r="D12" s="4">
        <v>55.727004999999998</v>
      </c>
      <c r="F12">
        <f t="shared" si="1"/>
        <v>5.9</v>
      </c>
      <c r="G12" s="4">
        <f t="shared" si="2"/>
        <v>55.727004999999998</v>
      </c>
      <c r="H12" s="4">
        <f>D12-SUMPRODUCT(C12:$C$43,D12:$D$43)/SUM(C12:$C$43)</f>
        <v>11.784629634238129</v>
      </c>
      <c r="I12" s="5">
        <f>SUM(C12:$C$43)/COUNT(A12:A$43)</f>
        <v>3193.0182913187255</v>
      </c>
      <c r="J12" s="3">
        <f t="shared" si="0"/>
        <v>0.24390243902439024</v>
      </c>
      <c r="L12" s="4">
        <f t="shared" si="3"/>
        <v>55.727004999999998</v>
      </c>
    </row>
    <row r="13" spans="1:13" x14ac:dyDescent="0.25">
      <c r="A13">
        <v>11</v>
      </c>
      <c r="B13">
        <v>6</v>
      </c>
      <c r="C13" s="4">
        <v>2275.5401511823238</v>
      </c>
      <c r="D13" s="4">
        <v>54.481270000000002</v>
      </c>
      <c r="F13">
        <f t="shared" si="1"/>
        <v>6</v>
      </c>
      <c r="G13" s="4">
        <f t="shared" si="2"/>
        <v>54.481270000000002</v>
      </c>
      <c r="H13" s="4">
        <f>D13-SUMPRODUCT(C13:$C$43,D13:$D$43)/SUM(C13:$C$43)</f>
        <v>10.798675840410411</v>
      </c>
      <c r="I13" s="5">
        <f>SUM(C13:$C$43)/COUNT(A13:A$43)</f>
        <v>3224.9283338939008</v>
      </c>
      <c r="J13" s="3">
        <f t="shared" si="0"/>
        <v>0.26829268292682928</v>
      </c>
      <c r="L13" s="4">
        <f t="shared" si="3"/>
        <v>54.481270000000002</v>
      </c>
      <c r="M13" s="4">
        <f>$L$13-L13</f>
        <v>0</v>
      </c>
    </row>
    <row r="14" spans="1:13" x14ac:dyDescent="0.25">
      <c r="A14">
        <v>12</v>
      </c>
      <c r="B14">
        <v>6.1</v>
      </c>
      <c r="C14" s="4">
        <v>2346.759967225184</v>
      </c>
      <c r="D14" s="4">
        <v>53.301200000000001</v>
      </c>
      <c r="F14">
        <f t="shared" si="1"/>
        <v>6.1</v>
      </c>
      <c r="G14" s="4">
        <f t="shared" si="2"/>
        <v>53.301200000000001</v>
      </c>
      <c r="H14" s="4">
        <f>D14-SUMPRODUCT(C14:$C$43,D14:$D$43)/SUM(C14:$C$43)</f>
        <v>9.8701259540524333</v>
      </c>
      <c r="I14" s="5">
        <f>SUM(C14:$C$43)/COUNT(A14:A$43)</f>
        <v>3256.5746066509532</v>
      </c>
      <c r="J14" s="3">
        <f t="shared" si="0"/>
        <v>0.29268292682926828</v>
      </c>
      <c r="L14" s="4">
        <f t="shared" si="3"/>
        <v>53.301200000000001</v>
      </c>
      <c r="M14" s="4">
        <f t="shared" ref="M14:M43" si="4">$L$13-L14</f>
        <v>1.1800700000000006</v>
      </c>
    </row>
    <row r="15" spans="1:13" x14ac:dyDescent="0.25">
      <c r="A15">
        <v>13</v>
      </c>
      <c r="B15">
        <v>6.2</v>
      </c>
      <c r="C15" s="4">
        <v>2417.405737996432</v>
      </c>
      <c r="D15" s="4">
        <v>52.346960000000003</v>
      </c>
      <c r="F15">
        <f t="shared" si="1"/>
        <v>6.2</v>
      </c>
      <c r="G15" s="4">
        <f t="shared" si="2"/>
        <v>52.346960000000003</v>
      </c>
      <c r="H15" s="4">
        <f>D15-SUMPRODUCT(C15:$C$43,D15:$D$43)/SUM(C15:$C$43)</f>
        <v>9.1588088726350634</v>
      </c>
      <c r="I15" s="5">
        <f>SUM(C15:$C$43)/COUNT(A15:A$43)</f>
        <v>3287.9475252518423</v>
      </c>
      <c r="J15" s="3">
        <f t="shared" si="0"/>
        <v>0.31707317073170732</v>
      </c>
      <c r="L15" s="4">
        <f t="shared" si="3"/>
        <v>52.346960000000003</v>
      </c>
      <c r="M15" s="4">
        <f t="shared" si="4"/>
        <v>2.1343099999999993</v>
      </c>
    </row>
    <row r="16" spans="1:13" x14ac:dyDescent="0.25">
      <c r="A16">
        <v>14</v>
      </c>
      <c r="B16">
        <v>6.3</v>
      </c>
      <c r="C16" s="4">
        <v>2487.4220738687191</v>
      </c>
      <c r="D16" s="4">
        <v>51.40119</v>
      </c>
      <c r="F16">
        <f t="shared" si="1"/>
        <v>6.3</v>
      </c>
      <c r="G16" s="4">
        <f t="shared" si="2"/>
        <v>51.40119</v>
      </c>
      <c r="H16" s="4">
        <f>D16-SUMPRODUCT(C16:$C$43,D16:$D$43)/SUM(C16:$C$43)</f>
        <v>8.4512808302898748</v>
      </c>
      <c r="I16" s="5">
        <f>SUM(C16:$C$43)/COUNT(A16:A$43)</f>
        <v>3319.0383033681069</v>
      </c>
      <c r="J16" s="3">
        <f t="shared" si="0"/>
        <v>0.34146341463414637</v>
      </c>
      <c r="L16" s="4">
        <f t="shared" si="3"/>
        <v>51.40119</v>
      </c>
      <c r="M16" s="4">
        <f t="shared" si="4"/>
        <v>3.0800800000000024</v>
      </c>
    </row>
    <row r="17" spans="1:13" x14ac:dyDescent="0.25">
      <c r="A17">
        <v>15</v>
      </c>
      <c r="B17">
        <v>6.4</v>
      </c>
      <c r="C17" s="4">
        <v>2556.7585973306</v>
      </c>
      <c r="D17" s="4">
        <v>50.464624999999998</v>
      </c>
      <c r="F17">
        <f t="shared" si="1"/>
        <v>6.4</v>
      </c>
      <c r="G17" s="4">
        <f t="shared" si="2"/>
        <v>50.464624999999998</v>
      </c>
      <c r="H17" s="4">
        <f>D17-SUMPRODUCT(C17:$C$43,D17:$D$43)/SUM(C17:$C$43)</f>
        <v>7.7471416284571291</v>
      </c>
      <c r="I17" s="5">
        <f>SUM(C17:$C$43)/COUNT(A17:A$43)</f>
        <v>3349.838904460677</v>
      </c>
      <c r="J17" s="3">
        <f t="shared" si="0"/>
        <v>0.36585365853658536</v>
      </c>
      <c r="L17" s="4">
        <f t="shared" si="3"/>
        <v>50.464624999999998</v>
      </c>
      <c r="M17" s="4">
        <f t="shared" si="4"/>
        <v>4.016645000000004</v>
      </c>
    </row>
    <row r="18" spans="1:13" x14ac:dyDescent="0.25">
      <c r="A18">
        <v>16</v>
      </c>
      <c r="B18">
        <v>6.5</v>
      </c>
      <c r="C18" s="4">
        <v>2625.3696471309941</v>
      </c>
      <c r="D18" s="4">
        <v>49.603909999999999</v>
      </c>
      <c r="F18">
        <f t="shared" si="1"/>
        <v>6.5</v>
      </c>
      <c r="G18" s="4">
        <f t="shared" si="2"/>
        <v>49.603909999999999</v>
      </c>
      <c r="H18" s="4">
        <f>D18-SUMPRODUCT(C18:$C$43,D18:$D$43)/SUM(C18:$C$43)</f>
        <v>7.1117972134357359</v>
      </c>
      <c r="I18" s="5">
        <f>SUM(C18:$C$43)/COUNT(A18:A$43)</f>
        <v>3380.3419931964495</v>
      </c>
      <c r="J18" s="3">
        <f t="shared" si="0"/>
        <v>0.3902439024390244</v>
      </c>
      <c r="L18" s="4">
        <f t="shared" si="3"/>
        <v>49.603909999999999</v>
      </c>
      <c r="M18" s="4">
        <f t="shared" si="4"/>
        <v>4.877360000000003</v>
      </c>
    </row>
    <row r="19" spans="1:13" x14ac:dyDescent="0.25">
      <c r="A19">
        <v>17</v>
      </c>
      <c r="B19">
        <v>6.6</v>
      </c>
      <c r="C19" s="4">
        <v>2693.2139720893101</v>
      </c>
      <c r="D19" s="4">
        <v>48.818420000000003</v>
      </c>
      <c r="F19">
        <f t="shared" si="1"/>
        <v>6.6</v>
      </c>
      <c r="G19" s="4">
        <f t="shared" si="2"/>
        <v>48.818420000000003</v>
      </c>
      <c r="H19" s="4">
        <f>D19-SUMPRODUCT(C19:$C$43,D19:$D$43)/SUM(C19:$C$43)</f>
        <v>6.545288274318608</v>
      </c>
      <c r="I19" s="5">
        <f>SUM(C19:$C$43)/COUNT(A19:A$43)</f>
        <v>3410.5408870390675</v>
      </c>
      <c r="J19" s="3">
        <f t="shared" si="0"/>
        <v>0.41463414634146339</v>
      </c>
      <c r="L19" s="4">
        <f t="shared" si="3"/>
        <v>48.818420000000003</v>
      </c>
      <c r="M19" s="4">
        <f t="shared" si="4"/>
        <v>5.6628499999999988</v>
      </c>
    </row>
    <row r="20" spans="1:13" x14ac:dyDescent="0.25">
      <c r="A20">
        <v>18</v>
      </c>
      <c r="B20">
        <v>6.7</v>
      </c>
      <c r="C20" s="4">
        <v>2760.2544196832232</v>
      </c>
      <c r="D20" s="4">
        <v>48.042230000000004</v>
      </c>
      <c r="F20">
        <f t="shared" si="1"/>
        <v>6.7</v>
      </c>
      <c r="G20" s="4">
        <f t="shared" si="2"/>
        <v>48.042230000000004</v>
      </c>
      <c r="H20" s="4">
        <f>D20-SUMPRODUCT(C20:$C$43,D20:$D$43)/SUM(C20:$C$43)</f>
        <v>5.9825873869935791</v>
      </c>
      <c r="I20" s="5">
        <f>SUM(C20:$C$43)/COUNT(A20:A$43)</f>
        <v>3440.4295084953069</v>
      </c>
      <c r="J20" s="3">
        <f t="shared" si="0"/>
        <v>0.43902439024390244</v>
      </c>
      <c r="L20" s="4">
        <f t="shared" si="3"/>
        <v>48.042230000000004</v>
      </c>
      <c r="M20" s="4">
        <f t="shared" si="4"/>
        <v>6.4390399999999985</v>
      </c>
    </row>
    <row r="21" spans="1:13" x14ac:dyDescent="0.25">
      <c r="A21">
        <v>19</v>
      </c>
      <c r="B21">
        <v>6.8</v>
      </c>
      <c r="C21" s="4">
        <v>2826.4576240077949</v>
      </c>
      <c r="D21" s="4">
        <v>47.275730000000003</v>
      </c>
      <c r="F21">
        <f t="shared" si="1"/>
        <v>6.8</v>
      </c>
      <c r="G21" s="4">
        <f t="shared" si="2"/>
        <v>47.275730000000003</v>
      </c>
      <c r="H21" s="4">
        <f>D21-SUMPRODUCT(C21:$C$43,D21:$D$43)/SUM(C21:$C$43)</f>
        <v>5.4229969490487591</v>
      </c>
      <c r="I21" s="5">
        <f>SUM(C21:$C$43)/COUNT(A21:A$43)</f>
        <v>3470.0023384436586</v>
      </c>
      <c r="J21" s="3">
        <f t="shared" si="0"/>
        <v>0.46341463414634149</v>
      </c>
      <c r="L21" s="4">
        <f t="shared" si="3"/>
        <v>47.275730000000003</v>
      </c>
      <c r="M21" s="4">
        <f t="shared" si="4"/>
        <v>7.2055399999999992</v>
      </c>
    </row>
    <row r="22" spans="1:13" x14ac:dyDescent="0.25">
      <c r="A22">
        <v>20</v>
      </c>
      <c r="B22">
        <v>6.9</v>
      </c>
      <c r="C22" s="4">
        <v>2891.7936971924642</v>
      </c>
      <c r="D22" s="4">
        <v>46.599400000000003</v>
      </c>
      <c r="F22">
        <f t="shared" si="1"/>
        <v>6.9</v>
      </c>
      <c r="G22" s="4">
        <f t="shared" si="2"/>
        <v>46.599400000000003</v>
      </c>
      <c r="H22" s="4">
        <f>D22-SUMPRODUCT(C22:$C$43,D22:$D$43)/SUM(C22:$C$43)</f>
        <v>4.9457726265714612</v>
      </c>
      <c r="I22" s="5">
        <f>SUM(C22:$C$43)/COUNT(A22:A$43)</f>
        <v>3499.2543709180159</v>
      </c>
      <c r="J22" s="3">
        <f t="shared" si="0"/>
        <v>0.48780487804878048</v>
      </c>
      <c r="L22" s="4">
        <f t="shared" si="3"/>
        <v>46.599400000000003</v>
      </c>
      <c r="M22" s="4">
        <f t="shared" si="4"/>
        <v>7.8818699999999993</v>
      </c>
    </row>
    <row r="23" spans="1:13" x14ac:dyDescent="0.25">
      <c r="A23">
        <v>21</v>
      </c>
      <c r="B23">
        <v>7</v>
      </c>
      <c r="C23" s="4">
        <v>2956.2359278642339</v>
      </c>
      <c r="D23" s="4">
        <v>45.977649999999997</v>
      </c>
      <c r="F23">
        <f t="shared" si="1"/>
        <v>7</v>
      </c>
      <c r="G23" s="4">
        <f t="shared" si="2"/>
        <v>45.977649999999997</v>
      </c>
      <c r="H23" s="4">
        <f>D23-SUMPRODUCT(C23:$C$43,D23:$D$43)/SUM(C23:$C$43)</f>
        <v>4.5170555078596095</v>
      </c>
      <c r="I23" s="5">
        <f>SUM(C23:$C$43)/COUNT(A23:A$43)</f>
        <v>3528.1810696668517</v>
      </c>
      <c r="J23" s="3">
        <f t="shared" si="0"/>
        <v>0.51219512195121952</v>
      </c>
      <c r="L23" s="4">
        <f t="shared" si="3"/>
        <v>45.977649999999997</v>
      </c>
      <c r="M23" s="4">
        <f t="shared" si="4"/>
        <v>8.5036200000000051</v>
      </c>
    </row>
    <row r="24" spans="1:13" x14ac:dyDescent="0.25">
      <c r="A24">
        <v>22</v>
      </c>
      <c r="B24">
        <v>7.1</v>
      </c>
      <c r="C24" s="4">
        <v>3019.7604897558758</v>
      </c>
      <c r="D24" s="4">
        <v>45.364750000000001</v>
      </c>
      <c r="F24">
        <f t="shared" si="1"/>
        <v>7.1</v>
      </c>
      <c r="G24" s="4">
        <f t="shared" si="2"/>
        <v>45.364750000000001</v>
      </c>
      <c r="H24" s="4">
        <f>D24-SUMPRODUCT(C24:$C$43,D24:$D$43)/SUM(C24:$C$43)</f>
        <v>4.0918742880832184</v>
      </c>
      <c r="I24" s="5">
        <f>SUM(C24:$C$43)/COUNT(A24:A$43)</f>
        <v>3556.778326756983</v>
      </c>
      <c r="J24" s="3">
        <f t="shared" si="0"/>
        <v>0.53658536585365857</v>
      </c>
      <c r="L24" s="4">
        <f t="shared" si="3"/>
        <v>45.364750000000001</v>
      </c>
      <c r="M24" s="4">
        <f t="shared" si="4"/>
        <v>9.1165200000000013</v>
      </c>
    </row>
    <row r="25" spans="1:13" x14ac:dyDescent="0.25">
      <c r="A25">
        <v>23</v>
      </c>
      <c r="B25">
        <v>7.2</v>
      </c>
      <c r="C25" s="4">
        <v>3082.346163077952</v>
      </c>
      <c r="D25" s="4">
        <v>44.760925</v>
      </c>
      <c r="F25">
        <f t="shared" si="1"/>
        <v>7.2</v>
      </c>
      <c r="G25" s="4">
        <f t="shared" si="2"/>
        <v>44.760925</v>
      </c>
      <c r="H25" s="4">
        <f>D25-SUMPRODUCT(C25:$C$43,D25:$D$43)/SUM(C25:$C$43)</f>
        <v>3.6694532972491487</v>
      </c>
      <c r="I25" s="5">
        <f>SUM(C25:$C$43)/COUNT(A25:A$43)</f>
        <v>3585.0424234412508</v>
      </c>
      <c r="J25" s="3">
        <f t="shared" si="0"/>
        <v>0.56097560975609762</v>
      </c>
      <c r="L25" s="4">
        <f t="shared" si="3"/>
        <v>44.760925</v>
      </c>
      <c r="M25" s="4">
        <f t="shared" si="4"/>
        <v>9.7203450000000018</v>
      </c>
    </row>
    <row r="26" spans="1:13" x14ac:dyDescent="0.25">
      <c r="A26">
        <v>24</v>
      </c>
      <c r="B26">
        <v>7.3000000000000007</v>
      </c>
      <c r="C26" s="4">
        <v>3143.974070805335</v>
      </c>
      <c r="D26" s="4">
        <v>44.233060000000002</v>
      </c>
      <c r="F26">
        <f t="shared" si="1"/>
        <v>7.3000000000000007</v>
      </c>
      <c r="G26" s="4">
        <f t="shared" si="2"/>
        <v>44.233060000000002</v>
      </c>
      <c r="H26" s="4">
        <f>D26-SUMPRODUCT(C26:$C$43,D26:$D$43)/SUM(C26:$C$43)</f>
        <v>3.3155068510495838</v>
      </c>
      <c r="I26" s="5">
        <f>SUM(C26:$C$43)/COUNT(A26:A$43)</f>
        <v>3612.9699934614346</v>
      </c>
      <c r="J26" s="3">
        <f t="shared" si="0"/>
        <v>0.58536585365853655</v>
      </c>
      <c r="L26" s="4">
        <f t="shared" si="3"/>
        <v>44.233060000000002</v>
      </c>
      <c r="M26" s="4">
        <f t="shared" si="4"/>
        <v>10.24821</v>
      </c>
    </row>
    <row r="27" spans="1:13" x14ac:dyDescent="0.25">
      <c r="A27">
        <v>25</v>
      </c>
      <c r="B27">
        <v>7.4</v>
      </c>
      <c r="C27" s="4">
        <v>3204.627431576163</v>
      </c>
      <c r="D27" s="4">
        <v>43.764899999999997</v>
      </c>
      <c r="F27">
        <f t="shared" si="1"/>
        <v>7.4</v>
      </c>
      <c r="G27" s="4">
        <f t="shared" si="2"/>
        <v>43.764899999999997</v>
      </c>
      <c r="H27" s="4">
        <f>D27-SUMPRODUCT(C27:$C$43,D27:$D$43)/SUM(C27:$C$43)</f>
        <v>3.0157739664892844</v>
      </c>
      <c r="I27" s="5">
        <f>SUM(C27:$C$43)/COUNT(A27:A$43)</f>
        <v>3640.557988911793</v>
      </c>
      <c r="J27" s="3">
        <f t="shared" si="0"/>
        <v>0.6097560975609756</v>
      </c>
      <c r="L27" s="4">
        <f t="shared" si="3"/>
        <v>43.764899999999997</v>
      </c>
      <c r="M27" s="4">
        <f t="shared" si="4"/>
        <v>10.716370000000005</v>
      </c>
    </row>
    <row r="28" spans="1:13" x14ac:dyDescent="0.25">
      <c r="A28">
        <v>26</v>
      </c>
      <c r="B28">
        <v>7.5</v>
      </c>
      <c r="C28" s="4">
        <v>3264.2913304677231</v>
      </c>
      <c r="D28" s="4">
        <v>43.304379999999988</v>
      </c>
      <c r="F28">
        <f t="shared" si="1"/>
        <v>7.5</v>
      </c>
      <c r="G28" s="4">
        <f t="shared" si="2"/>
        <v>43.304379999999988</v>
      </c>
      <c r="H28" s="4">
        <f>D28-SUMPRODUCT(C28:$C$43,D28:$D$43)/SUM(C28:$C$43)</f>
        <v>2.7199375364465794</v>
      </c>
      <c r="I28" s="5">
        <f>SUM(C28:$C$43)/COUNT(A28:A$43)</f>
        <v>3667.8036487452705</v>
      </c>
      <c r="J28" s="3">
        <f t="shared" si="0"/>
        <v>0.63414634146341464</v>
      </c>
      <c r="L28" s="4">
        <f t="shared" si="3"/>
        <v>43.304379999999988</v>
      </c>
      <c r="M28" s="4">
        <f t="shared" si="4"/>
        <v>11.176890000000014</v>
      </c>
    </row>
    <row r="29" spans="1:13" x14ac:dyDescent="0.25">
      <c r="A29">
        <v>27</v>
      </c>
      <c r="B29">
        <v>7.6</v>
      </c>
      <c r="C29" s="4">
        <v>3322.9525085042301</v>
      </c>
      <c r="D29" s="4">
        <v>42.851599999999998</v>
      </c>
      <c r="F29">
        <f t="shared" si="1"/>
        <v>7.6</v>
      </c>
      <c r="G29" s="4">
        <f t="shared" si="2"/>
        <v>42.851599999999998</v>
      </c>
      <c r="H29" s="4">
        <f>D29-SUMPRODUCT(C29:$C$43,D29:$D$43)/SUM(C29:$C$43)</f>
        <v>2.4273628355319161</v>
      </c>
      <c r="I29" s="5">
        <f>SUM(C29:$C$43)/COUNT(A29:A$43)</f>
        <v>3694.704469963774</v>
      </c>
      <c r="J29" s="3">
        <f t="shared" si="0"/>
        <v>0.65853658536585369</v>
      </c>
      <c r="L29" s="4">
        <f t="shared" si="3"/>
        <v>42.851599999999998</v>
      </c>
      <c r="M29" s="4">
        <f t="shared" si="4"/>
        <v>11.629670000000004</v>
      </c>
    </row>
    <row r="30" spans="1:13" x14ac:dyDescent="0.25">
      <c r="A30">
        <v>28</v>
      </c>
      <c r="B30">
        <v>7.7</v>
      </c>
      <c r="C30" s="4">
        <v>3380.5991713699532</v>
      </c>
      <c r="D30" s="4">
        <v>42.406640000000003</v>
      </c>
      <c r="F30">
        <f t="shared" si="1"/>
        <v>7.7</v>
      </c>
      <c r="G30" s="4">
        <f t="shared" si="2"/>
        <v>42.406640000000003</v>
      </c>
      <c r="H30" s="4">
        <f>D30-SUMPRODUCT(C30:$C$43,D30:$D$43)/SUM(C30:$C$43)</f>
        <v>2.1372278019810054</v>
      </c>
      <c r="I30" s="5">
        <f>SUM(C30:$C$43)/COUNT(A30:A$43)</f>
        <v>3721.2581814965974</v>
      </c>
      <c r="J30" s="3">
        <f t="shared" si="0"/>
        <v>0.68292682926829273</v>
      </c>
      <c r="L30" s="4">
        <f t="shared" si="3"/>
        <v>42.406640000000003</v>
      </c>
      <c r="M30" s="4">
        <f t="shared" si="4"/>
        <v>12.074629999999999</v>
      </c>
    </row>
    <row r="31" spans="1:13" x14ac:dyDescent="0.25">
      <c r="A31">
        <v>29</v>
      </c>
      <c r="B31">
        <v>7.8000000000000007</v>
      </c>
      <c r="C31" s="4">
        <v>3437.2208174516641</v>
      </c>
      <c r="D31" s="4">
        <v>41.969619999999999</v>
      </c>
      <c r="F31">
        <f t="shared" si="1"/>
        <v>7.8000000000000007</v>
      </c>
      <c r="G31" s="4">
        <f t="shared" si="2"/>
        <v>41.969619999999999</v>
      </c>
      <c r="H31" s="4">
        <f>D31-SUMPRODUCT(C31:$C$43,D31:$D$43)/SUM(C31:$C$43)</f>
        <v>1.8485155437749938</v>
      </c>
      <c r="I31" s="5">
        <f>SUM(C31:$C$43)/COUNT(A31:A$43)</f>
        <v>3747.4627207371091</v>
      </c>
      <c r="J31" s="3">
        <f t="shared" si="0"/>
        <v>0.70731707317073167</v>
      </c>
      <c r="L31" s="4">
        <f t="shared" si="3"/>
        <v>41.969619999999999</v>
      </c>
      <c r="M31" s="4">
        <f t="shared" si="4"/>
        <v>12.511650000000003</v>
      </c>
    </row>
    <row r="32" spans="1:13" x14ac:dyDescent="0.25">
      <c r="A32">
        <v>30</v>
      </c>
      <c r="B32">
        <v>7.9</v>
      </c>
      <c r="C32" s="4">
        <v>3492.80808502016</v>
      </c>
      <c r="D32" s="4">
        <v>41.540559999999999</v>
      </c>
      <c r="F32">
        <f t="shared" si="1"/>
        <v>7.9</v>
      </c>
      <c r="G32" s="4">
        <f t="shared" si="2"/>
        <v>41.540559999999999</v>
      </c>
      <c r="H32" s="4">
        <f>D32-SUMPRODUCT(C32:$C$43,D32:$D$43)/SUM(C32:$C$43)</f>
        <v>1.5597776492812656</v>
      </c>
      <c r="I32" s="5">
        <f>SUM(C32:$C$43)/COUNT(A32:A$43)</f>
        <v>3773.3162126775624</v>
      </c>
      <c r="J32" s="3">
        <f t="shared" si="0"/>
        <v>0.73170731707317072</v>
      </c>
      <c r="L32" s="4">
        <f t="shared" si="3"/>
        <v>41.540559999999999</v>
      </c>
      <c r="M32" s="4">
        <f t="shared" si="4"/>
        <v>12.940710000000003</v>
      </c>
    </row>
    <row r="33" spans="1:13" x14ac:dyDescent="0.25">
      <c r="A33">
        <v>31</v>
      </c>
      <c r="B33">
        <v>8</v>
      </c>
      <c r="C33" s="4">
        <v>3547.352618083768</v>
      </c>
      <c r="D33" s="4">
        <v>41.11956</v>
      </c>
      <c r="F33">
        <f t="shared" si="1"/>
        <v>8</v>
      </c>
      <c r="G33" s="4">
        <f t="shared" si="2"/>
        <v>41.11956</v>
      </c>
      <c r="H33" s="4">
        <f>D33-SUMPRODUCT(C33:$C$43,D33:$D$43)/SUM(C33:$C$43)</f>
        <v>1.26915326247682</v>
      </c>
      <c r="I33" s="5">
        <f>SUM(C33:$C$43)/COUNT(A33:A$43)</f>
        <v>3798.8169515555087</v>
      </c>
      <c r="J33" s="3">
        <f t="shared" si="0"/>
        <v>0.75609756097560976</v>
      </c>
      <c r="L33" s="4">
        <f t="shared" si="3"/>
        <v>41.11956</v>
      </c>
      <c r="M33" s="4">
        <f t="shared" si="4"/>
        <v>13.361710000000002</v>
      </c>
    </row>
    <row r="34" spans="1:13" x14ac:dyDescent="0.25">
      <c r="A34">
        <v>32</v>
      </c>
      <c r="B34">
        <v>8.1</v>
      </c>
      <c r="C34" s="4">
        <v>3600.8469502091298</v>
      </c>
      <c r="D34" s="4">
        <v>40.706659999999999</v>
      </c>
      <c r="F34">
        <f t="shared" si="1"/>
        <v>8.1</v>
      </c>
      <c r="G34" s="4">
        <f t="shared" si="2"/>
        <v>40.706659999999999</v>
      </c>
      <c r="H34" s="4">
        <f>D34-SUMPRODUCT(C34:$C$43,D34:$D$43)/SUM(C34:$C$43)</f>
        <v>0.97398802338408785</v>
      </c>
      <c r="I34" s="5">
        <f>SUM(C34:$C$43)/COUNT(A34:A$43)</f>
        <v>3823.9633849026832</v>
      </c>
      <c r="J34" s="3">
        <f t="shared" si="0"/>
        <v>0.78048780487804881</v>
      </c>
      <c r="L34" s="4">
        <f t="shared" si="3"/>
        <v>40.706659999999999</v>
      </c>
      <c r="M34" s="4">
        <f t="shared" si="4"/>
        <v>13.774610000000003</v>
      </c>
    </row>
    <row r="35" spans="1:13" x14ac:dyDescent="0.25">
      <c r="A35">
        <v>33</v>
      </c>
      <c r="B35">
        <v>8.1999999999999993</v>
      </c>
      <c r="C35" s="4">
        <v>3653.2844054061611</v>
      </c>
      <c r="D35" s="4">
        <v>40.400959999999998</v>
      </c>
      <c r="F35">
        <f t="shared" si="1"/>
        <v>8.1999999999999993</v>
      </c>
      <c r="G35" s="4">
        <f t="shared" si="2"/>
        <v>40.400959999999998</v>
      </c>
      <c r="H35" s="4">
        <f>D35-SUMPRODUCT(C35:$C$43,D35:$D$43)/SUM(C35:$C$43)</f>
        <v>0.76953815705035566</v>
      </c>
      <c r="I35" s="5">
        <f>SUM(C35:$C$43)/COUNT(A35:A$43)</f>
        <v>3848.7540998686331</v>
      </c>
      <c r="J35" s="3">
        <f t="shared" si="0"/>
        <v>0.80487804878048785</v>
      </c>
      <c r="L35" s="4">
        <f t="shared" si="3"/>
        <v>40.400959999999998</v>
      </c>
      <c r="M35" s="4">
        <f t="shared" si="4"/>
        <v>14.080310000000004</v>
      </c>
    </row>
    <row r="36" spans="1:13" x14ac:dyDescent="0.25">
      <c r="A36">
        <v>34</v>
      </c>
      <c r="B36">
        <v>8.3000000000000007</v>
      </c>
      <c r="C36" s="4">
        <v>3704.6590150147708</v>
      </c>
      <c r="D36" s="4">
        <v>40.202689999999997</v>
      </c>
      <c r="F36">
        <f t="shared" si="1"/>
        <v>8.3000000000000007</v>
      </c>
      <c r="G36" s="4">
        <f t="shared" si="2"/>
        <v>40.202689999999997</v>
      </c>
      <c r="H36" s="4">
        <f>D36-SUMPRODUCT(C36:$C$43,D36:$D$43)/SUM(C36:$C$43)</f>
        <v>0.6619990318881932</v>
      </c>
      <c r="I36" s="5">
        <f>SUM(C36:$C$43)/COUNT(A36:A$43)</f>
        <v>3873.1878116764428</v>
      </c>
      <c r="J36" s="3">
        <f t="shared" si="0"/>
        <v>0.82926829268292679</v>
      </c>
      <c r="L36" s="4">
        <f t="shared" si="3"/>
        <v>40.202689999999997</v>
      </c>
      <c r="M36" s="4">
        <f t="shared" si="4"/>
        <v>14.278580000000005</v>
      </c>
    </row>
    <row r="37" spans="1:13" x14ac:dyDescent="0.25">
      <c r="A37">
        <v>35</v>
      </c>
      <c r="B37">
        <v>8.4</v>
      </c>
      <c r="C37" s="4">
        <v>3754.9654494091828</v>
      </c>
      <c r="D37" s="4">
        <v>40.008540000000004</v>
      </c>
      <c r="F37">
        <f t="shared" si="1"/>
        <v>8.4</v>
      </c>
      <c r="G37" s="4">
        <f t="shared" si="2"/>
        <v>40.008540000000004</v>
      </c>
      <c r="H37" s="4">
        <f>D37-SUMPRODUCT(C37:$C$43,D37:$D$43)/SUM(C37:$C$43)</f>
        <v>0.55774657055329158</v>
      </c>
      <c r="I37" s="5">
        <f>SUM(C37:$C$43)/COUNT(A37:A$43)</f>
        <v>3897.2633540566812</v>
      </c>
      <c r="J37" s="3">
        <f t="shared" si="0"/>
        <v>0.85365853658536583</v>
      </c>
      <c r="L37" s="4">
        <f t="shared" si="3"/>
        <v>40.008540000000004</v>
      </c>
      <c r="M37" s="4">
        <f t="shared" si="4"/>
        <v>14.472729999999999</v>
      </c>
    </row>
    <row r="38" spans="1:13" x14ac:dyDescent="0.25">
      <c r="A38">
        <v>36</v>
      </c>
      <c r="B38">
        <v>8.5</v>
      </c>
      <c r="C38" s="4">
        <v>3804.1989632496702</v>
      </c>
      <c r="D38" s="4">
        <v>39.818530000000003</v>
      </c>
      <c r="F38">
        <f t="shared" si="1"/>
        <v>8.5</v>
      </c>
      <c r="G38" s="4">
        <f t="shared" si="2"/>
        <v>39.818530000000003</v>
      </c>
      <c r="H38" s="4">
        <f>D38-SUMPRODUCT(C38:$C$43,D38:$D$43)/SUM(C38:$C$43)</f>
        <v>0.45675850203544854</v>
      </c>
      <c r="I38" s="5">
        <f>SUM(C38:$C$43)/COUNT(A38:A$43)</f>
        <v>3920.9796714979311</v>
      </c>
      <c r="J38" s="3">
        <f t="shared" si="0"/>
        <v>0.87804878048780488</v>
      </c>
      <c r="L38" s="4">
        <f t="shared" si="3"/>
        <v>39.818530000000003</v>
      </c>
      <c r="M38" s="4">
        <f t="shared" si="4"/>
        <v>14.662739999999999</v>
      </c>
    </row>
    <row r="39" spans="1:13" x14ac:dyDescent="0.25">
      <c r="A39">
        <v>37</v>
      </c>
      <c r="B39">
        <v>8.6</v>
      </c>
      <c r="C39" s="4">
        <v>3852.3553529582418</v>
      </c>
      <c r="D39" s="4">
        <v>39.632689999999997</v>
      </c>
      <c r="F39">
        <f t="shared" si="1"/>
        <v>8.6</v>
      </c>
      <c r="G39" s="4">
        <f t="shared" si="2"/>
        <v>39.632689999999997</v>
      </c>
      <c r="H39" s="4">
        <f>D39-SUMPRODUCT(C39:$C$43,D39:$D$43)/SUM(C39:$C$43)</f>
        <v>0.35902460162802896</v>
      </c>
      <c r="I39" s="5">
        <f>SUM(C39:$C$43)/COUNT(A39:A$43)</f>
        <v>3944.3358131475834</v>
      </c>
      <c r="J39" s="3">
        <f t="shared" si="0"/>
        <v>0.90243902439024393</v>
      </c>
      <c r="L39" s="4">
        <f t="shared" si="3"/>
        <v>39.632689999999997</v>
      </c>
      <c r="M39" s="4">
        <f t="shared" si="4"/>
        <v>14.848580000000005</v>
      </c>
    </row>
    <row r="40" spans="1:13" x14ac:dyDescent="0.25">
      <c r="A40">
        <v>38</v>
      </c>
      <c r="B40">
        <v>8.6999999999999993</v>
      </c>
      <c r="C40" s="4">
        <v>3899.430925071707</v>
      </c>
      <c r="D40" s="4">
        <v>39.451007614919938</v>
      </c>
      <c r="F40">
        <f t="shared" si="1"/>
        <v>8.6999999999999993</v>
      </c>
      <c r="G40" s="4">
        <f t="shared" si="2"/>
        <v>39.451007614919938</v>
      </c>
      <c r="H40" s="4">
        <f>D40-SUMPRODUCT(C40:$C$43,D40:$D$43)/SUM(C40:$C$43)</f>
        <v>0.2644971811172141</v>
      </c>
      <c r="I40" s="5">
        <f>SUM(C40:$C$43)/COUNT(A40:A$43)</f>
        <v>3967.3309281949187</v>
      </c>
      <c r="J40" s="3">
        <f t="shared" si="0"/>
        <v>0.92682926829268297</v>
      </c>
      <c r="L40" s="4">
        <f t="shared" si="3"/>
        <v>39.451007614919938</v>
      </c>
      <c r="M40" s="4">
        <f t="shared" si="4"/>
        <v>15.030262385080064</v>
      </c>
    </row>
    <row r="41" spans="1:13" x14ac:dyDescent="0.25">
      <c r="A41">
        <v>39</v>
      </c>
      <c r="B41">
        <v>8.8000000000000007</v>
      </c>
      <c r="C41" s="4">
        <v>3945.4224741287071</v>
      </c>
      <c r="D41" s="4">
        <v>39.2735133895224</v>
      </c>
      <c r="F41">
        <f t="shared" si="1"/>
        <v>8.8000000000000007</v>
      </c>
      <c r="G41" s="4">
        <f t="shared" si="2"/>
        <v>39.2735133895224</v>
      </c>
      <c r="H41" s="4">
        <f>D41-SUMPRODUCT(C41:$C$43,D41:$D$43)/SUM(C41:$C$43)</f>
        <v>0.17316817924631778</v>
      </c>
      <c r="I41" s="5">
        <f>SUM(C41:$C$43)/COUNT(A41:A$43)</f>
        <v>3989.9642625693227</v>
      </c>
      <c r="J41" s="3">
        <f t="shared" si="0"/>
        <v>0.95121951219512191</v>
      </c>
      <c r="L41" s="4">
        <f t="shared" si="3"/>
        <v>39.2735133895224</v>
      </c>
      <c r="M41" s="4">
        <f t="shared" si="4"/>
        <v>15.207756610477603</v>
      </c>
    </row>
    <row r="42" spans="1:13" x14ac:dyDescent="0.25">
      <c r="A42">
        <v>40</v>
      </c>
      <c r="B42">
        <v>8.9</v>
      </c>
      <c r="C42" s="4">
        <v>3990.3272687735971</v>
      </c>
      <c r="D42" s="4">
        <v>39.10021325274613</v>
      </c>
      <c r="F42">
        <f t="shared" si="1"/>
        <v>8.9</v>
      </c>
      <c r="G42" s="4">
        <f t="shared" si="2"/>
        <v>39.10021325274613</v>
      </c>
      <c r="H42" s="4">
        <f>D42-SUMPRODUCT(C42:$C$43,D42:$D$43)/SUM(C42:$C$43)</f>
        <v>8.5010313486513667E-2</v>
      </c>
      <c r="I42" s="5">
        <f>SUM(C42:$C$43)/COUNT(A42:A$43)</f>
        <v>4012.2351567896303</v>
      </c>
      <c r="J42" s="3">
        <f t="shared" si="0"/>
        <v>0.97560975609756095</v>
      </c>
      <c r="L42" s="4">
        <f t="shared" si="3"/>
        <v>39.10021325274613</v>
      </c>
      <c r="M42" s="4">
        <f t="shared" si="4"/>
        <v>15.381056747253872</v>
      </c>
    </row>
    <row r="43" spans="1:13" x14ac:dyDescent="0.25">
      <c r="A43">
        <v>41</v>
      </c>
      <c r="B43">
        <v>9</v>
      </c>
      <c r="C43" s="4">
        <v>4034.1430448056631</v>
      </c>
      <c r="D43" s="4">
        <v>38.931115942773701</v>
      </c>
      <c r="F43">
        <f t="shared" si="1"/>
        <v>9</v>
      </c>
      <c r="G43" s="4">
        <f t="shared" si="2"/>
        <v>38.931115942773701</v>
      </c>
      <c r="H43" s="4">
        <f>D43-SUMPRODUCT(C43:$C$43,D43:$D$43)/SUM(C43:$C$43)</f>
        <v>0</v>
      </c>
      <c r="I43" s="5">
        <f>SUM(C43:$C$43)/COUNT(A43:A$43)</f>
        <v>4034.1430448056631</v>
      </c>
      <c r="J43" s="3">
        <f t="shared" si="0"/>
        <v>1</v>
      </c>
      <c r="L43" s="4">
        <f t="shared" si="3"/>
        <v>38.931115942773701</v>
      </c>
      <c r="M43" s="4">
        <f t="shared" si="4"/>
        <v>15.550154057226301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42"/>
  <sheetViews>
    <sheetView topLeftCell="H16" workbookViewId="0">
      <selection activeCell="S43" sqref="S43"/>
    </sheetView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0.5</v>
      </c>
      <c r="P2">
        <v>1.145</v>
      </c>
      <c r="Q2">
        <v>1.423354831402593</v>
      </c>
      <c r="R2">
        <v>71.167741570129664</v>
      </c>
      <c r="S2">
        <v>62.155232812340323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0.5</v>
      </c>
      <c r="P3">
        <v>1.145</v>
      </c>
      <c r="Q3">
        <v>1.386904763180494</v>
      </c>
      <c r="R3">
        <v>69.345238159024703</v>
      </c>
      <c r="S3">
        <v>60.563526776440789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0.5</v>
      </c>
      <c r="P4">
        <v>1.145</v>
      </c>
      <c r="Q4">
        <v>1.350304073129414</v>
      </c>
      <c r="R4">
        <v>67.515203656470689</v>
      </c>
      <c r="S4">
        <v>58.965243368096672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0.5</v>
      </c>
      <c r="P5">
        <v>1.145</v>
      </c>
      <c r="Q5">
        <v>1.3136103293182839</v>
      </c>
      <c r="R5">
        <v>65.680516465914195</v>
      </c>
      <c r="S5">
        <v>57.362896476780953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0.5</v>
      </c>
      <c r="P6">
        <v>1.1384388999999999</v>
      </c>
      <c r="Q6">
        <v>1.2768778000000001</v>
      </c>
      <c r="R6">
        <v>63.843890000000002</v>
      </c>
      <c r="S6">
        <v>56.08020773007668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0.5</v>
      </c>
      <c r="P7">
        <v>1.1200796500000001</v>
      </c>
      <c r="Q7">
        <v>1.2401593</v>
      </c>
      <c r="R7">
        <v>62.007964999999999</v>
      </c>
      <c r="S7">
        <v>55.360317455995201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0.5</v>
      </c>
      <c r="P8">
        <v>1.10175095</v>
      </c>
      <c r="Q8">
        <v>1.2035019</v>
      </c>
      <c r="R8">
        <v>60.175094999999999</v>
      </c>
      <c r="S8">
        <v>54.617692864253939</v>
      </c>
      <c r="T8">
        <v>1</v>
      </c>
      <c r="U8">
        <v>1</v>
      </c>
      <c r="V8">
        <v>60.175094999999999</v>
      </c>
      <c r="W8">
        <v>0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0.5</v>
      </c>
      <c r="P9">
        <v>1.08347555</v>
      </c>
      <c r="Q9">
        <v>1.1669510999999999</v>
      </c>
      <c r="R9">
        <v>58.347554999999993</v>
      </c>
      <c r="S9">
        <v>53.852211985771163</v>
      </c>
      <c r="T9">
        <v>1</v>
      </c>
      <c r="U9">
        <v>0</v>
      </c>
      <c r="V9">
        <v>59.176934815828609</v>
      </c>
      <c r="W9">
        <v>0.82937981582861653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0.5</v>
      </c>
      <c r="P10">
        <v>1.0698057000000001</v>
      </c>
      <c r="Q10">
        <v>1.1396113999999999</v>
      </c>
      <c r="R10">
        <v>56.98057</v>
      </c>
      <c r="S10">
        <v>53.262541038994293</v>
      </c>
      <c r="T10">
        <v>1</v>
      </c>
      <c r="U10">
        <v>0</v>
      </c>
      <c r="V10">
        <v>58.430319147028193</v>
      </c>
      <c r="W10">
        <v>1.449749147028186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0.5</v>
      </c>
      <c r="P11">
        <v>1.0572700500000001</v>
      </c>
      <c r="Q11">
        <v>1.1145400999999999</v>
      </c>
      <c r="R11">
        <v>55.727004999999998</v>
      </c>
      <c r="S11">
        <v>52.708392713857727</v>
      </c>
      <c r="T11">
        <v>1</v>
      </c>
      <c r="U11">
        <v>0</v>
      </c>
      <c r="V11">
        <v>57.74565086547441</v>
      </c>
      <c r="W11">
        <v>2.018645865474411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0.5</v>
      </c>
      <c r="P12">
        <v>1.0448127</v>
      </c>
      <c r="Q12">
        <v>1.0896254000000001</v>
      </c>
      <c r="R12">
        <v>54.481270000000002</v>
      </c>
      <c r="S12">
        <v>52.14453269949724</v>
      </c>
      <c r="T12">
        <v>1</v>
      </c>
      <c r="U12">
        <v>0</v>
      </c>
      <c r="V12">
        <v>57.065259149271903</v>
      </c>
      <c r="W12">
        <v>2.5839891492718929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0.5</v>
      </c>
      <c r="P13">
        <v>1.033012</v>
      </c>
      <c r="Q13">
        <v>1.0660240000000001</v>
      </c>
      <c r="R13">
        <v>53.301200000000001</v>
      </c>
      <c r="S13">
        <v>51.597851719050688</v>
      </c>
      <c r="T13">
        <v>1</v>
      </c>
      <c r="U13">
        <v>0</v>
      </c>
      <c r="V13">
        <v>56.420732141088692</v>
      </c>
      <c r="W13">
        <v>3.11953214108869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0.5</v>
      </c>
      <c r="P14">
        <v>1.0234696000000001</v>
      </c>
      <c r="Q14">
        <v>1.0469392</v>
      </c>
      <c r="R14">
        <v>52.346960000000003</v>
      </c>
      <c r="S14">
        <v>51.146570450162862</v>
      </c>
      <c r="T14">
        <v>1</v>
      </c>
      <c r="U14">
        <v>0</v>
      </c>
      <c r="V14">
        <v>55.899548268700833</v>
      </c>
      <c r="W14">
        <v>3.552588268700831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0.5</v>
      </c>
      <c r="P15">
        <v>1.0140119000000001</v>
      </c>
      <c r="Q15">
        <v>1.0280237999999999</v>
      </c>
      <c r="R15">
        <v>51.40119</v>
      </c>
      <c r="S15">
        <v>50.690913982370432</v>
      </c>
      <c r="T15">
        <v>1</v>
      </c>
      <c r="U15">
        <v>0</v>
      </c>
      <c r="V15">
        <v>55.382990514898573</v>
      </c>
      <c r="W15">
        <v>3.9818005148985729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0.5</v>
      </c>
      <c r="P16">
        <v>1.00464625</v>
      </c>
      <c r="Q16">
        <v>1.0092924999999999</v>
      </c>
      <c r="R16">
        <v>50.464624999999998</v>
      </c>
      <c r="S16">
        <v>50.231238109931731</v>
      </c>
      <c r="T16">
        <v>1</v>
      </c>
      <c r="U16">
        <v>0</v>
      </c>
      <c r="V16">
        <v>54.871460319724477</v>
      </c>
      <c r="W16">
        <v>4.4068353197244789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0.5</v>
      </c>
      <c r="P17">
        <v>0.99603909999999996</v>
      </c>
      <c r="Q17">
        <v>0.99207820000000002</v>
      </c>
      <c r="R17">
        <v>49.603909999999999</v>
      </c>
      <c r="S17">
        <v>49.801167444129447</v>
      </c>
      <c r="T17">
        <v>1</v>
      </c>
      <c r="U17">
        <v>0</v>
      </c>
      <c r="V17">
        <v>54.401357644587911</v>
      </c>
      <c r="W17">
        <v>4.797447644587912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0.5</v>
      </c>
      <c r="P18">
        <v>0.98818420000000007</v>
      </c>
      <c r="Q18">
        <v>0.97636840000000003</v>
      </c>
      <c r="R18">
        <v>48.818420000000003</v>
      </c>
      <c r="S18">
        <v>49.40214587523257</v>
      </c>
      <c r="T18">
        <v>1</v>
      </c>
      <c r="U18">
        <v>0</v>
      </c>
      <c r="V18">
        <v>53.972341128908489</v>
      </c>
      <c r="W18">
        <v>5.1539211289084861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0.5</v>
      </c>
      <c r="P19">
        <v>0.98042229999999997</v>
      </c>
      <c r="Q19">
        <v>0.96084459999999994</v>
      </c>
      <c r="R19">
        <v>48.042230000000004</v>
      </c>
      <c r="S19">
        <v>49.001567997790339</v>
      </c>
      <c r="T19">
        <v>1</v>
      </c>
      <c r="U19">
        <v>0</v>
      </c>
      <c r="V19">
        <v>53.548404058665433</v>
      </c>
      <c r="W19">
        <v>5.5061740586654366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0.5</v>
      </c>
      <c r="P20">
        <v>0.97275730000000005</v>
      </c>
      <c r="Q20">
        <v>0.94551459999999998</v>
      </c>
      <c r="R20">
        <v>47.275730000000003</v>
      </c>
      <c r="S20">
        <v>48.59971752460762</v>
      </c>
      <c r="T20">
        <v>1</v>
      </c>
      <c r="U20">
        <v>0</v>
      </c>
      <c r="V20">
        <v>53.12975944286093</v>
      </c>
      <c r="W20">
        <v>5.8540294428609343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0.5</v>
      </c>
      <c r="P21">
        <v>0.96599400000000002</v>
      </c>
      <c r="Q21">
        <v>0.93198799999999993</v>
      </c>
      <c r="R21">
        <v>46.599400000000003</v>
      </c>
      <c r="S21">
        <v>48.239844139818672</v>
      </c>
      <c r="T21">
        <v>1</v>
      </c>
      <c r="U21">
        <v>0</v>
      </c>
      <c r="V21">
        <v>52.760363600712118</v>
      </c>
      <c r="W21">
        <v>6.1609636007121216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0.5</v>
      </c>
      <c r="P22">
        <v>0.95977650000000003</v>
      </c>
      <c r="Q22">
        <v>0.91955299999999995</v>
      </c>
      <c r="R22">
        <v>45.977649999999997</v>
      </c>
      <c r="S22">
        <v>47.904538191964477</v>
      </c>
      <c r="T22">
        <v>1</v>
      </c>
      <c r="U22">
        <v>0</v>
      </c>
      <c r="V22">
        <v>52.420778095328622</v>
      </c>
      <c r="W22">
        <v>6.4431280953286247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0.5</v>
      </c>
      <c r="P23">
        <v>0.95364749999999998</v>
      </c>
      <c r="Q23">
        <v>0.90729499999999996</v>
      </c>
      <c r="R23">
        <v>45.364750000000001</v>
      </c>
      <c r="S23">
        <v>47.569725711020062</v>
      </c>
      <c r="T23">
        <v>1</v>
      </c>
      <c r="U23">
        <v>0</v>
      </c>
      <c r="V23">
        <v>52.086026255763613</v>
      </c>
      <c r="W23">
        <v>6.7212762557636054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0.5</v>
      </c>
      <c r="P24">
        <v>0.94760924999999996</v>
      </c>
      <c r="Q24">
        <v>0.89521850000000003</v>
      </c>
      <c r="R24">
        <v>44.760925</v>
      </c>
      <c r="S24">
        <v>47.235635363415881</v>
      </c>
      <c r="T24">
        <v>1</v>
      </c>
      <c r="U24">
        <v>0</v>
      </c>
      <c r="V24">
        <v>51.756230971826028</v>
      </c>
      <c r="W24">
        <v>6.9953059718260278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0.5</v>
      </c>
      <c r="P25">
        <v>0.94233060000000002</v>
      </c>
      <c r="Q25">
        <v>0.88466120000000004</v>
      </c>
      <c r="R25">
        <v>44.233060000000002</v>
      </c>
      <c r="S25">
        <v>46.940065408042571</v>
      </c>
      <c r="T25">
        <v>1</v>
      </c>
      <c r="U25">
        <v>0</v>
      </c>
      <c r="V25">
        <v>51.467923287388132</v>
      </c>
      <c r="W25">
        <v>7.23486328738813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0.5</v>
      </c>
      <c r="P26">
        <v>0.93764899999999995</v>
      </c>
      <c r="Q26">
        <v>0.87529800000000002</v>
      </c>
      <c r="R26">
        <v>43.764899999999997</v>
      </c>
      <c r="S26">
        <v>46.675141764135617</v>
      </c>
      <c r="T26">
        <v>1</v>
      </c>
      <c r="U26">
        <v>0</v>
      </c>
      <c r="V26">
        <v>51.212225096474839</v>
      </c>
      <c r="W26">
        <v>7.4473250964748354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0.5</v>
      </c>
      <c r="P27">
        <v>0.93304379999999998</v>
      </c>
      <c r="Q27">
        <v>0.86608759999999996</v>
      </c>
      <c r="R27">
        <v>43.304379999999988</v>
      </c>
      <c r="S27">
        <v>46.411947649188598</v>
      </c>
      <c r="T27">
        <v>1</v>
      </c>
      <c r="U27">
        <v>0</v>
      </c>
      <c r="V27">
        <v>50.960699697296377</v>
      </c>
      <c r="W27">
        <v>7.6563196972963823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0.5</v>
      </c>
      <c r="P28">
        <v>0.92851600000000001</v>
      </c>
      <c r="Q28">
        <v>0.85703200000000002</v>
      </c>
      <c r="R28">
        <v>42.851599999999998</v>
      </c>
      <c r="S28">
        <v>46.15063176078818</v>
      </c>
      <c r="T28">
        <v>1</v>
      </c>
      <c r="U28">
        <v>0</v>
      </c>
      <c r="V28">
        <v>50.713401707545607</v>
      </c>
      <c r="W28">
        <v>7.8618017075456166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0.5</v>
      </c>
      <c r="P29">
        <v>0.92406640000000007</v>
      </c>
      <c r="Q29">
        <v>0.84813280000000002</v>
      </c>
      <c r="R29">
        <v>42.406640000000003</v>
      </c>
      <c r="S29">
        <v>45.8913342158096</v>
      </c>
      <c r="T29">
        <v>1</v>
      </c>
      <c r="U29">
        <v>0</v>
      </c>
      <c r="V29">
        <v>50.470374821376829</v>
      </c>
      <c r="W29">
        <v>8.0637348213768263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0.5</v>
      </c>
      <c r="P30">
        <v>0.91969619999999996</v>
      </c>
      <c r="Q30">
        <v>0.83939240000000004</v>
      </c>
      <c r="R30">
        <v>41.969619999999999</v>
      </c>
      <c r="S30">
        <v>45.634221387453813</v>
      </c>
      <c r="T30">
        <v>1</v>
      </c>
      <c r="U30">
        <v>0</v>
      </c>
      <c r="V30">
        <v>50.231684580021472</v>
      </c>
      <c r="W30">
        <v>8.262064580021466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0.5</v>
      </c>
      <c r="P31">
        <v>0.91540559999999993</v>
      </c>
      <c r="Q31">
        <v>0.83081119999999997</v>
      </c>
      <c r="R31">
        <v>41.540559999999999</v>
      </c>
      <c r="S31">
        <v>45.37940340325644</v>
      </c>
      <c r="T31">
        <v>1</v>
      </c>
      <c r="U31">
        <v>0</v>
      </c>
      <c r="V31">
        <v>49.99734190701809</v>
      </c>
      <c r="W31">
        <v>8.4567819070180903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0.5</v>
      </c>
      <c r="P32">
        <v>0.91119559999999999</v>
      </c>
      <c r="Q32">
        <v>0.82239119999999999</v>
      </c>
      <c r="R32">
        <v>41.11956</v>
      </c>
      <c r="S32">
        <v>45.127039682807947</v>
      </c>
      <c r="T32">
        <v>1</v>
      </c>
      <c r="U32">
        <v>0</v>
      </c>
      <c r="V32">
        <v>49.767401420059578</v>
      </c>
      <c r="W32">
        <v>8.647841420059585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0.5</v>
      </c>
      <c r="P33">
        <v>0.90706660000000006</v>
      </c>
      <c r="Q33">
        <v>0.8141332</v>
      </c>
      <c r="R33">
        <v>40.706659999999999</v>
      </c>
      <c r="S33">
        <v>44.877255980983087</v>
      </c>
      <c r="T33">
        <v>1</v>
      </c>
      <c r="U33">
        <v>0</v>
      </c>
      <c r="V33">
        <v>49.541884966223087</v>
      </c>
      <c r="W33">
        <v>8.8352249662230875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0.5</v>
      </c>
      <c r="P34">
        <v>0.90400959999999997</v>
      </c>
      <c r="Q34">
        <v>0.80801920000000005</v>
      </c>
      <c r="R34">
        <v>40.400959999999998</v>
      </c>
      <c r="S34">
        <v>44.690852840500817</v>
      </c>
      <c r="T34">
        <v>1</v>
      </c>
      <c r="U34">
        <v>0</v>
      </c>
      <c r="V34">
        <v>49.374918679137053</v>
      </c>
      <c r="W34">
        <v>8.9739586791370485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0.5</v>
      </c>
      <c r="P35">
        <v>0.90202690000000008</v>
      </c>
      <c r="Q35">
        <v>0.80405380000000004</v>
      </c>
      <c r="R35">
        <v>40.202689999999997</v>
      </c>
      <c r="S35">
        <v>44.56928058353914</v>
      </c>
      <c r="T35">
        <v>1</v>
      </c>
      <c r="U35">
        <v>0</v>
      </c>
      <c r="V35">
        <v>49.266628179495108</v>
      </c>
      <c r="W35">
        <v>9.0639381794951035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0.5</v>
      </c>
      <c r="P36">
        <v>0.90008540000000004</v>
      </c>
      <c r="Q36">
        <v>0.80017080000000007</v>
      </c>
      <c r="R36">
        <v>40.008540000000004</v>
      </c>
      <c r="S36">
        <v>44.449715549213437</v>
      </c>
      <c r="T36">
        <v>1</v>
      </c>
      <c r="U36">
        <v>0</v>
      </c>
      <c r="V36">
        <v>49.160587928799153</v>
      </c>
      <c r="W36">
        <v>9.1520479287991492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0.5</v>
      </c>
      <c r="P37">
        <v>0.89818529999999996</v>
      </c>
      <c r="Q37">
        <v>0.79637060000000004</v>
      </c>
      <c r="R37">
        <v>39.818530000000003</v>
      </c>
      <c r="S37">
        <v>44.33219960291045</v>
      </c>
      <c r="T37">
        <v>1</v>
      </c>
      <c r="U37">
        <v>0</v>
      </c>
      <c r="V37">
        <v>49.056808850587792</v>
      </c>
      <c r="W37">
        <v>9.2382788505877826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0.5</v>
      </c>
      <c r="P38">
        <v>0.89632690000000004</v>
      </c>
      <c r="Q38">
        <v>0.79265380000000007</v>
      </c>
      <c r="R38">
        <v>39.632689999999997</v>
      </c>
      <c r="S38">
        <v>44.216780730333987</v>
      </c>
      <c r="T38">
        <v>1</v>
      </c>
      <c r="U38">
        <v>0</v>
      </c>
      <c r="V38">
        <v>48.955307330168857</v>
      </c>
      <c r="W38">
        <v>9.3226173301688533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0.5</v>
      </c>
      <c r="P39">
        <v>0.89500000000000002</v>
      </c>
      <c r="Q39">
        <v>0.78902015229839872</v>
      </c>
      <c r="R39">
        <v>39.451007614919938</v>
      </c>
      <c r="S39">
        <v>44.079338117228978</v>
      </c>
      <c r="T39">
        <v>1</v>
      </c>
      <c r="U39">
        <v>0</v>
      </c>
      <c r="V39">
        <v>48.882835113507277</v>
      </c>
      <c r="W39">
        <v>9.4318274985873387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0.5</v>
      </c>
      <c r="P40">
        <v>0.89500000000000002</v>
      </c>
      <c r="Q40">
        <v>0.78547026779044793</v>
      </c>
      <c r="R40">
        <v>39.2735133895224</v>
      </c>
      <c r="S40">
        <v>43.881020546952399</v>
      </c>
      <c r="T40">
        <v>1</v>
      </c>
      <c r="U40">
        <v>0</v>
      </c>
      <c r="V40">
        <v>48.882835113507277</v>
      </c>
      <c r="W40">
        <v>9.6093217239848769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0.5</v>
      </c>
      <c r="P41">
        <v>0.89500000000000002</v>
      </c>
      <c r="Q41">
        <v>0.7820042650549226</v>
      </c>
      <c r="R41">
        <v>39.10021325274613</v>
      </c>
      <c r="S41">
        <v>43.687389109213562</v>
      </c>
      <c r="T41">
        <v>1</v>
      </c>
      <c r="U41">
        <v>0</v>
      </c>
      <c r="V41">
        <v>48.882835113507277</v>
      </c>
      <c r="W41">
        <v>9.7826218607611466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0.5</v>
      </c>
      <c r="P42">
        <v>0.89500000000000002</v>
      </c>
      <c r="Q42">
        <v>0.77862231885547395</v>
      </c>
      <c r="R42">
        <v>38.931115942773701</v>
      </c>
      <c r="S42">
        <v>43.498453567344917</v>
      </c>
      <c r="T42">
        <v>1</v>
      </c>
      <c r="U42">
        <v>0</v>
      </c>
      <c r="V42">
        <v>48.882835113507277</v>
      </c>
      <c r="W42">
        <v>9.9517191707335755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0.6</v>
      </c>
      <c r="P2">
        <v>1.1739999999999999</v>
      </c>
      <c r="Q2">
        <v>1.423354831402593</v>
      </c>
      <c r="R2">
        <v>71.167741570129664</v>
      </c>
      <c r="S2">
        <v>60.619882086992902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0.6</v>
      </c>
      <c r="P3">
        <v>1.1739999999999999</v>
      </c>
      <c r="Q3">
        <v>1.386904763180494</v>
      </c>
      <c r="R3">
        <v>69.345238159024703</v>
      </c>
      <c r="S3">
        <v>59.067494172934161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0.6</v>
      </c>
      <c r="P4">
        <v>1.1739999999999999</v>
      </c>
      <c r="Q4">
        <v>1.350304073129414</v>
      </c>
      <c r="R4">
        <v>67.515203656470689</v>
      </c>
      <c r="S4">
        <v>57.508691359855789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0.6</v>
      </c>
      <c r="P5">
        <v>1.1739999999999999</v>
      </c>
      <c r="Q5">
        <v>1.3136103293182839</v>
      </c>
      <c r="R5">
        <v>65.680516465914195</v>
      </c>
      <c r="S5">
        <v>55.945925439449923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0.6</v>
      </c>
      <c r="P6">
        <v>1.1661266800000001</v>
      </c>
      <c r="Q6">
        <v>1.2768778000000001</v>
      </c>
      <c r="R6">
        <v>63.843890000000002</v>
      </c>
      <c r="S6">
        <v>54.748674475057889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0.6</v>
      </c>
      <c r="P7">
        <v>1.1440955799999999</v>
      </c>
      <c r="Q7">
        <v>1.2401593</v>
      </c>
      <c r="R7">
        <v>62.007964999999999</v>
      </c>
      <c r="S7">
        <v>54.198238402424387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0.6</v>
      </c>
      <c r="P8">
        <v>1.1221011400000001</v>
      </c>
      <c r="Q8">
        <v>1.2035019</v>
      </c>
      <c r="R8">
        <v>60.175094999999999</v>
      </c>
      <c r="S8">
        <v>53.627157887033249</v>
      </c>
      <c r="T8">
        <v>1</v>
      </c>
      <c r="U8">
        <v>1</v>
      </c>
      <c r="V8">
        <v>60.175095000000013</v>
      </c>
      <c r="W8">
        <v>7.1054273576010019E-15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0.6</v>
      </c>
      <c r="P9">
        <v>1.1001706600000001</v>
      </c>
      <c r="Q9">
        <v>1.1669510999999999</v>
      </c>
      <c r="R9">
        <v>58.347554999999993</v>
      </c>
      <c r="S9">
        <v>53.035003678429312</v>
      </c>
      <c r="T9">
        <v>1</v>
      </c>
      <c r="U9">
        <v>0</v>
      </c>
      <c r="V9">
        <v>58.999025686501568</v>
      </c>
      <c r="W9">
        <v>0.65147068650157536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0.6</v>
      </c>
      <c r="P10">
        <v>1.08376684</v>
      </c>
      <c r="Q10">
        <v>1.1396113999999999</v>
      </c>
      <c r="R10">
        <v>56.98057</v>
      </c>
      <c r="S10">
        <v>52.576410254441811</v>
      </c>
      <c r="T10">
        <v>1</v>
      </c>
      <c r="U10">
        <v>0</v>
      </c>
      <c r="V10">
        <v>58.119335441411103</v>
      </c>
      <c r="W10">
        <v>1.138765441411103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0.6</v>
      </c>
      <c r="P11">
        <v>1.0687240600000001</v>
      </c>
      <c r="Q11">
        <v>1.1145400999999999</v>
      </c>
      <c r="R11">
        <v>55.727004999999998</v>
      </c>
      <c r="S11">
        <v>52.143492493282132</v>
      </c>
      <c r="T11">
        <v>1</v>
      </c>
      <c r="U11">
        <v>0</v>
      </c>
      <c r="V11">
        <v>57.312633903291193</v>
      </c>
      <c r="W11">
        <v>1.585628903291187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0.6</v>
      </c>
      <c r="P12">
        <v>1.05377524</v>
      </c>
      <c r="Q12">
        <v>1.0896254000000001</v>
      </c>
      <c r="R12">
        <v>54.481270000000002</v>
      </c>
      <c r="S12">
        <v>51.701034463478187</v>
      </c>
      <c r="T12">
        <v>1</v>
      </c>
      <c r="U12">
        <v>0</v>
      </c>
      <c r="V12">
        <v>56.510971172926347</v>
      </c>
      <c r="W12">
        <v>2.0297011729263521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0.6</v>
      </c>
      <c r="P13">
        <v>1.0396144</v>
      </c>
      <c r="Q13">
        <v>1.0660240000000001</v>
      </c>
      <c r="R13">
        <v>53.301200000000001</v>
      </c>
      <c r="S13">
        <v>51.27016324514166</v>
      </c>
      <c r="T13">
        <v>1</v>
      </c>
      <c r="U13">
        <v>0</v>
      </c>
      <c r="V13">
        <v>55.751565570433343</v>
      </c>
      <c r="W13">
        <v>2.4503655704333411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0.6</v>
      </c>
      <c r="P14">
        <v>1.0281635200000001</v>
      </c>
      <c r="Q14">
        <v>1.0469392</v>
      </c>
      <c r="R14">
        <v>52.346960000000003</v>
      </c>
      <c r="S14">
        <v>50.913068769450213</v>
      </c>
      <c r="T14">
        <v>1</v>
      </c>
      <c r="U14">
        <v>0</v>
      </c>
      <c r="V14">
        <v>55.137487420727872</v>
      </c>
      <c r="W14">
        <v>2.790527420727869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0.6</v>
      </c>
      <c r="P15">
        <v>1.01681428</v>
      </c>
      <c r="Q15">
        <v>1.0280237999999999</v>
      </c>
      <c r="R15">
        <v>51.40119</v>
      </c>
      <c r="S15">
        <v>50.551207837089002</v>
      </c>
      <c r="T15">
        <v>1</v>
      </c>
      <c r="U15">
        <v>0</v>
      </c>
      <c r="V15">
        <v>54.528859935350027</v>
      </c>
      <c r="W15">
        <v>3.1276699353500348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0.6</v>
      </c>
      <c r="P16">
        <v>1.0055755</v>
      </c>
      <c r="Q16">
        <v>1.0092924999999999</v>
      </c>
      <c r="R16">
        <v>50.464624999999998</v>
      </c>
      <c r="S16">
        <v>50.18481953866219</v>
      </c>
      <c r="T16">
        <v>1</v>
      </c>
      <c r="U16">
        <v>0</v>
      </c>
      <c r="V16">
        <v>53.926156105832398</v>
      </c>
      <c r="W16">
        <v>3.4615311058324001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0.6</v>
      </c>
      <c r="P17">
        <v>0.99524692000000003</v>
      </c>
      <c r="Q17">
        <v>0.99207820000000002</v>
      </c>
      <c r="R17">
        <v>49.603909999999999</v>
      </c>
      <c r="S17">
        <v>49.840807344573342</v>
      </c>
      <c r="T17">
        <v>1</v>
      </c>
      <c r="U17">
        <v>0</v>
      </c>
      <c r="V17">
        <v>53.37226371542355</v>
      </c>
      <c r="W17">
        <v>3.7683537154235509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0.6</v>
      </c>
      <c r="P18">
        <v>0.98582104000000004</v>
      </c>
      <c r="Q18">
        <v>0.97636840000000003</v>
      </c>
      <c r="R18">
        <v>48.818420000000003</v>
      </c>
      <c r="S18">
        <v>49.520570183813483</v>
      </c>
      <c r="T18">
        <v>1</v>
      </c>
      <c r="U18">
        <v>0</v>
      </c>
      <c r="V18">
        <v>52.866780560439317</v>
      </c>
      <c r="W18">
        <v>4.0483605604393196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0.6</v>
      </c>
      <c r="P19">
        <v>0.97650675999999992</v>
      </c>
      <c r="Q19">
        <v>0.96084459999999994</v>
      </c>
      <c r="R19">
        <v>48.042230000000004</v>
      </c>
      <c r="S19">
        <v>49.198051634583663</v>
      </c>
      <c r="T19">
        <v>1</v>
      </c>
      <c r="U19">
        <v>0</v>
      </c>
      <c r="V19">
        <v>52.367282196275283</v>
      </c>
      <c r="W19">
        <v>4.3250521962752799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0.6</v>
      </c>
      <c r="P20">
        <v>0.96730875999999999</v>
      </c>
      <c r="Q20">
        <v>0.94551459999999998</v>
      </c>
      <c r="R20">
        <v>47.275730000000003</v>
      </c>
      <c r="S20">
        <v>48.873464146029242</v>
      </c>
      <c r="T20">
        <v>1</v>
      </c>
      <c r="U20">
        <v>0</v>
      </c>
      <c r="V20">
        <v>51.874019598030351</v>
      </c>
      <c r="W20">
        <v>4.5982895980303553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0.6</v>
      </c>
      <c r="P21">
        <v>0.95919279999999996</v>
      </c>
      <c r="Q21">
        <v>0.93198799999999993</v>
      </c>
      <c r="R21">
        <v>46.599400000000003</v>
      </c>
      <c r="S21">
        <v>48.581890939965348</v>
      </c>
      <c r="T21">
        <v>1</v>
      </c>
      <c r="U21">
        <v>0</v>
      </c>
      <c r="V21">
        <v>51.438783729705513</v>
      </c>
      <c r="W21">
        <v>4.83938372970551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0.6</v>
      </c>
      <c r="P22">
        <v>0.95173180000000002</v>
      </c>
      <c r="Q22">
        <v>0.91955299999999995</v>
      </c>
      <c r="R22">
        <v>45.977649999999997</v>
      </c>
      <c r="S22">
        <v>48.30946071151557</v>
      </c>
      <c r="T22">
        <v>1</v>
      </c>
      <c r="U22">
        <v>0</v>
      </c>
      <c r="V22">
        <v>51.038671504710351</v>
      </c>
      <c r="W22">
        <v>5.0610215047103537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0.6</v>
      </c>
      <c r="P23">
        <v>0.94437700000000002</v>
      </c>
      <c r="Q23">
        <v>0.90729499999999996</v>
      </c>
      <c r="R23">
        <v>45.364750000000001</v>
      </c>
      <c r="S23">
        <v>48.036695091049452</v>
      </c>
      <c r="T23">
        <v>1</v>
      </c>
      <c r="U23">
        <v>0</v>
      </c>
      <c r="V23">
        <v>50.644254483882797</v>
      </c>
      <c r="W23">
        <v>5.2795044838827963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0.6</v>
      </c>
      <c r="P24">
        <v>0.93713109999999999</v>
      </c>
      <c r="Q24">
        <v>0.89521850000000003</v>
      </c>
      <c r="R24">
        <v>44.760925</v>
      </c>
      <c r="S24">
        <v>47.763781396220871</v>
      </c>
      <c r="T24">
        <v>1</v>
      </c>
      <c r="U24">
        <v>0</v>
      </c>
      <c r="V24">
        <v>50.255677460549137</v>
      </c>
      <c r="W24">
        <v>5.4947524605491438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0.6</v>
      </c>
      <c r="P25">
        <v>0.93079672000000002</v>
      </c>
      <c r="Q25">
        <v>0.88466120000000004</v>
      </c>
      <c r="R25">
        <v>44.233060000000002</v>
      </c>
      <c r="S25">
        <v>47.521718813104542</v>
      </c>
      <c r="T25">
        <v>1</v>
      </c>
      <c r="U25">
        <v>0</v>
      </c>
      <c r="V25">
        <v>49.915982664172681</v>
      </c>
      <c r="W25">
        <v>5.6829226641726791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0.6</v>
      </c>
      <c r="P26">
        <v>0.92517879999999997</v>
      </c>
      <c r="Q26">
        <v>0.87529800000000002</v>
      </c>
      <c r="R26">
        <v>43.764899999999997</v>
      </c>
      <c r="S26">
        <v>47.304261619483718</v>
      </c>
      <c r="T26">
        <v>1</v>
      </c>
      <c r="U26">
        <v>0</v>
      </c>
      <c r="V26">
        <v>49.614709581335958</v>
      </c>
      <c r="W26">
        <v>5.8498095813359541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0.6</v>
      </c>
      <c r="P27">
        <v>0.91965255999999995</v>
      </c>
      <c r="Q27">
        <v>0.86608759999999996</v>
      </c>
      <c r="R27">
        <v>43.304379999999988</v>
      </c>
      <c r="S27">
        <v>47.087761056197131</v>
      </c>
      <c r="T27">
        <v>1</v>
      </c>
      <c r="U27">
        <v>0</v>
      </c>
      <c r="V27">
        <v>49.318353036334322</v>
      </c>
      <c r="W27">
        <v>6.0139730363343196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0.6</v>
      </c>
      <c r="P28">
        <v>0.91421920000000001</v>
      </c>
      <c r="Q28">
        <v>0.85703200000000002</v>
      </c>
      <c r="R28">
        <v>42.851599999999998</v>
      </c>
      <c r="S28">
        <v>46.872347463277947</v>
      </c>
      <c r="T28">
        <v>1</v>
      </c>
      <c r="U28">
        <v>0</v>
      </c>
      <c r="V28">
        <v>49.026977381757227</v>
      </c>
      <c r="W28">
        <v>6.1753773817572304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0.6</v>
      </c>
      <c r="P29">
        <v>0.90887967999999997</v>
      </c>
      <c r="Q29">
        <v>0.84813280000000002</v>
      </c>
      <c r="R29">
        <v>42.406640000000003</v>
      </c>
      <c r="S29">
        <v>46.658145113333383</v>
      </c>
      <c r="T29">
        <v>1</v>
      </c>
      <c r="U29">
        <v>0</v>
      </c>
      <c r="V29">
        <v>48.740634099676257</v>
      </c>
      <c r="W29">
        <v>6.3339940996762536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0.6</v>
      </c>
      <c r="P30">
        <v>0.90363544000000007</v>
      </c>
      <c r="Q30">
        <v>0.83939240000000004</v>
      </c>
      <c r="R30">
        <v>41.969619999999999</v>
      </c>
      <c r="S30">
        <v>46.445300994392163</v>
      </c>
      <c r="T30">
        <v>1</v>
      </c>
      <c r="U30">
        <v>0</v>
      </c>
      <c r="V30">
        <v>48.459400413198757</v>
      </c>
      <c r="W30">
        <v>6.4897804131987664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0.6</v>
      </c>
      <c r="P31">
        <v>0.89848671999999996</v>
      </c>
      <c r="Q31">
        <v>0.83081119999999997</v>
      </c>
      <c r="R31">
        <v>41.540559999999999</v>
      </c>
      <c r="S31">
        <v>46.233916512422127</v>
      </c>
      <c r="T31">
        <v>1</v>
      </c>
      <c r="U31">
        <v>0</v>
      </c>
      <c r="V31">
        <v>48.183289192842629</v>
      </c>
      <c r="W31">
        <v>6.64272919284263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0.6</v>
      </c>
      <c r="P32">
        <v>0.89343472000000002</v>
      </c>
      <c r="Q32">
        <v>0.82239119999999999</v>
      </c>
      <c r="R32">
        <v>41.11956</v>
      </c>
      <c r="S32">
        <v>46.024134813117627</v>
      </c>
      <c r="T32">
        <v>1</v>
      </c>
      <c r="U32">
        <v>0</v>
      </c>
      <c r="V32">
        <v>47.912364791197341</v>
      </c>
      <c r="W32">
        <v>6.7928047911973408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0.6</v>
      </c>
      <c r="P33">
        <v>0.88847991999999998</v>
      </c>
      <c r="Q33">
        <v>0.8141332</v>
      </c>
      <c r="R33">
        <v>40.706659999999999</v>
      </c>
      <c r="S33">
        <v>45.816072016574097</v>
      </c>
      <c r="T33">
        <v>1</v>
      </c>
      <c r="U33">
        <v>0</v>
      </c>
      <c r="V33">
        <v>47.646652949298669</v>
      </c>
      <c r="W33">
        <v>6.9399929492986701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0.6</v>
      </c>
      <c r="P34">
        <v>0.88481152000000007</v>
      </c>
      <c r="Q34">
        <v>0.80801920000000005</v>
      </c>
      <c r="R34">
        <v>40.400959999999998</v>
      </c>
      <c r="S34">
        <v>45.660526662220683</v>
      </c>
      <c r="T34">
        <v>1</v>
      </c>
      <c r="U34">
        <v>0</v>
      </c>
      <c r="V34">
        <v>47.44992708330588</v>
      </c>
      <c r="W34">
        <v>7.0489670833058753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0.6</v>
      </c>
      <c r="P35">
        <v>0.88243228000000007</v>
      </c>
      <c r="Q35">
        <v>0.80405380000000004</v>
      </c>
      <c r="R35">
        <v>40.202689999999997</v>
      </c>
      <c r="S35">
        <v>45.558952127181932</v>
      </c>
      <c r="T35">
        <v>1</v>
      </c>
      <c r="U35">
        <v>0</v>
      </c>
      <c r="V35">
        <v>47.322335204174728</v>
      </c>
      <c r="W35">
        <v>7.1196452041747307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0.6</v>
      </c>
      <c r="P36">
        <v>0.88010248000000002</v>
      </c>
      <c r="Q36">
        <v>0.80017080000000007</v>
      </c>
      <c r="R36">
        <v>40.008540000000004</v>
      </c>
      <c r="S36">
        <v>45.458956097930781</v>
      </c>
      <c r="T36">
        <v>1</v>
      </c>
      <c r="U36">
        <v>0</v>
      </c>
      <c r="V36">
        <v>47.197394651729518</v>
      </c>
      <c r="W36">
        <v>7.1888546517295211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0.6</v>
      </c>
      <c r="P37">
        <v>0.87782236000000002</v>
      </c>
      <c r="Q37">
        <v>0.79637060000000004</v>
      </c>
      <c r="R37">
        <v>39.818530000000003</v>
      </c>
      <c r="S37">
        <v>45.360578420444888</v>
      </c>
      <c r="T37">
        <v>1</v>
      </c>
      <c r="U37">
        <v>0</v>
      </c>
      <c r="V37">
        <v>47.075118296488142</v>
      </c>
      <c r="W37">
        <v>7.2565882964881396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0.6</v>
      </c>
      <c r="P38">
        <v>0.87559228</v>
      </c>
      <c r="Q38">
        <v>0.79265380000000007</v>
      </c>
      <c r="R38">
        <v>39.632689999999997</v>
      </c>
      <c r="S38">
        <v>45.263864135485527</v>
      </c>
      <c r="T38">
        <v>1</v>
      </c>
      <c r="U38">
        <v>0</v>
      </c>
      <c r="V38">
        <v>46.955525444227433</v>
      </c>
      <c r="W38">
        <v>7.3228354442274224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0.6</v>
      </c>
      <c r="P39">
        <v>0.874</v>
      </c>
      <c r="Q39">
        <v>0.78902015229839872</v>
      </c>
      <c r="R39">
        <v>39.451007614919938</v>
      </c>
      <c r="S39">
        <v>45.138452648649817</v>
      </c>
      <c r="T39">
        <v>1</v>
      </c>
      <c r="U39">
        <v>0</v>
      </c>
      <c r="V39">
        <v>46.870135993267063</v>
      </c>
      <c r="W39">
        <v>7.4191283783471249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0.6</v>
      </c>
      <c r="P40">
        <v>0.874</v>
      </c>
      <c r="Q40">
        <v>0.78547026779044793</v>
      </c>
      <c r="R40">
        <v>39.2735133895224</v>
      </c>
      <c r="S40">
        <v>44.935370010895191</v>
      </c>
      <c r="T40">
        <v>1</v>
      </c>
      <c r="U40">
        <v>0</v>
      </c>
      <c r="V40">
        <v>46.870135993267063</v>
      </c>
      <c r="W40">
        <v>7.5966226037446631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0.6</v>
      </c>
      <c r="P41">
        <v>0.874</v>
      </c>
      <c r="Q41">
        <v>0.7820042650549226</v>
      </c>
      <c r="R41">
        <v>39.10021325274613</v>
      </c>
      <c r="S41">
        <v>44.737086101540193</v>
      </c>
      <c r="T41">
        <v>1</v>
      </c>
      <c r="U41">
        <v>0</v>
      </c>
      <c r="V41">
        <v>46.870135993267063</v>
      </c>
      <c r="W41">
        <v>7.7699227405209328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0.6</v>
      </c>
      <c r="P42">
        <v>0.874</v>
      </c>
      <c r="Q42">
        <v>0.77862231885547395</v>
      </c>
      <c r="R42">
        <v>38.931115942773701</v>
      </c>
      <c r="S42">
        <v>44.543610918505379</v>
      </c>
      <c r="T42">
        <v>1</v>
      </c>
      <c r="U42">
        <v>0</v>
      </c>
      <c r="V42">
        <v>46.870135993267063</v>
      </c>
      <c r="W42">
        <v>7.9390200504933617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0.7</v>
      </c>
      <c r="P2">
        <v>1.2030000000000001</v>
      </c>
      <c r="Q2">
        <v>1.423354831402593</v>
      </c>
      <c r="R2">
        <v>71.167741570129664</v>
      </c>
      <c r="S2">
        <v>59.158554921138538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0.7</v>
      </c>
      <c r="P3">
        <v>1.2030000000000001</v>
      </c>
      <c r="Q3">
        <v>1.386904763180494</v>
      </c>
      <c r="R3">
        <v>69.345238159024703</v>
      </c>
      <c r="S3">
        <v>57.64358949212361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0.7</v>
      </c>
      <c r="P4">
        <v>1.2030000000000001</v>
      </c>
      <c r="Q4">
        <v>1.350304073129414</v>
      </c>
      <c r="R4">
        <v>67.515203656470689</v>
      </c>
      <c r="S4">
        <v>56.122363804215027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0.7</v>
      </c>
      <c r="P5">
        <v>1.2030000000000001</v>
      </c>
      <c r="Q5">
        <v>1.3136103293182839</v>
      </c>
      <c r="R5">
        <v>65.680516465914195</v>
      </c>
      <c r="S5">
        <v>54.597270545232078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0.7</v>
      </c>
      <c r="P6">
        <v>1.19381446</v>
      </c>
      <c r="Q6">
        <v>1.2768778000000001</v>
      </c>
      <c r="R6">
        <v>63.843890000000002</v>
      </c>
      <c r="S6">
        <v>53.478904921289029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0.7</v>
      </c>
      <c r="P7">
        <v>1.1681115099999999</v>
      </c>
      <c r="Q7">
        <v>1.2401593</v>
      </c>
      <c r="R7">
        <v>62.007964999999999</v>
      </c>
      <c r="S7">
        <v>53.083943158817092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0.7</v>
      </c>
      <c r="P8">
        <v>1.1424513300000001</v>
      </c>
      <c r="Q8">
        <v>1.2035019</v>
      </c>
      <c r="R8">
        <v>60.175094999999999</v>
      </c>
      <c r="S8">
        <v>52.671911196427068</v>
      </c>
      <c r="T8">
        <v>1</v>
      </c>
      <c r="U8">
        <v>1</v>
      </c>
      <c r="V8">
        <v>60.175094999999999</v>
      </c>
      <c r="W8">
        <v>0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0.7</v>
      </c>
      <c r="P9">
        <v>1.11686577</v>
      </c>
      <c r="Q9">
        <v>1.1669510999999999</v>
      </c>
      <c r="R9">
        <v>58.347554999999993</v>
      </c>
      <c r="S9">
        <v>52.242226924010737</v>
      </c>
      <c r="T9">
        <v>1</v>
      </c>
      <c r="U9">
        <v>0</v>
      </c>
      <c r="V9">
        <v>58.827454655769138</v>
      </c>
      <c r="W9">
        <v>0.47989965576914528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0.7</v>
      </c>
      <c r="P10">
        <v>1.0977279799999999</v>
      </c>
      <c r="Q10">
        <v>1.1396113999999999</v>
      </c>
      <c r="R10">
        <v>56.98057</v>
      </c>
      <c r="S10">
        <v>51.90773218698498</v>
      </c>
      <c r="T10">
        <v>1</v>
      </c>
      <c r="U10">
        <v>0</v>
      </c>
      <c r="V10">
        <v>57.819430680393268</v>
      </c>
      <c r="W10">
        <v>0.83886068039326744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0.7</v>
      </c>
      <c r="P11">
        <v>1.0801780700000001</v>
      </c>
      <c r="Q11">
        <v>1.1145400999999999</v>
      </c>
      <c r="R11">
        <v>55.727004999999998</v>
      </c>
      <c r="S11">
        <v>51.5905724692226</v>
      </c>
      <c r="T11">
        <v>1</v>
      </c>
      <c r="U11">
        <v>0</v>
      </c>
      <c r="V11">
        <v>56.895043379367984</v>
      </c>
      <c r="W11">
        <v>1.1680383793679781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0.7</v>
      </c>
      <c r="P12">
        <v>1.06273778</v>
      </c>
      <c r="Q12">
        <v>1.0896254000000001</v>
      </c>
      <c r="R12">
        <v>54.481270000000002</v>
      </c>
      <c r="S12">
        <v>51.265016662906262</v>
      </c>
      <c r="T12">
        <v>1</v>
      </c>
      <c r="U12">
        <v>0</v>
      </c>
      <c r="V12">
        <v>55.976429973248052</v>
      </c>
      <c r="W12">
        <v>1.495159973248043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0.7</v>
      </c>
      <c r="P13">
        <v>1.0462168000000001</v>
      </c>
      <c r="Q13">
        <v>1.0660240000000001</v>
      </c>
      <c r="R13">
        <v>53.301200000000001</v>
      </c>
      <c r="S13">
        <v>50.946610683368867</v>
      </c>
      <c r="T13">
        <v>1</v>
      </c>
      <c r="U13">
        <v>0</v>
      </c>
      <c r="V13">
        <v>55.106238381810101</v>
      </c>
      <c r="W13">
        <v>1.8050383818100999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0.7</v>
      </c>
      <c r="P14">
        <v>1.0328574399999999</v>
      </c>
      <c r="Q14">
        <v>1.0469392</v>
      </c>
      <c r="R14">
        <v>52.346960000000003</v>
      </c>
      <c r="S14">
        <v>50.681689430440663</v>
      </c>
      <c r="T14">
        <v>1</v>
      </c>
      <c r="U14">
        <v>0</v>
      </c>
      <c r="V14">
        <v>54.402575358249003</v>
      </c>
      <c r="W14">
        <v>2.0556153582490002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0.7</v>
      </c>
      <c r="P15">
        <v>1.0196166600000001</v>
      </c>
      <c r="Q15">
        <v>1.0280237999999999</v>
      </c>
      <c r="R15">
        <v>51.40119</v>
      </c>
      <c r="S15">
        <v>50.412269646515973</v>
      </c>
      <c r="T15">
        <v>1</v>
      </c>
      <c r="U15">
        <v>0</v>
      </c>
      <c r="V15">
        <v>53.705158169917567</v>
      </c>
      <c r="W15">
        <v>2.303968169917574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0.7</v>
      </c>
      <c r="P16">
        <v>1.0065047499999999</v>
      </c>
      <c r="Q16">
        <v>1.0092924999999999</v>
      </c>
      <c r="R16">
        <v>50.464624999999998</v>
      </c>
      <c r="S16">
        <v>50.138486678776232</v>
      </c>
      <c r="T16">
        <v>1</v>
      </c>
      <c r="U16">
        <v>0</v>
      </c>
      <c r="V16">
        <v>53.014528810782018</v>
      </c>
      <c r="W16">
        <v>2.5499038107820269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0.7</v>
      </c>
      <c r="P17">
        <v>0.99445474</v>
      </c>
      <c r="Q17">
        <v>0.99207820000000002</v>
      </c>
      <c r="R17">
        <v>49.603909999999999</v>
      </c>
      <c r="S17">
        <v>49.880510399095691</v>
      </c>
      <c r="T17">
        <v>1</v>
      </c>
      <c r="U17">
        <v>0</v>
      </c>
      <c r="V17">
        <v>52.379831754145968</v>
      </c>
      <c r="W17">
        <v>2.7759217541459691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0.7</v>
      </c>
      <c r="P18">
        <v>0.98345788000000001</v>
      </c>
      <c r="Q18">
        <v>0.97636840000000003</v>
      </c>
      <c r="R18">
        <v>48.818420000000003</v>
      </c>
      <c r="S18">
        <v>49.639563618118551</v>
      </c>
      <c r="T18">
        <v>1</v>
      </c>
      <c r="U18">
        <v>0</v>
      </c>
      <c r="V18">
        <v>51.800606120786433</v>
      </c>
      <c r="W18">
        <v>2.9821861207864231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0.7</v>
      </c>
      <c r="P19">
        <v>0.97259121999999998</v>
      </c>
      <c r="Q19">
        <v>0.96084459999999994</v>
      </c>
      <c r="R19">
        <v>48.042230000000004</v>
      </c>
      <c r="S19">
        <v>49.396117312266092</v>
      </c>
      <c r="T19">
        <v>1</v>
      </c>
      <c r="U19">
        <v>0</v>
      </c>
      <c r="V19">
        <v>51.228238370264663</v>
      </c>
      <c r="W19">
        <v>3.1860083702646662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0.7</v>
      </c>
      <c r="P20">
        <v>0.96186021999999993</v>
      </c>
      <c r="Q20">
        <v>0.94551459999999998</v>
      </c>
      <c r="R20">
        <v>47.275730000000003</v>
      </c>
      <c r="S20">
        <v>49.150312090045681</v>
      </c>
      <c r="T20">
        <v>1</v>
      </c>
      <c r="U20">
        <v>0</v>
      </c>
      <c r="V20">
        <v>50.663016091215802</v>
      </c>
      <c r="W20">
        <v>3.387286091215806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0.7</v>
      </c>
      <c r="P21">
        <v>0.95239159999999989</v>
      </c>
      <c r="Q21">
        <v>0.93198799999999993</v>
      </c>
      <c r="R21">
        <v>46.599400000000003</v>
      </c>
      <c r="S21">
        <v>48.928822975759132</v>
      </c>
      <c r="T21">
        <v>1</v>
      </c>
      <c r="U21">
        <v>0</v>
      </c>
      <c r="V21">
        <v>50.164285779423082</v>
      </c>
      <c r="W21">
        <v>3.5648857794230859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0.7</v>
      </c>
      <c r="P22">
        <v>0.9436871</v>
      </c>
      <c r="Q22">
        <v>0.91955299999999995</v>
      </c>
      <c r="R22">
        <v>45.977649999999997</v>
      </c>
      <c r="S22">
        <v>48.721286960476618</v>
      </c>
      <c r="T22">
        <v>1</v>
      </c>
      <c r="U22">
        <v>0</v>
      </c>
      <c r="V22">
        <v>49.705803128413791</v>
      </c>
      <c r="W22">
        <v>3.7281531284137941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0.7</v>
      </c>
      <c r="P23">
        <v>0.93510649999999995</v>
      </c>
      <c r="Q23">
        <v>0.90729499999999996</v>
      </c>
      <c r="R23">
        <v>45.364750000000001</v>
      </c>
      <c r="S23">
        <v>48.512923394287178</v>
      </c>
      <c r="T23">
        <v>1</v>
      </c>
      <c r="U23">
        <v>0</v>
      </c>
      <c r="V23">
        <v>49.253846527201723</v>
      </c>
      <c r="W23">
        <v>3.8890965272017231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0.7</v>
      </c>
      <c r="P24">
        <v>0.92665295000000003</v>
      </c>
      <c r="Q24">
        <v>0.89521850000000003</v>
      </c>
      <c r="R24">
        <v>44.760925</v>
      </c>
      <c r="S24">
        <v>48.303871476370951</v>
      </c>
      <c r="T24">
        <v>1</v>
      </c>
      <c r="U24">
        <v>0</v>
      </c>
      <c r="V24">
        <v>48.808581892307167</v>
      </c>
      <c r="W24">
        <v>4.0476568923071738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0.7</v>
      </c>
      <c r="P25">
        <v>0.91926284000000003</v>
      </c>
      <c r="Q25">
        <v>0.88466120000000004</v>
      </c>
      <c r="R25">
        <v>44.233060000000002</v>
      </c>
      <c r="S25">
        <v>48.117968088430509</v>
      </c>
      <c r="T25">
        <v>1</v>
      </c>
      <c r="U25">
        <v>0</v>
      </c>
      <c r="V25">
        <v>48.419330674655349</v>
      </c>
      <c r="W25">
        <v>4.1862706746553471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0.7</v>
      </c>
      <c r="P26">
        <v>0.91270859999999998</v>
      </c>
      <c r="Q26">
        <v>0.87529800000000002</v>
      </c>
      <c r="R26">
        <v>43.764899999999997</v>
      </c>
      <c r="S26">
        <v>47.950572614304278</v>
      </c>
      <c r="T26">
        <v>1</v>
      </c>
      <c r="U26">
        <v>0</v>
      </c>
      <c r="V26">
        <v>48.074106327415272</v>
      </c>
      <c r="W26">
        <v>4.3092063274152679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0.7</v>
      </c>
      <c r="P27">
        <v>0.90626132000000004</v>
      </c>
      <c r="Q27">
        <v>0.86608759999999996</v>
      </c>
      <c r="R27">
        <v>43.304379999999988</v>
      </c>
      <c r="S27">
        <v>47.783546582347789</v>
      </c>
      <c r="T27">
        <v>1</v>
      </c>
      <c r="U27">
        <v>0</v>
      </c>
      <c r="V27">
        <v>47.734515767796779</v>
      </c>
      <c r="W27">
        <v>4.4301357677967843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0.7</v>
      </c>
      <c r="P28">
        <v>0.89992240000000001</v>
      </c>
      <c r="Q28">
        <v>0.85703200000000002</v>
      </c>
      <c r="R28">
        <v>42.851599999999998</v>
      </c>
      <c r="S28">
        <v>47.616994531972978</v>
      </c>
      <c r="T28">
        <v>1</v>
      </c>
      <c r="U28">
        <v>0</v>
      </c>
      <c r="V28">
        <v>47.400632736475522</v>
      </c>
      <c r="W28">
        <v>4.5490327364755254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0.7</v>
      </c>
      <c r="P29">
        <v>0.89369295999999998</v>
      </c>
      <c r="Q29">
        <v>0.84813280000000002</v>
      </c>
      <c r="R29">
        <v>42.406640000000003</v>
      </c>
      <c r="S29">
        <v>47.451017181560893</v>
      </c>
      <c r="T29">
        <v>1</v>
      </c>
      <c r="U29">
        <v>0</v>
      </c>
      <c r="V29">
        <v>47.072516225992047</v>
      </c>
      <c r="W29">
        <v>4.6658762259920437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0.7</v>
      </c>
      <c r="P30">
        <v>0.88757468000000006</v>
      </c>
      <c r="Q30">
        <v>0.83939240000000004</v>
      </c>
      <c r="R30">
        <v>41.969619999999999</v>
      </c>
      <c r="S30">
        <v>47.285733748060487</v>
      </c>
      <c r="T30">
        <v>1</v>
      </c>
      <c r="U30">
        <v>0</v>
      </c>
      <c r="V30">
        <v>46.750254725157177</v>
      </c>
      <c r="W30">
        <v>4.7806347251571779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0.7</v>
      </c>
      <c r="P31">
        <v>0.88156783999999999</v>
      </c>
      <c r="Q31">
        <v>0.83081119999999997</v>
      </c>
      <c r="R31">
        <v>41.540559999999999</v>
      </c>
      <c r="S31">
        <v>47.121228923232962</v>
      </c>
      <c r="T31">
        <v>1</v>
      </c>
      <c r="U31">
        <v>0</v>
      </c>
      <c r="V31">
        <v>46.433862982106028</v>
      </c>
      <c r="W31">
        <v>4.8933029821060288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0.7</v>
      </c>
      <c r="P32">
        <v>0.87567384000000004</v>
      </c>
      <c r="Q32">
        <v>0.82239119999999999</v>
      </c>
      <c r="R32">
        <v>41.11956</v>
      </c>
      <c r="S32">
        <v>46.957620659308489</v>
      </c>
      <c r="T32">
        <v>1</v>
      </c>
      <c r="U32">
        <v>0</v>
      </c>
      <c r="V32">
        <v>46.123414737514288</v>
      </c>
      <c r="W32">
        <v>5.0038547375142883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0.7</v>
      </c>
      <c r="P33">
        <v>0.86989324000000001</v>
      </c>
      <c r="Q33">
        <v>0.8141332</v>
      </c>
      <c r="R33">
        <v>40.706659999999999</v>
      </c>
      <c r="S33">
        <v>46.795006706800017</v>
      </c>
      <c r="T33">
        <v>1</v>
      </c>
      <c r="U33">
        <v>0</v>
      </c>
      <c r="V33">
        <v>45.818939487652223</v>
      </c>
      <c r="W33">
        <v>5.1122794876522164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0.7</v>
      </c>
      <c r="P34">
        <v>0.86561344000000007</v>
      </c>
      <c r="Q34">
        <v>0.80801920000000005</v>
      </c>
      <c r="R34">
        <v>40.400959999999998</v>
      </c>
      <c r="S34">
        <v>46.673212467680727</v>
      </c>
      <c r="T34">
        <v>1</v>
      </c>
      <c r="U34">
        <v>0</v>
      </c>
      <c r="V34">
        <v>45.593514242113763</v>
      </c>
      <c r="W34">
        <v>5.1925542421137507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0.7</v>
      </c>
      <c r="P35">
        <v>0.86283766000000006</v>
      </c>
      <c r="Q35">
        <v>0.80405380000000004</v>
      </c>
      <c r="R35">
        <v>40.202689999999997</v>
      </c>
      <c r="S35">
        <v>46.593573581384938</v>
      </c>
      <c r="T35">
        <v>1</v>
      </c>
      <c r="U35">
        <v>0</v>
      </c>
      <c r="V35">
        <v>45.447308604452942</v>
      </c>
      <c r="W35">
        <v>5.2446186044529313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0.7</v>
      </c>
      <c r="P36">
        <v>0.86011956000000001</v>
      </c>
      <c r="Q36">
        <v>0.80017080000000007</v>
      </c>
      <c r="R36">
        <v>40.008540000000004</v>
      </c>
      <c r="S36">
        <v>46.515091460075617</v>
      </c>
      <c r="T36">
        <v>1</v>
      </c>
      <c r="U36">
        <v>0</v>
      </c>
      <c r="V36">
        <v>45.304141082629933</v>
      </c>
      <c r="W36">
        <v>5.295601082629922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0.7</v>
      </c>
      <c r="P37">
        <v>0.85745942000000008</v>
      </c>
      <c r="Q37">
        <v>0.79637060000000004</v>
      </c>
      <c r="R37">
        <v>39.818530000000003</v>
      </c>
      <c r="S37">
        <v>46.437801103170571</v>
      </c>
      <c r="T37">
        <v>1</v>
      </c>
      <c r="U37">
        <v>0</v>
      </c>
      <c r="V37">
        <v>45.164026424779863</v>
      </c>
      <c r="W37">
        <v>5.34549642477986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0.7</v>
      </c>
      <c r="P38">
        <v>0.85485766000000007</v>
      </c>
      <c r="Q38">
        <v>0.79265380000000007</v>
      </c>
      <c r="R38">
        <v>39.632689999999997</v>
      </c>
      <c r="S38">
        <v>46.36174167287686</v>
      </c>
      <c r="T38">
        <v>1</v>
      </c>
      <c r="U38">
        <v>0</v>
      </c>
      <c r="V38">
        <v>45.026986753105447</v>
      </c>
      <c r="W38">
        <v>5.3942967531054444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0.7</v>
      </c>
      <c r="P39">
        <v>0.85299999999999998</v>
      </c>
      <c r="Q39">
        <v>0.78902015229839872</v>
      </c>
      <c r="R39">
        <v>39.451007614919938</v>
      </c>
      <c r="S39">
        <v>46.249715843985861</v>
      </c>
      <c r="T39">
        <v>1</v>
      </c>
      <c r="U39">
        <v>0</v>
      </c>
      <c r="V39">
        <v>44.929140250552287</v>
      </c>
      <c r="W39">
        <v>5.478132635632349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0.7</v>
      </c>
      <c r="P40">
        <v>0.85299999999999998</v>
      </c>
      <c r="Q40">
        <v>0.78547026779044793</v>
      </c>
      <c r="R40">
        <v>39.2735133895224</v>
      </c>
      <c r="S40">
        <v>46.041633516438921</v>
      </c>
      <c r="T40">
        <v>1</v>
      </c>
      <c r="U40">
        <v>0</v>
      </c>
      <c r="V40">
        <v>44.929140250552287</v>
      </c>
      <c r="W40">
        <v>5.6556268610298872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0.7</v>
      </c>
      <c r="P41">
        <v>0.85299999999999998</v>
      </c>
      <c r="Q41">
        <v>0.7820042650549226</v>
      </c>
      <c r="R41">
        <v>39.10021325274613</v>
      </c>
      <c r="S41">
        <v>45.838468057146692</v>
      </c>
      <c r="T41">
        <v>1</v>
      </c>
      <c r="U41">
        <v>0</v>
      </c>
      <c r="V41">
        <v>44.929140250552287</v>
      </c>
      <c r="W41">
        <v>5.8289269978061569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0.7</v>
      </c>
      <c r="P42">
        <v>0.85299999999999998</v>
      </c>
      <c r="Q42">
        <v>0.77862231885547395</v>
      </c>
      <c r="R42">
        <v>38.931115942773701</v>
      </c>
      <c r="S42">
        <v>45.64022971016847</v>
      </c>
      <c r="T42">
        <v>1</v>
      </c>
      <c r="U42">
        <v>0</v>
      </c>
      <c r="V42">
        <v>44.929140250552287</v>
      </c>
      <c r="W42">
        <v>5.9980243077785858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0.8</v>
      </c>
      <c r="P2">
        <v>1.232</v>
      </c>
      <c r="Q2">
        <v>1.423354831402593</v>
      </c>
      <c r="R2">
        <v>71.167741570129664</v>
      </c>
      <c r="S2">
        <v>57.766024001728617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0.8</v>
      </c>
      <c r="P3">
        <v>1.232</v>
      </c>
      <c r="Q3">
        <v>1.386904763180494</v>
      </c>
      <c r="R3">
        <v>69.345238159024703</v>
      </c>
      <c r="S3">
        <v>56.286719284922647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0.8</v>
      </c>
      <c r="P4">
        <v>1.232</v>
      </c>
      <c r="Q4">
        <v>1.350304073129414</v>
      </c>
      <c r="R4">
        <v>67.515203656470689</v>
      </c>
      <c r="S4">
        <v>54.801301669213217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0.8</v>
      </c>
      <c r="P5">
        <v>1.232</v>
      </c>
      <c r="Q5">
        <v>1.3136103293182839</v>
      </c>
      <c r="R5">
        <v>65.680516465914195</v>
      </c>
      <c r="S5">
        <v>53.31210752103425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0.8</v>
      </c>
      <c r="P6">
        <v>1.22150224</v>
      </c>
      <c r="Q6">
        <v>1.2768778000000001</v>
      </c>
      <c r="R6">
        <v>63.843890000000002</v>
      </c>
      <c r="S6">
        <v>52.266699077031568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0.8</v>
      </c>
      <c r="P7">
        <v>1.1921274399999999</v>
      </c>
      <c r="Q7">
        <v>1.2401593</v>
      </c>
      <c r="R7">
        <v>62.007964999999999</v>
      </c>
      <c r="S7">
        <v>52.014543847761779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0.8</v>
      </c>
      <c r="P8">
        <v>1.1628015199999999</v>
      </c>
      <c r="Q8">
        <v>1.2035019</v>
      </c>
      <c r="R8">
        <v>60.175094999999999</v>
      </c>
      <c r="S8">
        <v>51.750100051468813</v>
      </c>
      <c r="T8">
        <v>1</v>
      </c>
      <c r="U8">
        <v>1</v>
      </c>
      <c r="V8">
        <v>60.175094999999999</v>
      </c>
      <c r="W8">
        <v>0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0.8</v>
      </c>
      <c r="P9">
        <v>1.1335608800000001</v>
      </c>
      <c r="Q9">
        <v>1.1669510999999999</v>
      </c>
      <c r="R9">
        <v>58.347554999999993</v>
      </c>
      <c r="S9">
        <v>51.472802237141423</v>
      </c>
      <c r="T9">
        <v>1</v>
      </c>
      <c r="U9">
        <v>0</v>
      </c>
      <c r="V9">
        <v>58.661888954431021</v>
      </c>
      <c r="W9">
        <v>0.31433395443102802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0.8</v>
      </c>
      <c r="P10">
        <v>1.1116891200000001</v>
      </c>
      <c r="Q10">
        <v>1.1396113999999999</v>
      </c>
      <c r="R10">
        <v>56.98057</v>
      </c>
      <c r="S10">
        <v>51.255849297148828</v>
      </c>
      <c r="T10">
        <v>1</v>
      </c>
      <c r="U10">
        <v>0</v>
      </c>
      <c r="V10">
        <v>57.530023186129313</v>
      </c>
      <c r="W10">
        <v>0.54945318612930549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0.8</v>
      </c>
      <c r="P11">
        <v>1.0916320799999999</v>
      </c>
      <c r="Q11">
        <v>1.1145400999999999</v>
      </c>
      <c r="R11">
        <v>55.727004999999998</v>
      </c>
      <c r="S11">
        <v>51.049255533054691</v>
      </c>
      <c r="T11">
        <v>1</v>
      </c>
      <c r="U11">
        <v>0</v>
      </c>
      <c r="V11">
        <v>56.492069359392993</v>
      </c>
      <c r="W11">
        <v>0.76506435939299422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0.8</v>
      </c>
      <c r="P12">
        <v>1.0717003199999999</v>
      </c>
      <c r="Q12">
        <v>1.0896254000000001</v>
      </c>
      <c r="R12">
        <v>54.481270000000002</v>
      </c>
      <c r="S12">
        <v>50.8362916230164</v>
      </c>
      <c r="T12">
        <v>1</v>
      </c>
      <c r="U12">
        <v>0</v>
      </c>
      <c r="V12">
        <v>55.460598785191152</v>
      </c>
      <c r="W12">
        <v>0.97932878519114297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0.8</v>
      </c>
      <c r="P13">
        <v>1.0528192000000001</v>
      </c>
      <c r="Q13">
        <v>1.0660240000000001</v>
      </c>
      <c r="R13">
        <v>53.301200000000001</v>
      </c>
      <c r="S13">
        <v>50.627116222804453</v>
      </c>
      <c r="T13">
        <v>1</v>
      </c>
      <c r="U13">
        <v>0</v>
      </c>
      <c r="V13">
        <v>54.483498936107353</v>
      </c>
      <c r="W13">
        <v>1.182298936107351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0.8</v>
      </c>
      <c r="P14">
        <v>1.0375513599999999</v>
      </c>
      <c r="Q14">
        <v>1.0469392</v>
      </c>
      <c r="R14">
        <v>52.346960000000003</v>
      </c>
      <c r="S14">
        <v>50.452403628481576</v>
      </c>
      <c r="T14">
        <v>1</v>
      </c>
      <c r="U14">
        <v>0</v>
      </c>
      <c r="V14">
        <v>53.693386688537522</v>
      </c>
      <c r="W14">
        <v>1.3464266885375269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0.8</v>
      </c>
      <c r="P15">
        <v>1.0224190399999999</v>
      </c>
      <c r="Q15">
        <v>1.0280237999999999</v>
      </c>
      <c r="R15">
        <v>51.40119</v>
      </c>
      <c r="S15">
        <v>50.274093095918872</v>
      </c>
      <c r="T15">
        <v>1</v>
      </c>
      <c r="U15">
        <v>0</v>
      </c>
      <c r="V15">
        <v>52.910287614526688</v>
      </c>
      <c r="W15">
        <v>1.5090976145266879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0.8</v>
      </c>
      <c r="P16">
        <v>1.0074339999999999</v>
      </c>
      <c r="Q16">
        <v>1.0092924999999999</v>
      </c>
      <c r="R16">
        <v>50.464624999999998</v>
      </c>
      <c r="S16">
        <v>50.092239293095133</v>
      </c>
      <c r="T16">
        <v>1</v>
      </c>
      <c r="U16">
        <v>0</v>
      </c>
      <c r="V16">
        <v>52.13481029525142</v>
      </c>
      <c r="W16">
        <v>1.670185295251422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0.8</v>
      </c>
      <c r="P17">
        <v>0.99366255999999997</v>
      </c>
      <c r="Q17">
        <v>0.99207820000000002</v>
      </c>
      <c r="R17">
        <v>49.603909999999999</v>
      </c>
      <c r="S17">
        <v>49.92027675874192</v>
      </c>
      <c r="T17">
        <v>1</v>
      </c>
      <c r="U17">
        <v>0</v>
      </c>
      <c r="V17">
        <v>51.422136897398623</v>
      </c>
      <c r="W17">
        <v>1.818226897398624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0.8</v>
      </c>
      <c r="P18">
        <v>0.98109471999999998</v>
      </c>
      <c r="Q18">
        <v>0.97636840000000003</v>
      </c>
      <c r="R18">
        <v>48.818420000000003</v>
      </c>
      <c r="S18">
        <v>49.75913029070221</v>
      </c>
      <c r="T18">
        <v>1</v>
      </c>
      <c r="U18">
        <v>0</v>
      </c>
      <c r="V18">
        <v>50.771749919967768</v>
      </c>
      <c r="W18">
        <v>1.9533299199677709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0.8</v>
      </c>
      <c r="P19">
        <v>0.96867567999999993</v>
      </c>
      <c r="Q19">
        <v>0.96084459999999994</v>
      </c>
      <c r="R19">
        <v>48.042230000000004</v>
      </c>
      <c r="S19">
        <v>49.595784215414596</v>
      </c>
      <c r="T19">
        <v>1</v>
      </c>
      <c r="U19">
        <v>0</v>
      </c>
      <c r="V19">
        <v>50.129063357424577</v>
      </c>
      <c r="W19">
        <v>2.086833357424581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0.8</v>
      </c>
      <c r="P20">
        <v>0.95641167999999999</v>
      </c>
      <c r="Q20">
        <v>0.94551459999999998</v>
      </c>
      <c r="R20">
        <v>47.275730000000003</v>
      </c>
      <c r="S20">
        <v>49.430314360025378</v>
      </c>
      <c r="T20">
        <v>1</v>
      </c>
      <c r="U20">
        <v>0</v>
      </c>
      <c r="V20">
        <v>49.494400130393373</v>
      </c>
      <c r="W20">
        <v>2.2186701303933698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0.8</v>
      </c>
      <c r="P21">
        <v>0.94559039999999994</v>
      </c>
      <c r="Q21">
        <v>0.93198799999999993</v>
      </c>
      <c r="R21">
        <v>46.599400000000003</v>
      </c>
      <c r="S21">
        <v>49.280745659008382</v>
      </c>
      <c r="T21">
        <v>1</v>
      </c>
      <c r="U21">
        <v>0</v>
      </c>
      <c r="V21">
        <v>48.934397807708407</v>
      </c>
      <c r="W21">
        <v>2.3349978077084121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0.8</v>
      </c>
      <c r="P22">
        <v>0.93564239999999999</v>
      </c>
      <c r="Q22">
        <v>0.91955299999999995</v>
      </c>
      <c r="R22">
        <v>45.977649999999997</v>
      </c>
      <c r="S22">
        <v>49.140195014676543</v>
      </c>
      <c r="T22">
        <v>1</v>
      </c>
      <c r="U22">
        <v>0</v>
      </c>
      <c r="V22">
        <v>48.419587812396387</v>
      </c>
      <c r="W22">
        <v>2.4419378123963971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0.8</v>
      </c>
      <c r="P23">
        <v>0.92583599999999999</v>
      </c>
      <c r="Q23">
        <v>0.90729499999999996</v>
      </c>
      <c r="R23">
        <v>45.364750000000001</v>
      </c>
      <c r="S23">
        <v>48.99868875265166</v>
      </c>
      <c r="T23">
        <v>1</v>
      </c>
      <c r="U23">
        <v>0</v>
      </c>
      <c r="V23">
        <v>47.91210563125167</v>
      </c>
      <c r="W23">
        <v>2.5473556312516692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0.8</v>
      </c>
      <c r="P24">
        <v>0.91617480000000007</v>
      </c>
      <c r="Q24">
        <v>0.89521850000000003</v>
      </c>
      <c r="R24">
        <v>44.760925</v>
      </c>
      <c r="S24">
        <v>48.856315410552646</v>
      </c>
      <c r="T24">
        <v>1</v>
      </c>
      <c r="U24">
        <v>0</v>
      </c>
      <c r="V24">
        <v>47.412137564634428</v>
      </c>
      <c r="W24">
        <v>2.6512125646344269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0.8</v>
      </c>
      <c r="P25">
        <v>0.90772896000000003</v>
      </c>
      <c r="Q25">
        <v>0.88466120000000004</v>
      </c>
      <c r="R25">
        <v>44.233060000000002</v>
      </c>
      <c r="S25">
        <v>48.729369612709057</v>
      </c>
      <c r="T25">
        <v>1</v>
      </c>
      <c r="U25">
        <v>0</v>
      </c>
      <c r="V25">
        <v>46.975064499615733</v>
      </c>
      <c r="W25">
        <v>2.742004499615724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0.8</v>
      </c>
      <c r="P26">
        <v>0.90023839999999999</v>
      </c>
      <c r="Q26">
        <v>0.87529800000000002</v>
      </c>
      <c r="R26">
        <v>43.764899999999997</v>
      </c>
      <c r="S26">
        <v>48.614789149185377</v>
      </c>
      <c r="T26">
        <v>1</v>
      </c>
      <c r="U26">
        <v>0</v>
      </c>
      <c r="V26">
        <v>46.587427270174203</v>
      </c>
      <c r="W26">
        <v>2.822527270174191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0.8</v>
      </c>
      <c r="P27">
        <v>0.89287008000000001</v>
      </c>
      <c r="Q27">
        <v>0.86608759999999996</v>
      </c>
      <c r="R27">
        <v>43.304379999999988</v>
      </c>
      <c r="S27">
        <v>48.500202851460763</v>
      </c>
      <c r="T27">
        <v>1</v>
      </c>
      <c r="U27">
        <v>0</v>
      </c>
      <c r="V27">
        <v>46.206115972962962</v>
      </c>
      <c r="W27">
        <v>2.9017359729629599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0.8</v>
      </c>
      <c r="P28">
        <v>0.88562560000000001</v>
      </c>
      <c r="Q28">
        <v>0.85703200000000002</v>
      </c>
      <c r="R28">
        <v>42.851599999999998</v>
      </c>
      <c r="S28">
        <v>48.385683521343552</v>
      </c>
      <c r="T28">
        <v>1</v>
      </c>
      <c r="U28">
        <v>0</v>
      </c>
      <c r="V28">
        <v>45.831213408142091</v>
      </c>
      <c r="W28">
        <v>2.9796134081420931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0.8</v>
      </c>
      <c r="P29">
        <v>0.87850623999999999</v>
      </c>
      <c r="Q29">
        <v>0.84813280000000002</v>
      </c>
      <c r="R29">
        <v>42.406640000000003</v>
      </c>
      <c r="S29">
        <v>48.27130197732005</v>
      </c>
      <c r="T29">
        <v>1</v>
      </c>
      <c r="U29">
        <v>0</v>
      </c>
      <c r="V29">
        <v>45.462785815839673</v>
      </c>
      <c r="W29">
        <v>3.0561458158396628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0.8</v>
      </c>
      <c r="P30">
        <v>0.87151392000000005</v>
      </c>
      <c r="Q30">
        <v>0.83939240000000004</v>
      </c>
      <c r="R30">
        <v>41.969619999999999</v>
      </c>
      <c r="S30">
        <v>48.157142458493382</v>
      </c>
      <c r="T30">
        <v>1</v>
      </c>
      <c r="U30">
        <v>0</v>
      </c>
      <c r="V30">
        <v>45.100932556247777</v>
      </c>
      <c r="W30">
        <v>3.131312556247785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0.8</v>
      </c>
      <c r="P31">
        <v>0.86464896000000002</v>
      </c>
      <c r="Q31">
        <v>0.83081119999999997</v>
      </c>
      <c r="R31">
        <v>41.540559999999999</v>
      </c>
      <c r="S31">
        <v>48.043266020929472</v>
      </c>
      <c r="T31">
        <v>1</v>
      </c>
      <c r="U31">
        <v>0</v>
      </c>
      <c r="V31">
        <v>44.745670189398453</v>
      </c>
      <c r="W31">
        <v>3.2051101893984542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0.8</v>
      </c>
      <c r="P32">
        <v>0.85791295999999995</v>
      </c>
      <c r="Q32">
        <v>0.82239119999999999</v>
      </c>
      <c r="R32">
        <v>41.11956</v>
      </c>
      <c r="S32">
        <v>47.929757349743269</v>
      </c>
      <c r="T32">
        <v>1</v>
      </c>
      <c r="U32">
        <v>0</v>
      </c>
      <c r="V32">
        <v>44.397081515451752</v>
      </c>
      <c r="W32">
        <v>3.277521515451753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0.8</v>
      </c>
      <c r="P33">
        <v>0.85130656000000005</v>
      </c>
      <c r="Q33">
        <v>0.8141332</v>
      </c>
      <c r="R33">
        <v>40.706659999999999</v>
      </c>
      <c r="S33">
        <v>47.816687798106472</v>
      </c>
      <c r="T33">
        <v>1</v>
      </c>
      <c r="U33">
        <v>0</v>
      </c>
      <c r="V33">
        <v>44.055199654471743</v>
      </c>
      <c r="W33">
        <v>3.3485396544717361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0.8</v>
      </c>
      <c r="P34">
        <v>0.84641536000000006</v>
      </c>
      <c r="Q34">
        <v>0.80801920000000005</v>
      </c>
      <c r="R34">
        <v>40.400959999999998</v>
      </c>
      <c r="S34">
        <v>47.731837002579923</v>
      </c>
      <c r="T34">
        <v>1</v>
      </c>
      <c r="U34">
        <v>0</v>
      </c>
      <c r="V34">
        <v>43.802079565099987</v>
      </c>
      <c r="W34">
        <v>3.401119565099989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0.8</v>
      </c>
      <c r="P35">
        <v>0.84324304000000005</v>
      </c>
      <c r="Q35">
        <v>0.80405380000000004</v>
      </c>
      <c r="R35">
        <v>40.202689999999997</v>
      </c>
      <c r="S35">
        <v>47.676278478385072</v>
      </c>
      <c r="T35">
        <v>1</v>
      </c>
      <c r="U35">
        <v>0</v>
      </c>
      <c r="V35">
        <v>43.637911687704722</v>
      </c>
      <c r="W35">
        <v>3.4352216877047108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0.8</v>
      </c>
      <c r="P36">
        <v>0.8401366400000001</v>
      </c>
      <c r="Q36">
        <v>0.80017080000000007</v>
      </c>
      <c r="R36">
        <v>40.008540000000004</v>
      </c>
      <c r="S36">
        <v>47.621467860275679</v>
      </c>
      <c r="T36">
        <v>1</v>
      </c>
      <c r="U36">
        <v>0</v>
      </c>
      <c r="V36">
        <v>43.477155176904837</v>
      </c>
      <c r="W36">
        <v>3.4686151769048341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0.8</v>
      </c>
      <c r="P37">
        <v>0.83709648000000003</v>
      </c>
      <c r="Q37">
        <v>0.79637060000000004</v>
      </c>
      <c r="R37">
        <v>39.818530000000003</v>
      </c>
      <c r="S37">
        <v>47.567432131598501</v>
      </c>
      <c r="T37">
        <v>1</v>
      </c>
      <c r="U37">
        <v>0</v>
      </c>
      <c r="V37">
        <v>43.319826592732348</v>
      </c>
      <c r="W37">
        <v>3.5012965927323521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0.8</v>
      </c>
      <c r="P38">
        <v>0.83412304000000004</v>
      </c>
      <c r="Q38">
        <v>0.79265380000000007</v>
      </c>
      <c r="R38">
        <v>39.632689999999997</v>
      </c>
      <c r="S38">
        <v>47.514201262202278</v>
      </c>
      <c r="T38">
        <v>1</v>
      </c>
      <c r="U38">
        <v>0</v>
      </c>
      <c r="V38">
        <v>43.165950775235324</v>
      </c>
      <c r="W38">
        <v>3.5332607752353131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0.8</v>
      </c>
      <c r="P39">
        <v>0.83200000000000007</v>
      </c>
      <c r="Q39">
        <v>0.78902015229839872</v>
      </c>
      <c r="R39">
        <v>39.451007614919938</v>
      </c>
      <c r="S39">
        <v>47.417076460240303</v>
      </c>
      <c r="T39">
        <v>1</v>
      </c>
      <c r="U39">
        <v>0</v>
      </c>
      <c r="V39">
        <v>43.056083242822048</v>
      </c>
      <c r="W39">
        <v>3.6050756279021101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0.8</v>
      </c>
      <c r="P40">
        <v>0.83200000000000007</v>
      </c>
      <c r="Q40">
        <v>0.78547026779044793</v>
      </c>
      <c r="R40">
        <v>39.2735133895224</v>
      </c>
      <c r="S40">
        <v>47.203742054714418</v>
      </c>
      <c r="T40">
        <v>1</v>
      </c>
      <c r="U40">
        <v>0</v>
      </c>
      <c r="V40">
        <v>43.056083242822048</v>
      </c>
      <c r="W40">
        <v>3.7825698532996479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0.8</v>
      </c>
      <c r="P41">
        <v>0.83200000000000007</v>
      </c>
      <c r="Q41">
        <v>0.7820042650549226</v>
      </c>
      <c r="R41">
        <v>39.10021325274613</v>
      </c>
      <c r="S41">
        <v>46.995448621089103</v>
      </c>
      <c r="T41">
        <v>1</v>
      </c>
      <c r="U41">
        <v>0</v>
      </c>
      <c r="V41">
        <v>43.056083242822048</v>
      </c>
      <c r="W41">
        <v>3.955869990075918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0.8</v>
      </c>
      <c r="P42">
        <v>0.83200000000000007</v>
      </c>
      <c r="Q42">
        <v>0.77862231885547395</v>
      </c>
      <c r="R42">
        <v>38.931115942773701</v>
      </c>
      <c r="S42">
        <v>46.79220666198762</v>
      </c>
      <c r="T42">
        <v>1</v>
      </c>
      <c r="U42">
        <v>0</v>
      </c>
      <c r="V42">
        <v>43.056083242822048</v>
      </c>
      <c r="W42">
        <v>4.1249673000483469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0.9</v>
      </c>
      <c r="P2">
        <v>1.2609999999999999</v>
      </c>
      <c r="Q2">
        <v>1.423354831402593</v>
      </c>
      <c r="R2">
        <v>71.167741570129664</v>
      </c>
      <c r="S2">
        <v>56.437542878770543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0.9</v>
      </c>
      <c r="P3">
        <v>1.2609999999999999</v>
      </c>
      <c r="Q3">
        <v>1.386904763180494</v>
      </c>
      <c r="R3">
        <v>69.345238159024703</v>
      </c>
      <c r="S3">
        <v>54.992258651090161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0.9</v>
      </c>
      <c r="P4">
        <v>1.2609999999999999</v>
      </c>
      <c r="Q4">
        <v>1.350304073129414</v>
      </c>
      <c r="R4">
        <v>67.515203656470689</v>
      </c>
      <c r="S4">
        <v>53.541002106638132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0.9</v>
      </c>
      <c r="P5">
        <v>1.2609999999999999</v>
      </c>
      <c r="Q5">
        <v>1.3136103293182839</v>
      </c>
      <c r="R5">
        <v>65.680516465914195</v>
      </c>
      <c r="S5">
        <v>52.086055880978741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0.9</v>
      </c>
      <c r="P6">
        <v>1.2491900199999999</v>
      </c>
      <c r="Q6">
        <v>1.2768778000000001</v>
      </c>
      <c r="R6">
        <v>63.843890000000002</v>
      </c>
      <c r="S6">
        <v>51.10822931486436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0.9</v>
      </c>
      <c r="P7">
        <v>1.2161433699999999</v>
      </c>
      <c r="Q7">
        <v>1.2401593</v>
      </c>
      <c r="R7">
        <v>62.007964999999999</v>
      </c>
      <c r="S7">
        <v>50.987380706602053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0.9</v>
      </c>
      <c r="P8">
        <v>1.18315171</v>
      </c>
      <c r="Q8">
        <v>1.2035019</v>
      </c>
      <c r="R8">
        <v>60.175094999999999</v>
      </c>
      <c r="S8">
        <v>50.859999179648739</v>
      </c>
      <c r="T8">
        <v>1</v>
      </c>
      <c r="U8">
        <v>1</v>
      </c>
      <c r="V8">
        <v>60.175094999999999</v>
      </c>
      <c r="W8">
        <v>0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0.9</v>
      </c>
      <c r="P9">
        <v>1.15025599</v>
      </c>
      <c r="Q9">
        <v>1.1669510999999999</v>
      </c>
      <c r="R9">
        <v>58.347554999999993</v>
      </c>
      <c r="S9">
        <v>50.725712804155883</v>
      </c>
      <c r="T9">
        <v>1</v>
      </c>
      <c r="U9">
        <v>0</v>
      </c>
      <c r="V9">
        <v>58.50201870778605</v>
      </c>
      <c r="W9">
        <v>0.15446370778605709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0.9</v>
      </c>
      <c r="P10">
        <v>1.12565026</v>
      </c>
      <c r="Q10">
        <v>1.1396113999999999</v>
      </c>
      <c r="R10">
        <v>56.98057</v>
      </c>
      <c r="S10">
        <v>50.620136666605489</v>
      </c>
      <c r="T10">
        <v>1</v>
      </c>
      <c r="U10">
        <v>0</v>
      </c>
      <c r="V10">
        <v>57.250571300171387</v>
      </c>
      <c r="W10">
        <v>0.27000130017138702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0.9</v>
      </c>
      <c r="P11">
        <v>1.1030860899999999</v>
      </c>
      <c r="Q11">
        <v>1.1145400999999999</v>
      </c>
      <c r="R11">
        <v>55.727004999999998</v>
      </c>
      <c r="S11">
        <v>50.519180239141633</v>
      </c>
      <c r="T11">
        <v>1</v>
      </c>
      <c r="U11">
        <v>0</v>
      </c>
      <c r="V11">
        <v>56.102957632481932</v>
      </c>
      <c r="W11">
        <v>0.37595263248193328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0.9</v>
      </c>
      <c r="P12">
        <v>1.0806628599999999</v>
      </c>
      <c r="Q12">
        <v>1.0896254000000001</v>
      </c>
      <c r="R12">
        <v>54.481270000000002</v>
      </c>
      <c r="S12">
        <v>50.414677895009731</v>
      </c>
      <c r="T12">
        <v>1</v>
      </c>
      <c r="U12">
        <v>0</v>
      </c>
      <c r="V12">
        <v>54.962512173076867</v>
      </c>
      <c r="W12">
        <v>0.48124217307686479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0.9</v>
      </c>
      <c r="P13">
        <v>1.0594216000000001</v>
      </c>
      <c r="Q13">
        <v>1.0660240000000001</v>
      </c>
      <c r="R13">
        <v>53.301200000000001</v>
      </c>
      <c r="S13">
        <v>50.311603992216128</v>
      </c>
      <c r="T13">
        <v>1</v>
      </c>
      <c r="U13">
        <v>0</v>
      </c>
      <c r="V13">
        <v>53.882181706902159</v>
      </c>
      <c r="W13">
        <v>0.58098170690215767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0.9</v>
      </c>
      <c r="P14">
        <v>1.0422452799999999</v>
      </c>
      <c r="Q14">
        <v>1.0469392</v>
      </c>
      <c r="R14">
        <v>52.346960000000003</v>
      </c>
      <c r="S14">
        <v>50.225183077825982</v>
      </c>
      <c r="T14">
        <v>1</v>
      </c>
      <c r="U14">
        <v>0</v>
      </c>
      <c r="V14">
        <v>53.008594085792772</v>
      </c>
      <c r="W14">
        <v>0.66163408579276961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0.9</v>
      </c>
      <c r="P15">
        <v>1.02522142</v>
      </c>
      <c r="Q15">
        <v>1.0280237999999999</v>
      </c>
      <c r="R15">
        <v>51.40119</v>
      </c>
      <c r="S15">
        <v>50.136671939608917</v>
      </c>
      <c r="T15">
        <v>1</v>
      </c>
      <c r="U15">
        <v>0</v>
      </c>
      <c r="V15">
        <v>52.142760580158303</v>
      </c>
      <c r="W15">
        <v>0.74157058015830302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0.9</v>
      </c>
      <c r="P16">
        <v>1.0083632499999999</v>
      </c>
      <c r="Q16">
        <v>1.0092924999999999</v>
      </c>
      <c r="R16">
        <v>50.464624999999998</v>
      </c>
      <c r="S16">
        <v>50.046077145314449</v>
      </c>
      <c r="T16">
        <v>1</v>
      </c>
      <c r="U16">
        <v>0</v>
      </c>
      <c r="V16">
        <v>51.285354067787942</v>
      </c>
      <c r="W16">
        <v>0.82072906778793708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0.9</v>
      </c>
      <c r="P17">
        <v>0.99287038000000005</v>
      </c>
      <c r="Q17">
        <v>0.99207820000000002</v>
      </c>
      <c r="R17">
        <v>49.603909999999999</v>
      </c>
      <c r="S17">
        <v>49.960106575039532</v>
      </c>
      <c r="T17">
        <v>1</v>
      </c>
      <c r="U17">
        <v>0</v>
      </c>
      <c r="V17">
        <v>50.497386712297534</v>
      </c>
      <c r="W17">
        <v>0.89347671229753445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0.9</v>
      </c>
      <c r="P18">
        <v>0.97873156000000006</v>
      </c>
      <c r="Q18">
        <v>0.97636840000000003</v>
      </c>
      <c r="R18">
        <v>48.818420000000003</v>
      </c>
      <c r="S18">
        <v>49.879274353838149</v>
      </c>
      <c r="T18">
        <v>1</v>
      </c>
      <c r="U18">
        <v>0</v>
      </c>
      <c r="V18">
        <v>49.778286338696333</v>
      </c>
      <c r="W18">
        <v>0.95986633869632954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0.9</v>
      </c>
      <c r="P19">
        <v>0.96476013999999999</v>
      </c>
      <c r="Q19">
        <v>0.96084459999999994</v>
      </c>
      <c r="R19">
        <v>48.042230000000004</v>
      </c>
      <c r="S19">
        <v>49.79707184005342</v>
      </c>
      <c r="T19">
        <v>1</v>
      </c>
      <c r="U19">
        <v>0</v>
      </c>
      <c r="V19">
        <v>49.067699928957801</v>
      </c>
      <c r="W19">
        <v>1.025469928957804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0.9</v>
      </c>
      <c r="P20">
        <v>0.95096314000000004</v>
      </c>
      <c r="Q20">
        <v>0.94551459999999998</v>
      </c>
      <c r="R20">
        <v>47.275730000000003</v>
      </c>
      <c r="S20">
        <v>49.7135251740672</v>
      </c>
      <c r="T20">
        <v>1</v>
      </c>
      <c r="U20">
        <v>0</v>
      </c>
      <c r="V20">
        <v>48.365984520276193</v>
      </c>
      <c r="W20">
        <v>1.0902545202761971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0.9</v>
      </c>
      <c r="P21">
        <v>0.93878919999999999</v>
      </c>
      <c r="Q21">
        <v>0.93198799999999993</v>
      </c>
      <c r="R21">
        <v>46.599400000000003</v>
      </c>
      <c r="S21">
        <v>49.637767456208479</v>
      </c>
      <c r="T21">
        <v>1</v>
      </c>
      <c r="U21">
        <v>0</v>
      </c>
      <c r="V21">
        <v>47.746817941863092</v>
      </c>
      <c r="W21">
        <v>1.147417941863097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0.9</v>
      </c>
      <c r="P22">
        <v>0.92759769999999997</v>
      </c>
      <c r="Q22">
        <v>0.91955299999999995</v>
      </c>
      <c r="R22">
        <v>45.977649999999997</v>
      </c>
      <c r="S22">
        <v>49.566369127478431</v>
      </c>
      <c r="T22">
        <v>1</v>
      </c>
      <c r="U22">
        <v>0</v>
      </c>
      <c r="V22">
        <v>47.177618261044053</v>
      </c>
      <c r="W22">
        <v>1.1999682610440561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0.9</v>
      </c>
      <c r="P23">
        <v>0.91656549999999992</v>
      </c>
      <c r="Q23">
        <v>0.90729499999999996</v>
      </c>
      <c r="R23">
        <v>45.364750000000001</v>
      </c>
      <c r="S23">
        <v>49.494280550598951</v>
      </c>
      <c r="T23">
        <v>1</v>
      </c>
      <c r="U23">
        <v>0</v>
      </c>
      <c r="V23">
        <v>46.616520578094331</v>
      </c>
      <c r="W23">
        <v>1.25177057809433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0.9</v>
      </c>
      <c r="P24">
        <v>0.90569664999999999</v>
      </c>
      <c r="Q24">
        <v>0.89521850000000003</v>
      </c>
      <c r="R24">
        <v>44.760925</v>
      </c>
      <c r="S24">
        <v>49.421541969929997</v>
      </c>
      <c r="T24">
        <v>1</v>
      </c>
      <c r="U24">
        <v>0</v>
      </c>
      <c r="V24">
        <v>46.063730876010609</v>
      </c>
      <c r="W24">
        <v>1.3028058760106089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0.9</v>
      </c>
      <c r="P25">
        <v>0.89619508000000003</v>
      </c>
      <c r="Q25">
        <v>0.88466120000000004</v>
      </c>
      <c r="R25">
        <v>44.233060000000002</v>
      </c>
      <c r="S25">
        <v>49.356508406629501</v>
      </c>
      <c r="T25">
        <v>1</v>
      </c>
      <c r="U25">
        <v>0</v>
      </c>
      <c r="V25">
        <v>45.580481033605238</v>
      </c>
      <c r="W25">
        <v>1.347421033605237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0.9</v>
      </c>
      <c r="P26">
        <v>0.88776820000000001</v>
      </c>
      <c r="Q26">
        <v>0.87529800000000002</v>
      </c>
      <c r="R26">
        <v>43.764899999999997</v>
      </c>
      <c r="S26">
        <v>49.29766576455431</v>
      </c>
      <c r="T26">
        <v>1</v>
      </c>
      <c r="U26">
        <v>0</v>
      </c>
      <c r="V26">
        <v>45.151889923718237</v>
      </c>
      <c r="W26">
        <v>1.3869899237182319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0.9</v>
      </c>
      <c r="P27">
        <v>0.87947883999999998</v>
      </c>
      <c r="Q27">
        <v>0.86608759999999996</v>
      </c>
      <c r="R27">
        <v>43.304379999999988</v>
      </c>
      <c r="S27">
        <v>49.238683218347809</v>
      </c>
      <c r="T27">
        <v>1</v>
      </c>
      <c r="U27">
        <v>0</v>
      </c>
      <c r="V27">
        <v>44.730293080918422</v>
      </c>
      <c r="W27">
        <v>1.4259130809184271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0.9</v>
      </c>
      <c r="P28">
        <v>0.87132880000000001</v>
      </c>
      <c r="Q28">
        <v>0.85703200000000002</v>
      </c>
      <c r="R28">
        <v>42.851599999999998</v>
      </c>
      <c r="S28">
        <v>49.179597873959857</v>
      </c>
      <c r="T28">
        <v>1</v>
      </c>
      <c r="U28">
        <v>0</v>
      </c>
      <c r="V28">
        <v>44.315782053204323</v>
      </c>
      <c r="W28">
        <v>1.464182053204325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0.9</v>
      </c>
      <c r="P29">
        <v>0.86331952000000001</v>
      </c>
      <c r="Q29">
        <v>0.84813280000000002</v>
      </c>
      <c r="R29">
        <v>42.406640000000003</v>
      </c>
      <c r="S29">
        <v>49.120446158798778</v>
      </c>
      <c r="T29">
        <v>1</v>
      </c>
      <c r="U29">
        <v>0</v>
      </c>
      <c r="V29">
        <v>43.908430078974753</v>
      </c>
      <c r="W29">
        <v>1.5017900789747429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0.9</v>
      </c>
      <c r="P30">
        <v>0.85545316000000005</v>
      </c>
      <c r="Q30">
        <v>0.83939240000000004</v>
      </c>
      <c r="R30">
        <v>41.969619999999999</v>
      </c>
      <c r="S30">
        <v>49.06127180592798</v>
      </c>
      <c r="T30">
        <v>1</v>
      </c>
      <c r="U30">
        <v>0</v>
      </c>
      <c r="V30">
        <v>43.508347015827923</v>
      </c>
      <c r="W30">
        <v>1.538727015827924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0.9</v>
      </c>
      <c r="P31">
        <v>0.84773007999999994</v>
      </c>
      <c r="Q31">
        <v>0.83081119999999997</v>
      </c>
      <c r="R31">
        <v>41.540559999999999</v>
      </c>
      <c r="S31">
        <v>49.002106897044399</v>
      </c>
      <c r="T31">
        <v>1</v>
      </c>
      <c r="U31">
        <v>0</v>
      </c>
      <c r="V31">
        <v>43.115551173363563</v>
      </c>
      <c r="W31">
        <v>1.5749911733635571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0.9</v>
      </c>
      <c r="P32">
        <v>0.84015207999999997</v>
      </c>
      <c r="Q32">
        <v>0.82239119999999999</v>
      </c>
      <c r="R32">
        <v>41.11956</v>
      </c>
      <c r="S32">
        <v>48.942996129938763</v>
      </c>
      <c r="T32">
        <v>1</v>
      </c>
      <c r="U32">
        <v>0</v>
      </c>
      <c r="V32">
        <v>42.730134099580177</v>
      </c>
      <c r="W32">
        <v>1.6105740995801769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0.9</v>
      </c>
      <c r="P33">
        <v>0.83271987999999997</v>
      </c>
      <c r="Q33">
        <v>0.8141332</v>
      </c>
      <c r="R33">
        <v>40.706659999999999</v>
      </c>
      <c r="S33">
        <v>48.883977646840847</v>
      </c>
      <c r="T33">
        <v>1</v>
      </c>
      <c r="U33">
        <v>0</v>
      </c>
      <c r="V33">
        <v>42.352132413677197</v>
      </c>
      <c r="W33">
        <v>1.645472413677197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0.9</v>
      </c>
      <c r="P34">
        <v>0.82721728000000005</v>
      </c>
      <c r="Q34">
        <v>0.80801920000000005</v>
      </c>
      <c r="R34">
        <v>40.400959999999998</v>
      </c>
      <c r="S34">
        <v>48.839598708576297</v>
      </c>
      <c r="T34">
        <v>1</v>
      </c>
      <c r="U34">
        <v>0</v>
      </c>
      <c r="V34">
        <v>42.072270182191261</v>
      </c>
      <c r="W34">
        <v>1.6713101821912559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0.9</v>
      </c>
      <c r="P35">
        <v>0.82364842000000005</v>
      </c>
      <c r="Q35">
        <v>0.80405380000000004</v>
      </c>
      <c r="R35">
        <v>40.202689999999997</v>
      </c>
      <c r="S35">
        <v>48.810498537713457</v>
      </c>
      <c r="T35">
        <v>1</v>
      </c>
      <c r="U35">
        <v>0</v>
      </c>
      <c r="V35">
        <v>41.890757965518979</v>
      </c>
      <c r="W35">
        <v>1.688067965518975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0.9</v>
      </c>
      <c r="P36">
        <v>0.82015372000000009</v>
      </c>
      <c r="Q36">
        <v>0.80017080000000007</v>
      </c>
      <c r="R36">
        <v>40.008540000000004</v>
      </c>
      <c r="S36">
        <v>48.781757644164557</v>
      </c>
      <c r="T36">
        <v>1</v>
      </c>
      <c r="U36">
        <v>0</v>
      </c>
      <c r="V36">
        <v>41.713017526385869</v>
      </c>
      <c r="W36">
        <v>1.7044775263858649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0.9</v>
      </c>
      <c r="P37">
        <v>0.81673353999999998</v>
      </c>
      <c r="Q37">
        <v>0.79637060000000004</v>
      </c>
      <c r="R37">
        <v>39.818530000000003</v>
      </c>
      <c r="S37">
        <v>48.753391467185253</v>
      </c>
      <c r="T37">
        <v>1</v>
      </c>
      <c r="U37">
        <v>0</v>
      </c>
      <c r="V37">
        <v>41.539067174391612</v>
      </c>
      <c r="W37">
        <v>1.7205371743916089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0.9</v>
      </c>
      <c r="P38">
        <v>0.81338842000000011</v>
      </c>
      <c r="Q38">
        <v>0.79265380000000007</v>
      </c>
      <c r="R38">
        <v>39.632689999999997</v>
      </c>
      <c r="S38">
        <v>48.725417064580277</v>
      </c>
      <c r="T38">
        <v>1</v>
      </c>
      <c r="U38">
        <v>0</v>
      </c>
      <c r="V38">
        <v>41.368934373935787</v>
      </c>
      <c r="W38">
        <v>1.7362443739357829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0.9</v>
      </c>
      <c r="P39">
        <v>0.81100000000000005</v>
      </c>
      <c r="Q39">
        <v>0.78902015229839872</v>
      </c>
      <c r="R39">
        <v>39.451007614919938</v>
      </c>
      <c r="S39">
        <v>48.644892250209537</v>
      </c>
      <c r="T39">
        <v>1</v>
      </c>
      <c r="U39">
        <v>0</v>
      </c>
      <c r="V39">
        <v>41.247459334695129</v>
      </c>
      <c r="W39">
        <v>1.7964517197751919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0.9</v>
      </c>
      <c r="P40">
        <v>0.81100000000000005</v>
      </c>
      <c r="Q40">
        <v>0.78547026779044793</v>
      </c>
      <c r="R40">
        <v>39.2735133895224</v>
      </c>
      <c r="S40">
        <v>48.426033772530701</v>
      </c>
      <c r="T40">
        <v>1</v>
      </c>
      <c r="U40">
        <v>0</v>
      </c>
      <c r="V40">
        <v>41.247459334695129</v>
      </c>
      <c r="W40">
        <v>1.9739459451727299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0.9</v>
      </c>
      <c r="P41">
        <v>0.81100000000000005</v>
      </c>
      <c r="Q41">
        <v>0.7820042650549226</v>
      </c>
      <c r="R41">
        <v>39.10021325274613</v>
      </c>
      <c r="S41">
        <v>48.212346797467482</v>
      </c>
      <c r="T41">
        <v>1</v>
      </c>
      <c r="U41">
        <v>0</v>
      </c>
      <c r="V41">
        <v>41.247459334695129</v>
      </c>
      <c r="W41">
        <v>2.147246081949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0.9</v>
      </c>
      <c r="P42">
        <v>0.81100000000000005</v>
      </c>
      <c r="Q42">
        <v>0.77862231885547395</v>
      </c>
      <c r="R42">
        <v>38.931115942773701</v>
      </c>
      <c r="S42">
        <v>48.003842099597662</v>
      </c>
      <c r="T42">
        <v>1</v>
      </c>
      <c r="U42">
        <v>0</v>
      </c>
      <c r="V42">
        <v>41.247459334695129</v>
      </c>
      <c r="W42">
        <v>2.316343391921428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1</v>
      </c>
      <c r="P2">
        <v>1.29</v>
      </c>
      <c r="Q2">
        <v>1.423354831402593</v>
      </c>
      <c r="R2">
        <v>71.167741570129664</v>
      </c>
      <c r="S2">
        <v>55.168791914829193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1</v>
      </c>
      <c r="P3">
        <v>1.29</v>
      </c>
      <c r="Q3">
        <v>1.386904763180494</v>
      </c>
      <c r="R3">
        <v>69.345238159024703</v>
      </c>
      <c r="S3">
        <v>53.755998572887357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1</v>
      </c>
      <c r="P4">
        <v>1.29</v>
      </c>
      <c r="Q4">
        <v>1.350304073129414</v>
      </c>
      <c r="R4">
        <v>67.515203656470689</v>
      </c>
      <c r="S4">
        <v>52.337367175558683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1</v>
      </c>
      <c r="P5">
        <v>1.29</v>
      </c>
      <c r="Q5">
        <v>1.3136103293182839</v>
      </c>
      <c r="R5">
        <v>65.680516465914195</v>
      </c>
      <c r="S5">
        <v>50.915129043344344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1</v>
      </c>
      <c r="P6">
        <v>1.2768778000000001</v>
      </c>
      <c r="Q6">
        <v>1.2768778000000001</v>
      </c>
      <c r="R6">
        <v>63.843890000000002</v>
      </c>
      <c r="S6">
        <v>50</v>
      </c>
      <c r="T6">
        <v>1</v>
      </c>
      <c r="U6">
        <v>0</v>
      </c>
      <c r="V6">
        <v>63.843890000000002</v>
      </c>
      <c r="W6">
        <v>0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1</v>
      </c>
      <c r="P7">
        <v>1.2401593</v>
      </c>
      <c r="Q7">
        <v>1.2401593</v>
      </c>
      <c r="R7">
        <v>62.007964999999999</v>
      </c>
      <c r="S7">
        <v>50</v>
      </c>
      <c r="T7">
        <v>1</v>
      </c>
      <c r="U7">
        <v>0</v>
      </c>
      <c r="V7">
        <v>62.007964999999999</v>
      </c>
      <c r="W7">
        <v>0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1</v>
      </c>
      <c r="P8">
        <v>1.2035019</v>
      </c>
      <c r="Q8">
        <v>1.2035019</v>
      </c>
      <c r="R8">
        <v>60.175094999999999</v>
      </c>
      <c r="S8">
        <v>50</v>
      </c>
      <c r="T8">
        <v>1</v>
      </c>
      <c r="U8">
        <v>0</v>
      </c>
      <c r="V8">
        <v>60.175094999999999</v>
      </c>
      <c r="W8">
        <v>0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1</v>
      </c>
      <c r="P9">
        <v>1.1669510999999999</v>
      </c>
      <c r="Q9">
        <v>1.1669510999999999</v>
      </c>
      <c r="R9">
        <v>58.347554999999993</v>
      </c>
      <c r="S9">
        <v>50</v>
      </c>
      <c r="T9">
        <v>1</v>
      </c>
      <c r="U9">
        <v>0</v>
      </c>
      <c r="V9">
        <v>58.347554999999993</v>
      </c>
      <c r="W9">
        <v>0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1</v>
      </c>
      <c r="P10">
        <v>1.1396113999999999</v>
      </c>
      <c r="Q10">
        <v>1.1396113999999999</v>
      </c>
      <c r="R10">
        <v>56.98057</v>
      </c>
      <c r="S10">
        <v>50</v>
      </c>
      <c r="T10">
        <v>1</v>
      </c>
      <c r="U10">
        <v>0</v>
      </c>
      <c r="V10">
        <v>56.98057</v>
      </c>
      <c r="W10">
        <v>0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1</v>
      </c>
      <c r="P11">
        <v>1.1145400999999999</v>
      </c>
      <c r="Q11">
        <v>1.1145400999999999</v>
      </c>
      <c r="R11">
        <v>55.727004999999998</v>
      </c>
      <c r="S11">
        <v>50</v>
      </c>
      <c r="T11">
        <v>1</v>
      </c>
      <c r="U11">
        <v>0</v>
      </c>
      <c r="V11">
        <v>55.727004999999998</v>
      </c>
      <c r="W11">
        <v>0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1</v>
      </c>
      <c r="P12">
        <v>1.0896254000000001</v>
      </c>
      <c r="Q12">
        <v>1.0896254000000001</v>
      </c>
      <c r="R12">
        <v>54.481270000000002</v>
      </c>
      <c r="S12">
        <v>50</v>
      </c>
      <c r="T12">
        <v>1</v>
      </c>
      <c r="U12">
        <v>0</v>
      </c>
      <c r="V12">
        <v>54.481270000000002</v>
      </c>
      <c r="W12">
        <v>0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1</v>
      </c>
      <c r="P13">
        <v>1.0660240000000001</v>
      </c>
      <c r="Q13">
        <v>1.0660240000000001</v>
      </c>
      <c r="R13">
        <v>53.301200000000001</v>
      </c>
      <c r="S13">
        <v>50</v>
      </c>
      <c r="T13">
        <v>1</v>
      </c>
      <c r="U13">
        <v>0</v>
      </c>
      <c r="V13">
        <v>53.301200000000001</v>
      </c>
      <c r="W13">
        <v>0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1</v>
      </c>
      <c r="P14">
        <v>1.0469392</v>
      </c>
      <c r="Q14">
        <v>1.0469392</v>
      </c>
      <c r="R14">
        <v>52.346960000000003</v>
      </c>
      <c r="S14">
        <v>50</v>
      </c>
      <c r="T14">
        <v>1</v>
      </c>
      <c r="U14">
        <v>0</v>
      </c>
      <c r="V14">
        <v>52.346960000000003</v>
      </c>
      <c r="W14">
        <v>0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1</v>
      </c>
      <c r="P15">
        <v>1.0280237999999999</v>
      </c>
      <c r="Q15">
        <v>1.0280237999999999</v>
      </c>
      <c r="R15">
        <v>51.40119</v>
      </c>
      <c r="S15">
        <v>50</v>
      </c>
      <c r="T15">
        <v>1</v>
      </c>
      <c r="U15">
        <v>0</v>
      </c>
      <c r="V15">
        <v>51.40119</v>
      </c>
      <c r="W15">
        <v>0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1</v>
      </c>
      <c r="P16">
        <v>1.0092924999999999</v>
      </c>
      <c r="Q16">
        <v>1.0092924999999999</v>
      </c>
      <c r="R16">
        <v>50.464624999999998</v>
      </c>
      <c r="S16">
        <v>50</v>
      </c>
      <c r="T16">
        <v>1</v>
      </c>
      <c r="U16">
        <v>0</v>
      </c>
      <c r="V16">
        <v>50.464624999999998</v>
      </c>
      <c r="W16">
        <v>0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1</v>
      </c>
      <c r="P17">
        <v>0.99207820000000002</v>
      </c>
      <c r="Q17">
        <v>0.99207820000000002</v>
      </c>
      <c r="R17">
        <v>49.603909999999999</v>
      </c>
      <c r="S17">
        <v>50</v>
      </c>
      <c r="T17">
        <v>1</v>
      </c>
      <c r="U17">
        <v>0</v>
      </c>
      <c r="V17">
        <v>49.603909999999999</v>
      </c>
      <c r="W17">
        <v>0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1</v>
      </c>
      <c r="P18">
        <v>0.97636840000000003</v>
      </c>
      <c r="Q18">
        <v>0.97636840000000003</v>
      </c>
      <c r="R18">
        <v>48.818420000000003</v>
      </c>
      <c r="S18">
        <v>50</v>
      </c>
      <c r="T18">
        <v>1</v>
      </c>
      <c r="U18">
        <v>0</v>
      </c>
      <c r="V18">
        <v>48.818420000000003</v>
      </c>
      <c r="W18">
        <v>0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1</v>
      </c>
      <c r="P19">
        <v>0.96084459999999994</v>
      </c>
      <c r="Q19">
        <v>0.96084459999999994</v>
      </c>
      <c r="R19">
        <v>48.042230000000004</v>
      </c>
      <c r="S19">
        <v>50</v>
      </c>
      <c r="T19">
        <v>1</v>
      </c>
      <c r="U19">
        <v>0</v>
      </c>
      <c r="V19">
        <v>48.042230000000004</v>
      </c>
      <c r="W19">
        <v>0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1</v>
      </c>
      <c r="P20">
        <v>0.94551459999999998</v>
      </c>
      <c r="Q20">
        <v>0.94551459999999998</v>
      </c>
      <c r="R20">
        <v>47.275730000000003</v>
      </c>
      <c r="S20">
        <v>50</v>
      </c>
      <c r="T20">
        <v>1</v>
      </c>
      <c r="U20">
        <v>0</v>
      </c>
      <c r="V20">
        <v>47.275730000000003</v>
      </c>
      <c r="W20">
        <v>0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1</v>
      </c>
      <c r="P21">
        <v>0.93198799999999993</v>
      </c>
      <c r="Q21">
        <v>0.93198799999999993</v>
      </c>
      <c r="R21">
        <v>46.599400000000003</v>
      </c>
      <c r="S21">
        <v>50</v>
      </c>
      <c r="T21">
        <v>1</v>
      </c>
      <c r="U21">
        <v>0</v>
      </c>
      <c r="V21">
        <v>46.599400000000003</v>
      </c>
      <c r="W21">
        <v>0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1</v>
      </c>
      <c r="P22">
        <v>0.91955299999999995</v>
      </c>
      <c r="Q22">
        <v>0.91955299999999995</v>
      </c>
      <c r="R22">
        <v>45.977649999999997</v>
      </c>
      <c r="S22">
        <v>50</v>
      </c>
      <c r="T22">
        <v>1</v>
      </c>
      <c r="U22">
        <v>0</v>
      </c>
      <c r="V22">
        <v>45.977649999999997</v>
      </c>
      <c r="W22">
        <v>0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1</v>
      </c>
      <c r="P23">
        <v>0.90729499999999996</v>
      </c>
      <c r="Q23">
        <v>0.90729499999999996</v>
      </c>
      <c r="R23">
        <v>45.364750000000001</v>
      </c>
      <c r="S23">
        <v>50</v>
      </c>
      <c r="T23">
        <v>1</v>
      </c>
      <c r="U23">
        <v>0</v>
      </c>
      <c r="V23">
        <v>45.364750000000001</v>
      </c>
      <c r="W23">
        <v>0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1</v>
      </c>
      <c r="P24">
        <v>0.89521850000000003</v>
      </c>
      <c r="Q24">
        <v>0.89521850000000003</v>
      </c>
      <c r="R24">
        <v>44.760925</v>
      </c>
      <c r="S24">
        <v>50</v>
      </c>
      <c r="T24">
        <v>1</v>
      </c>
      <c r="U24">
        <v>0</v>
      </c>
      <c r="V24">
        <v>44.760925</v>
      </c>
      <c r="W24">
        <v>0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1</v>
      </c>
      <c r="P25">
        <v>0.88466120000000004</v>
      </c>
      <c r="Q25">
        <v>0.88466120000000004</v>
      </c>
      <c r="R25">
        <v>44.233060000000002</v>
      </c>
      <c r="S25">
        <v>50</v>
      </c>
      <c r="T25">
        <v>1</v>
      </c>
      <c r="U25">
        <v>0</v>
      </c>
      <c r="V25">
        <v>44.233060000000002</v>
      </c>
      <c r="W25">
        <v>0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1</v>
      </c>
      <c r="P26">
        <v>0.87529800000000002</v>
      </c>
      <c r="Q26">
        <v>0.87529800000000002</v>
      </c>
      <c r="R26">
        <v>43.764899999999997</v>
      </c>
      <c r="S26">
        <v>50.000000000000007</v>
      </c>
      <c r="T26">
        <v>0</v>
      </c>
      <c r="U26">
        <v>0</v>
      </c>
      <c r="V26">
        <v>0</v>
      </c>
      <c r="W26">
        <v>0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1</v>
      </c>
      <c r="P27">
        <v>0.86608759999999996</v>
      </c>
      <c r="Q27">
        <v>0.86608759999999996</v>
      </c>
      <c r="R27">
        <v>43.304379999999988</v>
      </c>
      <c r="S27">
        <v>49.999999999999993</v>
      </c>
      <c r="T27">
        <v>1</v>
      </c>
      <c r="U27">
        <v>0</v>
      </c>
      <c r="V27">
        <v>43.304379999999988</v>
      </c>
      <c r="W27">
        <v>0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1</v>
      </c>
      <c r="P28">
        <v>0.85703200000000002</v>
      </c>
      <c r="Q28">
        <v>0.85703200000000002</v>
      </c>
      <c r="R28">
        <v>42.851599999999998</v>
      </c>
      <c r="S28">
        <v>49.999999999999993</v>
      </c>
      <c r="T28">
        <v>1</v>
      </c>
      <c r="U28">
        <v>0</v>
      </c>
      <c r="V28">
        <v>42.851599999999998</v>
      </c>
      <c r="W28">
        <v>0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1</v>
      </c>
      <c r="P29">
        <v>0.84813280000000002</v>
      </c>
      <c r="Q29">
        <v>0.84813280000000002</v>
      </c>
      <c r="R29">
        <v>42.406640000000003</v>
      </c>
      <c r="S29">
        <v>50</v>
      </c>
      <c r="T29">
        <v>1</v>
      </c>
      <c r="U29">
        <v>0</v>
      </c>
      <c r="V29">
        <v>42.406640000000003</v>
      </c>
      <c r="W29">
        <v>0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1</v>
      </c>
      <c r="P30">
        <v>0.83939240000000004</v>
      </c>
      <c r="Q30">
        <v>0.83939240000000004</v>
      </c>
      <c r="R30">
        <v>41.969619999999999</v>
      </c>
      <c r="S30">
        <v>50</v>
      </c>
      <c r="T30">
        <v>1</v>
      </c>
      <c r="U30">
        <v>0</v>
      </c>
      <c r="V30">
        <v>41.969619999999999</v>
      </c>
      <c r="W30">
        <v>0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1</v>
      </c>
      <c r="P31">
        <v>0.83081119999999997</v>
      </c>
      <c r="Q31">
        <v>0.83081119999999997</v>
      </c>
      <c r="R31">
        <v>41.540559999999999</v>
      </c>
      <c r="S31">
        <v>50</v>
      </c>
      <c r="T31">
        <v>1</v>
      </c>
      <c r="U31">
        <v>0</v>
      </c>
      <c r="V31">
        <v>41.540559999999999</v>
      </c>
      <c r="W31">
        <v>0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1</v>
      </c>
      <c r="P32">
        <v>0.82239119999999999</v>
      </c>
      <c r="Q32">
        <v>0.82239119999999999</v>
      </c>
      <c r="R32">
        <v>41.11956</v>
      </c>
      <c r="S32">
        <v>50</v>
      </c>
      <c r="T32">
        <v>1</v>
      </c>
      <c r="U32">
        <v>0</v>
      </c>
      <c r="V32">
        <v>41.11956</v>
      </c>
      <c r="W32">
        <v>0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1</v>
      </c>
      <c r="P33">
        <v>0.8141332</v>
      </c>
      <c r="Q33">
        <v>0.8141332</v>
      </c>
      <c r="R33">
        <v>40.706659999999999</v>
      </c>
      <c r="S33">
        <v>50</v>
      </c>
      <c r="T33">
        <v>1</v>
      </c>
      <c r="U33">
        <v>0</v>
      </c>
      <c r="V33">
        <v>40.706659999999999</v>
      </c>
      <c r="W33">
        <v>0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1</v>
      </c>
      <c r="P34">
        <v>0.80801920000000005</v>
      </c>
      <c r="Q34">
        <v>0.80801920000000005</v>
      </c>
      <c r="R34">
        <v>40.400959999999998</v>
      </c>
      <c r="S34">
        <v>50</v>
      </c>
      <c r="T34">
        <v>1</v>
      </c>
      <c r="U34">
        <v>0</v>
      </c>
      <c r="V34">
        <v>40.400959999999998</v>
      </c>
      <c r="W34">
        <v>0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1</v>
      </c>
      <c r="P35">
        <v>0.80405380000000004</v>
      </c>
      <c r="Q35">
        <v>0.80405380000000004</v>
      </c>
      <c r="R35">
        <v>40.202689999999997</v>
      </c>
      <c r="S35">
        <v>50</v>
      </c>
      <c r="T35">
        <v>1</v>
      </c>
      <c r="U35">
        <v>0</v>
      </c>
      <c r="V35">
        <v>40.202689999999997</v>
      </c>
      <c r="W35">
        <v>0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1</v>
      </c>
      <c r="P36">
        <v>0.80017080000000007</v>
      </c>
      <c r="Q36">
        <v>0.80017080000000007</v>
      </c>
      <c r="R36">
        <v>40.008540000000004</v>
      </c>
      <c r="S36">
        <v>50</v>
      </c>
      <c r="T36">
        <v>1</v>
      </c>
      <c r="U36">
        <v>0</v>
      </c>
      <c r="V36">
        <v>40.008540000000004</v>
      </c>
      <c r="W36">
        <v>0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1</v>
      </c>
      <c r="P37">
        <v>0.79637060000000004</v>
      </c>
      <c r="Q37">
        <v>0.79637060000000004</v>
      </c>
      <c r="R37">
        <v>39.818530000000003</v>
      </c>
      <c r="S37">
        <v>50</v>
      </c>
      <c r="T37">
        <v>1</v>
      </c>
      <c r="U37">
        <v>1</v>
      </c>
      <c r="V37">
        <v>39.818530000000003</v>
      </c>
      <c r="W37">
        <v>0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1</v>
      </c>
      <c r="P38">
        <v>0.79265380000000007</v>
      </c>
      <c r="Q38">
        <v>0.79265380000000007</v>
      </c>
      <c r="R38">
        <v>39.632689999999997</v>
      </c>
      <c r="S38">
        <v>50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1</v>
      </c>
      <c r="P39">
        <v>0.79</v>
      </c>
      <c r="Q39">
        <v>0.78902015229839872</v>
      </c>
      <c r="R39">
        <v>39.451007614919938</v>
      </c>
      <c r="S39">
        <v>49.937984322683462</v>
      </c>
      <c r="T39">
        <v>1</v>
      </c>
      <c r="U39">
        <v>0</v>
      </c>
      <c r="V39">
        <v>39.5</v>
      </c>
      <c r="W39">
        <v>4.8992385080062213E-2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1</v>
      </c>
      <c r="P40">
        <v>0.79</v>
      </c>
      <c r="Q40">
        <v>0.78547026779044793</v>
      </c>
      <c r="R40">
        <v>39.2735133895224</v>
      </c>
      <c r="S40">
        <v>49.713308088003032</v>
      </c>
      <c r="T40">
        <v>1</v>
      </c>
      <c r="U40">
        <v>0</v>
      </c>
      <c r="V40">
        <v>39.5</v>
      </c>
      <c r="W40">
        <v>0.22648661047760041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1</v>
      </c>
      <c r="P41">
        <v>0.79</v>
      </c>
      <c r="Q41">
        <v>0.7820042650549226</v>
      </c>
      <c r="R41">
        <v>39.10021325274613</v>
      </c>
      <c r="S41">
        <v>49.493940826260918</v>
      </c>
      <c r="T41">
        <v>1</v>
      </c>
      <c r="U41">
        <v>0</v>
      </c>
      <c r="V41">
        <v>39.5</v>
      </c>
      <c r="W41">
        <v>0.39978674725387009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1</v>
      </c>
      <c r="P42">
        <v>0.79</v>
      </c>
      <c r="Q42">
        <v>0.77862231885547395</v>
      </c>
      <c r="R42">
        <v>38.931115942773701</v>
      </c>
      <c r="S42">
        <v>49.279893598447721</v>
      </c>
      <c r="T42">
        <v>1</v>
      </c>
      <c r="U42">
        <v>0</v>
      </c>
      <c r="V42">
        <v>39.5</v>
      </c>
      <c r="W42">
        <v>0.56888405722629898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1.1000000000000001</v>
      </c>
      <c r="P2">
        <v>1.319</v>
      </c>
      <c r="Q2">
        <v>1.423354831402593</v>
      </c>
      <c r="R2">
        <v>71.167741570129664</v>
      </c>
      <c r="S2">
        <v>53.955831364768507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1.1000000000000001</v>
      </c>
      <c r="P3">
        <v>1.319</v>
      </c>
      <c r="Q3">
        <v>1.386904763180494</v>
      </c>
      <c r="R3">
        <v>69.345238159024703</v>
      </c>
      <c r="S3">
        <v>52.574100196379611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1.1000000000000001</v>
      </c>
      <c r="P4">
        <v>1.319</v>
      </c>
      <c r="Q4">
        <v>1.350304073129414</v>
      </c>
      <c r="R4">
        <v>67.515203656470689</v>
      </c>
      <c r="S4">
        <v>51.186659330152153</v>
      </c>
      <c r="T4">
        <v>1</v>
      </c>
      <c r="U4">
        <v>0</v>
      </c>
      <c r="V4">
        <v>67.597332610729339</v>
      </c>
      <c r="W4">
        <v>8.2128954258649856E-2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1.1000000000000001</v>
      </c>
      <c r="P5">
        <v>1.319</v>
      </c>
      <c r="Q5">
        <v>1.3136103293182839</v>
      </c>
      <c r="R5">
        <v>65.680516465914195</v>
      </c>
      <c r="S5">
        <v>49.7956910279865</v>
      </c>
      <c r="T5">
        <v>1</v>
      </c>
      <c r="U5">
        <v>0</v>
      </c>
      <c r="V5">
        <v>67.597332610729339</v>
      </c>
      <c r="W5">
        <v>1.916816144815144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1.1000000000000001</v>
      </c>
      <c r="P6">
        <v>1.30456558</v>
      </c>
      <c r="Q6">
        <v>1.2768778000000001</v>
      </c>
      <c r="R6">
        <v>63.843890000000002</v>
      </c>
      <c r="S6">
        <v>48.938812259633579</v>
      </c>
      <c r="T6">
        <v>1</v>
      </c>
      <c r="U6">
        <v>0</v>
      </c>
      <c r="V6">
        <v>66.857584096868123</v>
      </c>
      <c r="W6">
        <v>3.0136940968681221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1.1000000000000001</v>
      </c>
      <c r="P7">
        <v>1.26417523</v>
      </c>
      <c r="Q7">
        <v>1.2401593</v>
      </c>
      <c r="R7">
        <v>62.007964999999999</v>
      </c>
      <c r="S7">
        <v>49.050134450111003</v>
      </c>
      <c r="T7">
        <v>1</v>
      </c>
      <c r="U7">
        <v>0</v>
      </c>
      <c r="V7">
        <v>64.787622062589293</v>
      </c>
      <c r="W7">
        <v>2.779657062589294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1.1000000000000001</v>
      </c>
      <c r="P8">
        <v>1.2238520900000001</v>
      </c>
      <c r="Q8">
        <v>1.2035019</v>
      </c>
      <c r="R8">
        <v>60.175094999999999</v>
      </c>
      <c r="S8">
        <v>49.168600921374413</v>
      </c>
      <c r="T8">
        <v>1</v>
      </c>
      <c r="U8">
        <v>0</v>
      </c>
      <c r="V8">
        <v>62.721104468587008</v>
      </c>
      <c r="W8">
        <v>2.546009468587016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1.1000000000000001</v>
      </c>
      <c r="P9">
        <v>1.18364621</v>
      </c>
      <c r="Q9">
        <v>1.1669510999999999</v>
      </c>
      <c r="R9">
        <v>58.347554999999993</v>
      </c>
      <c r="S9">
        <v>49.294759284533157</v>
      </c>
      <c r="T9">
        <v>1</v>
      </c>
      <c r="U9">
        <v>0</v>
      </c>
      <c r="V9">
        <v>60.660596323577863</v>
      </c>
      <c r="W9">
        <v>2.31304132357787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1.1000000000000001</v>
      </c>
      <c r="P10">
        <v>1.1535725400000001</v>
      </c>
      <c r="Q10">
        <v>1.1396113999999999</v>
      </c>
      <c r="R10">
        <v>56.98057</v>
      </c>
      <c r="S10">
        <v>49.394873771873947</v>
      </c>
      <c r="T10">
        <v>1</v>
      </c>
      <c r="U10">
        <v>0</v>
      </c>
      <c r="V10">
        <v>59.119353053058283</v>
      </c>
      <c r="W10">
        <v>2.1387830530582832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1.1000000000000001</v>
      </c>
      <c r="P11">
        <v>1.1259941099999999</v>
      </c>
      <c r="Q11">
        <v>1.1145400999999999</v>
      </c>
      <c r="R11">
        <v>55.727004999999998</v>
      </c>
      <c r="S11">
        <v>49.491382330587861</v>
      </c>
      <c r="T11">
        <v>1</v>
      </c>
      <c r="U11">
        <v>0</v>
      </c>
      <c r="V11">
        <v>57.705988151169187</v>
      </c>
      <c r="W11">
        <v>1.978983151169196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1.1000000000000001</v>
      </c>
      <c r="P12">
        <v>1.09858794</v>
      </c>
      <c r="Q12">
        <v>1.0896254000000001</v>
      </c>
      <c r="R12">
        <v>54.481270000000002</v>
      </c>
      <c r="S12">
        <v>49.592088185493829</v>
      </c>
      <c r="T12">
        <v>1</v>
      </c>
      <c r="U12">
        <v>0</v>
      </c>
      <c r="V12">
        <v>56.301451389170573</v>
      </c>
      <c r="W12">
        <v>1.820181389170564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1.1000000000000001</v>
      </c>
      <c r="P13">
        <v>1.0726264000000001</v>
      </c>
      <c r="Q13">
        <v>1.0660240000000001</v>
      </c>
      <c r="R13">
        <v>53.301200000000001</v>
      </c>
      <c r="S13">
        <v>49.692232076331507</v>
      </c>
      <c r="T13">
        <v>1</v>
      </c>
      <c r="U13">
        <v>0</v>
      </c>
      <c r="V13">
        <v>54.970950362281449</v>
      </c>
      <c r="W13">
        <v>1.669750362281448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1.1000000000000001</v>
      </c>
      <c r="P14">
        <v>1.05163312</v>
      </c>
      <c r="Q14">
        <v>1.0469392</v>
      </c>
      <c r="R14">
        <v>52.346960000000003</v>
      </c>
      <c r="S14">
        <v>49.776827112481961</v>
      </c>
      <c r="T14">
        <v>1</v>
      </c>
      <c r="U14">
        <v>0</v>
      </c>
      <c r="V14">
        <v>53.895067321530739</v>
      </c>
      <c r="W14">
        <v>1.548107321530743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1.1000000000000001</v>
      </c>
      <c r="P15">
        <v>1.03082618</v>
      </c>
      <c r="Q15">
        <v>1.0280237999999999</v>
      </c>
      <c r="R15">
        <v>51.40119</v>
      </c>
      <c r="S15">
        <v>49.864071166683019</v>
      </c>
      <c r="T15">
        <v>1</v>
      </c>
      <c r="U15">
        <v>0</v>
      </c>
      <c r="V15">
        <v>52.828734005540227</v>
      </c>
      <c r="W15">
        <v>1.4275440055402271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1.1000000000000001</v>
      </c>
      <c r="P16">
        <v>1.0102217499999999</v>
      </c>
      <c r="Q16">
        <v>1.0092924999999999</v>
      </c>
      <c r="R16">
        <v>50.464624999999998</v>
      </c>
      <c r="S16">
        <v>49.954007622583859</v>
      </c>
      <c r="T16">
        <v>1</v>
      </c>
      <c r="U16">
        <v>0</v>
      </c>
      <c r="V16">
        <v>51.772779109433714</v>
      </c>
      <c r="W16">
        <v>1.308154109433715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1.1000000000000001</v>
      </c>
      <c r="P17">
        <v>0.99128601999999999</v>
      </c>
      <c r="Q17">
        <v>0.99207820000000002</v>
      </c>
      <c r="R17">
        <v>49.603909999999999</v>
      </c>
      <c r="S17">
        <v>50.039957186120709</v>
      </c>
      <c r="T17">
        <v>1</v>
      </c>
      <c r="U17">
        <v>0</v>
      </c>
      <c r="V17">
        <v>50.802343295152468</v>
      </c>
      <c r="W17">
        <v>1.198433295152469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1.1000000000000001</v>
      </c>
      <c r="P18">
        <v>0.97400523999999999</v>
      </c>
      <c r="Q18">
        <v>0.97636840000000003</v>
      </c>
      <c r="R18">
        <v>48.818420000000003</v>
      </c>
      <c r="S18">
        <v>50.121311462349013</v>
      </c>
      <c r="T18">
        <v>1</v>
      </c>
      <c r="U18">
        <v>0</v>
      </c>
      <c r="V18">
        <v>49.916721889972152</v>
      </c>
      <c r="W18">
        <v>1.0983018899721491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1.1000000000000001</v>
      </c>
      <c r="P19">
        <v>0.95692905999999989</v>
      </c>
      <c r="Q19">
        <v>0.96084459999999994</v>
      </c>
      <c r="R19">
        <v>48.042230000000004</v>
      </c>
      <c r="S19">
        <v>50.204588833366607</v>
      </c>
      <c r="T19">
        <v>1</v>
      </c>
      <c r="U19">
        <v>0</v>
      </c>
      <c r="V19">
        <v>49.041586014929933</v>
      </c>
      <c r="W19">
        <v>0.99935601492992987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1.1000000000000001</v>
      </c>
      <c r="P20">
        <v>0.94006605999999993</v>
      </c>
      <c r="Q20">
        <v>0.94551459999999998</v>
      </c>
      <c r="R20">
        <v>47.275730000000003</v>
      </c>
      <c r="S20">
        <v>50.289795591599173</v>
      </c>
      <c r="T20">
        <v>1</v>
      </c>
      <c r="U20">
        <v>0</v>
      </c>
      <c r="V20">
        <v>48.177375385805803</v>
      </c>
      <c r="W20">
        <v>0.9016453858058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1.1000000000000001</v>
      </c>
      <c r="P21">
        <v>0.92518679999999986</v>
      </c>
      <c r="Q21">
        <v>0.93198799999999993</v>
      </c>
      <c r="R21">
        <v>46.599400000000003</v>
      </c>
      <c r="S21">
        <v>50.367558205542927</v>
      </c>
      <c r="T21">
        <v>1</v>
      </c>
      <c r="U21">
        <v>0</v>
      </c>
      <c r="V21">
        <v>47.414829299966883</v>
      </c>
      <c r="W21">
        <v>0.81542929996688684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1.1000000000000001</v>
      </c>
      <c r="P22">
        <v>0.91150829999999994</v>
      </c>
      <c r="Q22">
        <v>0.91955299999999995</v>
      </c>
      <c r="R22">
        <v>45.977649999999997</v>
      </c>
      <c r="S22">
        <v>50.441285065643399</v>
      </c>
      <c r="T22">
        <v>1</v>
      </c>
      <c r="U22">
        <v>0</v>
      </c>
      <c r="V22">
        <v>46.713820873798689</v>
      </c>
      <c r="W22">
        <v>0.73617087379869162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1.1000000000000001</v>
      </c>
      <c r="P23">
        <v>0.8980245</v>
      </c>
      <c r="Q23">
        <v>0.90729499999999996</v>
      </c>
      <c r="R23">
        <v>45.364750000000001</v>
      </c>
      <c r="S23">
        <v>50.516160750625403</v>
      </c>
      <c r="T23">
        <v>1</v>
      </c>
      <c r="U23">
        <v>0</v>
      </c>
      <c r="V23">
        <v>46.022790613407068</v>
      </c>
      <c r="W23">
        <v>0.6580406134070671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1.1000000000000001</v>
      </c>
      <c r="P24">
        <v>0.88474035000000006</v>
      </c>
      <c r="Q24">
        <v>0.89521850000000003</v>
      </c>
      <c r="R24">
        <v>44.760925</v>
      </c>
      <c r="S24">
        <v>50.592159609313619</v>
      </c>
      <c r="T24">
        <v>1</v>
      </c>
      <c r="U24">
        <v>0</v>
      </c>
      <c r="V24">
        <v>45.341992200972783</v>
      </c>
      <c r="W24">
        <v>0.58106720097278242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1.1000000000000001</v>
      </c>
      <c r="P25">
        <v>0.87312732000000004</v>
      </c>
      <c r="Q25">
        <v>0.88466120000000004</v>
      </c>
      <c r="R25">
        <v>44.233060000000002</v>
      </c>
      <c r="S25">
        <v>50.660492446851848</v>
      </c>
      <c r="T25">
        <v>1</v>
      </c>
      <c r="U25">
        <v>0</v>
      </c>
      <c r="V25">
        <v>44.746836892763248</v>
      </c>
      <c r="W25">
        <v>0.51377689276324645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1.1000000000000001</v>
      </c>
      <c r="P26">
        <v>0.86282780000000003</v>
      </c>
      <c r="Q26">
        <v>0.87529800000000002</v>
      </c>
      <c r="R26">
        <v>43.764899999999997</v>
      </c>
      <c r="S26">
        <v>50.722635501545042</v>
      </c>
      <c r="T26">
        <v>1</v>
      </c>
      <c r="U26">
        <v>0</v>
      </c>
      <c r="V26">
        <v>44.218997560563963</v>
      </c>
      <c r="W26">
        <v>0.45409756056395167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1.1000000000000001</v>
      </c>
      <c r="P27">
        <v>0.85269635999999993</v>
      </c>
      <c r="Q27">
        <v>0.86608759999999996</v>
      </c>
      <c r="R27">
        <v>43.304379999999988</v>
      </c>
      <c r="S27">
        <v>50.785229105469618</v>
      </c>
      <c r="T27">
        <v>1</v>
      </c>
      <c r="U27">
        <v>0</v>
      </c>
      <c r="V27">
        <v>43.699772147746927</v>
      </c>
      <c r="W27">
        <v>0.39539214774693932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1.1000000000000001</v>
      </c>
      <c r="P28">
        <v>0.84273520000000002</v>
      </c>
      <c r="Q28">
        <v>0.85703200000000002</v>
      </c>
      <c r="R28">
        <v>42.851599999999998</v>
      </c>
      <c r="S28">
        <v>50.848237975582357</v>
      </c>
      <c r="T28">
        <v>1</v>
      </c>
      <c r="U28">
        <v>0</v>
      </c>
      <c r="V28">
        <v>43.189273401948093</v>
      </c>
      <c r="W28">
        <v>0.33767340194808781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1.1000000000000001</v>
      </c>
      <c r="P29">
        <v>0.83294608000000003</v>
      </c>
      <c r="Q29">
        <v>0.84813280000000002</v>
      </c>
      <c r="R29">
        <v>42.406640000000003</v>
      </c>
      <c r="S29">
        <v>50.911626836637502</v>
      </c>
      <c r="T29">
        <v>1</v>
      </c>
      <c r="U29">
        <v>0</v>
      </c>
      <c r="V29">
        <v>42.687591521276097</v>
      </c>
      <c r="W29">
        <v>0.28095152127610129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1.1000000000000001</v>
      </c>
      <c r="P30">
        <v>0.82333164000000003</v>
      </c>
      <c r="Q30">
        <v>0.83939240000000004</v>
      </c>
      <c r="R30">
        <v>41.969619999999999</v>
      </c>
      <c r="S30">
        <v>50.975351803557551</v>
      </c>
      <c r="T30">
        <v>1</v>
      </c>
      <c r="U30">
        <v>0</v>
      </c>
      <c r="V30">
        <v>42.194861802894067</v>
      </c>
      <c r="W30">
        <v>0.22524180289406809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1.1000000000000001</v>
      </c>
      <c r="P31">
        <v>0.81389231999999989</v>
      </c>
      <c r="Q31">
        <v>0.83081119999999997</v>
      </c>
      <c r="R31">
        <v>41.540559999999999</v>
      </c>
      <c r="S31">
        <v>51.039380737736913</v>
      </c>
      <c r="T31">
        <v>1</v>
      </c>
      <c r="U31">
        <v>0</v>
      </c>
      <c r="V31">
        <v>41.711106796329148</v>
      </c>
      <c r="W31">
        <v>0.1705467963291554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1.1000000000000001</v>
      </c>
      <c r="P32">
        <v>0.80463032000000001</v>
      </c>
      <c r="Q32">
        <v>0.82239119999999999</v>
      </c>
      <c r="R32">
        <v>41.11956</v>
      </c>
      <c r="S32">
        <v>51.103667085277117</v>
      </c>
      <c r="T32">
        <v>1</v>
      </c>
      <c r="U32">
        <v>0</v>
      </c>
      <c r="V32">
        <v>41.236439249217277</v>
      </c>
      <c r="W32">
        <v>0.11687924921727701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1.1000000000000001</v>
      </c>
      <c r="P33">
        <v>0.79554652000000003</v>
      </c>
      <c r="Q33">
        <v>0.8141332</v>
      </c>
      <c r="R33">
        <v>40.706659999999999</v>
      </c>
      <c r="S33">
        <v>51.168170530115567</v>
      </c>
      <c r="T33">
        <v>1</v>
      </c>
      <c r="U33">
        <v>0</v>
      </c>
      <c r="V33">
        <v>40.770904260612767</v>
      </c>
      <c r="W33">
        <v>6.424426061277444E-2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1.1000000000000001</v>
      </c>
      <c r="P34">
        <v>0.78882112000000004</v>
      </c>
      <c r="Q34">
        <v>0.80801920000000005</v>
      </c>
      <c r="R34">
        <v>40.400959999999998</v>
      </c>
      <c r="S34">
        <v>51.216884253809027</v>
      </c>
      <c r="T34">
        <v>1</v>
      </c>
      <c r="U34">
        <v>0</v>
      </c>
      <c r="V34">
        <v>40.426234737686173</v>
      </c>
      <c r="W34">
        <v>2.527473768616062E-2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1.1000000000000001</v>
      </c>
      <c r="P35">
        <v>0.78445918000000003</v>
      </c>
      <c r="Q35">
        <v>0.80405380000000004</v>
      </c>
      <c r="R35">
        <v>40.202689999999997</v>
      </c>
      <c r="S35">
        <v>51.248925406163274</v>
      </c>
      <c r="T35">
        <v>1</v>
      </c>
      <c r="U35">
        <v>1</v>
      </c>
      <c r="V35">
        <v>40.202689999999997</v>
      </c>
      <c r="W35">
        <v>0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1.1000000000000001</v>
      </c>
      <c r="P36">
        <v>0.78018788000000006</v>
      </c>
      <c r="Q36">
        <v>0.80017080000000007</v>
      </c>
      <c r="R36">
        <v>40.008540000000004</v>
      </c>
      <c r="S36">
        <v>51.280647938288922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1.1000000000000001</v>
      </c>
      <c r="P37">
        <v>0.77600765999999999</v>
      </c>
      <c r="Q37">
        <v>0.79637060000000004</v>
      </c>
      <c r="R37">
        <v>39.818530000000003</v>
      </c>
      <c r="S37">
        <v>51.312032151847568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1.1000000000000001</v>
      </c>
      <c r="P38">
        <v>0.77191918000000004</v>
      </c>
      <c r="Q38">
        <v>0.79265380000000007</v>
      </c>
      <c r="R38">
        <v>39.632689999999997</v>
      </c>
      <c r="S38">
        <v>51.343056406501013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1.1000000000000001</v>
      </c>
      <c r="P39">
        <v>0.76900000000000002</v>
      </c>
      <c r="Q39">
        <v>0.78902015229839872</v>
      </c>
      <c r="R39">
        <v>39.451007614919938</v>
      </c>
      <c r="S39">
        <v>51.301700409518773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1.1000000000000001</v>
      </c>
      <c r="P40">
        <v>0.76900000000000002</v>
      </c>
      <c r="Q40">
        <v>0.78547026779044793</v>
      </c>
      <c r="R40">
        <v>39.2735133895224</v>
      </c>
      <c r="S40">
        <v>51.070888672981013</v>
      </c>
      <c r="T40">
        <v>1</v>
      </c>
      <c r="U40">
        <v>0</v>
      </c>
      <c r="V40">
        <v>39.410423637339562</v>
      </c>
      <c r="W40">
        <v>0.13691024781715561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1.1000000000000001</v>
      </c>
      <c r="P41">
        <v>0.76900000000000002</v>
      </c>
      <c r="Q41">
        <v>0.7820042650549226</v>
      </c>
      <c r="R41">
        <v>39.10021325274613</v>
      </c>
      <c r="S41">
        <v>50.845530887836318</v>
      </c>
      <c r="T41">
        <v>1</v>
      </c>
      <c r="U41">
        <v>0</v>
      </c>
      <c r="V41">
        <v>39.410423637339562</v>
      </c>
      <c r="W41">
        <v>0.3102103845934252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1.1000000000000001</v>
      </c>
      <c r="P42">
        <v>0.76900000000000002</v>
      </c>
      <c r="Q42">
        <v>0.77862231885547395</v>
      </c>
      <c r="R42">
        <v>38.931115942773701</v>
      </c>
      <c r="S42">
        <v>50.625638417130951</v>
      </c>
      <c r="T42">
        <v>1</v>
      </c>
      <c r="U42">
        <v>0</v>
      </c>
      <c r="V42">
        <v>39.410423637339562</v>
      </c>
      <c r="W42">
        <v>0.47930769456585409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1.2</v>
      </c>
      <c r="P2">
        <v>1.3480000000000001</v>
      </c>
      <c r="Q2">
        <v>1.423354831402593</v>
      </c>
      <c r="R2">
        <v>71.167741570129664</v>
      </c>
      <c r="S2">
        <v>52.795060511965623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1.2</v>
      </c>
      <c r="P3">
        <v>1.3480000000000001</v>
      </c>
      <c r="Q3">
        <v>1.386904763180494</v>
      </c>
      <c r="R3">
        <v>69.345238159024703</v>
      </c>
      <c r="S3">
        <v>51.443055014113277</v>
      </c>
      <c r="T3">
        <v>1</v>
      </c>
      <c r="U3">
        <v>0</v>
      </c>
      <c r="V3">
        <v>70.776331616412023</v>
      </c>
      <c r="W3">
        <v>1.43109345738732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1.2</v>
      </c>
      <c r="P4">
        <v>1.3480000000000001</v>
      </c>
      <c r="Q4">
        <v>1.350304073129414</v>
      </c>
      <c r="R4">
        <v>67.515203656470689</v>
      </c>
      <c r="S4">
        <v>50.085462653168157</v>
      </c>
      <c r="T4">
        <v>1</v>
      </c>
      <c r="U4">
        <v>0</v>
      </c>
      <c r="V4">
        <v>70.776331616412023</v>
      </c>
      <c r="W4">
        <v>3.2611279599413341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1.2</v>
      </c>
      <c r="P5">
        <v>1.3480000000000001</v>
      </c>
      <c r="Q5">
        <v>1.3136103293182839</v>
      </c>
      <c r="R5">
        <v>65.680516465914195</v>
      </c>
      <c r="S5">
        <v>48.724418743259783</v>
      </c>
      <c r="T5">
        <v>1</v>
      </c>
      <c r="U5">
        <v>0</v>
      </c>
      <c r="V5">
        <v>70.776331616412023</v>
      </c>
      <c r="W5">
        <v>5.0958151504978284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1.2</v>
      </c>
      <c r="P6">
        <v>1.3322533599999999</v>
      </c>
      <c r="Q6">
        <v>1.2768778000000001</v>
      </c>
      <c r="R6">
        <v>63.843890000000002</v>
      </c>
      <c r="S6">
        <v>47.921733145413107</v>
      </c>
      <c r="T6">
        <v>1</v>
      </c>
      <c r="U6">
        <v>0</v>
      </c>
      <c r="V6">
        <v>69.949559053738255</v>
      </c>
      <c r="W6">
        <v>6.1056690537382536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1.2</v>
      </c>
      <c r="P7">
        <v>1.28819116</v>
      </c>
      <c r="Q7">
        <v>1.2401593</v>
      </c>
      <c r="R7">
        <v>62.007964999999999</v>
      </c>
      <c r="S7">
        <v>48.135685855816618</v>
      </c>
      <c r="T7">
        <v>1</v>
      </c>
      <c r="U7">
        <v>0</v>
      </c>
      <c r="V7">
        <v>67.636086591610152</v>
      </c>
      <c r="W7">
        <v>5.628121591610153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1.2</v>
      </c>
      <c r="P8">
        <v>1.2442022800000001</v>
      </c>
      <c r="Q8">
        <v>1.2035019</v>
      </c>
      <c r="R8">
        <v>60.175094999999999</v>
      </c>
      <c r="S8">
        <v>48.364398592807589</v>
      </c>
      <c r="T8">
        <v>1</v>
      </c>
      <c r="U8">
        <v>0</v>
      </c>
      <c r="V8">
        <v>65.326463773869392</v>
      </c>
      <c r="W8">
        <v>5.1513687738693932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1.2</v>
      </c>
      <c r="P9">
        <v>1.2003413199999999</v>
      </c>
      <c r="Q9">
        <v>1.1669510999999999</v>
      </c>
      <c r="R9">
        <v>58.347554999999993</v>
      </c>
      <c r="S9">
        <v>48.609136441291547</v>
      </c>
      <c r="T9">
        <v>1</v>
      </c>
      <c r="U9">
        <v>0</v>
      </c>
      <c r="V9">
        <v>63.023557356974592</v>
      </c>
      <c r="W9">
        <v>4.6760023569745934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1.2</v>
      </c>
      <c r="P10">
        <v>1.16753368</v>
      </c>
      <c r="Q10">
        <v>1.1396113999999999</v>
      </c>
      <c r="R10">
        <v>56.98057</v>
      </c>
      <c r="S10">
        <v>48.804219506541337</v>
      </c>
      <c r="T10">
        <v>1</v>
      </c>
      <c r="U10">
        <v>0</v>
      </c>
      <c r="V10">
        <v>61.301002158019188</v>
      </c>
      <c r="W10">
        <v>4.3204321580191936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1.2</v>
      </c>
      <c r="P11">
        <v>1.13744812</v>
      </c>
      <c r="Q11">
        <v>1.1145400999999999</v>
      </c>
      <c r="R11">
        <v>55.727004999999998</v>
      </c>
      <c r="S11">
        <v>48.993008138252492</v>
      </c>
      <c r="T11">
        <v>1</v>
      </c>
      <c r="U11">
        <v>0</v>
      </c>
      <c r="V11">
        <v>59.721368944795557</v>
      </c>
      <c r="W11">
        <v>3.994363944795559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1.2</v>
      </c>
      <c r="P12">
        <v>1.10755048</v>
      </c>
      <c r="Q12">
        <v>1.0896254000000001</v>
      </c>
      <c r="R12">
        <v>54.481270000000002</v>
      </c>
      <c r="S12">
        <v>49.190778193694612</v>
      </c>
      <c r="T12">
        <v>1</v>
      </c>
      <c r="U12">
        <v>0</v>
      </c>
      <c r="V12">
        <v>58.151602414240593</v>
      </c>
      <c r="W12">
        <v>3.6703324142405829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1.2</v>
      </c>
      <c r="P13">
        <v>1.0792288000000001</v>
      </c>
      <c r="Q13">
        <v>1.0660240000000001</v>
      </c>
      <c r="R13">
        <v>53.301200000000001</v>
      </c>
      <c r="S13">
        <v>49.388229817440013</v>
      </c>
      <c r="T13">
        <v>1</v>
      </c>
      <c r="U13">
        <v>0</v>
      </c>
      <c r="V13">
        <v>56.664581186040373</v>
      </c>
      <c r="W13">
        <v>3.363381186040364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1.2</v>
      </c>
      <c r="P14">
        <v>1.05632704</v>
      </c>
      <c r="Q14">
        <v>1.0469392</v>
      </c>
      <c r="R14">
        <v>52.346960000000003</v>
      </c>
      <c r="S14">
        <v>49.555637617683253</v>
      </c>
      <c r="T14">
        <v>1</v>
      </c>
      <c r="U14">
        <v>0</v>
      </c>
      <c r="V14">
        <v>55.462131215447279</v>
      </c>
      <c r="W14">
        <v>3.1151712154472828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1.2</v>
      </c>
      <c r="P15">
        <v>1.0336285599999999</v>
      </c>
      <c r="Q15">
        <v>1.0280237999999999</v>
      </c>
      <c r="R15">
        <v>51.40119</v>
      </c>
      <c r="S15">
        <v>49.728879395515158</v>
      </c>
      <c r="T15">
        <v>1</v>
      </c>
      <c r="U15">
        <v>0</v>
      </c>
      <c r="V15">
        <v>54.270354399669458</v>
      </c>
      <c r="W15">
        <v>2.869164399669458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1.2</v>
      </c>
      <c r="P16">
        <v>1.0111509999999999</v>
      </c>
      <c r="Q16">
        <v>1.0092924999999999</v>
      </c>
      <c r="R16">
        <v>50.464624999999998</v>
      </c>
      <c r="S16">
        <v>49.908099779360363</v>
      </c>
      <c r="T16">
        <v>1</v>
      </c>
      <c r="U16">
        <v>0</v>
      </c>
      <c r="V16">
        <v>53.090176921562779</v>
      </c>
      <c r="W16">
        <v>2.6255519215627809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1.2</v>
      </c>
      <c r="P17">
        <v>0.99049384000000007</v>
      </c>
      <c r="Q17">
        <v>0.99207820000000002</v>
      </c>
      <c r="R17">
        <v>49.603909999999999</v>
      </c>
      <c r="S17">
        <v>50.079978286386918</v>
      </c>
      <c r="T17">
        <v>1</v>
      </c>
      <c r="U17">
        <v>0</v>
      </c>
      <c r="V17">
        <v>52.005578993956497</v>
      </c>
      <c r="W17">
        <v>2.4016689939564979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1.2</v>
      </c>
      <c r="P18">
        <v>0.97164208000000007</v>
      </c>
      <c r="Q18">
        <v>0.97636840000000003</v>
      </c>
      <c r="R18">
        <v>48.818420000000003</v>
      </c>
      <c r="S18">
        <v>50.243213015228818</v>
      </c>
      <c r="T18">
        <v>1</v>
      </c>
      <c r="U18">
        <v>0</v>
      </c>
      <c r="V18">
        <v>51.015773046394912</v>
      </c>
      <c r="W18">
        <v>2.1973530463949089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1.2</v>
      </c>
      <c r="P19">
        <v>0.95301351999999995</v>
      </c>
      <c r="Q19">
        <v>0.96084459999999994</v>
      </c>
      <c r="R19">
        <v>48.042230000000004</v>
      </c>
      <c r="S19">
        <v>50.410858809222347</v>
      </c>
      <c r="T19">
        <v>1</v>
      </c>
      <c r="U19">
        <v>0</v>
      </c>
      <c r="V19">
        <v>50.037686147213734</v>
      </c>
      <c r="W19">
        <v>1.9954561472137371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1.2</v>
      </c>
      <c r="P20">
        <v>0.93461751999999998</v>
      </c>
      <c r="Q20">
        <v>0.94551459999999998</v>
      </c>
      <c r="R20">
        <v>47.275730000000003</v>
      </c>
      <c r="S20">
        <v>50.582970026070129</v>
      </c>
      <c r="T20">
        <v>1</v>
      </c>
      <c r="U20">
        <v>0</v>
      </c>
      <c r="V20">
        <v>49.071809740377297</v>
      </c>
      <c r="W20">
        <v>1.796079740377301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1.2</v>
      </c>
      <c r="P21">
        <v>0.91838559999999991</v>
      </c>
      <c r="Q21">
        <v>0.93198799999999993</v>
      </c>
      <c r="R21">
        <v>46.599400000000003</v>
      </c>
      <c r="S21">
        <v>50.740560392061887</v>
      </c>
      <c r="T21">
        <v>1</v>
      </c>
      <c r="U21">
        <v>0</v>
      </c>
      <c r="V21">
        <v>48.219557698321601</v>
      </c>
      <c r="W21">
        <v>1.6201576983216059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1.2</v>
      </c>
      <c r="P22">
        <v>0.90346359999999992</v>
      </c>
      <c r="Q22">
        <v>0.91955299999999995</v>
      </c>
      <c r="R22">
        <v>45.977649999999997</v>
      </c>
      <c r="S22">
        <v>50.890428789826167</v>
      </c>
      <c r="T22">
        <v>1</v>
      </c>
      <c r="U22">
        <v>0</v>
      </c>
      <c r="V22">
        <v>47.436082609018861</v>
      </c>
      <c r="W22">
        <v>1.458432609018864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1.2</v>
      </c>
      <c r="P23">
        <v>0.88875399999999993</v>
      </c>
      <c r="Q23">
        <v>0.90729499999999996</v>
      </c>
      <c r="R23">
        <v>45.364750000000001</v>
      </c>
      <c r="S23">
        <v>51.043089538837521</v>
      </c>
      <c r="T23">
        <v>1</v>
      </c>
      <c r="U23">
        <v>0</v>
      </c>
      <c r="V23">
        <v>46.663759517368433</v>
      </c>
      <c r="W23">
        <v>1.299009517368432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1.2</v>
      </c>
      <c r="P24">
        <v>0.87426219999999999</v>
      </c>
      <c r="Q24">
        <v>0.89521850000000003</v>
      </c>
      <c r="R24">
        <v>44.760925</v>
      </c>
      <c r="S24">
        <v>51.198513443678571</v>
      </c>
      <c r="T24">
        <v>1</v>
      </c>
      <c r="U24">
        <v>0</v>
      </c>
      <c r="V24">
        <v>45.902871948734372</v>
      </c>
      <c r="W24">
        <v>1.1419469487343721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1.2</v>
      </c>
      <c r="P25">
        <v>0.86159344000000004</v>
      </c>
      <c r="Q25">
        <v>0.88466120000000004</v>
      </c>
      <c r="R25">
        <v>44.233060000000002</v>
      </c>
      <c r="S25">
        <v>51.338668502397141</v>
      </c>
      <c r="T25">
        <v>1</v>
      </c>
      <c r="U25">
        <v>0</v>
      </c>
      <c r="V25">
        <v>45.237702543000893</v>
      </c>
      <c r="W25">
        <v>1.0046425430008841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1.2</v>
      </c>
      <c r="P26">
        <v>0.85035760000000005</v>
      </c>
      <c r="Q26">
        <v>0.87529800000000002</v>
      </c>
      <c r="R26">
        <v>43.764899999999997</v>
      </c>
      <c r="S26">
        <v>51.466465402320154</v>
      </c>
      <c r="T26">
        <v>1</v>
      </c>
      <c r="U26">
        <v>0</v>
      </c>
      <c r="V26">
        <v>44.647768167756873</v>
      </c>
      <c r="W26">
        <v>0.88286816775686106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1.2</v>
      </c>
      <c r="P27">
        <v>0.8393051199999999</v>
      </c>
      <c r="Q27">
        <v>0.86608759999999996</v>
      </c>
      <c r="R27">
        <v>43.304379999999988</v>
      </c>
      <c r="S27">
        <v>51.595515108974908</v>
      </c>
      <c r="T27">
        <v>1</v>
      </c>
      <c r="U27">
        <v>0</v>
      </c>
      <c r="V27">
        <v>44.067461053762969</v>
      </c>
      <c r="W27">
        <v>0.76308105376297419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1.2</v>
      </c>
      <c r="P28">
        <v>0.82843840000000002</v>
      </c>
      <c r="Q28">
        <v>0.85703200000000002</v>
      </c>
      <c r="R28">
        <v>42.851599999999998</v>
      </c>
      <c r="S28">
        <v>51.725752934678063</v>
      </c>
      <c r="T28">
        <v>1</v>
      </c>
      <c r="U28">
        <v>0</v>
      </c>
      <c r="V28">
        <v>43.496907212292129</v>
      </c>
      <c r="W28">
        <v>0.64530721229213128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1.2</v>
      </c>
      <c r="P29">
        <v>0.81775936000000005</v>
      </c>
      <c r="Q29">
        <v>0.84813280000000002</v>
      </c>
      <c r="R29">
        <v>42.406640000000003</v>
      </c>
      <c r="S29">
        <v>51.857113564557672</v>
      </c>
      <c r="T29">
        <v>1</v>
      </c>
      <c r="U29">
        <v>0</v>
      </c>
      <c r="V29">
        <v>42.936207452362659</v>
      </c>
      <c r="W29">
        <v>0.5295674523626559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1.2</v>
      </c>
      <c r="P30">
        <v>0.80727088000000002</v>
      </c>
      <c r="Q30">
        <v>0.83939240000000004</v>
      </c>
      <c r="R30">
        <v>41.969619999999999</v>
      </c>
      <c r="S30">
        <v>51.989513111138109</v>
      </c>
      <c r="T30">
        <v>1</v>
      </c>
      <c r="U30">
        <v>0</v>
      </c>
      <c r="V30">
        <v>42.385512987502047</v>
      </c>
      <c r="W30">
        <v>0.41589298750204762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1.2</v>
      </c>
      <c r="P31">
        <v>0.79697343999999992</v>
      </c>
      <c r="Q31">
        <v>0.83081119999999997</v>
      </c>
      <c r="R31">
        <v>41.540559999999999</v>
      </c>
      <c r="S31">
        <v>52.122891322451103</v>
      </c>
      <c r="T31">
        <v>1</v>
      </c>
      <c r="U31">
        <v>0</v>
      </c>
      <c r="V31">
        <v>41.844849019964869</v>
      </c>
      <c r="W31">
        <v>0.30428901996486962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1.2</v>
      </c>
      <c r="P32">
        <v>0.78686944000000003</v>
      </c>
      <c r="Q32">
        <v>0.82239119999999999</v>
      </c>
      <c r="R32">
        <v>41.11956</v>
      </c>
      <c r="S32">
        <v>52.25715717209706</v>
      </c>
      <c r="T32">
        <v>1</v>
      </c>
      <c r="U32">
        <v>0</v>
      </c>
      <c r="V32">
        <v>41.314341561024058</v>
      </c>
      <c r="W32">
        <v>0.19478156102405819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1.2</v>
      </c>
      <c r="P33">
        <v>0.77695983999999996</v>
      </c>
      <c r="Q33">
        <v>0.8141332</v>
      </c>
      <c r="R33">
        <v>40.706659999999999</v>
      </c>
      <c r="S33">
        <v>52.392231752930762</v>
      </c>
      <c r="T33">
        <v>1</v>
      </c>
      <c r="U33">
        <v>0</v>
      </c>
      <c r="V33">
        <v>40.794041015188739</v>
      </c>
      <c r="W33">
        <v>8.7381015188739752E-2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1.2</v>
      </c>
      <c r="P34">
        <v>0.76962304000000004</v>
      </c>
      <c r="Q34">
        <v>0.80801920000000005</v>
      </c>
      <c r="R34">
        <v>40.400959999999998</v>
      </c>
      <c r="S34">
        <v>52.494478335783711</v>
      </c>
      <c r="T34">
        <v>1</v>
      </c>
      <c r="U34">
        <v>0</v>
      </c>
      <c r="V34">
        <v>40.408824553910343</v>
      </c>
      <c r="W34">
        <v>7.8645539103376905E-3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1.2</v>
      </c>
      <c r="P35">
        <v>0.76486456000000003</v>
      </c>
      <c r="Q35">
        <v>0.80405380000000004</v>
      </c>
      <c r="R35">
        <v>40.202689999999997</v>
      </c>
      <c r="S35">
        <v>52.561841798500907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1.2</v>
      </c>
      <c r="P36">
        <v>0.76020496000000004</v>
      </c>
      <c r="Q36">
        <v>0.80017080000000007</v>
      </c>
      <c r="R36">
        <v>40.008540000000004</v>
      </c>
      <c r="S36">
        <v>52.628622680914887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1.2</v>
      </c>
      <c r="P37">
        <v>0.75564472000000005</v>
      </c>
      <c r="Q37">
        <v>0.79637060000000004</v>
      </c>
      <c r="R37">
        <v>39.818530000000003</v>
      </c>
      <c r="S37">
        <v>52.69477698461256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1.2</v>
      </c>
      <c r="P38">
        <v>0.75118456000000011</v>
      </c>
      <c r="Q38">
        <v>0.79265380000000007</v>
      </c>
      <c r="R38">
        <v>39.632689999999997</v>
      </c>
      <c r="S38">
        <v>52.760256414215966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1.2</v>
      </c>
      <c r="P39">
        <v>0.748</v>
      </c>
      <c r="Q39">
        <v>0.78902015229839872</v>
      </c>
      <c r="R39">
        <v>39.451007614919938</v>
      </c>
      <c r="S39">
        <v>52.741988789999922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1.2</v>
      </c>
      <c r="P40">
        <v>0.748</v>
      </c>
      <c r="Q40">
        <v>0.78547026779044793</v>
      </c>
      <c r="R40">
        <v>39.2735133895224</v>
      </c>
      <c r="S40">
        <v>52.504697044816041</v>
      </c>
      <c r="T40">
        <v>1</v>
      </c>
      <c r="U40">
        <v>1</v>
      </c>
      <c r="V40">
        <v>39.2735133895224</v>
      </c>
      <c r="W40">
        <v>0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1.2</v>
      </c>
      <c r="P41">
        <v>0.748</v>
      </c>
      <c r="Q41">
        <v>0.7820042650549226</v>
      </c>
      <c r="R41">
        <v>39.10021325274613</v>
      </c>
      <c r="S41">
        <v>52.273012369981458</v>
      </c>
      <c r="T41">
        <v>1</v>
      </c>
      <c r="U41">
        <v>0</v>
      </c>
      <c r="V41">
        <v>39.2735133895224</v>
      </c>
      <c r="W41">
        <v>0.17330013677626971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1.2</v>
      </c>
      <c r="P42">
        <v>0.748</v>
      </c>
      <c r="Q42">
        <v>0.77862231885547395</v>
      </c>
      <c r="R42">
        <v>38.931115942773701</v>
      </c>
      <c r="S42">
        <v>52.046946447558433</v>
      </c>
      <c r="T42">
        <v>1</v>
      </c>
      <c r="U42">
        <v>0</v>
      </c>
      <c r="V42">
        <v>39.2735133895224</v>
      </c>
      <c r="W42">
        <v>0.34239744674869849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1.3</v>
      </c>
      <c r="P2">
        <v>1.377</v>
      </c>
      <c r="Q2">
        <v>1.423354831402593</v>
      </c>
      <c r="R2">
        <v>71.167741570129664</v>
      </c>
      <c r="S2">
        <v>51.683181968140637</v>
      </c>
      <c r="T2">
        <v>1</v>
      </c>
      <c r="U2">
        <v>0</v>
      </c>
      <c r="V2">
        <v>74.134157158098802</v>
      </c>
      <c r="W2">
        <v>2.9664155879691378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1.3</v>
      </c>
      <c r="P3">
        <v>1.377</v>
      </c>
      <c r="Q3">
        <v>1.386904763180494</v>
      </c>
      <c r="R3">
        <v>69.345238159024703</v>
      </c>
      <c r="S3">
        <v>50.35965007917553</v>
      </c>
      <c r="T3">
        <v>1</v>
      </c>
      <c r="U3">
        <v>0</v>
      </c>
      <c r="V3">
        <v>74.134157158098802</v>
      </c>
      <c r="W3">
        <v>4.7889189990740988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1.3</v>
      </c>
      <c r="P4">
        <v>1.377</v>
      </c>
      <c r="Q4">
        <v>1.350304073129414</v>
      </c>
      <c r="R4">
        <v>67.515203656470689</v>
      </c>
      <c r="S4">
        <v>49.030648987996138</v>
      </c>
      <c r="T4">
        <v>1</v>
      </c>
      <c r="U4">
        <v>0</v>
      </c>
      <c r="V4">
        <v>74.134157158098802</v>
      </c>
      <c r="W4">
        <v>6.6189535016281127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1.3</v>
      </c>
      <c r="P5">
        <v>1.377</v>
      </c>
      <c r="Q5">
        <v>1.3136103293182839</v>
      </c>
      <c r="R5">
        <v>65.680516465914195</v>
      </c>
      <c r="S5">
        <v>47.698269038427163</v>
      </c>
      <c r="T5">
        <v>1</v>
      </c>
      <c r="U5">
        <v>0</v>
      </c>
      <c r="V5">
        <v>74.134157158098802</v>
      </c>
      <c r="W5">
        <v>8.4536406921846066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1.3</v>
      </c>
      <c r="P6">
        <v>1.3599411400000001</v>
      </c>
      <c r="Q6">
        <v>1.2768778000000001</v>
      </c>
      <c r="R6">
        <v>63.843890000000002</v>
      </c>
      <c r="S6">
        <v>46.946068562937953</v>
      </c>
      <c r="T6">
        <v>1</v>
      </c>
      <c r="U6">
        <v>0</v>
      </c>
      <c r="V6">
        <v>73.215751778158349</v>
      </c>
      <c r="W6">
        <v>9.3718617781583475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1.3</v>
      </c>
      <c r="P7">
        <v>1.31220709</v>
      </c>
      <c r="Q7">
        <v>1.2401593</v>
      </c>
      <c r="R7">
        <v>62.007964999999999</v>
      </c>
      <c r="S7">
        <v>47.254709620567589</v>
      </c>
      <c r="T7">
        <v>1</v>
      </c>
      <c r="U7">
        <v>0</v>
      </c>
      <c r="V7">
        <v>70.645872646355471</v>
      </c>
      <c r="W7">
        <v>8.6379076463554725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1.3</v>
      </c>
      <c r="P8">
        <v>1.2645524699999999</v>
      </c>
      <c r="Q8">
        <v>1.2035019</v>
      </c>
      <c r="R8">
        <v>60.175094999999999</v>
      </c>
      <c r="S8">
        <v>47.586079998720813</v>
      </c>
      <c r="T8">
        <v>1</v>
      </c>
      <c r="U8">
        <v>0</v>
      </c>
      <c r="V8">
        <v>68.080269822543215</v>
      </c>
      <c r="W8">
        <v>7.9051748225432164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1.3</v>
      </c>
      <c r="P9">
        <v>1.2170364300000001</v>
      </c>
      <c r="Q9">
        <v>1.1669510999999999</v>
      </c>
      <c r="R9">
        <v>58.347554999999993</v>
      </c>
      <c r="S9">
        <v>47.942324125827533</v>
      </c>
      <c r="T9">
        <v>1</v>
      </c>
      <c r="U9">
        <v>0</v>
      </c>
      <c r="V9">
        <v>65.52212779139542</v>
      </c>
      <c r="W9">
        <v>7.1745727913954269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1.3</v>
      </c>
      <c r="P10">
        <v>1.1814948199999999</v>
      </c>
      <c r="Q10">
        <v>1.1396113999999999</v>
      </c>
      <c r="R10">
        <v>56.98057</v>
      </c>
      <c r="S10">
        <v>48.227524179919811</v>
      </c>
      <c r="T10">
        <v>1</v>
      </c>
      <c r="U10">
        <v>0</v>
      </c>
      <c r="V10">
        <v>63.608658436717242</v>
      </c>
      <c r="W10">
        <v>6.6280884367172419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1.3</v>
      </c>
      <c r="P11">
        <v>1.14890213</v>
      </c>
      <c r="Q11">
        <v>1.1145400999999999</v>
      </c>
      <c r="R11">
        <v>55.727004999999998</v>
      </c>
      <c r="S11">
        <v>48.50457105515158</v>
      </c>
      <c r="T11">
        <v>1</v>
      </c>
      <c r="U11">
        <v>0</v>
      </c>
      <c r="V11">
        <v>61.853951390482543</v>
      </c>
      <c r="W11">
        <v>6.1269463904825372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1.3</v>
      </c>
      <c r="P12">
        <v>1.11651302</v>
      </c>
      <c r="Q12">
        <v>1.0896254000000001</v>
      </c>
      <c r="R12">
        <v>54.481270000000002</v>
      </c>
      <c r="S12">
        <v>48.795911040965727</v>
      </c>
      <c r="T12">
        <v>1</v>
      </c>
      <c r="U12">
        <v>0</v>
      </c>
      <c r="V12">
        <v>60.110204570619842</v>
      </c>
      <c r="W12">
        <v>5.6289345706198333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1.3</v>
      </c>
      <c r="P13">
        <v>1.0858312000000001</v>
      </c>
      <c r="Q13">
        <v>1.0660240000000001</v>
      </c>
      <c r="R13">
        <v>53.301200000000001</v>
      </c>
      <c r="S13">
        <v>49.087924531916187</v>
      </c>
      <c r="T13">
        <v>1</v>
      </c>
      <c r="U13">
        <v>0</v>
      </c>
      <c r="V13">
        <v>58.458373876519254</v>
      </c>
      <c r="W13">
        <v>5.1571738765192521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1.3</v>
      </c>
      <c r="P14">
        <v>1.06102096</v>
      </c>
      <c r="Q14">
        <v>1.0469392</v>
      </c>
      <c r="R14">
        <v>52.346960000000003</v>
      </c>
      <c r="S14">
        <v>49.336405192221648</v>
      </c>
      <c r="T14">
        <v>1</v>
      </c>
      <c r="U14">
        <v>0</v>
      </c>
      <c r="V14">
        <v>57.122654028087773</v>
      </c>
      <c r="W14">
        <v>4.77569402808777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1.3</v>
      </c>
      <c r="P15">
        <v>1.03643094</v>
      </c>
      <c r="Q15">
        <v>1.0280237999999999</v>
      </c>
      <c r="R15">
        <v>51.40119</v>
      </c>
      <c r="S15">
        <v>49.594418707724039</v>
      </c>
      <c r="T15">
        <v>1</v>
      </c>
      <c r="U15">
        <v>0</v>
      </c>
      <c r="V15">
        <v>55.798790261057412</v>
      </c>
      <c r="W15">
        <v>4.3976002610574056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1.3</v>
      </c>
      <c r="P16">
        <v>1.0120802499999999</v>
      </c>
      <c r="Q16">
        <v>1.0092924999999999</v>
      </c>
      <c r="R16">
        <v>50.464624999999998</v>
      </c>
      <c r="S16">
        <v>49.862276237482163</v>
      </c>
      <c r="T16">
        <v>1</v>
      </c>
      <c r="U16">
        <v>0</v>
      </c>
      <c r="V16">
        <v>54.487811408938207</v>
      </c>
      <c r="W16">
        <v>4.0231864089382086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1.3</v>
      </c>
      <c r="P17">
        <v>0.98970166000000004</v>
      </c>
      <c r="Q17">
        <v>0.99207820000000002</v>
      </c>
      <c r="R17">
        <v>49.603909999999999</v>
      </c>
      <c r="S17">
        <v>50.120063454273676</v>
      </c>
      <c r="T17">
        <v>1</v>
      </c>
      <c r="U17">
        <v>0</v>
      </c>
      <c r="V17">
        <v>53.283005375505638</v>
      </c>
      <c r="W17">
        <v>3.6790953755056388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1.3</v>
      </c>
      <c r="P18">
        <v>0.96927892000000004</v>
      </c>
      <c r="Q18">
        <v>0.97636840000000003</v>
      </c>
      <c r="R18">
        <v>48.818420000000003</v>
      </c>
      <c r="S18">
        <v>50.365708974667477</v>
      </c>
      <c r="T18">
        <v>1</v>
      </c>
      <c r="U18">
        <v>0</v>
      </c>
      <c r="V18">
        <v>52.183497302332803</v>
      </c>
      <c r="W18">
        <v>3.3650773023328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1.3</v>
      </c>
      <c r="P19">
        <v>0.9490979799999999</v>
      </c>
      <c r="Q19">
        <v>0.96084459999999994</v>
      </c>
      <c r="R19">
        <v>48.042230000000004</v>
      </c>
      <c r="S19">
        <v>50.618830734420072</v>
      </c>
      <c r="T19">
        <v>1</v>
      </c>
      <c r="U19">
        <v>0</v>
      </c>
      <c r="V19">
        <v>51.097007122551993</v>
      </c>
      <c r="W19">
        <v>3.0547771225519971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1.3</v>
      </c>
      <c r="P20">
        <v>0.92916898000000003</v>
      </c>
      <c r="Q20">
        <v>0.94551459999999998</v>
      </c>
      <c r="R20">
        <v>47.275730000000003</v>
      </c>
      <c r="S20">
        <v>50.879582742850488</v>
      </c>
      <c r="T20">
        <v>1</v>
      </c>
      <c r="U20">
        <v>0</v>
      </c>
      <c r="V20">
        <v>50.024080747821607</v>
      </c>
      <c r="W20">
        <v>2.7483507478216178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1.3</v>
      </c>
      <c r="P21">
        <v>0.91158439999999996</v>
      </c>
      <c r="Q21">
        <v>0.93198799999999993</v>
      </c>
      <c r="R21">
        <v>46.599400000000003</v>
      </c>
      <c r="S21">
        <v>51.119128409832371</v>
      </c>
      <c r="T21">
        <v>1</v>
      </c>
      <c r="U21">
        <v>0</v>
      </c>
      <c r="V21">
        <v>49.077371948054598</v>
      </c>
      <c r="W21">
        <v>2.4779719480546092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1.3</v>
      </c>
      <c r="P22">
        <v>0.89541889999999991</v>
      </c>
      <c r="Q22">
        <v>0.91955299999999995</v>
      </c>
      <c r="R22">
        <v>45.977649999999997</v>
      </c>
      <c r="S22">
        <v>51.34764298586952</v>
      </c>
      <c r="T22">
        <v>1</v>
      </c>
      <c r="U22">
        <v>0</v>
      </c>
      <c r="V22">
        <v>48.207062784990519</v>
      </c>
      <c r="W22">
        <v>2.2294127849905219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1.3</v>
      </c>
      <c r="P23">
        <v>0.87948349999999997</v>
      </c>
      <c r="Q23">
        <v>0.90729499999999996</v>
      </c>
      <c r="R23">
        <v>45.364750000000001</v>
      </c>
      <c r="S23">
        <v>51.581126877309238</v>
      </c>
      <c r="T23">
        <v>1</v>
      </c>
      <c r="U23">
        <v>0</v>
      </c>
      <c r="V23">
        <v>47.349141617251107</v>
      </c>
      <c r="W23">
        <v>1.9843916172511129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1.3</v>
      </c>
      <c r="P24">
        <v>0.86378405000000003</v>
      </c>
      <c r="Q24">
        <v>0.89521850000000003</v>
      </c>
      <c r="R24">
        <v>44.760925</v>
      </c>
      <c r="S24">
        <v>51.819578053102511</v>
      </c>
      <c r="T24">
        <v>1</v>
      </c>
      <c r="U24">
        <v>0</v>
      </c>
      <c r="V24">
        <v>46.50392339387006</v>
      </c>
      <c r="W24">
        <v>1.7429983938700599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1.3</v>
      </c>
      <c r="P25">
        <v>0.85005956000000005</v>
      </c>
      <c r="Q25">
        <v>0.88466120000000004</v>
      </c>
      <c r="R25">
        <v>44.233060000000002</v>
      </c>
      <c r="S25">
        <v>52.035247977212329</v>
      </c>
      <c r="T25">
        <v>1</v>
      </c>
      <c r="U25">
        <v>0</v>
      </c>
      <c r="V25">
        <v>45.76503196425876</v>
      </c>
      <c r="W25">
        <v>1.531971964258759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1.3</v>
      </c>
      <c r="P26">
        <v>0.83788740000000006</v>
      </c>
      <c r="Q26">
        <v>0.87529800000000002</v>
      </c>
      <c r="R26">
        <v>43.764899999999997</v>
      </c>
      <c r="S26">
        <v>52.23243600512432</v>
      </c>
      <c r="T26">
        <v>1</v>
      </c>
      <c r="U26">
        <v>0</v>
      </c>
      <c r="V26">
        <v>45.10971401045083</v>
      </c>
      <c r="W26">
        <v>1.344814010450825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1.3</v>
      </c>
      <c r="P27">
        <v>0.82591387999999988</v>
      </c>
      <c r="Q27">
        <v>0.86608759999999996</v>
      </c>
      <c r="R27">
        <v>43.304379999999988</v>
      </c>
      <c r="S27">
        <v>52.43207681653201</v>
      </c>
      <c r="T27">
        <v>1</v>
      </c>
      <c r="U27">
        <v>0</v>
      </c>
      <c r="V27">
        <v>44.465090326053122</v>
      </c>
      <c r="W27">
        <v>1.16071032605312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1.3</v>
      </c>
      <c r="P28">
        <v>0.81414160000000002</v>
      </c>
      <c r="Q28">
        <v>0.85703200000000002</v>
      </c>
      <c r="R28">
        <v>42.851599999999998</v>
      </c>
      <c r="S28">
        <v>52.634087239860968</v>
      </c>
      <c r="T28">
        <v>1</v>
      </c>
      <c r="U28">
        <v>0</v>
      </c>
      <c r="V28">
        <v>43.831300888413949</v>
      </c>
      <c r="W28">
        <v>0.97970088841395153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1.3</v>
      </c>
      <c r="P29">
        <v>0.80257264000000006</v>
      </c>
      <c r="Q29">
        <v>0.84813280000000002</v>
      </c>
      <c r="R29">
        <v>42.406640000000003</v>
      </c>
      <c r="S29">
        <v>52.838382330102853</v>
      </c>
      <c r="T29">
        <v>1</v>
      </c>
      <c r="U29">
        <v>0</v>
      </c>
      <c r="V29">
        <v>43.20845767941195</v>
      </c>
      <c r="W29">
        <v>0.80181767941194693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1.3</v>
      </c>
      <c r="P30">
        <v>0.79121012000000002</v>
      </c>
      <c r="Q30">
        <v>0.83939240000000004</v>
      </c>
      <c r="R30">
        <v>41.969619999999999</v>
      </c>
      <c r="S30">
        <v>53.044847303014777</v>
      </c>
      <c r="T30">
        <v>1</v>
      </c>
      <c r="U30">
        <v>0</v>
      </c>
      <c r="V30">
        <v>42.596728671865073</v>
      </c>
      <c r="W30">
        <v>0.62710867186507357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1.3</v>
      </c>
      <c r="P31">
        <v>0.78005455999999995</v>
      </c>
      <c r="Q31">
        <v>0.83081119999999997</v>
      </c>
      <c r="R31">
        <v>41.540559999999999</v>
      </c>
      <c r="S31">
        <v>53.253403197848122</v>
      </c>
      <c r="T31">
        <v>1</v>
      </c>
      <c r="U31">
        <v>0</v>
      </c>
      <c r="V31">
        <v>41.996141861242997</v>
      </c>
      <c r="W31">
        <v>0.45558186124299738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1.3</v>
      </c>
      <c r="P32">
        <v>0.76910855999999994</v>
      </c>
      <c r="Q32">
        <v>0.82239119999999999</v>
      </c>
      <c r="R32">
        <v>41.11956</v>
      </c>
      <c r="S32">
        <v>53.463921920203312</v>
      </c>
      <c r="T32">
        <v>1</v>
      </c>
      <c r="U32">
        <v>0</v>
      </c>
      <c r="V32">
        <v>41.406837224894012</v>
      </c>
      <c r="W32">
        <v>0.28727722489401231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1.3</v>
      </c>
      <c r="P33">
        <v>0.75837315999999999</v>
      </c>
      <c r="Q33">
        <v>0.8141332</v>
      </c>
      <c r="R33">
        <v>40.706659999999999</v>
      </c>
      <c r="S33">
        <v>53.676293079781473</v>
      </c>
      <c r="T33">
        <v>1</v>
      </c>
      <c r="U33">
        <v>0</v>
      </c>
      <c r="V33">
        <v>40.828870753757442</v>
      </c>
      <c r="W33">
        <v>0.1222107537574431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1.3</v>
      </c>
      <c r="P34">
        <v>0.75042496000000003</v>
      </c>
      <c r="Q34">
        <v>0.80801920000000005</v>
      </c>
      <c r="R34">
        <v>40.400959999999998</v>
      </c>
      <c r="S34">
        <v>53.837441654392727</v>
      </c>
      <c r="T34">
        <v>1</v>
      </c>
      <c r="U34">
        <v>1</v>
      </c>
      <c r="V34">
        <v>40.400959999999998</v>
      </c>
      <c r="W34">
        <v>0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1.3</v>
      </c>
      <c r="P35">
        <v>0.74526994000000002</v>
      </c>
      <c r="Q35">
        <v>0.80405380000000004</v>
      </c>
      <c r="R35">
        <v>40.202689999999997</v>
      </c>
      <c r="S35">
        <v>53.943796525591793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1.3</v>
      </c>
      <c r="P36">
        <v>0.74022204000000014</v>
      </c>
      <c r="Q36">
        <v>0.80017080000000007</v>
      </c>
      <c r="R36">
        <v>40.008540000000004</v>
      </c>
      <c r="S36">
        <v>54.049376859948673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1.3</v>
      </c>
      <c r="P37">
        <v>0.73528178</v>
      </c>
      <c r="Q37">
        <v>0.79637060000000004</v>
      </c>
      <c r="R37">
        <v>39.818530000000003</v>
      </c>
      <c r="S37">
        <v>54.1541094626335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1.3</v>
      </c>
      <c r="P38">
        <v>0.73044994000000008</v>
      </c>
      <c r="Q38">
        <v>0.79265380000000007</v>
      </c>
      <c r="R38">
        <v>39.632689999999997</v>
      </c>
      <c r="S38">
        <v>54.257913964644857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1.3</v>
      </c>
      <c r="P39">
        <v>0.72700000000000009</v>
      </c>
      <c r="Q39">
        <v>0.78902015229839872</v>
      </c>
      <c r="R39">
        <v>39.451007614919938</v>
      </c>
      <c r="S39">
        <v>54.265485027400182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1.3</v>
      </c>
      <c r="P40">
        <v>0.72700000000000009</v>
      </c>
      <c r="Q40">
        <v>0.78547026779044793</v>
      </c>
      <c r="R40">
        <v>39.2735133895224</v>
      </c>
      <c r="S40">
        <v>54.02133891268555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1.3</v>
      </c>
      <c r="P41">
        <v>0.72700000000000009</v>
      </c>
      <c r="Q41">
        <v>0.7820042650549226</v>
      </c>
      <c r="R41">
        <v>39.10021325274613</v>
      </c>
      <c r="S41">
        <v>53.782961833213378</v>
      </c>
      <c r="T41">
        <v>1</v>
      </c>
      <c r="U41">
        <v>0</v>
      </c>
      <c r="V41">
        <v>39.139820082743519</v>
      </c>
      <c r="W41">
        <v>3.960682999738907E-2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1.3</v>
      </c>
      <c r="P42">
        <v>0.72700000000000009</v>
      </c>
      <c r="Q42">
        <v>0.77862231885547395</v>
      </c>
      <c r="R42">
        <v>38.931115942773701</v>
      </c>
      <c r="S42">
        <v>53.550365808492018</v>
      </c>
      <c r="T42">
        <v>1</v>
      </c>
      <c r="U42">
        <v>0</v>
      </c>
      <c r="V42">
        <v>39.139820082743519</v>
      </c>
      <c r="W42">
        <v>0.20870413996981799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1.4</v>
      </c>
      <c r="P2">
        <v>1.4059999999999999</v>
      </c>
      <c r="Q2">
        <v>1.423354831402593</v>
      </c>
      <c r="R2">
        <v>71.167741570129664</v>
      </c>
      <c r="S2">
        <v>50.617170391272872</v>
      </c>
      <c r="T2">
        <v>1</v>
      </c>
      <c r="U2">
        <v>0</v>
      </c>
      <c r="V2">
        <v>77.868130075582229</v>
      </c>
      <c r="W2">
        <v>6.7003885054525654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1.4</v>
      </c>
      <c r="P3">
        <v>1.4059999999999999</v>
      </c>
      <c r="Q3">
        <v>1.386904763180494</v>
      </c>
      <c r="R3">
        <v>69.345238159024703</v>
      </c>
      <c r="S3">
        <v>49.320937524199643</v>
      </c>
      <c r="T3">
        <v>1</v>
      </c>
      <c r="U3">
        <v>0</v>
      </c>
      <c r="V3">
        <v>77.868130075582229</v>
      </c>
      <c r="W3">
        <v>8.5228919165575263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1.4</v>
      </c>
      <c r="P4">
        <v>1.4059999999999999</v>
      </c>
      <c r="Q4">
        <v>1.350304073129414</v>
      </c>
      <c r="R4">
        <v>67.515203656470689</v>
      </c>
      <c r="S4">
        <v>48.019348262070189</v>
      </c>
      <c r="T4">
        <v>1</v>
      </c>
      <c r="U4">
        <v>0</v>
      </c>
      <c r="V4">
        <v>77.868130075582229</v>
      </c>
      <c r="W4">
        <v>10.35292641911154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1.4</v>
      </c>
      <c r="P5">
        <v>1.4059999999999999</v>
      </c>
      <c r="Q5">
        <v>1.3136103293182839</v>
      </c>
      <c r="R5">
        <v>65.680516465914195</v>
      </c>
      <c r="S5">
        <v>46.714449833509377</v>
      </c>
      <c r="T5">
        <v>1</v>
      </c>
      <c r="U5">
        <v>0</v>
      </c>
      <c r="V5">
        <v>77.868130075582229</v>
      </c>
      <c r="W5">
        <v>12.187613609668031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1.4</v>
      </c>
      <c r="P6">
        <v>1.38762892</v>
      </c>
      <c r="Q6">
        <v>1.2768778000000001</v>
      </c>
      <c r="R6">
        <v>63.843890000000002</v>
      </c>
      <c r="S6">
        <v>46.009339442132699</v>
      </c>
      <c r="T6">
        <v>1</v>
      </c>
      <c r="U6">
        <v>0</v>
      </c>
      <c r="V6">
        <v>76.850689359316988</v>
      </c>
      <c r="W6">
        <v>13.006799359316989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1.4</v>
      </c>
      <c r="P7">
        <v>1.33622302</v>
      </c>
      <c r="Q7">
        <v>1.2401593</v>
      </c>
      <c r="R7">
        <v>62.007964999999999</v>
      </c>
      <c r="S7">
        <v>46.405400948712902</v>
      </c>
      <c r="T7">
        <v>1</v>
      </c>
      <c r="U7">
        <v>0</v>
      </c>
      <c r="V7">
        <v>74.003689851598367</v>
      </c>
      <c r="W7">
        <v>11.99572485159837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1.4</v>
      </c>
      <c r="P8">
        <v>1.28490266</v>
      </c>
      <c r="Q8">
        <v>1.2035019</v>
      </c>
      <c r="R8">
        <v>60.175094999999999</v>
      </c>
      <c r="S8">
        <v>46.832415305296358</v>
      </c>
      <c r="T8">
        <v>1</v>
      </c>
      <c r="U8">
        <v>0</v>
      </c>
      <c r="V8">
        <v>71.161427783315503</v>
      </c>
      <c r="W8">
        <v>10.9863327833155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1.4</v>
      </c>
      <c r="P9">
        <v>1.23373154</v>
      </c>
      <c r="Q9">
        <v>1.1669510999999999</v>
      </c>
      <c r="R9">
        <v>58.347554999999993</v>
      </c>
      <c r="S9">
        <v>47.2935586943007</v>
      </c>
      <c r="T9">
        <v>1</v>
      </c>
      <c r="U9">
        <v>0</v>
      </c>
      <c r="V9">
        <v>68.327431034899277</v>
      </c>
      <c r="W9">
        <v>9.9798760348992843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1.4</v>
      </c>
      <c r="P10">
        <v>1.1954559600000001</v>
      </c>
      <c r="Q10">
        <v>1.1396113999999999</v>
      </c>
      <c r="R10">
        <v>56.98057</v>
      </c>
      <c r="S10">
        <v>47.664298733346897</v>
      </c>
      <c r="T10">
        <v>1</v>
      </c>
      <c r="U10">
        <v>0</v>
      </c>
      <c r="V10">
        <v>66.207624603776679</v>
      </c>
      <c r="W10">
        <v>9.2270546037766792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1.4</v>
      </c>
      <c r="P11">
        <v>1.16035614</v>
      </c>
      <c r="Q11">
        <v>1.1145400999999999</v>
      </c>
      <c r="R11">
        <v>55.727004999999998</v>
      </c>
      <c r="S11">
        <v>48.025776810212783</v>
      </c>
      <c r="T11">
        <v>1</v>
      </c>
      <c r="U11">
        <v>0</v>
      </c>
      <c r="V11">
        <v>64.263700457695933</v>
      </c>
      <c r="W11">
        <v>8.5366954576959344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1.4</v>
      </c>
      <c r="P12">
        <v>1.1254755599999999</v>
      </c>
      <c r="Q12">
        <v>1.0896254000000001</v>
      </c>
      <c r="R12">
        <v>54.481270000000002</v>
      </c>
      <c r="S12">
        <v>48.407332807831033</v>
      </c>
      <c r="T12">
        <v>1</v>
      </c>
      <c r="U12">
        <v>0</v>
      </c>
      <c r="V12">
        <v>62.331918423164133</v>
      </c>
      <c r="W12">
        <v>7.8506484231641238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1.4</v>
      </c>
      <c r="P13">
        <v>1.0924335999999999</v>
      </c>
      <c r="Q13">
        <v>1.0660240000000001</v>
      </c>
      <c r="R13">
        <v>53.301200000000001</v>
      </c>
      <c r="S13">
        <v>48.791249188966717</v>
      </c>
      <c r="T13">
        <v>1</v>
      </c>
      <c r="U13">
        <v>0</v>
      </c>
      <c r="V13">
        <v>60.501964198959158</v>
      </c>
      <c r="W13">
        <v>7.2007641989591562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1.4</v>
      </c>
      <c r="P14">
        <v>1.06571488</v>
      </c>
      <c r="Q14">
        <v>1.0469392</v>
      </c>
      <c r="R14">
        <v>52.346960000000003</v>
      </c>
      <c r="S14">
        <v>49.119103976478208</v>
      </c>
      <c r="T14">
        <v>1</v>
      </c>
      <c r="U14">
        <v>0</v>
      </c>
      <c r="V14">
        <v>59.022208320998217</v>
      </c>
      <c r="W14">
        <v>6.6752483209982287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1.4</v>
      </c>
      <c r="P15">
        <v>1.0392333199999999</v>
      </c>
      <c r="Q15">
        <v>1.0280237999999999</v>
      </c>
      <c r="R15">
        <v>51.40119</v>
      </c>
      <c r="S15">
        <v>49.460683189026312</v>
      </c>
      <c r="T15">
        <v>1</v>
      </c>
      <c r="U15">
        <v>0</v>
      </c>
      <c r="V15">
        <v>57.555587013256883</v>
      </c>
      <c r="W15">
        <v>6.1543970132568759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1.4</v>
      </c>
      <c r="P16">
        <v>1.0130094999999999</v>
      </c>
      <c r="Q16">
        <v>1.0092924999999999</v>
      </c>
      <c r="R16">
        <v>50.464624999999998</v>
      </c>
      <c r="S16">
        <v>49.816536764956297</v>
      </c>
      <c r="T16">
        <v>1</v>
      </c>
      <c r="U16">
        <v>0</v>
      </c>
      <c r="V16">
        <v>56.103240052489689</v>
      </c>
      <c r="W16">
        <v>5.6386150524896914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1.4</v>
      </c>
      <c r="P17">
        <v>0.98890948000000001</v>
      </c>
      <c r="Q17">
        <v>0.99207820000000002</v>
      </c>
      <c r="R17">
        <v>49.603909999999999</v>
      </c>
      <c r="S17">
        <v>50.160212843747843</v>
      </c>
      <c r="T17">
        <v>1</v>
      </c>
      <c r="U17">
        <v>0</v>
      </c>
      <c r="V17">
        <v>54.768514951363002</v>
      </c>
      <c r="W17">
        <v>5.1646049513630032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1.4</v>
      </c>
      <c r="P18">
        <v>0.96691576000000001</v>
      </c>
      <c r="Q18">
        <v>0.97636840000000003</v>
      </c>
      <c r="R18">
        <v>48.818420000000003</v>
      </c>
      <c r="S18">
        <v>50.488803698886862</v>
      </c>
      <c r="T18">
        <v>1</v>
      </c>
      <c r="U18">
        <v>0</v>
      </c>
      <c r="V18">
        <v>53.55044251195622</v>
      </c>
      <c r="W18">
        <v>4.7320225119562167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1.4</v>
      </c>
      <c r="P19">
        <v>0.94518243999999996</v>
      </c>
      <c r="Q19">
        <v>0.96084459999999994</v>
      </c>
      <c r="R19">
        <v>48.042230000000004</v>
      </c>
      <c r="S19">
        <v>50.828525760592839</v>
      </c>
      <c r="T19">
        <v>1</v>
      </c>
      <c r="U19">
        <v>0</v>
      </c>
      <c r="V19">
        <v>52.346791737607532</v>
      </c>
      <c r="W19">
        <v>4.3045617376075356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1.4</v>
      </c>
      <c r="P20">
        <v>0.92372043999999998</v>
      </c>
      <c r="Q20">
        <v>0.94551459999999998</v>
      </c>
      <c r="R20">
        <v>47.275730000000003</v>
      </c>
      <c r="S20">
        <v>51.17969458378554</v>
      </c>
      <c r="T20">
        <v>1</v>
      </c>
      <c r="U20">
        <v>0</v>
      </c>
      <c r="V20">
        <v>51.158167407819377</v>
      </c>
      <c r="W20">
        <v>3.8824374078193808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1.4</v>
      </c>
      <c r="P21">
        <v>0.9047831999999999</v>
      </c>
      <c r="Q21">
        <v>0.93198799999999993</v>
      </c>
      <c r="R21">
        <v>46.599400000000003</v>
      </c>
      <c r="S21">
        <v>51.503387772894101</v>
      </c>
      <c r="T21">
        <v>1</v>
      </c>
      <c r="U21">
        <v>0</v>
      </c>
      <c r="V21">
        <v>50.109371200427823</v>
      </c>
      <c r="W21">
        <v>3.509971200427827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1.4</v>
      </c>
      <c r="P22">
        <v>0.8873742</v>
      </c>
      <c r="Q22">
        <v>0.91955299999999995</v>
      </c>
      <c r="R22">
        <v>45.977649999999997</v>
      </c>
      <c r="S22">
        <v>51.813147148068992</v>
      </c>
      <c r="T22">
        <v>1</v>
      </c>
      <c r="U22">
        <v>0</v>
      </c>
      <c r="V22">
        <v>49.145213109043887</v>
      </c>
      <c r="W22">
        <v>3.1675631090438969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1.4</v>
      </c>
      <c r="P23">
        <v>0.8702129999999999</v>
      </c>
      <c r="Q23">
        <v>0.90729499999999996</v>
      </c>
      <c r="R23">
        <v>45.364750000000001</v>
      </c>
      <c r="S23">
        <v>52.130627788828718</v>
      </c>
      <c r="T23">
        <v>1</v>
      </c>
      <c r="U23">
        <v>0</v>
      </c>
      <c r="V23">
        <v>48.194778860215237</v>
      </c>
      <c r="W23">
        <v>2.830028860215243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1.4</v>
      </c>
      <c r="P24">
        <v>0.85330590000000006</v>
      </c>
      <c r="Q24">
        <v>0.89521850000000003</v>
      </c>
      <c r="R24">
        <v>44.760925</v>
      </c>
      <c r="S24">
        <v>52.455895359448469</v>
      </c>
      <c r="T24">
        <v>1</v>
      </c>
      <c r="U24">
        <v>0</v>
      </c>
      <c r="V24">
        <v>47.258417365193289</v>
      </c>
      <c r="W24">
        <v>2.4974923651932879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1.4</v>
      </c>
      <c r="P25">
        <v>0.83852568000000005</v>
      </c>
      <c r="Q25">
        <v>0.88466120000000004</v>
      </c>
      <c r="R25">
        <v>44.233060000000002</v>
      </c>
      <c r="S25">
        <v>52.750990285711943</v>
      </c>
      <c r="T25">
        <v>1</v>
      </c>
      <c r="U25">
        <v>0</v>
      </c>
      <c r="V25">
        <v>46.439848308645843</v>
      </c>
      <c r="W25">
        <v>2.2067883086458342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1.4</v>
      </c>
      <c r="P26">
        <v>0.82541720000000007</v>
      </c>
      <c r="Q26">
        <v>0.87529800000000002</v>
      </c>
      <c r="R26">
        <v>43.764899999999997</v>
      </c>
      <c r="S26">
        <v>53.021550798796049</v>
      </c>
      <c r="T26">
        <v>1</v>
      </c>
      <c r="U26">
        <v>0</v>
      </c>
      <c r="V26">
        <v>45.713864791054682</v>
      </c>
      <c r="W26">
        <v>1.948964791054671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1.4</v>
      </c>
      <c r="P27">
        <v>0.81252263999999996</v>
      </c>
      <c r="Q27">
        <v>0.86608759999999996</v>
      </c>
      <c r="R27">
        <v>43.304379999999988</v>
      </c>
      <c r="S27">
        <v>53.296213383051082</v>
      </c>
      <c r="T27">
        <v>1</v>
      </c>
      <c r="U27">
        <v>0</v>
      </c>
      <c r="V27">
        <v>44.999728748844568</v>
      </c>
      <c r="W27">
        <v>1.69534874884458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1.4</v>
      </c>
      <c r="P28">
        <v>0.79984480000000002</v>
      </c>
      <c r="Q28">
        <v>0.85703200000000002</v>
      </c>
      <c r="R28">
        <v>42.851599999999998</v>
      </c>
      <c r="S28">
        <v>53.574893529344692</v>
      </c>
      <c r="T28">
        <v>1</v>
      </c>
      <c r="U28">
        <v>0</v>
      </c>
      <c r="V28">
        <v>44.297595253682829</v>
      </c>
      <c r="W28">
        <v>1.4459952536828311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1.4</v>
      </c>
      <c r="P29">
        <v>0.78738592000000007</v>
      </c>
      <c r="Q29">
        <v>0.84813280000000002</v>
      </c>
      <c r="R29">
        <v>42.406640000000003</v>
      </c>
      <c r="S29">
        <v>53.857503573343052</v>
      </c>
      <c r="T29">
        <v>1</v>
      </c>
      <c r="U29">
        <v>0</v>
      </c>
      <c r="V29">
        <v>43.607588362903257</v>
      </c>
      <c r="W29">
        <v>1.200948362903262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1.4</v>
      </c>
      <c r="P30">
        <v>0.77514936000000012</v>
      </c>
      <c r="Q30">
        <v>0.83939240000000004</v>
      </c>
      <c r="R30">
        <v>41.969619999999999</v>
      </c>
      <c r="S30">
        <v>54.143913632335313</v>
      </c>
      <c r="T30">
        <v>1</v>
      </c>
      <c r="U30">
        <v>0</v>
      </c>
      <c r="V30">
        <v>42.929894162506628</v>
      </c>
      <c r="W30">
        <v>0.96027416250663578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1.4</v>
      </c>
      <c r="P31">
        <v>0.76313567999999998</v>
      </c>
      <c r="Q31">
        <v>0.83081119999999997</v>
      </c>
      <c r="R31">
        <v>41.540559999999999</v>
      </c>
      <c r="S31">
        <v>54.434042449699113</v>
      </c>
      <c r="T31">
        <v>1</v>
      </c>
      <c r="U31">
        <v>0</v>
      </c>
      <c r="V31">
        <v>42.264543666826377</v>
      </c>
      <c r="W31">
        <v>0.72398366682638482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1.4</v>
      </c>
      <c r="P32">
        <v>0.75134767999999996</v>
      </c>
      <c r="Q32">
        <v>0.82239119999999999</v>
      </c>
      <c r="R32">
        <v>41.11956</v>
      </c>
      <c r="S32">
        <v>54.727739360291899</v>
      </c>
      <c r="T32">
        <v>1</v>
      </c>
      <c r="U32">
        <v>0</v>
      </c>
      <c r="V32">
        <v>41.61169194752982</v>
      </c>
      <c r="W32">
        <v>0.49213194752982048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1.4</v>
      </c>
      <c r="P33">
        <v>0.73978648000000002</v>
      </c>
      <c r="Q33">
        <v>0.8141332</v>
      </c>
      <c r="R33">
        <v>40.706659999999999</v>
      </c>
      <c r="S33">
        <v>55.024876907726131</v>
      </c>
      <c r="T33">
        <v>1</v>
      </c>
      <c r="U33">
        <v>0</v>
      </c>
      <c r="V33">
        <v>40.971401033283861</v>
      </c>
      <c r="W33">
        <v>0.26474103328386178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1.4</v>
      </c>
      <c r="P34">
        <v>0.73122688000000013</v>
      </c>
      <c r="Q34">
        <v>0.80801920000000005</v>
      </c>
      <c r="R34">
        <v>40.400959999999998</v>
      </c>
      <c r="S34">
        <v>55.250922942001253</v>
      </c>
      <c r="T34">
        <v>1</v>
      </c>
      <c r="U34">
        <v>0</v>
      </c>
      <c r="V34">
        <v>40.497346946374229</v>
      </c>
      <c r="W34">
        <v>9.6386946374224181E-2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1.4</v>
      </c>
      <c r="P35">
        <v>0.72567532000000012</v>
      </c>
      <c r="Q35">
        <v>0.80405380000000004</v>
      </c>
      <c r="R35">
        <v>40.202689999999997</v>
      </c>
      <c r="S35">
        <v>55.400382088231957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1.4</v>
      </c>
      <c r="P36">
        <v>0.72023912000000012</v>
      </c>
      <c r="Q36">
        <v>0.80017080000000007</v>
      </c>
      <c r="R36">
        <v>40.008540000000004</v>
      </c>
      <c r="S36">
        <v>55.548968237104361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1.4</v>
      </c>
      <c r="P37">
        <v>0.71491884000000006</v>
      </c>
      <c r="Q37">
        <v>0.79637060000000004</v>
      </c>
      <c r="R37">
        <v>39.818530000000003</v>
      </c>
      <c r="S37">
        <v>55.696573893618471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1.4</v>
      </c>
      <c r="P38">
        <v>0.70971532000000015</v>
      </c>
      <c r="Q38">
        <v>0.79265380000000007</v>
      </c>
      <c r="R38">
        <v>39.632689999999997</v>
      </c>
      <c r="S38">
        <v>55.843080856701803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1.4</v>
      </c>
      <c r="P39">
        <v>0.70600000000000007</v>
      </c>
      <c r="Q39">
        <v>0.78902015229839872</v>
      </c>
      <c r="R39">
        <v>39.451007614919938</v>
      </c>
      <c r="S39">
        <v>55.879614185439003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1.4</v>
      </c>
      <c r="P40">
        <v>0.70600000000000007</v>
      </c>
      <c r="Q40">
        <v>0.78547026779044793</v>
      </c>
      <c r="R40">
        <v>39.2735133895224</v>
      </c>
      <c r="S40">
        <v>55.628205934167703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1.4</v>
      </c>
      <c r="P41">
        <v>0.70600000000000007</v>
      </c>
      <c r="Q41">
        <v>0.7820042650549226</v>
      </c>
      <c r="R41">
        <v>39.10021325274613</v>
      </c>
      <c r="S41">
        <v>55.382738318337289</v>
      </c>
      <c r="T41">
        <v>1</v>
      </c>
      <c r="U41">
        <v>1</v>
      </c>
      <c r="V41">
        <v>39.10021325274613</v>
      </c>
      <c r="W41">
        <v>0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1.4</v>
      </c>
      <c r="P42">
        <v>0.70600000000000007</v>
      </c>
      <c r="Q42">
        <v>0.77862231885547395</v>
      </c>
      <c r="R42">
        <v>38.931115942773701</v>
      </c>
      <c r="S42">
        <v>55.143223714976912</v>
      </c>
      <c r="T42">
        <v>1</v>
      </c>
      <c r="U42">
        <v>0</v>
      </c>
      <c r="V42">
        <v>39.10021325274613</v>
      </c>
      <c r="W42">
        <v>0.16909730997242889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3D5A-2346-4DD5-8B5B-AE8619E07B5F}">
  <sheetPr>
    <tabColor rgb="FF92D050"/>
  </sheetPr>
  <dimension ref="A1:F43"/>
  <sheetViews>
    <sheetView tabSelected="1" topLeftCell="A2" workbookViewId="0">
      <selection activeCell="O23" sqref="O23"/>
    </sheetView>
  </sheetViews>
  <sheetFormatPr defaultRowHeight="15" x14ac:dyDescent="0.25"/>
  <cols>
    <col min="3" max="3" width="21.140625" customWidth="1"/>
    <col min="4" max="4" width="10.85546875" customWidth="1"/>
  </cols>
  <sheetData>
    <row r="1" spans="1:6" x14ac:dyDescent="0.25">
      <c r="B1" s="1" t="s">
        <v>19</v>
      </c>
    </row>
    <row r="2" spans="1:6" x14ac:dyDescent="0.25">
      <c r="A2" t="s">
        <v>82</v>
      </c>
      <c r="C2" s="1" t="s">
        <v>27</v>
      </c>
      <c r="D2" s="1" t="s">
        <v>34</v>
      </c>
      <c r="E2" t="s">
        <v>96</v>
      </c>
      <c r="F2" t="s">
        <v>95</v>
      </c>
    </row>
    <row r="3" spans="1:6" x14ac:dyDescent="0.25">
      <c r="A3">
        <v>1</v>
      </c>
      <c r="B3">
        <v>5</v>
      </c>
      <c r="C3" s="4">
        <v>1548.007647157908</v>
      </c>
      <c r="D3" s="4">
        <v>71.167741570129664</v>
      </c>
      <c r="E3" s="4">
        <f>D3*0.8</f>
        <v>56.934193256103732</v>
      </c>
      <c r="F3" s="4">
        <f>D3*1.2-E3</f>
        <v>28.467096628051856</v>
      </c>
    </row>
    <row r="4" spans="1:6" x14ac:dyDescent="0.25">
      <c r="A4">
        <v>2</v>
      </c>
      <c r="B4">
        <v>5.0999999999999996</v>
      </c>
      <c r="C4" s="4">
        <v>1620.6598526034629</v>
      </c>
      <c r="D4" s="4">
        <v>69.345238159024703</v>
      </c>
      <c r="E4" s="4">
        <f t="shared" ref="E4:E43" si="0">D4*0.8</f>
        <v>55.476190527219764</v>
      </c>
      <c r="F4" s="4">
        <f t="shared" ref="F4:F43" si="1">D4*1.2-E4</f>
        <v>27.738095263609871</v>
      </c>
    </row>
    <row r="5" spans="1:6" x14ac:dyDescent="0.25">
      <c r="A5">
        <v>3</v>
      </c>
      <c r="B5">
        <v>5.2</v>
      </c>
      <c r="C5" s="4">
        <v>1693.6122771870751</v>
      </c>
      <c r="D5" s="4">
        <v>67.515203656470689</v>
      </c>
      <c r="E5" s="4">
        <f t="shared" si="0"/>
        <v>54.012162925176554</v>
      </c>
      <c r="F5" s="4">
        <f t="shared" si="1"/>
        <v>27.00608146258827</v>
      </c>
    </row>
    <row r="6" spans="1:6" x14ac:dyDescent="0.25">
      <c r="A6">
        <v>4</v>
      </c>
      <c r="B6">
        <v>5.3</v>
      </c>
      <c r="C6" s="4">
        <v>1766.750176345148</v>
      </c>
      <c r="D6" s="4">
        <v>65.680516465914195</v>
      </c>
      <c r="E6" s="4">
        <f t="shared" si="0"/>
        <v>52.54441317273136</v>
      </c>
      <c r="F6" s="4">
        <f t="shared" si="1"/>
        <v>26.272206586365677</v>
      </c>
    </row>
    <row r="7" spans="1:6" x14ac:dyDescent="0.25">
      <c r="A7">
        <v>5</v>
      </c>
      <c r="B7">
        <v>5.4</v>
      </c>
      <c r="C7" s="4">
        <v>1839.9646853205941</v>
      </c>
      <c r="D7" s="4">
        <v>63.843890000000002</v>
      </c>
      <c r="E7" s="4">
        <f t="shared" si="0"/>
        <v>51.075112000000004</v>
      </c>
      <c r="F7" s="4">
        <f t="shared" si="1"/>
        <v>25.537555999999995</v>
      </c>
    </row>
    <row r="8" spans="1:6" x14ac:dyDescent="0.25">
      <c r="A8">
        <v>6</v>
      </c>
      <c r="B8">
        <v>5.5</v>
      </c>
      <c r="C8" s="4">
        <v>1913.153030442186</v>
      </c>
      <c r="D8" s="4">
        <v>62.007964999999999</v>
      </c>
      <c r="E8" s="4">
        <f t="shared" si="0"/>
        <v>49.606372</v>
      </c>
      <c r="F8" s="4">
        <f t="shared" si="1"/>
        <v>24.80318599999999</v>
      </c>
    </row>
    <row r="9" spans="1:6" x14ac:dyDescent="0.25">
      <c r="A9">
        <v>7</v>
      </c>
      <c r="B9">
        <v>5.6</v>
      </c>
      <c r="C9" s="4">
        <v>1986.21864855544</v>
      </c>
      <c r="D9" s="4">
        <v>60.175094999999999</v>
      </c>
      <c r="E9" s="4">
        <f t="shared" si="0"/>
        <v>48.140076000000001</v>
      </c>
      <c r="F9" s="4">
        <f t="shared" si="1"/>
        <v>24.07003799999999</v>
      </c>
    </row>
    <row r="10" spans="1:6" x14ac:dyDescent="0.25">
      <c r="A10">
        <v>8</v>
      </c>
      <c r="B10">
        <v>5.7</v>
      </c>
      <c r="C10" s="4">
        <v>2059.0712248975951</v>
      </c>
      <c r="D10" s="4">
        <v>58.347554999999993</v>
      </c>
      <c r="E10" s="4">
        <f t="shared" si="0"/>
        <v>46.678044</v>
      </c>
      <c r="F10" s="4">
        <f t="shared" si="1"/>
        <v>23.339021999999986</v>
      </c>
    </row>
    <row r="11" spans="1:6" x14ac:dyDescent="0.25">
      <c r="A11">
        <v>9</v>
      </c>
      <c r="B11">
        <v>5.8</v>
      </c>
      <c r="C11" s="4">
        <v>2131.6266594625281</v>
      </c>
      <c r="D11" s="4">
        <v>56.98057</v>
      </c>
      <c r="E11" s="4">
        <f t="shared" si="0"/>
        <v>45.584456000000003</v>
      </c>
      <c r="F11" s="4">
        <f t="shared" si="1"/>
        <v>22.792227999999994</v>
      </c>
    </row>
    <row r="12" spans="1:6" x14ac:dyDescent="0.25">
      <c r="A12">
        <v>10</v>
      </c>
      <c r="B12">
        <v>5.9</v>
      </c>
      <c r="C12" s="4">
        <v>2203.8069714882899</v>
      </c>
      <c r="D12" s="4">
        <v>55.727004999999998</v>
      </c>
      <c r="E12" s="4">
        <f t="shared" si="0"/>
        <v>44.581603999999999</v>
      </c>
      <c r="F12" s="4">
        <f t="shared" si="1"/>
        <v>22.290801999999999</v>
      </c>
    </row>
    <row r="13" spans="1:6" x14ac:dyDescent="0.25">
      <c r="A13">
        <v>11</v>
      </c>
      <c r="B13">
        <v>6</v>
      </c>
      <c r="C13" s="4">
        <v>2275.5401511823238</v>
      </c>
      <c r="D13" s="4">
        <v>54.481270000000002</v>
      </c>
      <c r="E13" s="4">
        <f t="shared" si="0"/>
        <v>43.585016000000003</v>
      </c>
      <c r="F13" s="4">
        <f t="shared" si="1"/>
        <v>21.792507999999991</v>
      </c>
    </row>
    <row r="14" spans="1:6" x14ac:dyDescent="0.25">
      <c r="A14">
        <v>12</v>
      </c>
      <c r="B14">
        <v>6.1</v>
      </c>
      <c r="C14" s="4">
        <v>2346.759967225184</v>
      </c>
      <c r="D14" s="4">
        <v>53.301200000000001</v>
      </c>
      <c r="E14" s="4">
        <f t="shared" si="0"/>
        <v>42.640960000000007</v>
      </c>
      <c r="F14" s="4">
        <f t="shared" si="1"/>
        <v>21.320479999999989</v>
      </c>
    </row>
    <row r="15" spans="1:6" x14ac:dyDescent="0.25">
      <c r="A15">
        <v>13</v>
      </c>
      <c r="B15">
        <v>6.2</v>
      </c>
      <c r="C15" s="4">
        <v>2417.405737996432</v>
      </c>
      <c r="D15" s="4">
        <v>52.346960000000003</v>
      </c>
      <c r="E15" s="4">
        <f t="shared" si="0"/>
        <v>41.877568000000004</v>
      </c>
      <c r="F15" s="4">
        <f t="shared" si="1"/>
        <v>20.938783999999998</v>
      </c>
    </row>
    <row r="16" spans="1:6" x14ac:dyDescent="0.25">
      <c r="A16">
        <v>14</v>
      </c>
      <c r="B16">
        <v>6.3</v>
      </c>
      <c r="C16" s="4">
        <v>2487.4220738687191</v>
      </c>
      <c r="D16" s="4">
        <v>51.40119</v>
      </c>
      <c r="E16" s="4">
        <f t="shared" si="0"/>
        <v>41.120952000000003</v>
      </c>
      <c r="F16" s="4">
        <f t="shared" si="1"/>
        <v>20.560475999999994</v>
      </c>
    </row>
    <row r="17" spans="1:6" x14ac:dyDescent="0.25">
      <c r="A17">
        <v>15</v>
      </c>
      <c r="B17">
        <v>6.4</v>
      </c>
      <c r="C17" s="4">
        <v>2556.7585973306</v>
      </c>
      <c r="D17" s="4">
        <v>50.464624999999998</v>
      </c>
      <c r="E17" s="4">
        <f t="shared" si="0"/>
        <v>40.371700000000004</v>
      </c>
      <c r="F17" s="4">
        <f t="shared" si="1"/>
        <v>20.185849999999988</v>
      </c>
    </row>
    <row r="18" spans="1:6" x14ac:dyDescent="0.25">
      <c r="A18">
        <v>16</v>
      </c>
      <c r="B18">
        <v>6.5</v>
      </c>
      <c r="C18" s="4">
        <v>2625.3696471309941</v>
      </c>
      <c r="D18" s="4">
        <v>49.603909999999999</v>
      </c>
      <c r="E18" s="4">
        <f t="shared" si="0"/>
        <v>39.683128000000004</v>
      </c>
      <c r="F18" s="4">
        <f t="shared" si="1"/>
        <v>19.841563999999991</v>
      </c>
    </row>
    <row r="19" spans="1:6" x14ac:dyDescent="0.25">
      <c r="A19">
        <v>17</v>
      </c>
      <c r="B19">
        <v>6.6</v>
      </c>
      <c r="C19" s="4">
        <v>2693.2139720893101</v>
      </c>
      <c r="D19" s="4">
        <v>48.818420000000003</v>
      </c>
      <c r="E19" s="4">
        <f t="shared" si="0"/>
        <v>39.054736000000005</v>
      </c>
      <c r="F19" s="4">
        <f t="shared" si="1"/>
        <v>19.527367999999996</v>
      </c>
    </row>
    <row r="20" spans="1:6" x14ac:dyDescent="0.25">
      <c r="A20">
        <v>18</v>
      </c>
      <c r="B20">
        <v>6.7</v>
      </c>
      <c r="C20" s="4">
        <v>2760.2544196832232</v>
      </c>
      <c r="D20" s="4">
        <v>48.042230000000004</v>
      </c>
      <c r="E20" s="4">
        <f t="shared" si="0"/>
        <v>38.433784000000003</v>
      </c>
      <c r="F20" s="4">
        <f t="shared" si="1"/>
        <v>19.216892000000001</v>
      </c>
    </row>
    <row r="21" spans="1:6" x14ac:dyDescent="0.25">
      <c r="A21">
        <v>19</v>
      </c>
      <c r="B21">
        <v>6.8</v>
      </c>
      <c r="C21" s="4">
        <v>2826.4576240077949</v>
      </c>
      <c r="D21" s="4">
        <v>47.275730000000003</v>
      </c>
      <c r="E21" s="4">
        <f t="shared" si="0"/>
        <v>37.820584000000004</v>
      </c>
      <c r="F21" s="4">
        <f t="shared" si="1"/>
        <v>18.910291999999998</v>
      </c>
    </row>
    <row r="22" spans="1:6" x14ac:dyDescent="0.25">
      <c r="A22">
        <v>20</v>
      </c>
      <c r="B22">
        <v>6.9</v>
      </c>
      <c r="C22" s="4">
        <v>2891.7936971924642</v>
      </c>
      <c r="D22" s="4">
        <v>46.599400000000003</v>
      </c>
      <c r="E22" s="4">
        <f t="shared" si="0"/>
        <v>37.279520000000005</v>
      </c>
      <c r="F22" s="4">
        <f t="shared" si="1"/>
        <v>18.639759999999995</v>
      </c>
    </row>
    <row r="23" spans="1:6" x14ac:dyDescent="0.25">
      <c r="A23">
        <v>21</v>
      </c>
      <c r="B23">
        <v>7</v>
      </c>
      <c r="C23" s="4">
        <v>2956.2359278642339</v>
      </c>
      <c r="D23" s="4">
        <v>45.977649999999997</v>
      </c>
      <c r="E23" s="4">
        <f t="shared" si="0"/>
        <v>36.782119999999999</v>
      </c>
      <c r="F23" s="4">
        <f t="shared" si="1"/>
        <v>18.391059999999996</v>
      </c>
    </row>
    <row r="24" spans="1:6" x14ac:dyDescent="0.25">
      <c r="A24">
        <v>22</v>
      </c>
      <c r="B24">
        <v>7.1</v>
      </c>
      <c r="C24" s="4">
        <v>3019.7604897558758</v>
      </c>
      <c r="D24" s="4">
        <v>45.364750000000001</v>
      </c>
      <c r="E24" s="4">
        <f t="shared" si="0"/>
        <v>36.291800000000002</v>
      </c>
      <c r="F24" s="4">
        <f t="shared" si="1"/>
        <v>18.145899999999997</v>
      </c>
    </row>
    <row r="25" spans="1:6" x14ac:dyDescent="0.25">
      <c r="A25">
        <v>23</v>
      </c>
      <c r="B25">
        <v>7.2</v>
      </c>
      <c r="C25" s="4">
        <v>3082.346163077952</v>
      </c>
      <c r="D25" s="4">
        <v>44.760925</v>
      </c>
      <c r="E25" s="4">
        <f t="shared" si="0"/>
        <v>35.80874</v>
      </c>
      <c r="F25" s="4">
        <f t="shared" si="1"/>
        <v>17.90437</v>
      </c>
    </row>
    <row r="26" spans="1:6" x14ac:dyDescent="0.25">
      <c r="A26">
        <v>24</v>
      </c>
      <c r="B26">
        <v>7.3000000000000007</v>
      </c>
      <c r="C26" s="4">
        <v>3143.974070805335</v>
      </c>
      <c r="D26" s="4">
        <v>44.233060000000002</v>
      </c>
      <c r="E26" s="4">
        <f t="shared" si="0"/>
        <v>35.386448000000001</v>
      </c>
      <c r="F26" s="4">
        <f t="shared" si="1"/>
        <v>17.693224000000001</v>
      </c>
    </row>
    <row r="27" spans="1:6" x14ac:dyDescent="0.25">
      <c r="A27">
        <v>25</v>
      </c>
      <c r="B27">
        <v>7.4</v>
      </c>
      <c r="C27" s="4">
        <v>3204.627431576163</v>
      </c>
      <c r="D27" s="4">
        <v>43.764899999999997</v>
      </c>
      <c r="E27" s="4">
        <f t="shared" si="0"/>
        <v>35.011919999999996</v>
      </c>
      <c r="F27" s="4">
        <f t="shared" si="1"/>
        <v>17.505960000000002</v>
      </c>
    </row>
    <row r="28" spans="1:6" x14ac:dyDescent="0.25">
      <c r="A28">
        <v>26</v>
      </c>
      <c r="B28">
        <v>7.5</v>
      </c>
      <c r="C28" s="4">
        <v>3264.2913304677231</v>
      </c>
      <c r="D28" s="4">
        <v>43.304379999999988</v>
      </c>
      <c r="E28" s="4">
        <f t="shared" si="0"/>
        <v>34.643503999999993</v>
      </c>
      <c r="F28" s="4">
        <f t="shared" si="1"/>
        <v>17.321751999999989</v>
      </c>
    </row>
    <row r="29" spans="1:6" x14ac:dyDescent="0.25">
      <c r="A29">
        <v>27</v>
      </c>
      <c r="B29">
        <v>7.6</v>
      </c>
      <c r="C29" s="4">
        <v>3322.9525085042301</v>
      </c>
      <c r="D29" s="4">
        <v>42.851599999999998</v>
      </c>
      <c r="E29" s="4">
        <f t="shared" si="0"/>
        <v>34.281280000000002</v>
      </c>
      <c r="F29" s="4">
        <f t="shared" si="1"/>
        <v>17.140639999999991</v>
      </c>
    </row>
    <row r="30" spans="1:6" x14ac:dyDescent="0.25">
      <c r="A30">
        <v>28</v>
      </c>
      <c r="B30">
        <v>7.7</v>
      </c>
      <c r="C30" s="4">
        <v>3380.5991713699532</v>
      </c>
      <c r="D30" s="4">
        <v>42.406640000000003</v>
      </c>
      <c r="E30" s="4">
        <f t="shared" si="0"/>
        <v>33.925312000000005</v>
      </c>
      <c r="F30" s="4">
        <f t="shared" si="1"/>
        <v>16.962655999999996</v>
      </c>
    </row>
    <row r="31" spans="1:6" x14ac:dyDescent="0.25">
      <c r="A31">
        <v>29</v>
      </c>
      <c r="B31">
        <v>7.8000000000000007</v>
      </c>
      <c r="C31" s="4">
        <v>3437.2208174516641</v>
      </c>
      <c r="D31" s="4">
        <v>41.969619999999999</v>
      </c>
      <c r="E31" s="4">
        <f t="shared" si="0"/>
        <v>33.575696000000001</v>
      </c>
      <c r="F31" s="4">
        <f t="shared" si="1"/>
        <v>16.787847999999997</v>
      </c>
    </row>
    <row r="32" spans="1:6" x14ac:dyDescent="0.25">
      <c r="A32">
        <v>30</v>
      </c>
      <c r="B32">
        <v>7.9</v>
      </c>
      <c r="C32" s="4">
        <v>3492.80808502016</v>
      </c>
      <c r="D32" s="4">
        <v>41.540559999999999</v>
      </c>
      <c r="E32" s="4">
        <f t="shared" si="0"/>
        <v>33.232447999999998</v>
      </c>
      <c r="F32" s="4">
        <f t="shared" si="1"/>
        <v>16.616224000000003</v>
      </c>
    </row>
    <row r="33" spans="1:6" x14ac:dyDescent="0.25">
      <c r="A33">
        <v>31</v>
      </c>
      <c r="B33">
        <v>8</v>
      </c>
      <c r="C33" s="4">
        <v>3547.352618083768</v>
      </c>
      <c r="D33" s="4">
        <v>41.11956</v>
      </c>
      <c r="E33" s="4">
        <f t="shared" si="0"/>
        <v>32.895648000000001</v>
      </c>
      <c r="F33" s="4">
        <f t="shared" si="1"/>
        <v>16.447823999999997</v>
      </c>
    </row>
    <row r="34" spans="1:6" x14ac:dyDescent="0.25">
      <c r="A34">
        <v>32</v>
      </c>
      <c r="B34">
        <v>8.1</v>
      </c>
      <c r="C34" s="4">
        <v>3600.8469502091298</v>
      </c>
      <c r="D34" s="4">
        <v>40.706659999999999</v>
      </c>
      <c r="E34" s="4">
        <f t="shared" si="0"/>
        <v>32.565328000000001</v>
      </c>
      <c r="F34" s="4">
        <f t="shared" si="1"/>
        <v>16.282663999999997</v>
      </c>
    </row>
    <row r="35" spans="1:6" x14ac:dyDescent="0.25">
      <c r="A35">
        <v>33</v>
      </c>
      <c r="B35">
        <v>8.1999999999999993</v>
      </c>
      <c r="C35" s="4">
        <v>3653.2844054061611</v>
      </c>
      <c r="D35" s="4">
        <v>40.400959999999998</v>
      </c>
      <c r="E35" s="4">
        <f t="shared" si="0"/>
        <v>32.320768000000001</v>
      </c>
      <c r="F35" s="4">
        <f t="shared" si="1"/>
        <v>16.160383999999993</v>
      </c>
    </row>
    <row r="36" spans="1:6" x14ac:dyDescent="0.25">
      <c r="A36">
        <v>34</v>
      </c>
      <c r="B36">
        <v>8.3000000000000007</v>
      </c>
      <c r="C36" s="4">
        <v>3704.6590150147708</v>
      </c>
      <c r="D36" s="4">
        <v>40.202689999999997</v>
      </c>
      <c r="E36" s="4">
        <f t="shared" si="0"/>
        <v>32.162151999999999</v>
      </c>
      <c r="F36" s="4">
        <f t="shared" si="1"/>
        <v>16.081075999999996</v>
      </c>
    </row>
    <row r="37" spans="1:6" x14ac:dyDescent="0.25">
      <c r="A37">
        <v>35</v>
      </c>
      <c r="B37">
        <v>8.4</v>
      </c>
      <c r="C37" s="4">
        <v>3754.9654494091828</v>
      </c>
      <c r="D37" s="4">
        <v>40.008540000000004</v>
      </c>
      <c r="E37" s="4">
        <f t="shared" si="0"/>
        <v>32.006832000000003</v>
      </c>
      <c r="F37" s="4">
        <f t="shared" si="1"/>
        <v>16.003416000000001</v>
      </c>
    </row>
    <row r="38" spans="1:6" x14ac:dyDescent="0.25">
      <c r="A38">
        <v>36</v>
      </c>
      <c r="B38">
        <v>8.5</v>
      </c>
      <c r="C38" s="4">
        <v>3804.1989632496702</v>
      </c>
      <c r="D38" s="4">
        <v>39.818530000000003</v>
      </c>
      <c r="E38" s="4">
        <f t="shared" si="0"/>
        <v>31.854824000000004</v>
      </c>
      <c r="F38" s="4">
        <f t="shared" si="1"/>
        <v>15.927412</v>
      </c>
    </row>
    <row r="39" spans="1:6" x14ac:dyDescent="0.25">
      <c r="A39">
        <v>37</v>
      </c>
      <c r="B39">
        <v>8.6</v>
      </c>
      <c r="C39" s="4">
        <v>3852.3553529582418</v>
      </c>
      <c r="D39" s="4">
        <v>39.632689999999997</v>
      </c>
      <c r="E39" s="4">
        <f t="shared" si="0"/>
        <v>31.706151999999999</v>
      </c>
      <c r="F39" s="4">
        <f t="shared" si="1"/>
        <v>15.853075999999998</v>
      </c>
    </row>
    <row r="40" spans="1:6" x14ac:dyDescent="0.25">
      <c r="A40">
        <v>38</v>
      </c>
      <c r="B40">
        <v>8.6999999999999993</v>
      </c>
      <c r="C40" s="4">
        <v>3899.430925071707</v>
      </c>
      <c r="D40" s="4">
        <v>39.451007614919938</v>
      </c>
      <c r="E40" s="4">
        <f t="shared" si="0"/>
        <v>31.560806091935952</v>
      </c>
      <c r="F40" s="4">
        <f t="shared" si="1"/>
        <v>15.780403045967972</v>
      </c>
    </row>
    <row r="41" spans="1:6" x14ac:dyDescent="0.25">
      <c r="A41">
        <v>39</v>
      </c>
      <c r="B41">
        <v>8.8000000000000007</v>
      </c>
      <c r="C41" s="4">
        <v>3945.4224741287071</v>
      </c>
      <c r="D41" s="4">
        <v>39.2735133895224</v>
      </c>
      <c r="E41" s="4">
        <f t="shared" si="0"/>
        <v>31.418810711617922</v>
      </c>
      <c r="F41" s="4">
        <f t="shared" si="1"/>
        <v>15.709405355808954</v>
      </c>
    </row>
    <row r="42" spans="1:6" x14ac:dyDescent="0.25">
      <c r="A42">
        <v>40</v>
      </c>
      <c r="B42">
        <v>8.9</v>
      </c>
      <c r="C42" s="4">
        <v>3990.3272687735971</v>
      </c>
      <c r="D42" s="4">
        <v>39.10021325274613</v>
      </c>
      <c r="E42" s="4">
        <f t="shared" si="0"/>
        <v>31.280170602196904</v>
      </c>
      <c r="F42" s="4">
        <f t="shared" si="1"/>
        <v>15.640085301098452</v>
      </c>
    </row>
    <row r="43" spans="1:6" x14ac:dyDescent="0.25">
      <c r="A43">
        <v>41</v>
      </c>
      <c r="B43">
        <v>9</v>
      </c>
      <c r="C43" s="4">
        <v>4034.1430448056631</v>
      </c>
      <c r="D43" s="4">
        <v>38.931115942773701</v>
      </c>
      <c r="E43" s="4">
        <f t="shared" si="0"/>
        <v>31.144892754218962</v>
      </c>
      <c r="F43" s="4">
        <f t="shared" si="1"/>
        <v>15.572446377109475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1.5</v>
      </c>
      <c r="P2">
        <v>1.4350000000000001</v>
      </c>
      <c r="Q2">
        <v>1.423354831402593</v>
      </c>
      <c r="R2">
        <v>71.167741570129664</v>
      </c>
      <c r="S2">
        <v>49.594244996606037</v>
      </c>
      <c r="T2">
        <v>1</v>
      </c>
      <c r="U2">
        <v>0</v>
      </c>
      <c r="V2">
        <v>81.705759908180482</v>
      </c>
      <c r="W2">
        <v>10.53801833805082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1.5</v>
      </c>
      <c r="P3">
        <v>1.4350000000000001</v>
      </c>
      <c r="Q3">
        <v>1.386904763180494</v>
      </c>
      <c r="R3">
        <v>69.345238159024703</v>
      </c>
      <c r="S3">
        <v>48.324207776323831</v>
      </c>
      <c r="T3">
        <v>1</v>
      </c>
      <c r="U3">
        <v>0</v>
      </c>
      <c r="V3">
        <v>81.705759908180482</v>
      </c>
      <c r="W3">
        <v>12.36052174915578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1.5</v>
      </c>
      <c r="P4">
        <v>1.4350000000000001</v>
      </c>
      <c r="Q4">
        <v>1.350304073129414</v>
      </c>
      <c r="R4">
        <v>67.515203656470689</v>
      </c>
      <c r="S4">
        <v>47.048922408690373</v>
      </c>
      <c r="T4">
        <v>1</v>
      </c>
      <c r="U4">
        <v>0</v>
      </c>
      <c r="V4">
        <v>81.705759908180482</v>
      </c>
      <c r="W4">
        <v>14.19055625170979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1.5</v>
      </c>
      <c r="P5">
        <v>1.4350000000000001</v>
      </c>
      <c r="Q5">
        <v>1.3136103293182839</v>
      </c>
      <c r="R5">
        <v>65.680516465914195</v>
      </c>
      <c r="S5">
        <v>45.770394749765991</v>
      </c>
      <c r="T5">
        <v>1</v>
      </c>
      <c r="U5">
        <v>0</v>
      </c>
      <c r="V5">
        <v>81.705759908180482</v>
      </c>
      <c r="W5">
        <v>16.025243442266291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1.5</v>
      </c>
      <c r="P6">
        <v>1.4153167</v>
      </c>
      <c r="Q6">
        <v>1.2768778000000001</v>
      </c>
      <c r="R6">
        <v>63.843890000000002</v>
      </c>
      <c r="S6">
        <v>45.109260704688921</v>
      </c>
      <c r="T6">
        <v>1</v>
      </c>
      <c r="U6">
        <v>0</v>
      </c>
      <c r="V6">
        <v>80.585035877517981</v>
      </c>
      <c r="W6">
        <v>16.74114587751798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1.5</v>
      </c>
      <c r="P7">
        <v>1.3602389500000001</v>
      </c>
      <c r="Q7">
        <v>1.2401593</v>
      </c>
      <c r="R7">
        <v>62.007964999999999</v>
      </c>
      <c r="S7">
        <v>45.586082504107097</v>
      </c>
      <c r="T7">
        <v>1</v>
      </c>
      <c r="U7">
        <v>0</v>
      </c>
      <c r="V7">
        <v>77.449029314603138</v>
      </c>
      <c r="W7">
        <v>15.441064314603141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1.5</v>
      </c>
      <c r="P8">
        <v>1.30525285</v>
      </c>
      <c r="Q8">
        <v>1.2035019</v>
      </c>
      <c r="R8">
        <v>60.175094999999999</v>
      </c>
      <c r="S8">
        <v>46.102251376045643</v>
      </c>
      <c r="T8">
        <v>1</v>
      </c>
      <c r="U8">
        <v>0</v>
      </c>
      <c r="V8">
        <v>74.318241102138188</v>
      </c>
      <c r="W8">
        <v>14.143146102138189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1.5</v>
      </c>
      <c r="P9">
        <v>1.2504266500000001</v>
      </c>
      <c r="Q9">
        <v>1.1669510999999999</v>
      </c>
      <c r="R9">
        <v>58.347554999999993</v>
      </c>
      <c r="S9">
        <v>46.662117286127888</v>
      </c>
      <c r="T9">
        <v>1</v>
      </c>
      <c r="U9">
        <v>0</v>
      </c>
      <c r="V9">
        <v>71.196557245777285</v>
      </c>
      <c r="W9">
        <v>12.849002245777291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1.5</v>
      </c>
      <c r="P10">
        <v>1.2094171</v>
      </c>
      <c r="Q10">
        <v>1.1396113999999999</v>
      </c>
      <c r="R10">
        <v>56.98057</v>
      </c>
      <c r="S10">
        <v>47.114076690332887</v>
      </c>
      <c r="T10">
        <v>1</v>
      </c>
      <c r="U10">
        <v>0</v>
      </c>
      <c r="V10">
        <v>68.861563206583909</v>
      </c>
      <c r="W10">
        <v>11.880993206583909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1.5</v>
      </c>
      <c r="P11">
        <v>1.17181015</v>
      </c>
      <c r="Q11">
        <v>1.1145400999999999</v>
      </c>
      <c r="R11">
        <v>55.727004999999998</v>
      </c>
      <c r="S11">
        <v>47.55634263792647</v>
      </c>
      <c r="T11">
        <v>1</v>
      </c>
      <c r="U11">
        <v>0</v>
      </c>
      <c r="V11">
        <v>66.720305765762319</v>
      </c>
      <c r="W11">
        <v>10.993300765762321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1.5</v>
      </c>
      <c r="P12">
        <v>1.1344380999999999</v>
      </c>
      <c r="Q12">
        <v>1.0896254000000001</v>
      </c>
      <c r="R12">
        <v>54.481270000000002</v>
      </c>
      <c r="S12">
        <v>48.024894438929721</v>
      </c>
      <c r="T12">
        <v>1</v>
      </c>
      <c r="U12">
        <v>0</v>
      </c>
      <c r="V12">
        <v>64.592423016928535</v>
      </c>
      <c r="W12">
        <v>10.11115301692853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1.5</v>
      </c>
      <c r="P13">
        <v>1.0990359999999999</v>
      </c>
      <c r="Q13">
        <v>1.0660240000000001</v>
      </c>
      <c r="R13">
        <v>53.301200000000001</v>
      </c>
      <c r="S13">
        <v>48.498138368533873</v>
      </c>
      <c r="T13">
        <v>1</v>
      </c>
      <c r="U13">
        <v>0</v>
      </c>
      <c r="V13">
        <v>62.576704910416062</v>
      </c>
      <c r="W13">
        <v>9.2755049104160605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1.5</v>
      </c>
      <c r="P14">
        <v>1.0704088</v>
      </c>
      <c r="Q14">
        <v>1.0469392</v>
      </c>
      <c r="R14">
        <v>52.346960000000003</v>
      </c>
      <c r="S14">
        <v>48.90370856442884</v>
      </c>
      <c r="T14">
        <v>1</v>
      </c>
      <c r="U14">
        <v>0</v>
      </c>
      <c r="V14">
        <v>60.94673478495023</v>
      </c>
      <c r="W14">
        <v>8.5997747849502346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1.5</v>
      </c>
      <c r="P15">
        <v>1.0420357</v>
      </c>
      <c r="Q15">
        <v>1.0280237999999999</v>
      </c>
      <c r="R15">
        <v>51.40119</v>
      </c>
      <c r="S15">
        <v>49.327666988760562</v>
      </c>
      <c r="T15">
        <v>1</v>
      </c>
      <c r="U15">
        <v>0</v>
      </c>
      <c r="V15">
        <v>59.331232557458392</v>
      </c>
      <c r="W15">
        <v>7.9300425574583846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1.5</v>
      </c>
      <c r="P16">
        <v>1.0139387500000001</v>
      </c>
      <c r="Q16">
        <v>1.0092924999999999</v>
      </c>
      <c r="R16">
        <v>50.464624999999998</v>
      </c>
      <c r="S16">
        <v>49.770881130640291</v>
      </c>
      <c r="T16">
        <v>1</v>
      </c>
      <c r="U16">
        <v>0</v>
      </c>
      <c r="V16">
        <v>57.731453706690317</v>
      </c>
      <c r="W16">
        <v>7.2668287066903261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1.5</v>
      </c>
      <c r="P17">
        <v>0.98811730000000009</v>
      </c>
      <c r="Q17">
        <v>0.99207820000000002</v>
      </c>
      <c r="R17">
        <v>49.603909999999999</v>
      </c>
      <c r="S17">
        <v>50.200426609269968</v>
      </c>
      <c r="T17">
        <v>1</v>
      </c>
      <c r="U17">
        <v>0</v>
      </c>
      <c r="V17">
        <v>56.261236846633842</v>
      </c>
      <c r="W17">
        <v>6.6573268466338362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1.5</v>
      </c>
      <c r="P18">
        <v>0.96455259999999998</v>
      </c>
      <c r="Q18">
        <v>0.97636840000000003</v>
      </c>
      <c r="R18">
        <v>48.818420000000003</v>
      </c>
      <c r="S18">
        <v>50.612501588819534</v>
      </c>
      <c r="T18">
        <v>1</v>
      </c>
      <c r="U18">
        <v>0</v>
      </c>
      <c r="V18">
        <v>54.919514393317939</v>
      </c>
      <c r="W18">
        <v>6.1010943933179362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1.5</v>
      </c>
      <c r="P19">
        <v>0.94126689999999991</v>
      </c>
      <c r="Q19">
        <v>0.96084459999999994</v>
      </c>
      <c r="R19">
        <v>48.042230000000004</v>
      </c>
      <c r="S19">
        <v>51.039965391325246</v>
      </c>
      <c r="T19">
        <v>1</v>
      </c>
      <c r="U19">
        <v>0</v>
      </c>
      <c r="V19">
        <v>53.593677589489417</v>
      </c>
      <c r="W19">
        <v>5.5514475894894204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1.5</v>
      </c>
      <c r="P20">
        <v>0.91827189999999992</v>
      </c>
      <c r="Q20">
        <v>0.94551459999999998</v>
      </c>
      <c r="R20">
        <v>47.275730000000003</v>
      </c>
      <c r="S20">
        <v>51.483367834733919</v>
      </c>
      <c r="T20">
        <v>1</v>
      </c>
      <c r="U20">
        <v>0</v>
      </c>
      <c r="V20">
        <v>52.284392607546138</v>
      </c>
      <c r="W20">
        <v>5.0086626075461416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1.5</v>
      </c>
      <c r="P21">
        <v>0.89798199999999984</v>
      </c>
      <c r="Q21">
        <v>0.93198799999999993</v>
      </c>
      <c r="R21">
        <v>46.599400000000003</v>
      </c>
      <c r="S21">
        <v>51.893467797795509</v>
      </c>
      <c r="T21">
        <v>1</v>
      </c>
      <c r="U21">
        <v>0</v>
      </c>
      <c r="V21">
        <v>51.129130100256241</v>
      </c>
      <c r="W21">
        <v>4.5297301002562449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1.5</v>
      </c>
      <c r="P22">
        <v>0.87932949999999988</v>
      </c>
      <c r="Q22">
        <v>0.91955299999999995</v>
      </c>
      <c r="R22">
        <v>45.977649999999997</v>
      </c>
      <c r="S22">
        <v>52.287168803048239</v>
      </c>
      <c r="T22">
        <v>1</v>
      </c>
      <c r="U22">
        <v>0</v>
      </c>
      <c r="V22">
        <v>50.067097565979353</v>
      </c>
      <c r="W22">
        <v>4.0894475659793557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1.5</v>
      </c>
      <c r="P23">
        <v>0.86094249999999994</v>
      </c>
      <c r="Q23">
        <v>0.90729499999999996</v>
      </c>
      <c r="R23">
        <v>45.364750000000001</v>
      </c>
      <c r="S23">
        <v>52.69196258751311</v>
      </c>
      <c r="T23">
        <v>1</v>
      </c>
      <c r="U23">
        <v>0</v>
      </c>
      <c r="V23">
        <v>49.020182020730779</v>
      </c>
      <c r="W23">
        <v>3.6554320207307782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1.5</v>
      </c>
      <c r="P24">
        <v>0.8428277500000001</v>
      </c>
      <c r="Q24">
        <v>0.89521850000000003</v>
      </c>
      <c r="R24">
        <v>44.760925</v>
      </c>
      <c r="S24">
        <v>53.108034233566698</v>
      </c>
      <c r="T24">
        <v>1</v>
      </c>
      <c r="U24">
        <v>0</v>
      </c>
      <c r="V24">
        <v>47.988767794740049</v>
      </c>
      <c r="W24">
        <v>3.2278427947400492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1.5</v>
      </c>
      <c r="P25">
        <v>0.82699180000000005</v>
      </c>
      <c r="Q25">
        <v>0.88466120000000004</v>
      </c>
      <c r="R25">
        <v>44.233060000000002</v>
      </c>
      <c r="S25">
        <v>53.486697207880418</v>
      </c>
      <c r="T25">
        <v>1</v>
      </c>
      <c r="U25">
        <v>0</v>
      </c>
      <c r="V25">
        <v>47.087103454239731</v>
      </c>
      <c r="W25">
        <v>2.8540434542397288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1.5</v>
      </c>
      <c r="P26">
        <v>0.81294700000000009</v>
      </c>
      <c r="Q26">
        <v>0.87529800000000002</v>
      </c>
      <c r="R26">
        <v>43.764899999999997</v>
      </c>
      <c r="S26">
        <v>53.834874844239543</v>
      </c>
      <c r="T26">
        <v>1</v>
      </c>
      <c r="U26">
        <v>0</v>
      </c>
      <c r="V26">
        <v>46.287423275314012</v>
      </c>
      <c r="W26">
        <v>2.5225232753140081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1.5</v>
      </c>
      <c r="P27">
        <v>0.79913139999999994</v>
      </c>
      <c r="Q27">
        <v>0.86608759999999996</v>
      </c>
      <c r="R27">
        <v>43.304379999999988</v>
      </c>
      <c r="S27">
        <v>54.189311044466528</v>
      </c>
      <c r="T27">
        <v>1</v>
      </c>
      <c r="U27">
        <v>0</v>
      </c>
      <c r="V27">
        <v>45.500793242848872</v>
      </c>
      <c r="W27">
        <v>2.1964132428488772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1.5</v>
      </c>
      <c r="P28">
        <v>0.78554800000000002</v>
      </c>
      <c r="Q28">
        <v>0.85703200000000002</v>
      </c>
      <c r="R28">
        <v>42.851599999999998</v>
      </c>
      <c r="S28">
        <v>54.549944751943862</v>
      </c>
      <c r="T28">
        <v>1</v>
      </c>
      <c r="U28">
        <v>0</v>
      </c>
      <c r="V28">
        <v>44.727384170279691</v>
      </c>
      <c r="W28">
        <v>1.875784170279694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1.5</v>
      </c>
      <c r="P29">
        <v>0.77219919999999997</v>
      </c>
      <c r="Q29">
        <v>0.84813280000000002</v>
      </c>
      <c r="R29">
        <v>42.406640000000003</v>
      </c>
      <c r="S29">
        <v>54.916710610422811</v>
      </c>
      <c r="T29">
        <v>1</v>
      </c>
      <c r="U29">
        <v>0</v>
      </c>
      <c r="V29">
        <v>43.967332708354732</v>
      </c>
      <c r="W29">
        <v>1.5606927083547291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1.5</v>
      </c>
      <c r="P30">
        <v>0.75908860000000011</v>
      </c>
      <c r="Q30">
        <v>0.83939240000000004</v>
      </c>
      <c r="R30">
        <v>41.969619999999999</v>
      </c>
      <c r="S30">
        <v>55.289487946466323</v>
      </c>
      <c r="T30">
        <v>1</v>
      </c>
      <c r="U30">
        <v>0</v>
      </c>
      <c r="V30">
        <v>43.220843833196419</v>
      </c>
      <c r="W30">
        <v>1.2512238331964201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1.5</v>
      </c>
      <c r="P31">
        <v>0.74621680000000001</v>
      </c>
      <c r="Q31">
        <v>0.83081119999999997</v>
      </c>
      <c r="R31">
        <v>41.540559999999999</v>
      </c>
      <c r="S31">
        <v>55.668218673179162</v>
      </c>
      <c r="T31">
        <v>1</v>
      </c>
      <c r="U31">
        <v>0</v>
      </c>
      <c r="V31">
        <v>42.487951707491803</v>
      </c>
      <c r="W31">
        <v>0.94739170749179635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1.5</v>
      </c>
      <c r="P32">
        <v>0.73358679999999998</v>
      </c>
      <c r="Q32">
        <v>0.82239119999999999</v>
      </c>
      <c r="R32">
        <v>41.11956</v>
      </c>
      <c r="S32">
        <v>56.0527534028693</v>
      </c>
      <c r="T32">
        <v>1</v>
      </c>
      <c r="U32">
        <v>0</v>
      </c>
      <c r="V32">
        <v>41.768827144676237</v>
      </c>
      <c r="W32">
        <v>0.64926714467624436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1.5</v>
      </c>
      <c r="P33">
        <v>0.72119979999999995</v>
      </c>
      <c r="Q33">
        <v>0.8141332</v>
      </c>
      <c r="R33">
        <v>40.706659999999999</v>
      </c>
      <c r="S33">
        <v>56.442971836653307</v>
      </c>
      <c r="T33">
        <v>1</v>
      </c>
      <c r="U33">
        <v>0</v>
      </c>
      <c r="V33">
        <v>41.063538470123888</v>
      </c>
      <c r="W33">
        <v>0.35687847012388829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1.5</v>
      </c>
      <c r="P34">
        <v>0.71202880000000013</v>
      </c>
      <c r="Q34">
        <v>0.80801920000000005</v>
      </c>
      <c r="R34">
        <v>40.400959999999998</v>
      </c>
      <c r="S34">
        <v>56.740626221860687</v>
      </c>
      <c r="T34">
        <v>1</v>
      </c>
      <c r="U34">
        <v>0</v>
      </c>
      <c r="V34">
        <v>40.541361798264717</v>
      </c>
      <c r="W34">
        <v>0.14040179826471191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1.5</v>
      </c>
      <c r="P35">
        <v>0.70608070000000001</v>
      </c>
      <c r="Q35">
        <v>0.80405380000000004</v>
      </c>
      <c r="R35">
        <v>40.202689999999997</v>
      </c>
      <c r="S35">
        <v>56.937811782704173</v>
      </c>
      <c r="T35">
        <v>1</v>
      </c>
      <c r="U35">
        <v>1</v>
      </c>
      <c r="V35">
        <v>40.202689999999997</v>
      </c>
      <c r="W35">
        <v>0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1.5</v>
      </c>
      <c r="P36">
        <v>0.70025620000000011</v>
      </c>
      <c r="Q36">
        <v>0.80017080000000007</v>
      </c>
      <c r="R36">
        <v>40.008540000000004</v>
      </c>
      <c r="S36">
        <v>57.13414604540452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1.5</v>
      </c>
      <c r="P37">
        <v>0.69455590000000011</v>
      </c>
      <c r="Q37">
        <v>0.79637060000000004</v>
      </c>
      <c r="R37">
        <v>39.818530000000003</v>
      </c>
      <c r="S37">
        <v>57.329482047449297</v>
      </c>
      <c r="T37">
        <v>0</v>
      </c>
      <c r="U37">
        <v>0</v>
      </c>
      <c r="V37">
        <v>0</v>
      </c>
      <c r="W37">
        <v>0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1.5</v>
      </c>
      <c r="P38">
        <v>0.68898070000000011</v>
      </c>
      <c r="Q38">
        <v>0.79265380000000007</v>
      </c>
      <c r="R38">
        <v>39.632689999999997</v>
      </c>
      <c r="S38">
        <v>57.523657774448537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1.5</v>
      </c>
      <c r="P39">
        <v>0.68500000000000005</v>
      </c>
      <c r="Q39">
        <v>0.78902015229839872</v>
      </c>
      <c r="R39">
        <v>39.451007614919938</v>
      </c>
      <c r="S39">
        <v>57.592711846598448</v>
      </c>
      <c r="T39">
        <v>0</v>
      </c>
      <c r="U39">
        <v>0</v>
      </c>
      <c r="V39">
        <v>0</v>
      </c>
      <c r="W39">
        <v>0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1.5</v>
      </c>
      <c r="P40">
        <v>0.68500000000000005</v>
      </c>
      <c r="Q40">
        <v>0.78547026779044793</v>
      </c>
      <c r="R40">
        <v>39.2735133895224</v>
      </c>
      <c r="S40">
        <v>57.333596189083792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1.5</v>
      </c>
      <c r="P41">
        <v>0.68500000000000005</v>
      </c>
      <c r="Q41">
        <v>0.7820042650549226</v>
      </c>
      <c r="R41">
        <v>39.10021325274613</v>
      </c>
      <c r="S41">
        <v>57.080603288680479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1.5</v>
      </c>
      <c r="P42">
        <v>0.68500000000000005</v>
      </c>
      <c r="Q42">
        <v>0.77862231885547395</v>
      </c>
      <c r="R42">
        <v>38.931115942773701</v>
      </c>
      <c r="S42">
        <v>56.833745901859423</v>
      </c>
      <c r="T42">
        <v>1</v>
      </c>
      <c r="U42">
        <v>0</v>
      </c>
      <c r="V42">
        <v>39.002401071152363</v>
      </c>
      <c r="W42">
        <v>7.1285128378654861E-2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A3FF-81D1-4235-862E-92158DE07BBF}">
  <sheetPr>
    <tabColor rgb="FF92D050"/>
  </sheetPr>
  <dimension ref="A1:F43"/>
  <sheetViews>
    <sheetView zoomScale="130" zoomScaleNormal="130" workbookViewId="0">
      <selection activeCell="R18" sqref="R18"/>
    </sheetView>
  </sheetViews>
  <sheetFormatPr defaultRowHeight="15" x14ac:dyDescent="0.25"/>
  <sheetData>
    <row r="1" spans="1:6" x14ac:dyDescent="0.25">
      <c r="B1" s="8">
        <v>0</v>
      </c>
      <c r="C1" s="8">
        <v>1</v>
      </c>
      <c r="D1" s="8" t="s">
        <v>89</v>
      </c>
      <c r="E1" s="9" t="s">
        <v>90</v>
      </c>
      <c r="F1" s="9" t="s">
        <v>91</v>
      </c>
    </row>
    <row r="2" spans="1:6" x14ac:dyDescent="0.25">
      <c r="A2" s="1" t="s">
        <v>19</v>
      </c>
      <c r="B2" s="1" t="s">
        <v>92</v>
      </c>
      <c r="C2" s="1" t="s">
        <v>93</v>
      </c>
      <c r="D2" s="1" t="s">
        <v>94</v>
      </c>
    </row>
    <row r="3" spans="1:6" x14ac:dyDescent="0.25">
      <c r="A3">
        <v>5</v>
      </c>
      <c r="B3">
        <v>71.167741570129664</v>
      </c>
      <c r="C3">
        <v>55.168791914829193</v>
      </c>
      <c r="D3">
        <v>49.594244996606037</v>
      </c>
      <c r="E3">
        <f>MIN(B3:D3)</f>
        <v>49.594244996606037</v>
      </c>
      <c r="F3">
        <f t="shared" ref="F3:F43" si="0">MAX(B3:D3)-E3</f>
        <v>21.573496573523627</v>
      </c>
    </row>
    <row r="4" spans="1:6" x14ac:dyDescent="0.25">
      <c r="A4">
        <v>5.0999999999999996</v>
      </c>
      <c r="B4">
        <v>69.345238159024703</v>
      </c>
      <c r="C4">
        <v>53.755998572887357</v>
      </c>
      <c r="D4">
        <v>48.324207776323831</v>
      </c>
      <c r="E4">
        <f t="shared" ref="E4:E43" si="1">MIN(B4:D4)</f>
        <v>48.324207776323831</v>
      </c>
      <c r="F4">
        <f t="shared" si="0"/>
        <v>21.021030382700872</v>
      </c>
    </row>
    <row r="5" spans="1:6" x14ac:dyDescent="0.25">
      <c r="A5">
        <v>5.2</v>
      </c>
      <c r="B5">
        <v>67.515203656470689</v>
      </c>
      <c r="C5">
        <v>52.337367175558683</v>
      </c>
      <c r="D5">
        <v>47.048922408690373</v>
      </c>
      <c r="E5">
        <f t="shared" si="1"/>
        <v>47.048922408690373</v>
      </c>
      <c r="F5">
        <f t="shared" si="0"/>
        <v>20.466281247780316</v>
      </c>
    </row>
    <row r="6" spans="1:6" x14ac:dyDescent="0.25">
      <c r="A6">
        <v>5.3</v>
      </c>
      <c r="B6">
        <v>65.680516465914195</v>
      </c>
      <c r="C6">
        <v>50.915129043344344</v>
      </c>
      <c r="D6">
        <v>45.770394749765991</v>
      </c>
      <c r="E6">
        <f t="shared" si="1"/>
        <v>45.770394749765991</v>
      </c>
      <c r="F6">
        <f t="shared" si="0"/>
        <v>19.910121716148204</v>
      </c>
    </row>
    <row r="7" spans="1:6" x14ac:dyDescent="0.25">
      <c r="A7">
        <v>5.4</v>
      </c>
      <c r="B7">
        <v>63.843890000000002</v>
      </c>
      <c r="C7">
        <v>50</v>
      </c>
      <c r="D7">
        <v>45.109260704688921</v>
      </c>
      <c r="E7">
        <f t="shared" si="1"/>
        <v>45.109260704688921</v>
      </c>
      <c r="F7">
        <f t="shared" si="0"/>
        <v>18.73462929531108</v>
      </c>
    </row>
    <row r="8" spans="1:6" x14ac:dyDescent="0.25">
      <c r="A8">
        <v>5.5</v>
      </c>
      <c r="B8">
        <v>62.007964999999999</v>
      </c>
      <c r="C8">
        <v>50</v>
      </c>
      <c r="D8">
        <v>45.586082504107097</v>
      </c>
      <c r="E8">
        <f t="shared" si="1"/>
        <v>45.586082504107097</v>
      </c>
      <c r="F8">
        <f t="shared" si="0"/>
        <v>16.421882495892902</v>
      </c>
    </row>
    <row r="9" spans="1:6" x14ac:dyDescent="0.25">
      <c r="A9">
        <v>5.6</v>
      </c>
      <c r="B9">
        <v>60.175094999999999</v>
      </c>
      <c r="C9">
        <v>50</v>
      </c>
      <c r="D9">
        <v>46.102251376045643</v>
      </c>
      <c r="E9">
        <f t="shared" si="1"/>
        <v>46.102251376045643</v>
      </c>
      <c r="F9">
        <f t="shared" si="0"/>
        <v>14.072843623954356</v>
      </c>
    </row>
    <row r="10" spans="1:6" x14ac:dyDescent="0.25">
      <c r="A10">
        <v>5.7</v>
      </c>
      <c r="B10">
        <v>58.347554999999993</v>
      </c>
      <c r="C10">
        <v>50</v>
      </c>
      <c r="D10">
        <v>46.662117286127888</v>
      </c>
      <c r="E10">
        <f t="shared" si="1"/>
        <v>46.662117286127888</v>
      </c>
      <c r="F10">
        <f t="shared" si="0"/>
        <v>11.685437713872105</v>
      </c>
    </row>
    <row r="11" spans="1:6" x14ac:dyDescent="0.25">
      <c r="A11">
        <v>5.8</v>
      </c>
      <c r="B11">
        <v>56.98057</v>
      </c>
      <c r="C11">
        <v>50</v>
      </c>
      <c r="D11">
        <v>47.114076690332887</v>
      </c>
      <c r="E11">
        <f t="shared" si="1"/>
        <v>47.114076690332887</v>
      </c>
      <c r="F11">
        <f t="shared" si="0"/>
        <v>9.8664933096671135</v>
      </c>
    </row>
    <row r="12" spans="1:6" x14ac:dyDescent="0.25">
      <c r="A12">
        <v>5.9</v>
      </c>
      <c r="B12">
        <v>55.727004999999998</v>
      </c>
      <c r="C12">
        <v>50</v>
      </c>
      <c r="D12">
        <v>47.55634263792647</v>
      </c>
      <c r="E12">
        <f t="shared" si="1"/>
        <v>47.55634263792647</v>
      </c>
      <c r="F12">
        <f t="shared" si="0"/>
        <v>8.1706623620735286</v>
      </c>
    </row>
    <row r="13" spans="1:6" x14ac:dyDescent="0.25">
      <c r="A13">
        <v>6</v>
      </c>
      <c r="B13">
        <v>54.481270000000002</v>
      </c>
      <c r="C13">
        <v>50</v>
      </c>
      <c r="D13">
        <v>48.024894438929721</v>
      </c>
      <c r="E13">
        <f t="shared" si="1"/>
        <v>48.024894438929721</v>
      </c>
      <c r="F13">
        <f t="shared" si="0"/>
        <v>6.4563755610702813</v>
      </c>
    </row>
    <row r="14" spans="1:6" x14ac:dyDescent="0.25">
      <c r="A14">
        <v>6.1</v>
      </c>
      <c r="B14">
        <v>53.301200000000001</v>
      </c>
      <c r="C14">
        <v>50</v>
      </c>
      <c r="D14">
        <v>48.498138368533873</v>
      </c>
      <c r="E14">
        <f t="shared" si="1"/>
        <v>48.498138368533873</v>
      </c>
      <c r="F14">
        <f t="shared" si="0"/>
        <v>4.8030616314661287</v>
      </c>
    </row>
    <row r="15" spans="1:6" x14ac:dyDescent="0.25">
      <c r="A15">
        <v>6.2</v>
      </c>
      <c r="B15">
        <v>52.346960000000003</v>
      </c>
      <c r="C15">
        <v>50</v>
      </c>
      <c r="D15">
        <v>48.90370856442884</v>
      </c>
      <c r="E15">
        <f t="shared" si="1"/>
        <v>48.90370856442884</v>
      </c>
      <c r="F15">
        <f t="shared" si="0"/>
        <v>3.4432514355711632</v>
      </c>
    </row>
    <row r="16" spans="1:6" x14ac:dyDescent="0.25">
      <c r="A16">
        <v>6.3</v>
      </c>
      <c r="B16">
        <v>51.40119</v>
      </c>
      <c r="C16">
        <v>50</v>
      </c>
      <c r="D16">
        <v>49.327666988760562</v>
      </c>
      <c r="E16">
        <f t="shared" si="1"/>
        <v>49.327666988760562</v>
      </c>
      <c r="F16">
        <f t="shared" si="0"/>
        <v>2.0735230112394376</v>
      </c>
    </row>
    <row r="17" spans="1:6" x14ac:dyDescent="0.25">
      <c r="A17">
        <v>6.4</v>
      </c>
      <c r="B17">
        <v>50.464624999999998</v>
      </c>
      <c r="C17">
        <v>50</v>
      </c>
      <c r="D17">
        <v>49.770881130640291</v>
      </c>
      <c r="E17">
        <f t="shared" si="1"/>
        <v>49.770881130640291</v>
      </c>
      <c r="F17">
        <f t="shared" si="0"/>
        <v>0.69374386935970733</v>
      </c>
    </row>
    <row r="18" spans="1:6" x14ac:dyDescent="0.25">
      <c r="A18">
        <v>6.5</v>
      </c>
      <c r="B18">
        <v>49.603909999999999</v>
      </c>
      <c r="C18">
        <v>50</v>
      </c>
      <c r="D18">
        <v>50.200426609269968</v>
      </c>
      <c r="E18">
        <f t="shared" si="1"/>
        <v>49.603909999999999</v>
      </c>
      <c r="F18">
        <f t="shared" si="0"/>
        <v>0.59651660926996897</v>
      </c>
    </row>
    <row r="19" spans="1:6" x14ac:dyDescent="0.25">
      <c r="A19">
        <v>6.6</v>
      </c>
      <c r="B19">
        <v>48.818420000000003</v>
      </c>
      <c r="C19">
        <v>50</v>
      </c>
      <c r="D19">
        <v>50.612501588819534</v>
      </c>
      <c r="E19">
        <f t="shared" si="1"/>
        <v>48.818420000000003</v>
      </c>
      <c r="F19">
        <f t="shared" si="0"/>
        <v>1.7940815888195303</v>
      </c>
    </row>
    <row r="20" spans="1:6" x14ac:dyDescent="0.25">
      <c r="A20">
        <v>6.7</v>
      </c>
      <c r="B20">
        <v>48.042230000000004</v>
      </c>
      <c r="C20">
        <v>50</v>
      </c>
      <c r="D20">
        <v>51.039965391325246</v>
      </c>
      <c r="E20">
        <f t="shared" si="1"/>
        <v>48.042230000000004</v>
      </c>
      <c r="F20">
        <f t="shared" si="0"/>
        <v>2.9977353913252429</v>
      </c>
    </row>
    <row r="21" spans="1:6" x14ac:dyDescent="0.25">
      <c r="A21">
        <v>6.8</v>
      </c>
      <c r="B21">
        <v>47.275730000000003</v>
      </c>
      <c r="C21">
        <v>50</v>
      </c>
      <c r="D21">
        <v>51.483367834733919</v>
      </c>
      <c r="E21">
        <f t="shared" si="1"/>
        <v>47.275730000000003</v>
      </c>
      <c r="F21">
        <f t="shared" si="0"/>
        <v>4.2076378347339158</v>
      </c>
    </row>
    <row r="22" spans="1:6" x14ac:dyDescent="0.25">
      <c r="A22">
        <v>6.9</v>
      </c>
      <c r="B22">
        <v>46.599400000000003</v>
      </c>
      <c r="C22">
        <v>50</v>
      </c>
      <c r="D22">
        <v>51.893467797795509</v>
      </c>
      <c r="E22">
        <f t="shared" si="1"/>
        <v>46.599400000000003</v>
      </c>
      <c r="F22">
        <f t="shared" si="0"/>
        <v>5.2940677977955062</v>
      </c>
    </row>
    <row r="23" spans="1:6" x14ac:dyDescent="0.25">
      <c r="A23">
        <v>7</v>
      </c>
      <c r="B23">
        <v>45.977649999999997</v>
      </c>
      <c r="C23">
        <v>50</v>
      </c>
      <c r="D23">
        <v>52.287168803048239</v>
      </c>
      <c r="E23">
        <f t="shared" si="1"/>
        <v>45.977649999999997</v>
      </c>
      <c r="F23">
        <f t="shared" si="0"/>
        <v>6.3095188030482419</v>
      </c>
    </row>
    <row r="24" spans="1:6" x14ac:dyDescent="0.25">
      <c r="A24">
        <v>7.1</v>
      </c>
      <c r="B24">
        <v>45.364750000000001</v>
      </c>
      <c r="C24">
        <v>50</v>
      </c>
      <c r="D24">
        <v>52.69196258751311</v>
      </c>
      <c r="E24">
        <f t="shared" si="1"/>
        <v>45.364750000000001</v>
      </c>
      <c r="F24">
        <f t="shared" si="0"/>
        <v>7.3272125875131096</v>
      </c>
    </row>
    <row r="25" spans="1:6" x14ac:dyDescent="0.25">
      <c r="A25">
        <v>7.2</v>
      </c>
      <c r="B25">
        <v>44.760925</v>
      </c>
      <c r="C25">
        <v>50</v>
      </c>
      <c r="D25">
        <v>53.108034233566698</v>
      </c>
      <c r="E25">
        <f t="shared" si="1"/>
        <v>44.760925</v>
      </c>
      <c r="F25">
        <f t="shared" si="0"/>
        <v>8.3471092335666981</v>
      </c>
    </row>
    <row r="26" spans="1:6" x14ac:dyDescent="0.25">
      <c r="A26">
        <v>7.3000000000000007</v>
      </c>
      <c r="B26">
        <v>44.233060000000002</v>
      </c>
      <c r="C26">
        <v>50</v>
      </c>
      <c r="D26">
        <v>53.486697207880418</v>
      </c>
      <c r="E26">
        <f t="shared" si="1"/>
        <v>44.233060000000002</v>
      </c>
      <c r="F26">
        <f t="shared" si="0"/>
        <v>9.2536372078804163</v>
      </c>
    </row>
    <row r="27" spans="1:6" x14ac:dyDescent="0.25">
      <c r="A27">
        <v>7.4</v>
      </c>
      <c r="B27">
        <v>43.764899999999997</v>
      </c>
      <c r="C27">
        <v>50.000000000000007</v>
      </c>
      <c r="D27">
        <v>53.834874844239543</v>
      </c>
      <c r="E27">
        <f t="shared" si="1"/>
        <v>43.764899999999997</v>
      </c>
      <c r="F27">
        <f t="shared" si="0"/>
        <v>10.069974844239546</v>
      </c>
    </row>
    <row r="28" spans="1:6" x14ac:dyDescent="0.25">
      <c r="A28">
        <v>7.5</v>
      </c>
      <c r="B28">
        <v>43.304379999999988</v>
      </c>
      <c r="C28">
        <v>49.999999999999993</v>
      </c>
      <c r="D28">
        <v>54.189311044466528</v>
      </c>
      <c r="E28">
        <f t="shared" si="1"/>
        <v>43.304379999999988</v>
      </c>
      <c r="F28">
        <f t="shared" si="0"/>
        <v>10.884931044466541</v>
      </c>
    </row>
    <row r="29" spans="1:6" x14ac:dyDescent="0.25">
      <c r="A29">
        <v>7.6</v>
      </c>
      <c r="B29">
        <v>42.851599999999998</v>
      </c>
      <c r="C29">
        <v>49.999999999999993</v>
      </c>
      <c r="D29">
        <v>54.549944751943862</v>
      </c>
      <c r="E29">
        <f t="shared" si="1"/>
        <v>42.851599999999998</v>
      </c>
      <c r="F29">
        <f t="shared" si="0"/>
        <v>11.698344751943864</v>
      </c>
    </row>
    <row r="30" spans="1:6" x14ac:dyDescent="0.25">
      <c r="A30">
        <v>7.7</v>
      </c>
      <c r="B30">
        <v>42.406640000000003</v>
      </c>
      <c r="C30">
        <v>50</v>
      </c>
      <c r="D30">
        <v>54.916710610422811</v>
      </c>
      <c r="E30">
        <f t="shared" si="1"/>
        <v>42.406640000000003</v>
      </c>
      <c r="F30">
        <f t="shared" si="0"/>
        <v>12.510070610422808</v>
      </c>
    </row>
    <row r="31" spans="1:6" x14ac:dyDescent="0.25">
      <c r="A31">
        <v>7.8000000000000007</v>
      </c>
      <c r="B31">
        <v>41.969619999999999</v>
      </c>
      <c r="C31">
        <v>50</v>
      </c>
      <c r="D31">
        <v>55.289487946466323</v>
      </c>
      <c r="E31">
        <f t="shared" si="1"/>
        <v>41.969619999999999</v>
      </c>
      <c r="F31">
        <f t="shared" si="0"/>
        <v>13.319867946466324</v>
      </c>
    </row>
    <row r="32" spans="1:6" x14ac:dyDescent="0.25">
      <c r="A32">
        <v>7.9</v>
      </c>
      <c r="B32">
        <v>41.540559999999999</v>
      </c>
      <c r="C32">
        <v>50</v>
      </c>
      <c r="D32">
        <v>55.668218673179162</v>
      </c>
      <c r="E32">
        <f t="shared" si="1"/>
        <v>41.540559999999999</v>
      </c>
      <c r="F32">
        <f t="shared" si="0"/>
        <v>14.127658673179162</v>
      </c>
    </row>
    <row r="33" spans="1:6" x14ac:dyDescent="0.25">
      <c r="A33">
        <v>8</v>
      </c>
      <c r="B33">
        <v>41.11956</v>
      </c>
      <c r="C33">
        <v>50</v>
      </c>
      <c r="D33">
        <v>56.0527534028693</v>
      </c>
      <c r="E33">
        <f t="shared" si="1"/>
        <v>41.11956</v>
      </c>
      <c r="F33">
        <f t="shared" si="0"/>
        <v>14.9331934028693</v>
      </c>
    </row>
    <row r="34" spans="1:6" x14ac:dyDescent="0.25">
      <c r="A34">
        <v>8.1</v>
      </c>
      <c r="B34">
        <v>40.706659999999999</v>
      </c>
      <c r="C34">
        <v>50</v>
      </c>
      <c r="D34">
        <v>56.442971836653307</v>
      </c>
      <c r="E34">
        <f t="shared" si="1"/>
        <v>40.706659999999999</v>
      </c>
      <c r="F34">
        <f t="shared" si="0"/>
        <v>15.736311836653307</v>
      </c>
    </row>
    <row r="35" spans="1:6" x14ac:dyDescent="0.25">
      <c r="A35">
        <v>8.1999999999999993</v>
      </c>
      <c r="B35">
        <v>40.400959999999998</v>
      </c>
      <c r="C35">
        <v>50</v>
      </c>
      <c r="D35">
        <v>56.740626221860687</v>
      </c>
      <c r="E35">
        <f t="shared" si="1"/>
        <v>40.400959999999998</v>
      </c>
      <c r="F35">
        <f t="shared" si="0"/>
        <v>16.339666221860689</v>
      </c>
    </row>
    <row r="36" spans="1:6" x14ac:dyDescent="0.25">
      <c r="A36">
        <v>8.3000000000000007</v>
      </c>
      <c r="B36">
        <v>40.202689999999997</v>
      </c>
      <c r="C36">
        <v>50</v>
      </c>
      <c r="D36">
        <v>56.937811782704173</v>
      </c>
      <c r="E36">
        <f t="shared" si="1"/>
        <v>40.202689999999997</v>
      </c>
      <c r="F36">
        <f t="shared" si="0"/>
        <v>16.735121782704176</v>
      </c>
    </row>
    <row r="37" spans="1:6" x14ac:dyDescent="0.25">
      <c r="A37">
        <v>8.4</v>
      </c>
      <c r="B37">
        <v>40.008540000000004</v>
      </c>
      <c r="C37">
        <v>50</v>
      </c>
      <c r="D37">
        <v>57.13414604540452</v>
      </c>
      <c r="E37">
        <f t="shared" si="1"/>
        <v>40.008540000000004</v>
      </c>
      <c r="F37">
        <f t="shared" si="0"/>
        <v>17.125606045404517</v>
      </c>
    </row>
    <row r="38" spans="1:6" x14ac:dyDescent="0.25">
      <c r="A38">
        <v>8.5</v>
      </c>
      <c r="B38">
        <v>39.818530000000003</v>
      </c>
      <c r="C38">
        <v>50</v>
      </c>
      <c r="D38">
        <v>57.329482047449297</v>
      </c>
      <c r="E38">
        <f t="shared" si="1"/>
        <v>39.818530000000003</v>
      </c>
      <c r="F38">
        <f t="shared" si="0"/>
        <v>17.510952047449294</v>
      </c>
    </row>
    <row r="39" spans="1:6" x14ac:dyDescent="0.25">
      <c r="A39">
        <v>8.6</v>
      </c>
      <c r="B39">
        <v>39.632689999999997</v>
      </c>
      <c r="C39">
        <v>50</v>
      </c>
      <c r="D39">
        <v>57.523657774448537</v>
      </c>
      <c r="E39">
        <f t="shared" si="1"/>
        <v>39.632689999999997</v>
      </c>
      <c r="F39">
        <f t="shared" si="0"/>
        <v>17.890967774448541</v>
      </c>
    </row>
    <row r="40" spans="1:6" x14ac:dyDescent="0.25">
      <c r="A40">
        <v>8.6999999999999993</v>
      </c>
      <c r="B40">
        <v>39.451007614919938</v>
      </c>
      <c r="C40">
        <v>49.937984322683462</v>
      </c>
      <c r="D40">
        <v>57.592711846598448</v>
      </c>
      <c r="E40">
        <f t="shared" si="1"/>
        <v>39.451007614919938</v>
      </c>
      <c r="F40">
        <f t="shared" si="0"/>
        <v>18.14170423167851</v>
      </c>
    </row>
    <row r="41" spans="1:6" x14ac:dyDescent="0.25">
      <c r="A41">
        <v>8.8000000000000007</v>
      </c>
      <c r="B41">
        <v>39.2735133895224</v>
      </c>
      <c r="C41">
        <v>49.713308088003032</v>
      </c>
      <c r="D41">
        <v>57.333596189083792</v>
      </c>
      <c r="E41">
        <f t="shared" si="1"/>
        <v>39.2735133895224</v>
      </c>
      <c r="F41">
        <f t="shared" si="0"/>
        <v>18.060082799561393</v>
      </c>
    </row>
    <row r="42" spans="1:6" x14ac:dyDescent="0.25">
      <c r="A42">
        <v>8.9</v>
      </c>
      <c r="B42">
        <v>39.10021325274613</v>
      </c>
      <c r="C42">
        <v>49.493940826260918</v>
      </c>
      <c r="D42">
        <v>57.080603288680479</v>
      </c>
      <c r="E42">
        <f t="shared" si="1"/>
        <v>39.10021325274613</v>
      </c>
      <c r="F42">
        <f t="shared" si="0"/>
        <v>17.980390035934349</v>
      </c>
    </row>
    <row r="43" spans="1:6" x14ac:dyDescent="0.25">
      <c r="A43">
        <v>9</v>
      </c>
      <c r="B43">
        <v>38.931115942773701</v>
      </c>
      <c r="C43">
        <v>49.279893598447721</v>
      </c>
      <c r="D43">
        <v>56.833745901859423</v>
      </c>
      <c r="E43">
        <f t="shared" si="1"/>
        <v>38.931115942773701</v>
      </c>
      <c r="F43">
        <f t="shared" si="0"/>
        <v>17.902629959085722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workbookViewId="0">
      <selection activeCell="L2" sqref="L2"/>
    </sheetView>
  </sheetViews>
  <sheetFormatPr defaultRowHeight="15" x14ac:dyDescent="0.25"/>
  <cols>
    <col min="11" max="11" width="15.85546875" bestFit="1" customWidth="1"/>
    <col min="12" max="12" width="16.570312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">
        <v>0</v>
      </c>
      <c r="B2" t="s">
        <v>17</v>
      </c>
      <c r="C2">
        <v>0</v>
      </c>
      <c r="D2">
        <v>1</v>
      </c>
      <c r="E2">
        <v>41</v>
      </c>
      <c r="F2">
        <v>35</v>
      </c>
      <c r="G2">
        <v>0</v>
      </c>
      <c r="H2">
        <v>60.175094999999999</v>
      </c>
      <c r="I2">
        <v>38.931115942773701</v>
      </c>
      <c r="J2">
        <v>45.953849291427503</v>
      </c>
      <c r="K2">
        <v>60.175094999999999</v>
      </c>
      <c r="L2">
        <v>15.40491450504004</v>
      </c>
      <c r="M2">
        <v>19560546.803142618</v>
      </c>
      <c r="N2">
        <v>186290.92193469161</v>
      </c>
      <c r="O2">
        <v>5007529.2971992223</v>
      </c>
      <c r="P2">
        <v>47690.755211421158</v>
      </c>
      <c r="Q2">
        <v>325060.5055653443</v>
      </c>
      <c r="R2">
        <v>3095.8143387175651</v>
      </c>
    </row>
    <row r="3" spans="1:18" x14ac:dyDescent="0.25">
      <c r="A3" s="1">
        <v>1</v>
      </c>
      <c r="B3" t="s">
        <v>17</v>
      </c>
      <c r="C3">
        <v>0</v>
      </c>
      <c r="D3">
        <v>1</v>
      </c>
      <c r="E3">
        <v>41</v>
      </c>
      <c r="F3">
        <v>35</v>
      </c>
      <c r="G3">
        <v>0.1</v>
      </c>
      <c r="H3">
        <v>58.974943690655849</v>
      </c>
      <c r="I3">
        <v>39.766206274539023</v>
      </c>
      <c r="J3">
        <v>46.257752737053117</v>
      </c>
      <c r="K3">
        <v>58.3635025381964</v>
      </c>
      <c r="L3">
        <v>13.593322043236441</v>
      </c>
      <c r="M3">
        <v>18971669.641630381</v>
      </c>
      <c r="N3">
        <v>180682.56801552739</v>
      </c>
      <c r="O3">
        <v>4418652.1356869778</v>
      </c>
      <c r="P3">
        <v>42082.401292256931</v>
      </c>
      <c r="Q3">
        <v>325060.5055653443</v>
      </c>
      <c r="R3">
        <v>3095.8143387175651</v>
      </c>
    </row>
    <row r="4" spans="1:18" x14ac:dyDescent="0.25">
      <c r="A4" s="1">
        <v>2</v>
      </c>
      <c r="B4" t="s">
        <v>17</v>
      </c>
      <c r="C4">
        <v>0</v>
      </c>
      <c r="D4">
        <v>1</v>
      </c>
      <c r="E4">
        <v>41</v>
      </c>
      <c r="F4">
        <v>35</v>
      </c>
      <c r="G4">
        <v>0.2</v>
      </c>
      <c r="H4">
        <v>57.821728670839917</v>
      </c>
      <c r="I4">
        <v>40.637908082227248</v>
      </c>
      <c r="J4">
        <v>46.580700982898307</v>
      </c>
      <c r="K4">
        <v>56.622758999884638</v>
      </c>
      <c r="L4">
        <v>11.852578504924679</v>
      </c>
      <c r="M4">
        <v>18405822.667007148</v>
      </c>
      <c r="N4">
        <v>175293.5492095919</v>
      </c>
      <c r="O4">
        <v>3852805.1610637479</v>
      </c>
      <c r="P4">
        <v>36693.38248632141</v>
      </c>
      <c r="Q4">
        <v>325060.5055653443</v>
      </c>
      <c r="R4">
        <v>3095.8143387175651</v>
      </c>
    </row>
    <row r="5" spans="1:18" x14ac:dyDescent="0.25">
      <c r="A5" s="1">
        <v>3</v>
      </c>
      <c r="B5" t="s">
        <v>17</v>
      </c>
      <c r="C5">
        <v>0</v>
      </c>
      <c r="D5">
        <v>1</v>
      </c>
      <c r="E5">
        <v>41</v>
      </c>
      <c r="F5">
        <v>35</v>
      </c>
      <c r="G5">
        <v>0.3</v>
      </c>
      <c r="H5">
        <v>56.712749327301147</v>
      </c>
      <c r="I5">
        <v>41.548682969875877</v>
      </c>
      <c r="J5">
        <v>46.923408732284557</v>
      </c>
      <c r="K5">
        <v>54.948787890234662</v>
      </c>
      <c r="L5">
        <v>10.178607395274669</v>
      </c>
      <c r="M5">
        <v>17861680.771802541</v>
      </c>
      <c r="N5">
        <v>170111.24544573849</v>
      </c>
      <c r="O5">
        <v>3308663.2658591382</v>
      </c>
      <c r="P5">
        <v>31511.078722467981</v>
      </c>
      <c r="Q5">
        <v>325060.5055653443</v>
      </c>
      <c r="R5">
        <v>3095.8143387175651</v>
      </c>
    </row>
    <row r="6" spans="1:18" x14ac:dyDescent="0.25">
      <c r="A6" s="1">
        <v>4</v>
      </c>
      <c r="B6" t="s">
        <v>17</v>
      </c>
      <c r="C6">
        <v>0</v>
      </c>
      <c r="D6">
        <v>1</v>
      </c>
      <c r="E6">
        <v>41</v>
      </c>
      <c r="F6">
        <v>35</v>
      </c>
      <c r="G6">
        <v>0.4</v>
      </c>
      <c r="H6">
        <v>55.645508331249928</v>
      </c>
      <c r="I6">
        <v>42.501218278137223</v>
      </c>
      <c r="J6">
        <v>47.286673349401958</v>
      </c>
      <c r="K6">
        <v>53.337819566223303</v>
      </c>
      <c r="L6">
        <v>8.567639071263331</v>
      </c>
      <c r="M6">
        <v>17338018.593949661</v>
      </c>
      <c r="N6">
        <v>165123.98660904431</v>
      </c>
      <c r="O6">
        <v>2785001.0880062552</v>
      </c>
      <c r="P6">
        <v>26523.819885773861</v>
      </c>
      <c r="Q6">
        <v>325060.5055653443</v>
      </c>
      <c r="R6">
        <v>3095.8143387175651</v>
      </c>
    </row>
    <row r="7" spans="1:18" x14ac:dyDescent="0.25">
      <c r="A7" s="1">
        <v>5</v>
      </c>
      <c r="B7" t="s">
        <v>17</v>
      </c>
      <c r="C7">
        <v>0</v>
      </c>
      <c r="D7">
        <v>1</v>
      </c>
      <c r="E7">
        <v>41</v>
      </c>
      <c r="F7">
        <v>35</v>
      </c>
      <c r="G7">
        <v>0.5</v>
      </c>
      <c r="H7">
        <v>54.617692864253939</v>
      </c>
      <c r="I7">
        <v>43.498453567344917</v>
      </c>
      <c r="J7">
        <v>47.671381706044933</v>
      </c>
      <c r="K7">
        <v>51.786362897686573</v>
      </c>
      <c r="L7">
        <v>7.0161824027265922</v>
      </c>
      <c r="M7">
        <v>16833701.304912381</v>
      </c>
      <c r="N7">
        <v>160320.9648086894</v>
      </c>
      <c r="O7">
        <v>2280683.7989689782</v>
      </c>
      <c r="P7">
        <v>21720.798085418839</v>
      </c>
      <c r="Q7">
        <v>325060.5055653443</v>
      </c>
      <c r="R7">
        <v>3095.8143387175651</v>
      </c>
    </row>
    <row r="8" spans="1:18" x14ac:dyDescent="0.25">
      <c r="A8" s="1">
        <v>6</v>
      </c>
      <c r="B8" t="s">
        <v>17</v>
      </c>
      <c r="C8">
        <v>0</v>
      </c>
      <c r="D8">
        <v>1</v>
      </c>
      <c r="E8">
        <v>41</v>
      </c>
      <c r="F8">
        <v>35</v>
      </c>
      <c r="G8">
        <v>0.6</v>
      </c>
      <c r="H8">
        <v>53.627157887033249</v>
      </c>
      <c r="I8">
        <v>44.543610918505379</v>
      </c>
      <c r="J8">
        <v>48.078518146843308</v>
      </c>
      <c r="K8">
        <v>50.291180012066548</v>
      </c>
      <c r="L8">
        <v>5.5209995171065964</v>
      </c>
      <c r="M8">
        <v>16347676.400200089</v>
      </c>
      <c r="N8">
        <v>155692.15619238181</v>
      </c>
      <c r="O8">
        <v>1794658.8942566919</v>
      </c>
      <c r="P8">
        <v>17091.989469111351</v>
      </c>
      <c r="Q8">
        <v>325060.5055653443</v>
      </c>
      <c r="R8">
        <v>3095.8143387175651</v>
      </c>
    </row>
    <row r="9" spans="1:18" x14ac:dyDescent="0.25">
      <c r="A9" s="1">
        <v>7</v>
      </c>
      <c r="B9" t="s">
        <v>17</v>
      </c>
      <c r="C9">
        <v>0</v>
      </c>
      <c r="D9">
        <v>1</v>
      </c>
      <c r="E9">
        <v>41</v>
      </c>
      <c r="F9">
        <v>35</v>
      </c>
      <c r="G9">
        <v>0.7</v>
      </c>
      <c r="H9">
        <v>52.671911196427068</v>
      </c>
      <c r="I9">
        <v>45.64022971016847</v>
      </c>
      <c r="J9">
        <v>48.509173730114867</v>
      </c>
      <c r="K9">
        <v>48.849263738350487</v>
      </c>
      <c r="L9">
        <v>4.0790832433905191</v>
      </c>
      <c r="M9">
        <v>15878966.36728305</v>
      </c>
      <c r="N9">
        <v>151228.25111698141</v>
      </c>
      <c r="O9">
        <v>1325948.8613396471</v>
      </c>
      <c r="P9">
        <v>12628.08439371092</v>
      </c>
      <c r="Q9">
        <v>325060.5055653443</v>
      </c>
      <c r="R9">
        <v>3095.8143387175651</v>
      </c>
    </row>
    <row r="10" spans="1:18" x14ac:dyDescent="0.25">
      <c r="A10" s="1">
        <v>8</v>
      </c>
      <c r="B10" t="s">
        <v>17</v>
      </c>
      <c r="C10">
        <v>0</v>
      </c>
      <c r="D10">
        <v>1</v>
      </c>
      <c r="E10">
        <v>41</v>
      </c>
      <c r="F10">
        <v>35</v>
      </c>
      <c r="G10">
        <v>0.8</v>
      </c>
      <c r="H10">
        <v>51.750100051468813</v>
      </c>
      <c r="I10">
        <v>46.79220666198762</v>
      </c>
      <c r="J10">
        <v>48.964556934750519</v>
      </c>
      <c r="K10">
        <v>47.457817419531317</v>
      </c>
      <c r="L10">
        <v>2.687636924571335</v>
      </c>
      <c r="M10">
        <v>15426662.12342065</v>
      </c>
      <c r="N10">
        <v>146920.59165162529</v>
      </c>
      <c r="O10">
        <v>873644.61747724528</v>
      </c>
      <c r="P10">
        <v>8320.424928354716</v>
      </c>
      <c r="Q10">
        <v>325060.5055653443</v>
      </c>
      <c r="R10">
        <v>3095.8143387175651</v>
      </c>
    </row>
    <row r="11" spans="1:18" x14ac:dyDescent="0.25">
      <c r="A11" s="1">
        <v>9</v>
      </c>
      <c r="B11" t="s">
        <v>17</v>
      </c>
      <c r="C11">
        <v>0</v>
      </c>
      <c r="D11">
        <v>1</v>
      </c>
      <c r="E11">
        <v>41</v>
      </c>
      <c r="F11">
        <v>35</v>
      </c>
      <c r="G11">
        <v>0.9</v>
      </c>
      <c r="H11">
        <v>50.859999179648739</v>
      </c>
      <c r="I11">
        <v>48.003842099597662</v>
      </c>
      <c r="J11">
        <v>49.446006063737393</v>
      </c>
      <c r="K11">
        <v>46.114236808420507</v>
      </c>
      <c r="L11">
        <v>1.344056313460531</v>
      </c>
      <c r="M11">
        <v>14989917.13070518</v>
      </c>
      <c r="N11">
        <v>142761.11553052551</v>
      </c>
      <c r="O11">
        <v>436899.62476177322</v>
      </c>
      <c r="P11">
        <v>4160.9488072549821</v>
      </c>
      <c r="Q11">
        <v>325060.5055653443</v>
      </c>
      <c r="R11">
        <v>3095.8143387175651</v>
      </c>
    </row>
    <row r="12" spans="1:18" x14ac:dyDescent="0.25">
      <c r="A12" s="1">
        <v>10</v>
      </c>
      <c r="B12" t="s">
        <v>17</v>
      </c>
      <c r="C12">
        <v>0</v>
      </c>
      <c r="D12">
        <v>1</v>
      </c>
      <c r="E12">
        <v>41</v>
      </c>
      <c r="F12">
        <v>35</v>
      </c>
      <c r="G12">
        <v>1</v>
      </c>
      <c r="H12">
        <v>50</v>
      </c>
      <c r="I12">
        <v>49.279893598447721</v>
      </c>
      <c r="J12">
        <v>49.955003623868429</v>
      </c>
      <c r="K12">
        <v>45.68461799685074</v>
      </c>
      <c r="L12">
        <v>4.7357302307305491E-2</v>
      </c>
      <c r="M12">
        <v>14397457.581876021</v>
      </c>
      <c r="N12">
        <v>137118.64363691441</v>
      </c>
      <c r="O12">
        <v>14924.60221969048</v>
      </c>
      <c r="P12">
        <v>142.13906875895691</v>
      </c>
      <c r="Q12">
        <v>315148.91035902943</v>
      </c>
      <c r="R12">
        <v>3001.418193895518</v>
      </c>
    </row>
    <row r="13" spans="1:18" x14ac:dyDescent="0.25">
      <c r="A13" s="1">
        <v>11</v>
      </c>
      <c r="B13" t="s">
        <v>17</v>
      </c>
      <c r="C13">
        <v>0</v>
      </c>
      <c r="D13">
        <v>1</v>
      </c>
      <c r="E13">
        <v>41</v>
      </c>
      <c r="F13">
        <v>35</v>
      </c>
      <c r="G13">
        <v>1.1000000000000001</v>
      </c>
      <c r="H13">
        <v>51.248925406163274</v>
      </c>
      <c r="I13">
        <v>48.938812259633579</v>
      </c>
      <c r="J13">
        <v>50.31416045443089</v>
      </c>
      <c r="K13">
        <v>47.808318838157788</v>
      </c>
      <c r="L13">
        <v>0.83589570180168027</v>
      </c>
      <c r="M13">
        <v>14379216.93435261</v>
      </c>
      <c r="N13">
        <v>136944.92318431061</v>
      </c>
      <c r="O13">
        <v>251410.75701465589</v>
      </c>
      <c r="P13">
        <v>2394.3881620443408</v>
      </c>
      <c r="Q13">
        <v>300768.09400116297</v>
      </c>
      <c r="R13">
        <v>2864.4580381063138</v>
      </c>
    </row>
    <row r="14" spans="1:18" x14ac:dyDescent="0.25">
      <c r="A14" s="1">
        <v>12</v>
      </c>
      <c r="B14" t="s">
        <v>17</v>
      </c>
      <c r="C14">
        <v>0</v>
      </c>
      <c r="D14">
        <v>1</v>
      </c>
      <c r="E14">
        <v>41</v>
      </c>
      <c r="F14">
        <v>35</v>
      </c>
      <c r="G14">
        <v>1.2</v>
      </c>
      <c r="H14">
        <v>52.504697044816041</v>
      </c>
      <c r="I14">
        <v>47.921733145413107</v>
      </c>
      <c r="J14">
        <v>50.5744799504387</v>
      </c>
      <c r="K14">
        <v>49.345225607752667</v>
      </c>
      <c r="L14">
        <v>1.747998495832793</v>
      </c>
      <c r="M14">
        <v>14532963.227594489</v>
      </c>
      <c r="N14">
        <v>138409.17359613799</v>
      </c>
      <c r="O14">
        <v>514813.69370489352</v>
      </c>
      <c r="P14">
        <v>4902.9875590942238</v>
      </c>
      <c r="Q14">
        <v>294516.09651392902</v>
      </c>
      <c r="R14">
        <v>2804.9152048945621</v>
      </c>
    </row>
    <row r="15" spans="1:18" x14ac:dyDescent="0.25">
      <c r="A15" s="1">
        <v>13</v>
      </c>
      <c r="B15" t="s">
        <v>17</v>
      </c>
      <c r="C15">
        <v>0</v>
      </c>
      <c r="D15">
        <v>1</v>
      </c>
      <c r="E15">
        <v>41</v>
      </c>
      <c r="F15">
        <v>35</v>
      </c>
      <c r="G15">
        <v>1.3</v>
      </c>
      <c r="H15">
        <v>53.837441654392727</v>
      </c>
      <c r="I15">
        <v>46.946068562937953</v>
      </c>
      <c r="J15">
        <v>50.758374020722229</v>
      </c>
      <c r="K15">
        <v>51.173469926466183</v>
      </c>
      <c r="L15">
        <v>2.8523777056097601</v>
      </c>
      <c r="M15">
        <v>14703358.501168</v>
      </c>
      <c r="N15">
        <v>140031.9857254095</v>
      </c>
      <c r="O15">
        <v>819556.14982889406</v>
      </c>
      <c r="P15">
        <v>7805.2966650370854</v>
      </c>
      <c r="Q15">
        <v>287323.85203301662</v>
      </c>
      <c r="R15">
        <v>2736.4176384096818</v>
      </c>
    </row>
    <row r="16" spans="1:18" x14ac:dyDescent="0.25">
      <c r="A16" s="1">
        <v>14</v>
      </c>
      <c r="B16" t="s">
        <v>17</v>
      </c>
      <c r="C16">
        <v>0</v>
      </c>
      <c r="D16">
        <v>1</v>
      </c>
      <c r="E16">
        <v>41</v>
      </c>
      <c r="F16">
        <v>35</v>
      </c>
      <c r="G16">
        <v>1.4</v>
      </c>
      <c r="H16">
        <v>55.382738318337289</v>
      </c>
      <c r="I16">
        <v>46.009339442132699</v>
      </c>
      <c r="J16">
        <v>50.961900163548037</v>
      </c>
      <c r="K16">
        <v>52.431499832400213</v>
      </c>
      <c r="L16">
        <v>4.1104076115437804</v>
      </c>
      <c r="M16">
        <v>15064820.499713689</v>
      </c>
      <c r="N16">
        <v>143474.48094965419</v>
      </c>
      <c r="O16">
        <v>1181018.1483745901</v>
      </c>
      <c r="P16">
        <v>11247.791889281811</v>
      </c>
      <c r="Q16">
        <v>287323.85203301662</v>
      </c>
      <c r="R16">
        <v>2736.4176384096818</v>
      </c>
    </row>
    <row r="17" spans="1:18" x14ac:dyDescent="0.25">
      <c r="A17" s="1">
        <v>15</v>
      </c>
      <c r="B17" t="s">
        <v>17</v>
      </c>
      <c r="C17">
        <v>0</v>
      </c>
      <c r="D17">
        <v>1</v>
      </c>
      <c r="E17">
        <v>41</v>
      </c>
      <c r="F17">
        <v>35</v>
      </c>
      <c r="G17">
        <v>1.5</v>
      </c>
      <c r="H17">
        <v>56.937811782704173</v>
      </c>
      <c r="I17">
        <v>45.109260704688921</v>
      </c>
      <c r="J17">
        <v>51.190092562643599</v>
      </c>
      <c r="K17">
        <v>53.77748287158164</v>
      </c>
      <c r="L17">
        <v>5.3860326367614562</v>
      </c>
      <c r="M17">
        <v>15405465.972432001</v>
      </c>
      <c r="N17">
        <v>146718.72354697139</v>
      </c>
      <c r="O17">
        <v>1542919.7887557519</v>
      </c>
      <c r="P17">
        <v>14694.474178626209</v>
      </c>
      <c r="Q17">
        <v>286466.84727174009</v>
      </c>
      <c r="R17">
        <v>2728.2556883022871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2"/>
  <sheetViews>
    <sheetView topLeftCell="D1" workbookViewId="0">
      <selection activeCell="R1" sqref="R1:R1048576"/>
    </sheetView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0</v>
      </c>
      <c r="P2">
        <v>1</v>
      </c>
      <c r="Q2">
        <v>1.423354831402593</v>
      </c>
      <c r="R2">
        <v>71.167741570129664</v>
      </c>
      <c r="S2">
        <v>71.167741570129664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0</v>
      </c>
      <c r="P3">
        <v>1</v>
      </c>
      <c r="Q3">
        <v>1.386904763180494</v>
      </c>
      <c r="R3">
        <v>69.345238159024703</v>
      </c>
      <c r="S3">
        <v>69.345238159024703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0</v>
      </c>
      <c r="P4">
        <v>1</v>
      </c>
      <c r="Q4">
        <v>1.350304073129414</v>
      </c>
      <c r="R4">
        <v>67.515203656470689</v>
      </c>
      <c r="S4">
        <v>67.515203656470689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0</v>
      </c>
      <c r="P5">
        <v>1</v>
      </c>
      <c r="Q5">
        <v>1.3136103293182839</v>
      </c>
      <c r="R5">
        <v>65.680516465914195</v>
      </c>
      <c r="S5">
        <v>65.680516465914195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0</v>
      </c>
      <c r="P6">
        <v>1</v>
      </c>
      <c r="Q6">
        <v>1.2768778000000001</v>
      </c>
      <c r="R6">
        <v>63.843890000000002</v>
      </c>
      <c r="S6">
        <v>63.843890000000002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0</v>
      </c>
      <c r="P7">
        <v>1</v>
      </c>
      <c r="Q7">
        <v>1.2401593</v>
      </c>
      <c r="R7">
        <v>62.007964999999999</v>
      </c>
      <c r="S7">
        <v>62.007964999999999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0</v>
      </c>
      <c r="P8">
        <v>1</v>
      </c>
      <c r="Q8">
        <v>1.2035019</v>
      </c>
      <c r="R8">
        <v>60.175094999999999</v>
      </c>
      <c r="S8">
        <v>60.175094999999999</v>
      </c>
      <c r="T8">
        <v>1</v>
      </c>
      <c r="U8">
        <v>1</v>
      </c>
      <c r="V8">
        <v>60.175094999999999</v>
      </c>
      <c r="W8">
        <v>0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0</v>
      </c>
      <c r="P9">
        <v>1</v>
      </c>
      <c r="Q9">
        <v>1.1669510999999999</v>
      </c>
      <c r="R9">
        <v>58.347554999999993</v>
      </c>
      <c r="S9">
        <v>58.347554999999993</v>
      </c>
      <c r="T9">
        <v>1</v>
      </c>
      <c r="U9">
        <v>0</v>
      </c>
      <c r="V9">
        <v>60.175094999999999</v>
      </c>
      <c r="W9">
        <v>1.8275400000000059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0</v>
      </c>
      <c r="P10">
        <v>1</v>
      </c>
      <c r="Q10">
        <v>1.1396113999999999</v>
      </c>
      <c r="R10">
        <v>56.98057</v>
      </c>
      <c r="S10">
        <v>56.98057</v>
      </c>
      <c r="T10">
        <v>1</v>
      </c>
      <c r="U10">
        <v>0</v>
      </c>
      <c r="V10">
        <v>60.175094999999999</v>
      </c>
      <c r="W10">
        <v>3.1945249999999992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0</v>
      </c>
      <c r="P11">
        <v>1</v>
      </c>
      <c r="Q11">
        <v>1.1145400999999999</v>
      </c>
      <c r="R11">
        <v>55.727004999999998</v>
      </c>
      <c r="S11">
        <v>55.727004999999998</v>
      </c>
      <c r="T11">
        <v>1</v>
      </c>
      <c r="U11">
        <v>0</v>
      </c>
      <c r="V11">
        <v>60.175094999999999</v>
      </c>
      <c r="W11">
        <v>4.4480900000000014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0</v>
      </c>
      <c r="P12">
        <v>1</v>
      </c>
      <c r="Q12">
        <v>1.0896254000000001</v>
      </c>
      <c r="R12">
        <v>54.481270000000002</v>
      </c>
      <c r="S12">
        <v>54.481270000000002</v>
      </c>
      <c r="T12">
        <v>1</v>
      </c>
      <c r="U12">
        <v>0</v>
      </c>
      <c r="V12">
        <v>60.175094999999999</v>
      </c>
      <c r="W12">
        <v>5.6938249999999968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0</v>
      </c>
      <c r="P13">
        <v>1</v>
      </c>
      <c r="Q13">
        <v>1.0660240000000001</v>
      </c>
      <c r="R13">
        <v>53.301200000000001</v>
      </c>
      <c r="S13">
        <v>53.301200000000001</v>
      </c>
      <c r="T13">
        <v>1</v>
      </c>
      <c r="U13">
        <v>0</v>
      </c>
      <c r="V13">
        <v>60.175094999999999</v>
      </c>
      <c r="W13">
        <v>6.8738949999999974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0</v>
      </c>
      <c r="P14">
        <v>1</v>
      </c>
      <c r="Q14">
        <v>1.0469392</v>
      </c>
      <c r="R14">
        <v>52.346960000000003</v>
      </c>
      <c r="S14">
        <v>52.346960000000003</v>
      </c>
      <c r="T14">
        <v>1</v>
      </c>
      <c r="U14">
        <v>0</v>
      </c>
      <c r="V14">
        <v>60.175094999999999</v>
      </c>
      <c r="W14">
        <v>7.8281350000000032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0</v>
      </c>
      <c r="P15">
        <v>1</v>
      </c>
      <c r="Q15">
        <v>1.0280237999999999</v>
      </c>
      <c r="R15">
        <v>51.40119</v>
      </c>
      <c r="S15">
        <v>51.40119</v>
      </c>
      <c r="T15">
        <v>1</v>
      </c>
      <c r="U15">
        <v>0</v>
      </c>
      <c r="V15">
        <v>60.175094999999999</v>
      </c>
      <c r="W15">
        <v>8.7739049999999992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0</v>
      </c>
      <c r="P16">
        <v>1</v>
      </c>
      <c r="Q16">
        <v>1.0092924999999999</v>
      </c>
      <c r="R16">
        <v>50.464624999999998</v>
      </c>
      <c r="S16">
        <v>50.464624999999998</v>
      </c>
      <c r="T16">
        <v>1</v>
      </c>
      <c r="U16">
        <v>0</v>
      </c>
      <c r="V16">
        <v>60.175094999999999</v>
      </c>
      <c r="W16">
        <v>9.7104700000000008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0</v>
      </c>
      <c r="P17">
        <v>1</v>
      </c>
      <c r="Q17">
        <v>0.99207820000000002</v>
      </c>
      <c r="R17">
        <v>49.603909999999999</v>
      </c>
      <c r="S17">
        <v>49.603909999999999</v>
      </c>
      <c r="T17">
        <v>1</v>
      </c>
      <c r="U17">
        <v>0</v>
      </c>
      <c r="V17">
        <v>60.175094999999999</v>
      </c>
      <c r="W17">
        <v>10.571185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0</v>
      </c>
      <c r="P18">
        <v>1</v>
      </c>
      <c r="Q18">
        <v>0.97636840000000003</v>
      </c>
      <c r="R18">
        <v>48.818420000000003</v>
      </c>
      <c r="S18">
        <v>48.818420000000003</v>
      </c>
      <c r="T18">
        <v>1</v>
      </c>
      <c r="U18">
        <v>0</v>
      </c>
      <c r="V18">
        <v>60.175094999999999</v>
      </c>
      <c r="W18">
        <v>11.356674999999999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0</v>
      </c>
      <c r="P19">
        <v>1</v>
      </c>
      <c r="Q19">
        <v>0.96084459999999994</v>
      </c>
      <c r="R19">
        <v>48.042230000000004</v>
      </c>
      <c r="S19">
        <v>48.042230000000004</v>
      </c>
      <c r="T19">
        <v>1</v>
      </c>
      <c r="U19">
        <v>0</v>
      </c>
      <c r="V19">
        <v>60.175094999999999</v>
      </c>
      <c r="W19">
        <v>12.132865000000001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0</v>
      </c>
      <c r="P20">
        <v>1</v>
      </c>
      <c r="Q20">
        <v>0.94551459999999998</v>
      </c>
      <c r="R20">
        <v>47.275730000000003</v>
      </c>
      <c r="S20">
        <v>47.275730000000003</v>
      </c>
      <c r="T20">
        <v>1</v>
      </c>
      <c r="U20">
        <v>0</v>
      </c>
      <c r="V20">
        <v>60.175094999999999</v>
      </c>
      <c r="W20">
        <v>12.899365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0</v>
      </c>
      <c r="P21">
        <v>1</v>
      </c>
      <c r="Q21">
        <v>0.93198799999999993</v>
      </c>
      <c r="R21">
        <v>46.599400000000003</v>
      </c>
      <c r="S21">
        <v>46.599400000000003</v>
      </c>
      <c r="T21">
        <v>1</v>
      </c>
      <c r="U21">
        <v>0</v>
      </c>
      <c r="V21">
        <v>60.175094999999999</v>
      </c>
      <c r="W21">
        <v>13.575695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0</v>
      </c>
      <c r="P22">
        <v>1</v>
      </c>
      <c r="Q22">
        <v>0.91955299999999995</v>
      </c>
      <c r="R22">
        <v>45.977649999999997</v>
      </c>
      <c r="S22">
        <v>45.977649999999997</v>
      </c>
      <c r="T22">
        <v>1</v>
      </c>
      <c r="U22">
        <v>0</v>
      </c>
      <c r="V22">
        <v>60.175094999999999</v>
      </c>
      <c r="W22">
        <v>14.197445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0</v>
      </c>
      <c r="P23">
        <v>1</v>
      </c>
      <c r="Q23">
        <v>0.90729499999999996</v>
      </c>
      <c r="R23">
        <v>45.364750000000001</v>
      </c>
      <c r="S23">
        <v>45.364750000000001</v>
      </c>
      <c r="T23">
        <v>1</v>
      </c>
      <c r="U23">
        <v>0</v>
      </c>
      <c r="V23">
        <v>60.175094999999999</v>
      </c>
      <c r="W23">
        <v>14.810345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0</v>
      </c>
      <c r="P24">
        <v>1</v>
      </c>
      <c r="Q24">
        <v>0.89521850000000003</v>
      </c>
      <c r="R24">
        <v>44.760925</v>
      </c>
      <c r="S24">
        <v>44.760925</v>
      </c>
      <c r="T24">
        <v>1</v>
      </c>
      <c r="U24">
        <v>0</v>
      </c>
      <c r="V24">
        <v>60.175094999999999</v>
      </c>
      <c r="W24">
        <v>15.41417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0</v>
      </c>
      <c r="P25">
        <v>1</v>
      </c>
      <c r="Q25">
        <v>0.88466120000000004</v>
      </c>
      <c r="R25">
        <v>44.233060000000002</v>
      </c>
      <c r="S25">
        <v>44.233060000000002</v>
      </c>
      <c r="T25">
        <v>1</v>
      </c>
      <c r="U25">
        <v>0</v>
      </c>
      <c r="V25">
        <v>60.175094999999999</v>
      </c>
      <c r="W25">
        <v>15.942035000000001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0</v>
      </c>
      <c r="P26">
        <v>1</v>
      </c>
      <c r="Q26">
        <v>0.87529800000000002</v>
      </c>
      <c r="R26">
        <v>43.764899999999997</v>
      </c>
      <c r="S26">
        <v>43.764899999999997</v>
      </c>
      <c r="T26">
        <v>1</v>
      </c>
      <c r="U26">
        <v>0</v>
      </c>
      <c r="V26">
        <v>60.175094999999999</v>
      </c>
      <c r="W26">
        <v>16.410194999999991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0</v>
      </c>
      <c r="P27">
        <v>1</v>
      </c>
      <c r="Q27">
        <v>0.86608759999999996</v>
      </c>
      <c r="R27">
        <v>43.304379999999988</v>
      </c>
      <c r="S27">
        <v>43.304379999999988</v>
      </c>
      <c r="T27">
        <v>1</v>
      </c>
      <c r="U27">
        <v>0</v>
      </c>
      <c r="V27">
        <v>60.175094999999999</v>
      </c>
      <c r="W27">
        <v>16.870715000000001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0</v>
      </c>
      <c r="P28">
        <v>1</v>
      </c>
      <c r="Q28">
        <v>0.85703200000000002</v>
      </c>
      <c r="R28">
        <v>42.851599999999998</v>
      </c>
      <c r="S28">
        <v>42.851599999999998</v>
      </c>
      <c r="T28">
        <v>1</v>
      </c>
      <c r="U28">
        <v>0</v>
      </c>
      <c r="V28">
        <v>60.175094999999999</v>
      </c>
      <c r="W28">
        <v>17.323495000000001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0</v>
      </c>
      <c r="P29">
        <v>1</v>
      </c>
      <c r="Q29">
        <v>0.84813280000000002</v>
      </c>
      <c r="R29">
        <v>42.406640000000003</v>
      </c>
      <c r="S29">
        <v>42.406640000000003</v>
      </c>
      <c r="T29">
        <v>1</v>
      </c>
      <c r="U29">
        <v>0</v>
      </c>
      <c r="V29">
        <v>60.175094999999999</v>
      </c>
      <c r="W29">
        <v>17.768454999999999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0</v>
      </c>
      <c r="P30">
        <v>1</v>
      </c>
      <c r="Q30">
        <v>0.83939240000000004</v>
      </c>
      <c r="R30">
        <v>41.969619999999999</v>
      </c>
      <c r="S30">
        <v>41.969619999999999</v>
      </c>
      <c r="T30">
        <v>1</v>
      </c>
      <c r="U30">
        <v>0</v>
      </c>
      <c r="V30">
        <v>60.175094999999999</v>
      </c>
      <c r="W30">
        <v>18.205475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0</v>
      </c>
      <c r="P31">
        <v>1</v>
      </c>
      <c r="Q31">
        <v>0.83081119999999997</v>
      </c>
      <c r="R31">
        <v>41.540559999999999</v>
      </c>
      <c r="S31">
        <v>41.540559999999999</v>
      </c>
      <c r="T31">
        <v>1</v>
      </c>
      <c r="U31">
        <v>0</v>
      </c>
      <c r="V31">
        <v>60.175094999999999</v>
      </c>
      <c r="W31">
        <v>18.634535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0</v>
      </c>
      <c r="P32">
        <v>1</v>
      </c>
      <c r="Q32">
        <v>0.82239119999999999</v>
      </c>
      <c r="R32">
        <v>41.11956</v>
      </c>
      <c r="S32">
        <v>41.11956</v>
      </c>
      <c r="T32">
        <v>1</v>
      </c>
      <c r="U32">
        <v>0</v>
      </c>
      <c r="V32">
        <v>60.175094999999999</v>
      </c>
      <c r="W32">
        <v>19.055534999999999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0</v>
      </c>
      <c r="P33">
        <v>1</v>
      </c>
      <c r="Q33">
        <v>0.8141332</v>
      </c>
      <c r="R33">
        <v>40.706659999999999</v>
      </c>
      <c r="S33">
        <v>40.706659999999999</v>
      </c>
      <c r="T33">
        <v>1</v>
      </c>
      <c r="U33">
        <v>0</v>
      </c>
      <c r="V33">
        <v>60.175094999999999</v>
      </c>
      <c r="W33">
        <v>19.468434999999999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0</v>
      </c>
      <c r="P34">
        <v>1</v>
      </c>
      <c r="Q34">
        <v>0.80801920000000005</v>
      </c>
      <c r="R34">
        <v>40.400959999999998</v>
      </c>
      <c r="S34">
        <v>40.400959999999998</v>
      </c>
      <c r="T34">
        <v>1</v>
      </c>
      <c r="U34">
        <v>0</v>
      </c>
      <c r="V34">
        <v>60.175094999999999</v>
      </c>
      <c r="W34">
        <v>19.77413499999999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0</v>
      </c>
      <c r="P35">
        <v>1</v>
      </c>
      <c r="Q35">
        <v>0.80405380000000004</v>
      </c>
      <c r="R35">
        <v>40.202689999999997</v>
      </c>
      <c r="S35">
        <v>40.202689999999997</v>
      </c>
      <c r="T35">
        <v>1</v>
      </c>
      <c r="U35">
        <v>0</v>
      </c>
      <c r="V35">
        <v>60.175094999999999</v>
      </c>
      <c r="W35">
        <v>19.972404999999991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0</v>
      </c>
      <c r="P36">
        <v>1</v>
      </c>
      <c r="Q36">
        <v>0.80017080000000007</v>
      </c>
      <c r="R36">
        <v>40.008540000000004</v>
      </c>
      <c r="S36">
        <v>40.008540000000004</v>
      </c>
      <c r="T36">
        <v>1</v>
      </c>
      <c r="U36">
        <v>0</v>
      </c>
      <c r="V36">
        <v>60.175094999999999</v>
      </c>
      <c r="W36">
        <v>20.166554999999999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0</v>
      </c>
      <c r="P37">
        <v>1</v>
      </c>
      <c r="Q37">
        <v>0.79637060000000004</v>
      </c>
      <c r="R37">
        <v>39.818530000000003</v>
      </c>
      <c r="S37">
        <v>39.818530000000003</v>
      </c>
      <c r="T37">
        <v>1</v>
      </c>
      <c r="U37">
        <v>0</v>
      </c>
      <c r="V37">
        <v>60.175094999999999</v>
      </c>
      <c r="W37">
        <v>20.356565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0</v>
      </c>
      <c r="P38">
        <v>1</v>
      </c>
      <c r="Q38">
        <v>0.79265380000000007</v>
      </c>
      <c r="R38">
        <v>39.632689999999997</v>
      </c>
      <c r="S38">
        <v>39.632689999999997</v>
      </c>
      <c r="T38">
        <v>1</v>
      </c>
      <c r="U38">
        <v>0</v>
      </c>
      <c r="V38">
        <v>60.175094999999999</v>
      </c>
      <c r="W38">
        <v>20.542404999999999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0</v>
      </c>
      <c r="P39">
        <v>1</v>
      </c>
      <c r="Q39">
        <v>0.78902015229839872</v>
      </c>
      <c r="R39">
        <v>39.451007614919938</v>
      </c>
      <c r="S39">
        <v>39.451007614919938</v>
      </c>
      <c r="T39">
        <v>1</v>
      </c>
      <c r="U39">
        <v>0</v>
      </c>
      <c r="V39">
        <v>60.175094999999999</v>
      </c>
      <c r="W39">
        <v>20.724087385080061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0</v>
      </c>
      <c r="P40">
        <v>1</v>
      </c>
      <c r="Q40">
        <v>0.78547026779044793</v>
      </c>
      <c r="R40">
        <v>39.2735133895224</v>
      </c>
      <c r="S40">
        <v>39.2735133895224</v>
      </c>
      <c r="T40">
        <v>1</v>
      </c>
      <c r="U40">
        <v>0</v>
      </c>
      <c r="V40">
        <v>60.175094999999999</v>
      </c>
      <c r="W40">
        <v>20.901581610477599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0</v>
      </c>
      <c r="P41">
        <v>1</v>
      </c>
      <c r="Q41">
        <v>0.7820042650549226</v>
      </c>
      <c r="R41">
        <v>39.10021325274613</v>
      </c>
      <c r="S41">
        <v>39.10021325274613</v>
      </c>
      <c r="T41">
        <v>1</v>
      </c>
      <c r="U41">
        <v>0</v>
      </c>
      <c r="V41">
        <v>60.175094999999999</v>
      </c>
      <c r="W41">
        <v>21.074881747253869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0</v>
      </c>
      <c r="P42">
        <v>1</v>
      </c>
      <c r="Q42">
        <v>0.77862231885547395</v>
      </c>
      <c r="R42">
        <v>38.931115942773701</v>
      </c>
      <c r="S42">
        <v>38.931115942773701</v>
      </c>
      <c r="T42">
        <v>1</v>
      </c>
      <c r="U42">
        <v>0</v>
      </c>
      <c r="V42">
        <v>60.175094999999999</v>
      </c>
      <c r="W42">
        <v>21.243979057226301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0.1</v>
      </c>
      <c r="P2">
        <v>1.0289999999999999</v>
      </c>
      <c r="Q2">
        <v>1.423354831402593</v>
      </c>
      <c r="R2">
        <v>71.167741570129664</v>
      </c>
      <c r="S2">
        <v>69.162042342205709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0.1</v>
      </c>
      <c r="P3">
        <v>1.0289999999999999</v>
      </c>
      <c r="Q3">
        <v>1.386904763180494</v>
      </c>
      <c r="R3">
        <v>69.345238159024703</v>
      </c>
      <c r="S3">
        <v>67.390902000995823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0.1</v>
      </c>
      <c r="P4">
        <v>1.0289999999999999</v>
      </c>
      <c r="Q4">
        <v>1.350304073129414</v>
      </c>
      <c r="R4">
        <v>67.515203656470689</v>
      </c>
      <c r="S4">
        <v>65.612442814840321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0.1</v>
      </c>
      <c r="P5">
        <v>1.0289999999999999</v>
      </c>
      <c r="Q5">
        <v>1.3136103293182839</v>
      </c>
      <c r="R5">
        <v>65.680516465914195</v>
      </c>
      <c r="S5">
        <v>63.829462066000197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0.1</v>
      </c>
      <c r="P6">
        <v>1.0276877799999999</v>
      </c>
      <c r="Q6">
        <v>1.2768778000000001</v>
      </c>
      <c r="R6">
        <v>63.843890000000002</v>
      </c>
      <c r="S6">
        <v>62.123819356886777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0.1</v>
      </c>
      <c r="P7">
        <v>1.02401593</v>
      </c>
      <c r="Q7">
        <v>1.2401593</v>
      </c>
      <c r="R7">
        <v>62.007964999999999</v>
      </c>
      <c r="S7">
        <v>60.553711307987172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0.1</v>
      </c>
      <c r="P8">
        <v>1.02035019</v>
      </c>
      <c r="Q8">
        <v>1.2035019</v>
      </c>
      <c r="R8">
        <v>60.175094999999999</v>
      </c>
      <c r="S8">
        <v>58.974943690655849</v>
      </c>
      <c r="T8">
        <v>1</v>
      </c>
      <c r="U8">
        <v>1</v>
      </c>
      <c r="V8">
        <v>60.175094999999999</v>
      </c>
      <c r="W8">
        <v>0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0.1</v>
      </c>
      <c r="P9">
        <v>1.0166951099999999</v>
      </c>
      <c r="Q9">
        <v>1.1669510999999999</v>
      </c>
      <c r="R9">
        <v>58.347554999999993</v>
      </c>
      <c r="S9">
        <v>57.389432117953227</v>
      </c>
      <c r="T9">
        <v>1</v>
      </c>
      <c r="U9">
        <v>0</v>
      </c>
      <c r="V9">
        <v>59.959536862815149</v>
      </c>
      <c r="W9">
        <v>1.6119818628151561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0.1</v>
      </c>
      <c r="P10">
        <v>1.0139611399999999</v>
      </c>
      <c r="Q10">
        <v>1.1396113999999999</v>
      </c>
      <c r="R10">
        <v>56.98057</v>
      </c>
      <c r="S10">
        <v>56.196009641947427</v>
      </c>
      <c r="T10">
        <v>1</v>
      </c>
      <c r="U10">
        <v>0</v>
      </c>
      <c r="V10">
        <v>59.798301136013208</v>
      </c>
      <c r="W10">
        <v>2.817731136013208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0.1</v>
      </c>
      <c r="P11">
        <v>1.01145401</v>
      </c>
      <c r="Q11">
        <v>1.1145400999999999</v>
      </c>
      <c r="R11">
        <v>55.727004999999998</v>
      </c>
      <c r="S11">
        <v>55.095935602647913</v>
      </c>
      <c r="T11">
        <v>1</v>
      </c>
      <c r="U11">
        <v>0</v>
      </c>
      <c r="V11">
        <v>59.650443285438058</v>
      </c>
      <c r="W11">
        <v>3.9234382854380598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0.1</v>
      </c>
      <c r="P12">
        <v>1.00896254</v>
      </c>
      <c r="Q12">
        <v>1.0896254000000001</v>
      </c>
      <c r="R12">
        <v>54.481270000000002</v>
      </c>
      <c r="S12">
        <v>53.997316887503082</v>
      </c>
      <c r="T12">
        <v>1</v>
      </c>
      <c r="U12">
        <v>0</v>
      </c>
      <c r="V12">
        <v>59.503508982481087</v>
      </c>
      <c r="W12">
        <v>5.0222389824810918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0.1</v>
      </c>
      <c r="P13">
        <v>1.0066024</v>
      </c>
      <c r="Q13">
        <v>1.0660240000000001</v>
      </c>
      <c r="R13">
        <v>53.301200000000001</v>
      </c>
      <c r="S13">
        <v>52.951592406296669</v>
      </c>
      <c r="T13">
        <v>1</v>
      </c>
      <c r="U13">
        <v>0</v>
      </c>
      <c r="V13">
        <v>59.364319858879043</v>
      </c>
      <c r="W13">
        <v>6.063119858879034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0.1</v>
      </c>
      <c r="P14">
        <v>1.00469392</v>
      </c>
      <c r="Q14">
        <v>1.0469392</v>
      </c>
      <c r="R14">
        <v>52.346960000000003</v>
      </c>
      <c r="S14">
        <v>52.102395523603839</v>
      </c>
      <c r="T14">
        <v>1</v>
      </c>
      <c r="U14">
        <v>0</v>
      </c>
      <c r="V14">
        <v>59.251767358344303</v>
      </c>
      <c r="W14">
        <v>6.9048073583442999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0.1</v>
      </c>
      <c r="P15">
        <v>1.0028023800000001</v>
      </c>
      <c r="Q15">
        <v>1.0280237999999999</v>
      </c>
      <c r="R15">
        <v>51.40119</v>
      </c>
      <c r="S15">
        <v>51.25754687578624</v>
      </c>
      <c r="T15">
        <v>1</v>
      </c>
      <c r="U15">
        <v>0</v>
      </c>
      <c r="V15">
        <v>59.140213893355657</v>
      </c>
      <c r="W15">
        <v>7.7390238933556654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0.1</v>
      </c>
      <c r="P16">
        <v>1.00092925</v>
      </c>
      <c r="Q16">
        <v>1.0092924999999999</v>
      </c>
      <c r="R16">
        <v>50.464624999999998</v>
      </c>
      <c r="S16">
        <v>50.41777428324729</v>
      </c>
      <c r="T16">
        <v>1</v>
      </c>
      <c r="U16">
        <v>0</v>
      </c>
      <c r="V16">
        <v>59.029746157080389</v>
      </c>
      <c r="W16">
        <v>8.5651211570803909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0.1</v>
      </c>
      <c r="P17">
        <v>0.99920781999999997</v>
      </c>
      <c r="Q17">
        <v>0.99207820000000002</v>
      </c>
      <c r="R17">
        <v>49.603909999999999</v>
      </c>
      <c r="S17">
        <v>49.643236378994708</v>
      </c>
      <c r="T17">
        <v>1</v>
      </c>
      <c r="U17">
        <v>0</v>
      </c>
      <c r="V17">
        <v>58.928224919762982</v>
      </c>
      <c r="W17">
        <v>9.3243149197629833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0.1</v>
      </c>
      <c r="P18">
        <v>0.99763683999999997</v>
      </c>
      <c r="Q18">
        <v>0.97636840000000003</v>
      </c>
      <c r="R18">
        <v>48.818420000000003</v>
      </c>
      <c r="S18">
        <v>48.934059010892177</v>
      </c>
      <c r="T18">
        <v>1</v>
      </c>
      <c r="U18">
        <v>0</v>
      </c>
      <c r="V18">
        <v>58.835576462723843</v>
      </c>
      <c r="W18">
        <v>10.017156462723831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0.1</v>
      </c>
      <c r="P19">
        <v>0.99608445999999995</v>
      </c>
      <c r="Q19">
        <v>0.96084459999999994</v>
      </c>
      <c r="R19">
        <v>48.042230000000004</v>
      </c>
      <c r="S19">
        <v>48.231080725825187</v>
      </c>
      <c r="T19">
        <v>1</v>
      </c>
      <c r="U19">
        <v>0</v>
      </c>
      <c r="V19">
        <v>58.744024939637328</v>
      </c>
      <c r="W19">
        <v>10.70179493963734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0.1</v>
      </c>
      <c r="P20">
        <v>0.99455146000000005</v>
      </c>
      <c r="Q20">
        <v>0.94551459999999998</v>
      </c>
      <c r="R20">
        <v>47.275730000000003</v>
      </c>
      <c r="S20">
        <v>47.534724849732747</v>
      </c>
      <c r="T20">
        <v>1</v>
      </c>
      <c r="U20">
        <v>0</v>
      </c>
      <c r="V20">
        <v>58.653616350959567</v>
      </c>
      <c r="W20">
        <v>11.377886350959569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0.1</v>
      </c>
      <c r="P21">
        <v>0.99319880000000005</v>
      </c>
      <c r="Q21">
        <v>0.93198799999999993</v>
      </c>
      <c r="R21">
        <v>46.599400000000003</v>
      </c>
      <c r="S21">
        <v>46.918502116595377</v>
      </c>
      <c r="T21">
        <v>1</v>
      </c>
      <c r="U21">
        <v>0</v>
      </c>
      <c r="V21">
        <v>58.573843303626973</v>
      </c>
      <c r="W21">
        <v>11.97444330362697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0.1</v>
      </c>
      <c r="P22">
        <v>0.99195529999999998</v>
      </c>
      <c r="Q22">
        <v>0.91955299999999995</v>
      </c>
      <c r="R22">
        <v>45.977649999999997</v>
      </c>
      <c r="S22">
        <v>46.350526077132713</v>
      </c>
      <c r="T22">
        <v>1</v>
      </c>
      <c r="U22">
        <v>0</v>
      </c>
      <c r="V22">
        <v>58.500507961147633</v>
      </c>
      <c r="W22">
        <v>12.522857961147629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0.1</v>
      </c>
      <c r="P23">
        <v>0.99072950000000004</v>
      </c>
      <c r="Q23">
        <v>0.90729499999999996</v>
      </c>
      <c r="R23">
        <v>45.364750000000001</v>
      </c>
      <c r="S23">
        <v>45.789239141460911</v>
      </c>
      <c r="T23">
        <v>1</v>
      </c>
      <c r="U23">
        <v>0</v>
      </c>
      <c r="V23">
        <v>58.428216475171617</v>
      </c>
      <c r="W23">
        <v>13.063466475171619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0.1</v>
      </c>
      <c r="P24">
        <v>0.98952185000000004</v>
      </c>
      <c r="Q24">
        <v>0.89521850000000003</v>
      </c>
      <c r="R24">
        <v>44.760925</v>
      </c>
      <c r="S24">
        <v>45.234903099916387</v>
      </c>
      <c r="T24">
        <v>1</v>
      </c>
      <c r="U24">
        <v>0</v>
      </c>
      <c r="V24">
        <v>58.356995384423612</v>
      </c>
      <c r="W24">
        <v>13.59607038442361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0.1</v>
      </c>
      <c r="P25">
        <v>0.98846612</v>
      </c>
      <c r="Q25">
        <v>0.88466120000000004</v>
      </c>
      <c r="R25">
        <v>44.233060000000002</v>
      </c>
      <c r="S25">
        <v>44.749191808415247</v>
      </c>
      <c r="T25">
        <v>1</v>
      </c>
      <c r="U25">
        <v>0</v>
      </c>
      <c r="V25">
        <v>58.294733767121073</v>
      </c>
      <c r="W25">
        <v>14.061673767121061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0.1</v>
      </c>
      <c r="P26">
        <v>0.98752980000000001</v>
      </c>
      <c r="Q26">
        <v>0.87529800000000002</v>
      </c>
      <c r="R26">
        <v>43.764899999999997</v>
      </c>
      <c r="S26">
        <v>44.317548695745693</v>
      </c>
      <c r="T26">
        <v>1</v>
      </c>
      <c r="U26">
        <v>0</v>
      </c>
      <c r="V26">
        <v>58.239514347844633</v>
      </c>
      <c r="W26">
        <v>14.47461434784463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0.1</v>
      </c>
      <c r="P27">
        <v>0.98660875999999997</v>
      </c>
      <c r="Q27">
        <v>0.86608759999999996</v>
      </c>
      <c r="R27">
        <v>43.304379999999988</v>
      </c>
      <c r="S27">
        <v>43.892150319038308</v>
      </c>
      <c r="T27">
        <v>1</v>
      </c>
      <c r="U27">
        <v>0</v>
      </c>
      <c r="V27">
        <v>58.185196065707792</v>
      </c>
      <c r="W27">
        <v>14.880816065707791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0.1</v>
      </c>
      <c r="P28">
        <v>0.9857032</v>
      </c>
      <c r="Q28">
        <v>0.85703200000000002</v>
      </c>
      <c r="R28">
        <v>42.851599999999998</v>
      </c>
      <c r="S28">
        <v>43.473126596322302</v>
      </c>
      <c r="T28">
        <v>1</v>
      </c>
      <c r="U28">
        <v>0</v>
      </c>
      <c r="V28">
        <v>58.131790715699282</v>
      </c>
      <c r="W28">
        <v>15.28019071569928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0.1</v>
      </c>
      <c r="P29">
        <v>0.98481328000000001</v>
      </c>
      <c r="Q29">
        <v>0.84813280000000002</v>
      </c>
      <c r="R29">
        <v>42.406640000000003</v>
      </c>
      <c r="S29">
        <v>43.060589109846291</v>
      </c>
      <c r="T29">
        <v>1</v>
      </c>
      <c r="U29">
        <v>0</v>
      </c>
      <c r="V29">
        <v>58.07930773381009</v>
      </c>
      <c r="W29">
        <v>15.672667733810091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0.1</v>
      </c>
      <c r="P30">
        <v>0.98393923999999999</v>
      </c>
      <c r="Q30">
        <v>0.83939240000000004</v>
      </c>
      <c r="R30">
        <v>41.969619999999999</v>
      </c>
      <c r="S30">
        <v>42.654686685734781</v>
      </c>
      <c r="T30">
        <v>1</v>
      </c>
      <c r="U30">
        <v>0</v>
      </c>
      <c r="V30">
        <v>58.027761274026709</v>
      </c>
      <c r="W30">
        <v>16.05814127402671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0.1</v>
      </c>
      <c r="P31">
        <v>0.98308112000000003</v>
      </c>
      <c r="Q31">
        <v>0.83081119999999997</v>
      </c>
      <c r="R31">
        <v>41.540559999999999</v>
      </c>
      <c r="S31">
        <v>42.255475316218053</v>
      </c>
      <c r="T31">
        <v>1</v>
      </c>
      <c r="U31">
        <v>0</v>
      </c>
      <c r="V31">
        <v>57.977153695346892</v>
      </c>
      <c r="W31">
        <v>16.43659369534689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0.1</v>
      </c>
      <c r="P32">
        <v>0.98223912000000002</v>
      </c>
      <c r="Q32">
        <v>0.82239119999999999</v>
      </c>
      <c r="R32">
        <v>41.11956</v>
      </c>
      <c r="S32">
        <v>41.863085233257657</v>
      </c>
      <c r="T32">
        <v>1</v>
      </c>
      <c r="U32">
        <v>0</v>
      </c>
      <c r="V32">
        <v>57.927496792759356</v>
      </c>
      <c r="W32">
        <v>16.80793679275936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0.1</v>
      </c>
      <c r="P33">
        <v>0.98141332000000003</v>
      </c>
      <c r="Q33">
        <v>0.8141332</v>
      </c>
      <c r="R33">
        <v>40.706659999999999</v>
      </c>
      <c r="S33">
        <v>41.477590705616272</v>
      </c>
      <c r="T33">
        <v>1</v>
      </c>
      <c r="U33">
        <v>0</v>
      </c>
      <c r="V33">
        <v>57.87879528425961</v>
      </c>
      <c r="W33">
        <v>17.17213528425961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0.1</v>
      </c>
      <c r="P34">
        <v>0.98080191999999999</v>
      </c>
      <c r="Q34">
        <v>0.80801920000000005</v>
      </c>
      <c r="R34">
        <v>40.400959999999998</v>
      </c>
      <c r="S34">
        <v>41.191762756745007</v>
      </c>
      <c r="T34">
        <v>1</v>
      </c>
      <c r="U34">
        <v>0</v>
      </c>
      <c r="V34">
        <v>57.842738003687153</v>
      </c>
      <c r="W34">
        <v>17.441778003687141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0.1</v>
      </c>
      <c r="P35">
        <v>0.98040537999999999</v>
      </c>
      <c r="Q35">
        <v>0.80405380000000004</v>
      </c>
      <c r="R35">
        <v>40.202689999999997</v>
      </c>
      <c r="S35">
        <v>41.006190724901977</v>
      </c>
      <c r="T35">
        <v>1</v>
      </c>
      <c r="U35">
        <v>0</v>
      </c>
      <c r="V35">
        <v>57.819352079516051</v>
      </c>
      <c r="W35">
        <v>17.61666207951605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0.1</v>
      </c>
      <c r="P36">
        <v>0.98001707999999998</v>
      </c>
      <c r="Q36">
        <v>0.80017080000000007</v>
      </c>
      <c r="R36">
        <v>40.008540000000004</v>
      </c>
      <c r="S36">
        <v>40.824329306587188</v>
      </c>
      <c r="T36">
        <v>1</v>
      </c>
      <c r="U36">
        <v>0</v>
      </c>
      <c r="V36">
        <v>57.79645210888097</v>
      </c>
      <c r="W36">
        <v>17.78791210888097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0.1</v>
      </c>
      <c r="P37">
        <v>0.97963705999999995</v>
      </c>
      <c r="Q37">
        <v>0.79637060000000004</v>
      </c>
      <c r="R37">
        <v>39.818530000000003</v>
      </c>
      <c r="S37">
        <v>40.646206259285456</v>
      </c>
      <c r="T37">
        <v>1</v>
      </c>
      <c r="U37">
        <v>0</v>
      </c>
      <c r="V37">
        <v>57.774040450779637</v>
      </c>
      <c r="W37">
        <v>17.955510450779641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0.1</v>
      </c>
      <c r="P38">
        <v>0.97926537999999996</v>
      </c>
      <c r="Q38">
        <v>0.79265380000000007</v>
      </c>
      <c r="R38">
        <v>39.632689999999997</v>
      </c>
      <c r="S38">
        <v>40.471858608950321</v>
      </c>
      <c r="T38">
        <v>1</v>
      </c>
      <c r="U38">
        <v>0</v>
      </c>
      <c r="V38">
        <v>57.7521206437087</v>
      </c>
      <c r="W38">
        <v>18.1194306437087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0.1</v>
      </c>
      <c r="P39">
        <v>0.97899999999999998</v>
      </c>
      <c r="Q39">
        <v>0.78902015229839872</v>
      </c>
      <c r="R39">
        <v>39.451007614919938</v>
      </c>
      <c r="S39">
        <v>40.297249862022412</v>
      </c>
      <c r="T39">
        <v>1</v>
      </c>
      <c r="U39">
        <v>0</v>
      </c>
      <c r="V39">
        <v>57.736469873152068</v>
      </c>
      <c r="W39">
        <v>18.28546225823214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0.1</v>
      </c>
      <c r="P40">
        <v>0.97899999999999998</v>
      </c>
      <c r="Q40">
        <v>0.78547026779044793</v>
      </c>
      <c r="R40">
        <v>39.2735133895224</v>
      </c>
      <c r="S40">
        <v>40.115948303904389</v>
      </c>
      <c r="T40">
        <v>1</v>
      </c>
      <c r="U40">
        <v>0</v>
      </c>
      <c r="V40">
        <v>57.736469873152068</v>
      </c>
      <c r="W40">
        <v>18.462956483629679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0.1</v>
      </c>
      <c r="P41">
        <v>0.97899999999999998</v>
      </c>
      <c r="Q41">
        <v>0.7820042650549226</v>
      </c>
      <c r="R41">
        <v>39.10021325274613</v>
      </c>
      <c r="S41">
        <v>39.938930799536386</v>
      </c>
      <c r="T41">
        <v>1</v>
      </c>
      <c r="U41">
        <v>0</v>
      </c>
      <c r="V41">
        <v>57.736469873152068</v>
      </c>
      <c r="W41">
        <v>18.636256620405941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0.1</v>
      </c>
      <c r="P42">
        <v>0.97899999999999998</v>
      </c>
      <c r="Q42">
        <v>0.77862231885547395</v>
      </c>
      <c r="R42">
        <v>38.931115942773701</v>
      </c>
      <c r="S42">
        <v>39.766206274539023</v>
      </c>
      <c r="T42">
        <v>1</v>
      </c>
      <c r="U42">
        <v>0</v>
      </c>
      <c r="V42">
        <v>57.736469873152068</v>
      </c>
      <c r="W42">
        <v>18.80535393037837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0.2</v>
      </c>
      <c r="P2">
        <v>1.0580000000000001</v>
      </c>
      <c r="Q2">
        <v>1.423354831402593</v>
      </c>
      <c r="R2">
        <v>71.167741570129664</v>
      </c>
      <c r="S2">
        <v>67.266296380084739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0.2</v>
      </c>
      <c r="P3">
        <v>1.0580000000000001</v>
      </c>
      <c r="Q3">
        <v>1.386904763180494</v>
      </c>
      <c r="R3">
        <v>69.345238159024703</v>
      </c>
      <c r="S3">
        <v>65.543703363917487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0.2</v>
      </c>
      <c r="P4">
        <v>1.0580000000000001</v>
      </c>
      <c r="Q4">
        <v>1.350304073129414</v>
      </c>
      <c r="R4">
        <v>67.515203656470689</v>
      </c>
      <c r="S4">
        <v>63.813992113866433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0.2</v>
      </c>
      <c r="P5">
        <v>1.0580000000000001</v>
      </c>
      <c r="Q5">
        <v>1.3136103293182839</v>
      </c>
      <c r="R5">
        <v>65.680516465914195</v>
      </c>
      <c r="S5">
        <v>62.079883238104152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0.2</v>
      </c>
      <c r="P6">
        <v>1.0553755600000001</v>
      </c>
      <c r="Q6">
        <v>1.2768778000000001</v>
      </c>
      <c r="R6">
        <v>63.843890000000002</v>
      </c>
      <c r="S6">
        <v>60.494000827534791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0.2</v>
      </c>
      <c r="P7">
        <v>1.04803186</v>
      </c>
      <c r="Q7">
        <v>1.2401593</v>
      </c>
      <c r="R7">
        <v>62.007964999999999</v>
      </c>
      <c r="S7">
        <v>59.166106839538251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0.2</v>
      </c>
      <c r="P8">
        <v>1.0407003800000001</v>
      </c>
      <c r="Q8">
        <v>1.2035019</v>
      </c>
      <c r="R8">
        <v>60.175094999999999</v>
      </c>
      <c r="S8">
        <v>57.821728670839917</v>
      </c>
      <c r="T8">
        <v>1</v>
      </c>
      <c r="U8">
        <v>1</v>
      </c>
      <c r="V8">
        <v>60.175094999999999</v>
      </c>
      <c r="W8">
        <v>0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0.2</v>
      </c>
      <c r="P9">
        <v>1.03339022</v>
      </c>
      <c r="Q9">
        <v>1.1669510999999999</v>
      </c>
      <c r="R9">
        <v>58.347554999999993</v>
      </c>
      <c r="S9">
        <v>56.462267467559343</v>
      </c>
      <c r="T9">
        <v>1</v>
      </c>
      <c r="U9">
        <v>0</v>
      </c>
      <c r="V9">
        <v>59.752408911939568</v>
      </c>
      <c r="W9">
        <v>1.404853911939576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0.2</v>
      </c>
      <c r="P10">
        <v>1.0279222800000001</v>
      </c>
      <c r="Q10">
        <v>1.1396113999999999</v>
      </c>
      <c r="R10">
        <v>56.98057</v>
      </c>
      <c r="S10">
        <v>55.432760928190007</v>
      </c>
      <c r="T10">
        <v>1</v>
      </c>
      <c r="U10">
        <v>0</v>
      </c>
      <c r="V10">
        <v>59.436243168871137</v>
      </c>
      <c r="W10">
        <v>2.4556731688711442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0.2</v>
      </c>
      <c r="P11">
        <v>1.02290802</v>
      </c>
      <c r="Q11">
        <v>1.1145400999999999</v>
      </c>
      <c r="R11">
        <v>55.727004999999998</v>
      </c>
      <c r="S11">
        <v>54.478999001298277</v>
      </c>
      <c r="T11">
        <v>1</v>
      </c>
      <c r="U11">
        <v>0</v>
      </c>
      <c r="V11">
        <v>59.146309987666093</v>
      </c>
      <c r="W11">
        <v>3.419304987666095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0.2</v>
      </c>
      <c r="P12">
        <v>1.0179250799999999</v>
      </c>
      <c r="Q12">
        <v>1.0896254000000001</v>
      </c>
      <c r="R12">
        <v>54.481270000000002</v>
      </c>
      <c r="S12">
        <v>53.521885913254053</v>
      </c>
      <c r="T12">
        <v>1</v>
      </c>
      <c r="U12">
        <v>0</v>
      </c>
      <c r="V12">
        <v>58.858187783003011</v>
      </c>
      <c r="W12">
        <v>4.3769177830030088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0.2</v>
      </c>
      <c r="P13">
        <v>1.0132048</v>
      </c>
      <c r="Q13">
        <v>1.0660240000000001</v>
      </c>
      <c r="R13">
        <v>53.301200000000001</v>
      </c>
      <c r="S13">
        <v>52.60654114548214</v>
      </c>
      <c r="T13">
        <v>1</v>
      </c>
      <c r="U13">
        <v>0</v>
      </c>
      <c r="V13">
        <v>58.585253033592622</v>
      </c>
      <c r="W13">
        <v>5.2840530335926204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0.2</v>
      </c>
      <c r="P14">
        <v>1.00938784</v>
      </c>
      <c r="Q14">
        <v>1.0469392</v>
      </c>
      <c r="R14">
        <v>52.346960000000003</v>
      </c>
      <c r="S14">
        <v>51.860105626000014</v>
      </c>
      <c r="T14">
        <v>1</v>
      </c>
      <c r="U14">
        <v>0</v>
      </c>
      <c r="V14">
        <v>58.364549808125183</v>
      </c>
      <c r="W14">
        <v>6.0175898081251802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0.2</v>
      </c>
      <c r="P15">
        <v>1.00560476</v>
      </c>
      <c r="Q15">
        <v>1.0280237999999999</v>
      </c>
      <c r="R15">
        <v>51.40119</v>
      </c>
      <c r="S15">
        <v>51.114704349649259</v>
      </c>
      <c r="T15">
        <v>1</v>
      </c>
      <c r="U15">
        <v>0</v>
      </c>
      <c r="V15">
        <v>58.145805582825091</v>
      </c>
      <c r="W15">
        <v>6.7446155828250909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0.2</v>
      </c>
      <c r="P16">
        <v>1.0018585</v>
      </c>
      <c r="Q16">
        <v>1.0092924999999999</v>
      </c>
      <c r="R16">
        <v>50.464624999999998</v>
      </c>
      <c r="S16">
        <v>50.371010477028442</v>
      </c>
      <c r="T16">
        <v>1</v>
      </c>
      <c r="U16">
        <v>0</v>
      </c>
      <c r="V16">
        <v>57.929190353574683</v>
      </c>
      <c r="W16">
        <v>7.4645653535746774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0.2</v>
      </c>
      <c r="P17">
        <v>0.99841564000000005</v>
      </c>
      <c r="Q17">
        <v>0.99207820000000002</v>
      </c>
      <c r="R17">
        <v>49.603909999999999</v>
      </c>
      <c r="S17">
        <v>49.68262516400484</v>
      </c>
      <c r="T17">
        <v>1</v>
      </c>
      <c r="U17">
        <v>0</v>
      </c>
      <c r="V17">
        <v>57.730118236802987</v>
      </c>
      <c r="W17">
        <v>8.126208236802988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0.2</v>
      </c>
      <c r="P18">
        <v>0.99527368000000005</v>
      </c>
      <c r="Q18">
        <v>0.97636840000000003</v>
      </c>
      <c r="R18">
        <v>48.818420000000003</v>
      </c>
      <c r="S18">
        <v>49.050247164176987</v>
      </c>
      <c r="T18">
        <v>1</v>
      </c>
      <c r="U18">
        <v>0</v>
      </c>
      <c r="V18">
        <v>57.548444678188353</v>
      </c>
      <c r="W18">
        <v>8.7300246781883502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0.2</v>
      </c>
      <c r="P19">
        <v>0.99216892000000001</v>
      </c>
      <c r="Q19">
        <v>0.96084459999999994</v>
      </c>
      <c r="R19">
        <v>48.042230000000004</v>
      </c>
      <c r="S19">
        <v>48.42142202962777</v>
      </c>
      <c r="T19">
        <v>1</v>
      </c>
      <c r="U19">
        <v>0</v>
      </c>
      <c r="V19">
        <v>57.368922087880279</v>
      </c>
      <c r="W19">
        <v>9.3266920878802821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0.2</v>
      </c>
      <c r="P20">
        <v>0.98910292</v>
      </c>
      <c r="Q20">
        <v>0.94551459999999998</v>
      </c>
      <c r="R20">
        <v>47.275730000000003</v>
      </c>
      <c r="S20">
        <v>47.796573080584977</v>
      </c>
      <c r="T20">
        <v>1</v>
      </c>
      <c r="U20">
        <v>0</v>
      </c>
      <c r="V20">
        <v>57.191640667775481</v>
      </c>
      <c r="W20">
        <v>9.9159106677754849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0.2</v>
      </c>
      <c r="P21">
        <v>0.98639759999999999</v>
      </c>
      <c r="Q21">
        <v>0.93198799999999993</v>
      </c>
      <c r="R21">
        <v>46.599400000000003</v>
      </c>
      <c r="S21">
        <v>47.242004643969118</v>
      </c>
      <c r="T21">
        <v>1</v>
      </c>
      <c r="U21">
        <v>0</v>
      </c>
      <c r="V21">
        <v>57.035214388767677</v>
      </c>
      <c r="W21">
        <v>10.435814388767691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0.2</v>
      </c>
      <c r="P22">
        <v>0.98391059999999997</v>
      </c>
      <c r="Q22">
        <v>0.91955299999999995</v>
      </c>
      <c r="R22">
        <v>45.977649999999997</v>
      </c>
      <c r="S22">
        <v>46.729499611041888</v>
      </c>
      <c r="T22">
        <v>1</v>
      </c>
      <c r="U22">
        <v>0</v>
      </c>
      <c r="V22">
        <v>56.891411749563296</v>
      </c>
      <c r="W22">
        <v>10.91376174956331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0.2</v>
      </c>
      <c r="P23">
        <v>0.98145899999999997</v>
      </c>
      <c r="Q23">
        <v>0.90729499999999996</v>
      </c>
      <c r="R23">
        <v>45.364750000000001</v>
      </c>
      <c r="S23">
        <v>46.221747418893713</v>
      </c>
      <c r="T23">
        <v>1</v>
      </c>
      <c r="U23">
        <v>0</v>
      </c>
      <c r="V23">
        <v>56.749655999553873</v>
      </c>
      <c r="W23">
        <v>11.384905999553871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0.2</v>
      </c>
      <c r="P24">
        <v>0.97904369999999996</v>
      </c>
      <c r="Q24">
        <v>0.89521850000000003</v>
      </c>
      <c r="R24">
        <v>44.760925</v>
      </c>
      <c r="S24">
        <v>45.719026637932508</v>
      </c>
      <c r="T24">
        <v>1</v>
      </c>
      <c r="U24">
        <v>0</v>
      </c>
      <c r="V24">
        <v>56.60999917829519</v>
      </c>
      <c r="W24">
        <v>11.84907417829519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0.2</v>
      </c>
      <c r="P25">
        <v>0.97693224000000001</v>
      </c>
      <c r="Q25">
        <v>0.88466120000000004</v>
      </c>
      <c r="R25">
        <v>44.233060000000002</v>
      </c>
      <c r="S25">
        <v>45.277510751410972</v>
      </c>
      <c r="T25">
        <v>1</v>
      </c>
      <c r="U25">
        <v>0</v>
      </c>
      <c r="V25">
        <v>56.487910911075858</v>
      </c>
      <c r="W25">
        <v>12.254850911075859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0.2</v>
      </c>
      <c r="P26">
        <v>0.97505960000000003</v>
      </c>
      <c r="Q26">
        <v>0.87529800000000002</v>
      </c>
      <c r="R26">
        <v>43.764899999999997</v>
      </c>
      <c r="S26">
        <v>44.884333224348538</v>
      </c>
      <c r="T26">
        <v>1</v>
      </c>
      <c r="U26">
        <v>0</v>
      </c>
      <c r="V26">
        <v>56.379631629097702</v>
      </c>
      <c r="W26">
        <v>12.614731629097699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0.2</v>
      </c>
      <c r="P27">
        <v>0.97321751999999995</v>
      </c>
      <c r="Q27">
        <v>0.86608759999999996</v>
      </c>
      <c r="R27">
        <v>43.304379999999988</v>
      </c>
      <c r="S27">
        <v>44.496095795727143</v>
      </c>
      <c r="T27">
        <v>1</v>
      </c>
      <c r="U27">
        <v>0</v>
      </c>
      <c r="V27">
        <v>56.273119379147722</v>
      </c>
      <c r="W27">
        <v>12.968739379147721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0.2</v>
      </c>
      <c r="P28">
        <v>0.9714064</v>
      </c>
      <c r="Q28">
        <v>0.85703200000000002</v>
      </c>
      <c r="R28">
        <v>42.851599999999998</v>
      </c>
      <c r="S28">
        <v>44.112947989636467</v>
      </c>
      <c r="T28">
        <v>1</v>
      </c>
      <c r="U28">
        <v>0</v>
      </c>
      <c r="V28">
        <v>56.168397289917387</v>
      </c>
      <c r="W28">
        <v>13.316797289917391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0.2</v>
      </c>
      <c r="P29">
        <v>0.96962656000000003</v>
      </c>
      <c r="Q29">
        <v>0.84813280000000002</v>
      </c>
      <c r="R29">
        <v>42.406640000000003</v>
      </c>
      <c r="S29">
        <v>43.735023100027298</v>
      </c>
      <c r="T29">
        <v>1</v>
      </c>
      <c r="U29">
        <v>0</v>
      </c>
      <c r="V29">
        <v>56.065483864359877</v>
      </c>
      <c r="W29">
        <v>13.658843864359881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0.2</v>
      </c>
      <c r="P30">
        <v>0.96787847999999999</v>
      </c>
      <c r="Q30">
        <v>0.83939240000000004</v>
      </c>
      <c r="R30">
        <v>41.969619999999999</v>
      </c>
      <c r="S30">
        <v>43.36248905957698</v>
      </c>
      <c r="T30">
        <v>1</v>
      </c>
      <c r="U30">
        <v>0</v>
      </c>
      <c r="V30">
        <v>55.964406856904958</v>
      </c>
      <c r="W30">
        <v>13.994786856904961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0.2</v>
      </c>
      <c r="P31">
        <v>0.96616223999999995</v>
      </c>
      <c r="Q31">
        <v>0.83081119999999997</v>
      </c>
      <c r="R31">
        <v>41.540559999999999</v>
      </c>
      <c r="S31">
        <v>42.995429007865177</v>
      </c>
      <c r="T31">
        <v>1</v>
      </c>
      <c r="U31">
        <v>0</v>
      </c>
      <c r="V31">
        <v>55.865170893290923</v>
      </c>
      <c r="W31">
        <v>14.32461089329092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0.2</v>
      </c>
      <c r="P32">
        <v>0.96447824000000004</v>
      </c>
      <c r="Q32">
        <v>0.82239119999999999</v>
      </c>
      <c r="R32">
        <v>41.11956</v>
      </c>
      <c r="S32">
        <v>42.633994521224238</v>
      </c>
      <c r="T32">
        <v>1</v>
      </c>
      <c r="U32">
        <v>0</v>
      </c>
      <c r="V32">
        <v>55.767799102209217</v>
      </c>
      <c r="W32">
        <v>14.648239102209221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0.2</v>
      </c>
      <c r="P33">
        <v>0.96282663999999996</v>
      </c>
      <c r="Q33">
        <v>0.8141332</v>
      </c>
      <c r="R33">
        <v>40.706659999999999</v>
      </c>
      <c r="S33">
        <v>42.278285943563013</v>
      </c>
      <c r="T33">
        <v>1</v>
      </c>
      <c r="U33">
        <v>0</v>
      </c>
      <c r="V33">
        <v>55.67230073513646</v>
      </c>
      <c r="W33">
        <v>14.965640735136461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0.2</v>
      </c>
      <c r="P34">
        <v>0.96160383999999999</v>
      </c>
      <c r="Q34">
        <v>0.80801920000000005</v>
      </c>
      <c r="R34">
        <v>40.400959999999998</v>
      </c>
      <c r="S34">
        <v>42.014141707254417</v>
      </c>
      <c r="T34">
        <v>1</v>
      </c>
      <c r="U34">
        <v>0</v>
      </c>
      <c r="V34">
        <v>55.601596325317757</v>
      </c>
      <c r="W34">
        <v>15.200636325317751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0.2</v>
      </c>
      <c r="P35">
        <v>0.96081075999999999</v>
      </c>
      <c r="Q35">
        <v>0.80405380000000004</v>
      </c>
      <c r="R35">
        <v>40.202689999999997</v>
      </c>
      <c r="S35">
        <v>41.842464378729488</v>
      </c>
      <c r="T35">
        <v>1</v>
      </c>
      <c r="U35">
        <v>0</v>
      </c>
      <c r="V35">
        <v>55.555739068743492</v>
      </c>
      <c r="W35">
        <v>15.35304906874349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0.2</v>
      </c>
      <c r="P36">
        <v>0.96003415999999997</v>
      </c>
      <c r="Q36">
        <v>0.80017080000000007</v>
      </c>
      <c r="R36">
        <v>40.008540000000004</v>
      </c>
      <c r="S36">
        <v>41.674079597334327</v>
      </c>
      <c r="T36">
        <v>1</v>
      </c>
      <c r="U36">
        <v>0</v>
      </c>
      <c r="V36">
        <v>55.510834714257712</v>
      </c>
      <c r="W36">
        <v>15.50229471425771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0.2</v>
      </c>
      <c r="P37">
        <v>0.95927412000000001</v>
      </c>
      <c r="Q37">
        <v>0.79637060000000004</v>
      </c>
      <c r="R37">
        <v>39.818530000000003</v>
      </c>
      <c r="S37">
        <v>41.509021425492023</v>
      </c>
      <c r="T37">
        <v>1</v>
      </c>
      <c r="U37">
        <v>0</v>
      </c>
      <c r="V37">
        <v>55.46688788759873</v>
      </c>
      <c r="W37">
        <v>15.648357887598729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0.2</v>
      </c>
      <c r="P38">
        <v>0.95853076000000004</v>
      </c>
      <c r="Q38">
        <v>0.79265380000000007</v>
      </c>
      <c r="R38">
        <v>39.632689999999997</v>
      </c>
      <c r="S38">
        <v>41.347332452846899</v>
      </c>
      <c r="T38">
        <v>1</v>
      </c>
      <c r="U38">
        <v>0</v>
      </c>
      <c r="V38">
        <v>55.423905527373982</v>
      </c>
      <c r="W38">
        <v>15.79121552737397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0.2</v>
      </c>
      <c r="P39">
        <v>0.95799999999999996</v>
      </c>
      <c r="Q39">
        <v>0.78902015229839872</v>
      </c>
      <c r="R39">
        <v>39.451007614919938</v>
      </c>
      <c r="S39">
        <v>41.180592499916429</v>
      </c>
      <c r="T39">
        <v>1</v>
      </c>
      <c r="U39">
        <v>0</v>
      </c>
      <c r="V39">
        <v>55.393216066664642</v>
      </c>
      <c r="W39">
        <v>15.942208451744699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0.2</v>
      </c>
      <c r="P40">
        <v>0.95799999999999996</v>
      </c>
      <c r="Q40">
        <v>0.78547026779044793</v>
      </c>
      <c r="R40">
        <v>39.2735133895224</v>
      </c>
      <c r="S40">
        <v>40.995316690524433</v>
      </c>
      <c r="T40">
        <v>1</v>
      </c>
      <c r="U40">
        <v>0</v>
      </c>
      <c r="V40">
        <v>55.393216066664642</v>
      </c>
      <c r="W40">
        <v>16.119702677142239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0.2</v>
      </c>
      <c r="P41">
        <v>0.95799999999999996</v>
      </c>
      <c r="Q41">
        <v>0.7820042650549226</v>
      </c>
      <c r="R41">
        <v>39.10021325274613</v>
      </c>
      <c r="S41">
        <v>40.814418844202642</v>
      </c>
      <c r="T41">
        <v>1</v>
      </c>
      <c r="U41">
        <v>0</v>
      </c>
      <c r="V41">
        <v>55.393216066664642</v>
      </c>
      <c r="W41">
        <v>16.293002813918509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0.2</v>
      </c>
      <c r="P42">
        <v>0.95799999999999996</v>
      </c>
      <c r="Q42">
        <v>0.77862231885547395</v>
      </c>
      <c r="R42">
        <v>38.931115942773701</v>
      </c>
      <c r="S42">
        <v>40.637908082227248</v>
      </c>
      <c r="T42">
        <v>1</v>
      </c>
      <c r="U42">
        <v>0</v>
      </c>
      <c r="V42">
        <v>55.393216066664642</v>
      </c>
      <c r="W42">
        <v>16.462100123890931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0.3</v>
      </c>
      <c r="P2">
        <v>1.087</v>
      </c>
      <c r="Q2">
        <v>1.423354831402593</v>
      </c>
      <c r="R2">
        <v>71.167741570129664</v>
      </c>
      <c r="S2">
        <v>65.471703376384241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0.3</v>
      </c>
      <c r="P3">
        <v>1.087</v>
      </c>
      <c r="Q3">
        <v>1.386904763180494</v>
      </c>
      <c r="R3">
        <v>69.345238159024703</v>
      </c>
      <c r="S3">
        <v>63.795067303610587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0.3</v>
      </c>
      <c r="P4">
        <v>1.087</v>
      </c>
      <c r="Q4">
        <v>1.350304073129414</v>
      </c>
      <c r="R4">
        <v>67.515203656470689</v>
      </c>
      <c r="S4">
        <v>62.111502903836879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0.3</v>
      </c>
      <c r="P5">
        <v>1.087</v>
      </c>
      <c r="Q5">
        <v>1.3136103293182839</v>
      </c>
      <c r="R5">
        <v>65.680516465914195</v>
      </c>
      <c r="S5">
        <v>60.423658202312971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0.3</v>
      </c>
      <c r="P6">
        <v>1.08306334</v>
      </c>
      <c r="Q6">
        <v>1.2768778000000001</v>
      </c>
      <c r="R6">
        <v>63.843890000000002</v>
      </c>
      <c r="S6">
        <v>58.947512709644478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0.3</v>
      </c>
      <c r="P7">
        <v>1.0720477900000001</v>
      </c>
      <c r="Q7">
        <v>1.2401593</v>
      </c>
      <c r="R7">
        <v>62.007964999999999</v>
      </c>
      <c r="S7">
        <v>57.840672382711588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0.3</v>
      </c>
      <c r="P8">
        <v>1.0610505699999999</v>
      </c>
      <c r="Q8">
        <v>1.2035019</v>
      </c>
      <c r="R8">
        <v>60.175094999999999</v>
      </c>
      <c r="S8">
        <v>56.712749327301147</v>
      </c>
      <c r="T8">
        <v>1</v>
      </c>
      <c r="U8">
        <v>1</v>
      </c>
      <c r="V8">
        <v>60.175094999999999</v>
      </c>
      <c r="W8">
        <v>0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0.3</v>
      </c>
      <c r="P9">
        <v>1.0500853299999999</v>
      </c>
      <c r="Q9">
        <v>1.1669510999999999</v>
      </c>
      <c r="R9">
        <v>58.347554999999993</v>
      </c>
      <c r="S9">
        <v>55.564584451436907</v>
      </c>
      <c r="T9">
        <v>1</v>
      </c>
      <c r="U9">
        <v>0</v>
      </c>
      <c r="V9">
        <v>59.553226092566312</v>
      </c>
      <c r="W9">
        <v>1.205671092566313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0.3</v>
      </c>
      <c r="P10">
        <v>1.04188342</v>
      </c>
      <c r="Q10">
        <v>1.1396113999999999</v>
      </c>
      <c r="R10">
        <v>56.98057</v>
      </c>
      <c r="S10">
        <v>54.689967136630322</v>
      </c>
      <c r="T10">
        <v>1</v>
      </c>
      <c r="U10">
        <v>0</v>
      </c>
      <c r="V10">
        <v>59.088073226731233</v>
      </c>
      <c r="W10">
        <v>2.1075032267312248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0.3</v>
      </c>
      <c r="P11">
        <v>1.03436203</v>
      </c>
      <c r="Q11">
        <v>1.1145400999999999</v>
      </c>
      <c r="R11">
        <v>55.727004999999998</v>
      </c>
      <c r="S11">
        <v>53.875725697317023</v>
      </c>
      <c r="T11">
        <v>1</v>
      </c>
      <c r="U11">
        <v>0</v>
      </c>
      <c r="V11">
        <v>58.661514521068362</v>
      </c>
      <c r="W11">
        <v>2.9345095210683572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0.3</v>
      </c>
      <c r="P12">
        <v>1.0268876199999999</v>
      </c>
      <c r="Q12">
        <v>1.0896254000000001</v>
      </c>
      <c r="R12">
        <v>54.481270000000002</v>
      </c>
      <c r="S12">
        <v>53.054753936949787</v>
      </c>
      <c r="T12">
        <v>1</v>
      </c>
      <c r="U12">
        <v>0</v>
      </c>
      <c r="V12">
        <v>58.237620180368893</v>
      </c>
      <c r="W12">
        <v>3.7563501803688841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0.3</v>
      </c>
      <c r="P13">
        <v>1.0198072</v>
      </c>
      <c r="Q13">
        <v>1.0660240000000001</v>
      </c>
      <c r="R13">
        <v>53.301200000000001</v>
      </c>
      <c r="S13">
        <v>52.265957722204753</v>
      </c>
      <c r="T13">
        <v>1</v>
      </c>
      <c r="U13">
        <v>0</v>
      </c>
      <c r="V13">
        <v>57.836070095776883</v>
      </c>
      <c r="W13">
        <v>4.5348700957768742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0.3</v>
      </c>
      <c r="P14">
        <v>1.0140817600000001</v>
      </c>
      <c r="Q14">
        <v>1.0469392</v>
      </c>
      <c r="R14">
        <v>52.346960000000003</v>
      </c>
      <c r="S14">
        <v>51.620058721892399</v>
      </c>
      <c r="T14">
        <v>1</v>
      </c>
      <c r="U14">
        <v>0</v>
      </c>
      <c r="V14">
        <v>57.511364652268377</v>
      </c>
      <c r="W14">
        <v>5.1644046522683809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0.3</v>
      </c>
      <c r="P15">
        <v>1.0084071400000001</v>
      </c>
      <c r="Q15">
        <v>1.0280237999999999</v>
      </c>
      <c r="R15">
        <v>51.40119</v>
      </c>
      <c r="S15">
        <v>50.972655746963468</v>
      </c>
      <c r="T15">
        <v>1</v>
      </c>
      <c r="U15">
        <v>0</v>
      </c>
      <c r="V15">
        <v>57.189541350680678</v>
      </c>
      <c r="W15">
        <v>5.788351350680685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0.3</v>
      </c>
      <c r="P16">
        <v>1.00278775</v>
      </c>
      <c r="Q16">
        <v>1.0092924999999999</v>
      </c>
      <c r="R16">
        <v>50.464624999999998</v>
      </c>
      <c r="S16">
        <v>50.324333339732163</v>
      </c>
      <c r="T16">
        <v>1</v>
      </c>
      <c r="U16">
        <v>0</v>
      </c>
      <c r="V16">
        <v>56.870850294238338</v>
      </c>
      <c r="W16">
        <v>6.4062252942383404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0.3</v>
      </c>
      <c r="P17">
        <v>0.99762346000000002</v>
      </c>
      <c r="Q17">
        <v>0.99207820000000002</v>
      </c>
      <c r="R17">
        <v>49.603909999999999</v>
      </c>
      <c r="S17">
        <v>49.72207650369409</v>
      </c>
      <c r="T17">
        <v>1</v>
      </c>
      <c r="U17">
        <v>0</v>
      </c>
      <c r="V17">
        <v>56.577969210014849</v>
      </c>
      <c r="W17">
        <v>6.9740592100148504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0.3</v>
      </c>
      <c r="P18">
        <v>0.99291052000000002</v>
      </c>
      <c r="Q18">
        <v>0.97636840000000003</v>
      </c>
      <c r="R18">
        <v>48.818420000000003</v>
      </c>
      <c r="S18">
        <v>49.166988380785817</v>
      </c>
      <c r="T18">
        <v>1</v>
      </c>
      <c r="U18">
        <v>0</v>
      </c>
      <c r="V18">
        <v>56.310685425200241</v>
      </c>
      <c r="W18">
        <v>7.4922654252002374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0.3</v>
      </c>
      <c r="P19">
        <v>0.98825337999999996</v>
      </c>
      <c r="Q19">
        <v>0.96084459999999994</v>
      </c>
      <c r="R19">
        <v>48.042230000000004</v>
      </c>
      <c r="S19">
        <v>48.613271628780062</v>
      </c>
      <c r="T19">
        <v>1</v>
      </c>
      <c r="U19">
        <v>0</v>
      </c>
      <c r="V19">
        <v>56.046566211798087</v>
      </c>
      <c r="W19">
        <v>8.0043362117980905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0.3</v>
      </c>
      <c r="P20">
        <v>0.98365437999999994</v>
      </c>
      <c r="Q20">
        <v>0.94551459999999998</v>
      </c>
      <c r="R20">
        <v>47.275730000000003</v>
      </c>
      <c r="S20">
        <v>48.06132210787289</v>
      </c>
      <c r="T20">
        <v>1</v>
      </c>
      <c r="U20">
        <v>0</v>
      </c>
      <c r="V20">
        <v>55.785744277641832</v>
      </c>
      <c r="W20">
        <v>8.5100142776418366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0.3</v>
      </c>
      <c r="P21">
        <v>0.97959639999999992</v>
      </c>
      <c r="Q21">
        <v>0.93198799999999993</v>
      </c>
      <c r="R21">
        <v>46.599400000000003</v>
      </c>
      <c r="S21">
        <v>47.569999236420223</v>
      </c>
      <c r="T21">
        <v>1</v>
      </c>
      <c r="U21">
        <v>0</v>
      </c>
      <c r="V21">
        <v>55.555605075126628</v>
      </c>
      <c r="W21">
        <v>8.9562050751266327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0.3</v>
      </c>
      <c r="P22">
        <v>0.97586589999999995</v>
      </c>
      <c r="Q22">
        <v>0.91955299999999995</v>
      </c>
      <c r="R22">
        <v>45.977649999999997</v>
      </c>
      <c r="S22">
        <v>47.114721397683837</v>
      </c>
      <c r="T22">
        <v>1</v>
      </c>
      <c r="U22">
        <v>0</v>
      </c>
      <c r="V22">
        <v>55.344038163761127</v>
      </c>
      <c r="W22">
        <v>9.3663881637611368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0.3</v>
      </c>
      <c r="P23">
        <v>0.97218850000000001</v>
      </c>
      <c r="Q23">
        <v>0.90729499999999996</v>
      </c>
      <c r="R23">
        <v>45.364750000000001</v>
      </c>
      <c r="S23">
        <v>46.662504236575522</v>
      </c>
      <c r="T23">
        <v>1</v>
      </c>
      <c r="U23">
        <v>0</v>
      </c>
      <c r="V23">
        <v>55.135482699384923</v>
      </c>
      <c r="W23">
        <v>9.7707326993849151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0.3</v>
      </c>
      <c r="P24">
        <v>0.96856555</v>
      </c>
      <c r="Q24">
        <v>0.89521850000000003</v>
      </c>
      <c r="R24">
        <v>44.760925</v>
      </c>
      <c r="S24">
        <v>46.213624880628878</v>
      </c>
      <c r="T24">
        <v>1</v>
      </c>
      <c r="U24">
        <v>0</v>
      </c>
      <c r="V24">
        <v>54.930015244209571</v>
      </c>
      <c r="W24">
        <v>10.169090244209571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0.3</v>
      </c>
      <c r="P25">
        <v>0.96539836000000001</v>
      </c>
      <c r="Q25">
        <v>0.88466120000000004</v>
      </c>
      <c r="R25">
        <v>44.233060000000002</v>
      </c>
      <c r="S25">
        <v>45.818453638143737</v>
      </c>
      <c r="T25">
        <v>1</v>
      </c>
      <c r="U25">
        <v>0</v>
      </c>
      <c r="V25">
        <v>54.750395191667643</v>
      </c>
      <c r="W25">
        <v>10.51733519166763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0.3</v>
      </c>
      <c r="P26">
        <v>0.96258940000000004</v>
      </c>
      <c r="Q26">
        <v>0.87529800000000002</v>
      </c>
      <c r="R26">
        <v>43.764899999999997</v>
      </c>
      <c r="S26">
        <v>45.465802968534668</v>
      </c>
      <c r="T26">
        <v>1</v>
      </c>
      <c r="U26">
        <v>0</v>
      </c>
      <c r="V26">
        <v>54.591091347317217</v>
      </c>
      <c r="W26">
        <v>10.82619134731722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0.3</v>
      </c>
      <c r="P27">
        <v>0.95982628000000003</v>
      </c>
      <c r="Q27">
        <v>0.86608759999999996</v>
      </c>
      <c r="R27">
        <v>43.304379999999988</v>
      </c>
      <c r="S27">
        <v>45.116893444509557</v>
      </c>
      <c r="T27">
        <v>1</v>
      </c>
      <c r="U27">
        <v>0</v>
      </c>
      <c r="V27">
        <v>54.434387215395972</v>
      </c>
      <c r="W27">
        <v>11.130007215395979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0.3</v>
      </c>
      <c r="P28">
        <v>0.9571096</v>
      </c>
      <c r="Q28">
        <v>0.85703200000000002</v>
      </c>
      <c r="R28">
        <v>42.851599999999998</v>
      </c>
      <c r="S28">
        <v>44.771884014119173</v>
      </c>
      <c r="T28">
        <v>1</v>
      </c>
      <c r="U28">
        <v>0</v>
      </c>
      <c r="V28">
        <v>54.280316823553477</v>
      </c>
      <c r="W28">
        <v>11.428716823553479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0.3</v>
      </c>
      <c r="P29">
        <v>0.95443984000000004</v>
      </c>
      <c r="Q29">
        <v>0.84813280000000002</v>
      </c>
      <c r="R29">
        <v>42.406640000000003</v>
      </c>
      <c r="S29">
        <v>44.430919815752873</v>
      </c>
      <c r="T29">
        <v>1</v>
      </c>
      <c r="U29">
        <v>0</v>
      </c>
      <c r="V29">
        <v>54.128907393909422</v>
      </c>
      <c r="W29">
        <v>11.722267393909419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0.3</v>
      </c>
      <c r="P30">
        <v>0.95181771999999998</v>
      </c>
      <c r="Q30">
        <v>0.83939240000000004</v>
      </c>
      <c r="R30">
        <v>41.969619999999999</v>
      </c>
      <c r="S30">
        <v>44.094178032323249</v>
      </c>
      <c r="T30">
        <v>1</v>
      </c>
      <c r="U30">
        <v>0</v>
      </c>
      <c r="V30">
        <v>53.98019975964332</v>
      </c>
      <c r="W30">
        <v>12.010579759643321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0.3</v>
      </c>
      <c r="P31">
        <v>0.94924335999999998</v>
      </c>
      <c r="Q31">
        <v>0.83081119999999997</v>
      </c>
      <c r="R31">
        <v>41.540559999999999</v>
      </c>
      <c r="S31">
        <v>43.761759892637023</v>
      </c>
      <c r="T31">
        <v>1</v>
      </c>
      <c r="U31">
        <v>0</v>
      </c>
      <c r="V31">
        <v>53.834200726285083</v>
      </c>
      <c r="W31">
        <v>12.29364072628508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0.3</v>
      </c>
      <c r="P32">
        <v>0.94671735999999995</v>
      </c>
      <c r="Q32">
        <v>0.82239119999999999</v>
      </c>
      <c r="R32">
        <v>41.11956</v>
      </c>
      <c r="S32">
        <v>43.433829078617507</v>
      </c>
      <c r="T32">
        <v>1</v>
      </c>
      <c r="U32">
        <v>0</v>
      </c>
      <c r="V32">
        <v>53.690944321484317</v>
      </c>
      <c r="W32">
        <v>12.57138432148432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0.3</v>
      </c>
      <c r="P33">
        <v>0.94423995999999999</v>
      </c>
      <c r="Q33">
        <v>0.8141332</v>
      </c>
      <c r="R33">
        <v>40.706659999999999</v>
      </c>
      <c r="S33">
        <v>43.110503393650063</v>
      </c>
      <c r="T33">
        <v>1</v>
      </c>
      <c r="U33">
        <v>0</v>
      </c>
      <c r="V33">
        <v>53.55044415630087</v>
      </c>
      <c r="W33">
        <v>12.84378415630087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0.3</v>
      </c>
      <c r="P34">
        <v>0.94240575999999998</v>
      </c>
      <c r="Q34">
        <v>0.80801920000000005</v>
      </c>
      <c r="R34">
        <v>40.400959999999998</v>
      </c>
      <c r="S34">
        <v>42.870026600856093</v>
      </c>
      <c r="T34">
        <v>1</v>
      </c>
      <c r="U34">
        <v>0</v>
      </c>
      <c r="V34">
        <v>53.446421631484732</v>
      </c>
      <c r="W34">
        <v>13.045461631484731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0.3</v>
      </c>
      <c r="P35">
        <v>0.94121613999999998</v>
      </c>
      <c r="Q35">
        <v>0.80405380000000004</v>
      </c>
      <c r="R35">
        <v>40.202689999999997</v>
      </c>
      <c r="S35">
        <v>42.713557801930598</v>
      </c>
      <c r="T35">
        <v>1</v>
      </c>
      <c r="U35">
        <v>0</v>
      </c>
      <c r="V35">
        <v>53.378955010629987</v>
      </c>
      <c r="W35">
        <v>13.176265010629979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0.3</v>
      </c>
      <c r="P36">
        <v>0.94005124000000007</v>
      </c>
      <c r="Q36">
        <v>0.80017080000000007</v>
      </c>
      <c r="R36">
        <v>40.008540000000004</v>
      </c>
      <c r="S36">
        <v>42.559956625343098</v>
      </c>
      <c r="T36">
        <v>1</v>
      </c>
      <c r="U36">
        <v>0</v>
      </c>
      <c r="V36">
        <v>53.312890328938622</v>
      </c>
      <c r="W36">
        <v>13.30435032893862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0.3</v>
      </c>
      <c r="P37">
        <v>0.93891118000000007</v>
      </c>
      <c r="Q37">
        <v>0.79637060000000004</v>
      </c>
      <c r="R37">
        <v>39.818530000000003</v>
      </c>
      <c r="S37">
        <v>42.409261757858722</v>
      </c>
      <c r="T37">
        <v>1</v>
      </c>
      <c r="U37">
        <v>0</v>
      </c>
      <c r="V37">
        <v>53.248234391940542</v>
      </c>
      <c r="W37">
        <v>13.429704391940531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0.3</v>
      </c>
      <c r="P38">
        <v>0.93779614</v>
      </c>
      <c r="Q38">
        <v>0.79265380000000007</v>
      </c>
      <c r="R38">
        <v>39.632689999999997</v>
      </c>
      <c r="S38">
        <v>42.261519651808342</v>
      </c>
      <c r="T38">
        <v>1</v>
      </c>
      <c r="U38">
        <v>0</v>
      </c>
      <c r="V38">
        <v>53.184997407930616</v>
      </c>
      <c r="W38">
        <v>13.552307407930609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0.3</v>
      </c>
      <c r="P39">
        <v>0.93700000000000006</v>
      </c>
      <c r="Q39">
        <v>0.78902015229839872</v>
      </c>
      <c r="R39">
        <v>39.451007614919938</v>
      </c>
      <c r="S39">
        <v>42.103530005250732</v>
      </c>
      <c r="T39">
        <v>1</v>
      </c>
      <c r="U39">
        <v>0</v>
      </c>
      <c r="V39">
        <v>53.139846119681181</v>
      </c>
      <c r="W39">
        <v>13.68883850476124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0.3</v>
      </c>
      <c r="P40">
        <v>0.93700000000000006</v>
      </c>
      <c r="Q40">
        <v>0.78547026779044793</v>
      </c>
      <c r="R40">
        <v>39.2735133895224</v>
      </c>
      <c r="S40">
        <v>41.914101803118889</v>
      </c>
      <c r="T40">
        <v>1</v>
      </c>
      <c r="U40">
        <v>0</v>
      </c>
      <c r="V40">
        <v>53.139846119681181</v>
      </c>
      <c r="W40">
        <v>13.86633273015878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0.3</v>
      </c>
      <c r="P41">
        <v>0.93700000000000006</v>
      </c>
      <c r="Q41">
        <v>0.7820042650549226</v>
      </c>
      <c r="R41">
        <v>39.10021325274613</v>
      </c>
      <c r="S41">
        <v>41.72914968276001</v>
      </c>
      <c r="T41">
        <v>1</v>
      </c>
      <c r="U41">
        <v>0</v>
      </c>
      <c r="V41">
        <v>53.139846119681181</v>
      </c>
      <c r="W41">
        <v>14.039632866935049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0.3</v>
      </c>
      <c r="P42">
        <v>0.93700000000000006</v>
      </c>
      <c r="Q42">
        <v>0.77862231885547395</v>
      </c>
      <c r="R42">
        <v>38.931115942773701</v>
      </c>
      <c r="S42">
        <v>41.548682969875877</v>
      </c>
      <c r="T42">
        <v>1</v>
      </c>
      <c r="U42">
        <v>0</v>
      </c>
      <c r="V42">
        <v>53.139846119681181</v>
      </c>
      <c r="W42">
        <v>14.20873017690748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42"/>
  <sheetViews>
    <sheetView workbookViewId="0"/>
  </sheetViews>
  <sheetFormatPr defaultRowHeight="15" x14ac:dyDescent="0.25"/>
  <sheetData>
    <row r="1" spans="1:23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11</v>
      </c>
      <c r="W1" s="1" t="s">
        <v>38</v>
      </c>
    </row>
    <row r="2" spans="1:23" x14ac:dyDescent="0.25">
      <c r="A2" s="1" t="s">
        <v>39</v>
      </c>
      <c r="B2">
        <v>50</v>
      </c>
      <c r="C2">
        <v>5</v>
      </c>
      <c r="D2">
        <v>128</v>
      </c>
      <c r="E2">
        <v>3</v>
      </c>
      <c r="F2" t="s">
        <v>80</v>
      </c>
      <c r="G2">
        <v>1</v>
      </c>
      <c r="H2">
        <v>1</v>
      </c>
      <c r="I2">
        <v>5.178683282746448</v>
      </c>
      <c r="J2">
        <v>4644.0229414737223</v>
      </c>
      <c r="K2">
        <v>1548.007647157908</v>
      </c>
      <c r="L2">
        <v>7773.4724530880167</v>
      </c>
      <c r="M2">
        <v>0.59741936045954358</v>
      </c>
      <c r="N2">
        <v>0.17671320173035471</v>
      </c>
      <c r="O2">
        <v>0.4</v>
      </c>
      <c r="P2">
        <v>1.1160000000000001</v>
      </c>
      <c r="Q2">
        <v>1.423354831402593</v>
      </c>
      <c r="R2">
        <v>71.167741570129664</v>
      </c>
      <c r="S2">
        <v>63.770377751012241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 t="s">
        <v>40</v>
      </c>
      <c r="B3">
        <v>50</v>
      </c>
      <c r="C3">
        <v>5.0999999999999996</v>
      </c>
      <c r="D3">
        <v>128</v>
      </c>
      <c r="E3">
        <v>3</v>
      </c>
      <c r="F3" t="s">
        <v>80</v>
      </c>
      <c r="G3">
        <v>1</v>
      </c>
      <c r="H3">
        <v>1</v>
      </c>
      <c r="I3">
        <v>5.2822569484013764</v>
      </c>
      <c r="J3">
        <v>4861.9795578103895</v>
      </c>
      <c r="K3">
        <v>1620.6598526034629</v>
      </c>
      <c r="L3">
        <v>7773.4724530880167</v>
      </c>
      <c r="M3">
        <v>0.625457874476543</v>
      </c>
      <c r="N3">
        <v>0.18500683248897981</v>
      </c>
      <c r="O3">
        <v>0.4</v>
      </c>
      <c r="P3">
        <v>1.1160000000000001</v>
      </c>
      <c r="Q3">
        <v>1.386904763180494</v>
      </c>
      <c r="R3">
        <v>69.345238159024703</v>
      </c>
      <c r="S3">
        <v>62.137310178337543</v>
      </c>
      <c r="T3">
        <v>0</v>
      </c>
      <c r="U3">
        <v>0</v>
      </c>
      <c r="V3">
        <v>0</v>
      </c>
      <c r="W3">
        <v>0</v>
      </c>
    </row>
    <row r="4" spans="1:23" x14ac:dyDescent="0.25">
      <c r="A4" s="1" t="s">
        <v>41</v>
      </c>
      <c r="B4">
        <v>50</v>
      </c>
      <c r="C4">
        <v>5.2</v>
      </c>
      <c r="D4">
        <v>128</v>
      </c>
      <c r="E4">
        <v>3</v>
      </c>
      <c r="F4" t="s">
        <v>80</v>
      </c>
      <c r="G4">
        <v>1</v>
      </c>
      <c r="H4">
        <v>1</v>
      </c>
      <c r="I4">
        <v>5.3858306140563057</v>
      </c>
      <c r="J4">
        <v>5080.8368315612242</v>
      </c>
      <c r="K4">
        <v>1693.6122771870751</v>
      </c>
      <c r="L4">
        <v>7773.4724530880167</v>
      </c>
      <c r="M4">
        <v>0.65361225143891244</v>
      </c>
      <c r="N4">
        <v>0.1933347348387072</v>
      </c>
      <c r="O4">
        <v>0.4</v>
      </c>
      <c r="P4">
        <v>1.1160000000000001</v>
      </c>
      <c r="Q4">
        <v>1.350304073129414</v>
      </c>
      <c r="R4">
        <v>67.515203656470689</v>
      </c>
      <c r="S4">
        <v>60.497494315833947</v>
      </c>
      <c r="T4">
        <v>0</v>
      </c>
      <c r="U4">
        <v>0</v>
      </c>
      <c r="V4">
        <v>0</v>
      </c>
      <c r="W4">
        <v>0</v>
      </c>
    </row>
    <row r="5" spans="1:23" x14ac:dyDescent="0.25">
      <c r="A5" s="1" t="s">
        <v>42</v>
      </c>
      <c r="B5">
        <v>50</v>
      </c>
      <c r="C5">
        <v>5.3</v>
      </c>
      <c r="D5">
        <v>128</v>
      </c>
      <c r="E5">
        <v>3</v>
      </c>
      <c r="F5" t="s">
        <v>80</v>
      </c>
      <c r="G5">
        <v>1</v>
      </c>
      <c r="H5">
        <v>1</v>
      </c>
      <c r="I5">
        <v>5.489404279711235</v>
      </c>
      <c r="J5">
        <v>5300.2505290354457</v>
      </c>
      <c r="K5">
        <v>1766.750176345148</v>
      </c>
      <c r="L5">
        <v>7773.4724530880167</v>
      </c>
      <c r="M5">
        <v>0.68183820821670471</v>
      </c>
      <c r="N5">
        <v>0.20168381008506259</v>
      </c>
      <c r="O5">
        <v>0.4</v>
      </c>
      <c r="P5">
        <v>1.1160000000000001</v>
      </c>
      <c r="Q5">
        <v>1.3136103293182839</v>
      </c>
      <c r="R5">
        <v>65.680516465914195</v>
      </c>
      <c r="S5">
        <v>58.853509378059307</v>
      </c>
      <c r="T5">
        <v>0</v>
      </c>
      <c r="U5">
        <v>0</v>
      </c>
      <c r="V5">
        <v>0</v>
      </c>
      <c r="W5">
        <v>0</v>
      </c>
    </row>
    <row r="6" spans="1:23" x14ac:dyDescent="0.25">
      <c r="A6" s="1" t="s">
        <v>43</v>
      </c>
      <c r="B6">
        <v>50</v>
      </c>
      <c r="C6">
        <v>5.4</v>
      </c>
      <c r="D6">
        <v>128</v>
      </c>
      <c r="E6">
        <v>3</v>
      </c>
      <c r="F6" t="s">
        <v>80</v>
      </c>
      <c r="G6">
        <v>1</v>
      </c>
      <c r="H6">
        <v>1</v>
      </c>
      <c r="I6">
        <v>5.5929779453661643</v>
      </c>
      <c r="J6">
        <v>5519.8940559617813</v>
      </c>
      <c r="K6">
        <v>1839.9646853205941</v>
      </c>
      <c r="L6">
        <v>7773.4724530880167</v>
      </c>
      <c r="M6">
        <v>0.7100937308614248</v>
      </c>
      <c r="N6">
        <v>0.21004163074436</v>
      </c>
      <c r="O6">
        <v>0.4</v>
      </c>
      <c r="P6">
        <v>1.11075112</v>
      </c>
      <c r="Q6">
        <v>1.2768778000000001</v>
      </c>
      <c r="R6">
        <v>63.843890000000002</v>
      </c>
      <c r="S6">
        <v>57.47812345217352</v>
      </c>
      <c r="T6">
        <v>0</v>
      </c>
      <c r="U6">
        <v>0</v>
      </c>
      <c r="V6">
        <v>0</v>
      </c>
      <c r="W6">
        <v>0</v>
      </c>
    </row>
    <row r="7" spans="1:23" x14ac:dyDescent="0.25">
      <c r="A7" s="1" t="s">
        <v>44</v>
      </c>
      <c r="B7">
        <v>50</v>
      </c>
      <c r="C7">
        <v>5.5</v>
      </c>
      <c r="D7">
        <v>128</v>
      </c>
      <c r="E7">
        <v>3</v>
      </c>
      <c r="F7" t="s">
        <v>80</v>
      </c>
      <c r="G7">
        <v>1</v>
      </c>
      <c r="H7">
        <v>1</v>
      </c>
      <c r="I7">
        <v>5.6965516110210928</v>
      </c>
      <c r="J7">
        <v>5739.4590913265592</v>
      </c>
      <c r="K7">
        <v>1913.153030442186</v>
      </c>
      <c r="L7">
        <v>7773.4724530880167</v>
      </c>
      <c r="M7">
        <v>0.73833915614463341</v>
      </c>
      <c r="N7">
        <v>0.21839646466234999</v>
      </c>
      <c r="O7">
        <v>0.4</v>
      </c>
      <c r="P7">
        <v>1.0960637200000001</v>
      </c>
      <c r="Q7">
        <v>1.2401593</v>
      </c>
      <c r="R7">
        <v>62.007964999999999</v>
      </c>
      <c r="S7">
        <v>56.573321302889212</v>
      </c>
      <c r="T7">
        <v>0</v>
      </c>
      <c r="U7">
        <v>0</v>
      </c>
      <c r="V7">
        <v>0</v>
      </c>
      <c r="W7">
        <v>0</v>
      </c>
    </row>
    <row r="8" spans="1:23" x14ac:dyDescent="0.25">
      <c r="A8" s="1" t="s">
        <v>45</v>
      </c>
      <c r="B8">
        <v>50</v>
      </c>
      <c r="C8">
        <v>5.6</v>
      </c>
      <c r="D8">
        <v>128</v>
      </c>
      <c r="E8">
        <v>3</v>
      </c>
      <c r="F8" t="s">
        <v>80</v>
      </c>
      <c r="G8">
        <v>1</v>
      </c>
      <c r="H8">
        <v>1</v>
      </c>
      <c r="I8">
        <v>5.8001252766760212</v>
      </c>
      <c r="J8">
        <v>5958.6559456663217</v>
      </c>
      <c r="K8">
        <v>1986.21864855544</v>
      </c>
      <c r="L8">
        <v>7773.4724530880167</v>
      </c>
      <c r="M8">
        <v>0.76653721764965432</v>
      </c>
      <c r="N8">
        <v>0.22673728864788131</v>
      </c>
      <c r="O8">
        <v>0.4</v>
      </c>
      <c r="P8">
        <v>1.08140076</v>
      </c>
      <c r="Q8">
        <v>1.2035019</v>
      </c>
      <c r="R8">
        <v>60.175094999999999</v>
      </c>
      <c r="S8">
        <v>55.645508331249928</v>
      </c>
      <c r="T8">
        <v>1</v>
      </c>
      <c r="U8">
        <v>1</v>
      </c>
      <c r="V8">
        <v>60.175094999999999</v>
      </c>
      <c r="W8">
        <v>0</v>
      </c>
    </row>
    <row r="9" spans="1:23" x14ac:dyDescent="0.25">
      <c r="A9" s="1" t="s">
        <v>46</v>
      </c>
      <c r="B9">
        <v>50</v>
      </c>
      <c r="C9">
        <v>5.7</v>
      </c>
      <c r="D9">
        <v>128</v>
      </c>
      <c r="E9">
        <v>3</v>
      </c>
      <c r="F9" t="s">
        <v>80</v>
      </c>
      <c r="G9">
        <v>1</v>
      </c>
      <c r="H9">
        <v>1</v>
      </c>
      <c r="I9">
        <v>5.9036989423309496</v>
      </c>
      <c r="J9">
        <v>6177.2136746927854</v>
      </c>
      <c r="K9">
        <v>2059.0712248975951</v>
      </c>
      <c r="L9">
        <v>7773.4724530880167</v>
      </c>
      <c r="M9">
        <v>0.79465306038858907</v>
      </c>
      <c r="N9">
        <v>0.2350537927965291</v>
      </c>
      <c r="O9">
        <v>0.4</v>
      </c>
      <c r="P9">
        <v>1.0667804400000001</v>
      </c>
      <c r="Q9">
        <v>1.1669510999999999</v>
      </c>
      <c r="R9">
        <v>58.347554999999993</v>
      </c>
      <c r="S9">
        <v>54.694998907179063</v>
      </c>
      <c r="T9">
        <v>1</v>
      </c>
      <c r="U9">
        <v>0</v>
      </c>
      <c r="V9">
        <v>59.361539861634469</v>
      </c>
      <c r="W9">
        <v>1.013984861634476</v>
      </c>
    </row>
    <row r="10" spans="1:23" x14ac:dyDescent="0.25">
      <c r="A10" s="1" t="s">
        <v>47</v>
      </c>
      <c r="B10">
        <v>50</v>
      </c>
      <c r="C10">
        <v>5.8</v>
      </c>
      <c r="D10">
        <v>128</v>
      </c>
      <c r="E10">
        <v>3</v>
      </c>
      <c r="F10" t="s">
        <v>80</v>
      </c>
      <c r="G10">
        <v>1</v>
      </c>
      <c r="H10">
        <v>1</v>
      </c>
      <c r="I10">
        <v>6.0072726079858798</v>
      </c>
      <c r="J10">
        <v>6394.8799783875838</v>
      </c>
      <c r="K10">
        <v>2131.6266594625281</v>
      </c>
      <c r="L10">
        <v>7773.4724530880167</v>
      </c>
      <c r="M10">
        <v>0.82265422782159781</v>
      </c>
      <c r="N10">
        <v>0.24333637665097349</v>
      </c>
      <c r="O10">
        <v>0.4</v>
      </c>
      <c r="P10">
        <v>1.0558445599999999</v>
      </c>
      <c r="Q10">
        <v>1.1396113999999999</v>
      </c>
      <c r="R10">
        <v>56.98057</v>
      </c>
      <c r="S10">
        <v>53.966816857966293</v>
      </c>
      <c r="T10">
        <v>1</v>
      </c>
      <c r="U10">
        <v>0</v>
      </c>
      <c r="V10">
        <v>58.753007259984912</v>
      </c>
      <c r="W10">
        <v>1.7724372599849121</v>
      </c>
    </row>
    <row r="11" spans="1:23" x14ac:dyDescent="0.25">
      <c r="A11" s="1" t="s">
        <v>48</v>
      </c>
      <c r="B11">
        <v>50</v>
      </c>
      <c r="C11">
        <v>5.9</v>
      </c>
      <c r="D11">
        <v>128</v>
      </c>
      <c r="E11">
        <v>3</v>
      </c>
      <c r="F11" t="s">
        <v>80</v>
      </c>
      <c r="G11">
        <v>1</v>
      </c>
      <c r="H11">
        <v>1</v>
      </c>
      <c r="I11">
        <v>6.1108462736408091</v>
      </c>
      <c r="J11">
        <v>6611.4209144648703</v>
      </c>
      <c r="K11">
        <v>2203.8069714882899</v>
      </c>
      <c r="L11">
        <v>7773.4724530880167</v>
      </c>
      <c r="M11">
        <v>0.85051062499597319</v>
      </c>
      <c r="N11">
        <v>0.25157613829775</v>
      </c>
      <c r="O11">
        <v>0.4</v>
      </c>
      <c r="P11">
        <v>1.0458160400000001</v>
      </c>
      <c r="Q11">
        <v>1.1145400999999999</v>
      </c>
      <c r="R11">
        <v>55.727004999999998</v>
      </c>
      <c r="S11">
        <v>53.285666760284137</v>
      </c>
      <c r="T11">
        <v>1</v>
      </c>
      <c r="U11">
        <v>0</v>
      </c>
      <c r="V11">
        <v>58.194965166774807</v>
      </c>
      <c r="W11">
        <v>2.4679601667748159</v>
      </c>
    </row>
    <row r="12" spans="1:23" x14ac:dyDescent="0.25">
      <c r="A12" s="1" t="s">
        <v>49</v>
      </c>
      <c r="B12">
        <v>50</v>
      </c>
      <c r="C12">
        <v>6</v>
      </c>
      <c r="D12">
        <v>128</v>
      </c>
      <c r="E12">
        <v>3</v>
      </c>
      <c r="F12" t="s">
        <v>80</v>
      </c>
      <c r="G12">
        <v>1</v>
      </c>
      <c r="H12">
        <v>1</v>
      </c>
      <c r="I12">
        <v>6.2144199392957384</v>
      </c>
      <c r="J12">
        <v>6826.6204535469733</v>
      </c>
      <c r="K12">
        <v>2275.5401511823238</v>
      </c>
      <c r="L12">
        <v>7773.4724530880167</v>
      </c>
      <c r="M12">
        <v>0.87819446132276369</v>
      </c>
      <c r="N12">
        <v>0.25976485744090461</v>
      </c>
      <c r="O12">
        <v>0.4</v>
      </c>
      <c r="P12">
        <v>1.0358501600000001</v>
      </c>
      <c r="Q12">
        <v>1.0896254000000001</v>
      </c>
      <c r="R12">
        <v>54.481270000000002</v>
      </c>
      <c r="S12">
        <v>52.5957055410408</v>
      </c>
      <c r="T12">
        <v>1</v>
      </c>
      <c r="U12">
        <v>0</v>
      </c>
      <c r="V12">
        <v>57.640408708206579</v>
      </c>
      <c r="W12">
        <v>3.1591387082065761</v>
      </c>
    </row>
    <row r="13" spans="1:23" x14ac:dyDescent="0.25">
      <c r="A13" s="1" t="s">
        <v>50</v>
      </c>
      <c r="B13">
        <v>50</v>
      </c>
      <c r="C13">
        <v>6.1</v>
      </c>
      <c r="D13">
        <v>128</v>
      </c>
      <c r="E13">
        <v>3</v>
      </c>
      <c r="F13" t="s">
        <v>80</v>
      </c>
      <c r="G13">
        <v>1</v>
      </c>
      <c r="H13">
        <v>1</v>
      </c>
      <c r="I13">
        <v>6.317993604950666</v>
      </c>
      <c r="J13">
        <v>7040.2799016755516</v>
      </c>
      <c r="K13">
        <v>2346.759967225184</v>
      </c>
      <c r="L13">
        <v>7773.4724530880167</v>
      </c>
      <c r="M13">
        <v>0.90568017628708475</v>
      </c>
      <c r="N13">
        <v>0.26789497342753238</v>
      </c>
      <c r="O13">
        <v>0.4</v>
      </c>
      <c r="P13">
        <v>1.0264096</v>
      </c>
      <c r="Q13">
        <v>1.0660240000000001</v>
      </c>
      <c r="R13">
        <v>53.301200000000001</v>
      </c>
      <c r="S13">
        <v>51.929755918105208</v>
      </c>
      <c r="T13">
        <v>1</v>
      </c>
      <c r="U13">
        <v>0</v>
      </c>
      <c r="V13">
        <v>57.115083948074911</v>
      </c>
      <c r="W13">
        <v>3.8138839480749098</v>
      </c>
    </row>
    <row r="14" spans="1:23" x14ac:dyDescent="0.25">
      <c r="A14" s="1" t="s">
        <v>51</v>
      </c>
      <c r="B14">
        <v>50</v>
      </c>
      <c r="C14">
        <v>6.2</v>
      </c>
      <c r="D14">
        <v>128</v>
      </c>
      <c r="E14">
        <v>3</v>
      </c>
      <c r="F14" t="s">
        <v>80</v>
      </c>
      <c r="G14">
        <v>1</v>
      </c>
      <c r="H14">
        <v>1</v>
      </c>
      <c r="I14">
        <v>6.4215672706055953</v>
      </c>
      <c r="J14">
        <v>7252.2172139892946</v>
      </c>
      <c r="K14">
        <v>2417.405737996432</v>
      </c>
      <c r="L14">
        <v>7773.4724530880167</v>
      </c>
      <c r="M14">
        <v>0.93294435115780805</v>
      </c>
      <c r="N14">
        <v>0.27595955913201281</v>
      </c>
      <c r="O14">
        <v>0.4</v>
      </c>
      <c r="P14">
        <v>1.0187756800000001</v>
      </c>
      <c r="Q14">
        <v>1.0469392</v>
      </c>
      <c r="R14">
        <v>52.346960000000003</v>
      </c>
      <c r="S14">
        <v>51.382223808090899</v>
      </c>
      <c r="T14">
        <v>1</v>
      </c>
      <c r="U14">
        <v>0</v>
      </c>
      <c r="V14">
        <v>56.690290589114817</v>
      </c>
      <c r="W14">
        <v>4.3433305891148208</v>
      </c>
    </row>
    <row r="15" spans="1:23" x14ac:dyDescent="0.25">
      <c r="A15" s="1" t="s">
        <v>52</v>
      </c>
      <c r="B15">
        <v>50</v>
      </c>
      <c r="C15">
        <v>6.3</v>
      </c>
      <c r="D15">
        <v>128</v>
      </c>
      <c r="E15">
        <v>3</v>
      </c>
      <c r="F15" t="s">
        <v>80</v>
      </c>
      <c r="G15">
        <v>1</v>
      </c>
      <c r="H15">
        <v>1</v>
      </c>
      <c r="I15">
        <v>6.5251409362605246</v>
      </c>
      <c r="J15">
        <v>7462.2662216061553</v>
      </c>
      <c r="K15">
        <v>2487.4220738687191</v>
      </c>
      <c r="L15">
        <v>7773.4724530880167</v>
      </c>
      <c r="M15">
        <v>0.95996560953165344</v>
      </c>
      <c r="N15">
        <v>0.28395229153752488</v>
      </c>
      <c r="O15">
        <v>0.4</v>
      </c>
      <c r="P15">
        <v>1.01120952</v>
      </c>
      <c r="Q15">
        <v>1.0280237999999999</v>
      </c>
      <c r="R15">
        <v>51.40119</v>
      </c>
      <c r="S15">
        <v>50.831394467093233</v>
      </c>
      <c r="T15">
        <v>1</v>
      </c>
      <c r="U15">
        <v>0</v>
      </c>
      <c r="V15">
        <v>56.269267769799242</v>
      </c>
      <c r="W15">
        <v>4.8680777697992426</v>
      </c>
    </row>
    <row r="16" spans="1:23" x14ac:dyDescent="0.25">
      <c r="A16" s="1" t="s">
        <v>53</v>
      </c>
      <c r="B16">
        <v>50</v>
      </c>
      <c r="C16">
        <v>6.4</v>
      </c>
      <c r="D16">
        <v>128</v>
      </c>
      <c r="E16">
        <v>3</v>
      </c>
      <c r="F16" t="s">
        <v>80</v>
      </c>
      <c r="G16">
        <v>1</v>
      </c>
      <c r="H16">
        <v>1</v>
      </c>
      <c r="I16">
        <v>6.6287146019154539</v>
      </c>
      <c r="J16">
        <v>7670.2757919918013</v>
      </c>
      <c r="K16">
        <v>2556.7585973306</v>
      </c>
      <c r="L16">
        <v>7773.4724530880167</v>
      </c>
      <c r="M16">
        <v>0.98672450932077072</v>
      </c>
      <c r="N16">
        <v>0.29186741978659819</v>
      </c>
      <c r="O16">
        <v>0.4</v>
      </c>
      <c r="P16">
        <v>1.003717</v>
      </c>
      <c r="Q16">
        <v>1.0092924999999999</v>
      </c>
      <c r="R16">
        <v>50.464624999999998</v>
      </c>
      <c r="S16">
        <v>50.277742630641903</v>
      </c>
      <c r="T16">
        <v>1</v>
      </c>
      <c r="U16">
        <v>0</v>
      </c>
      <c r="V16">
        <v>55.852342685717183</v>
      </c>
      <c r="W16">
        <v>5.3877176857171847</v>
      </c>
    </row>
    <row r="17" spans="1:23" x14ac:dyDescent="0.25">
      <c r="A17" s="1" t="s">
        <v>54</v>
      </c>
      <c r="B17">
        <v>50</v>
      </c>
      <c r="C17">
        <v>6.5</v>
      </c>
      <c r="D17">
        <v>128</v>
      </c>
      <c r="E17">
        <v>3</v>
      </c>
      <c r="F17" t="s">
        <v>80</v>
      </c>
      <c r="G17">
        <v>1</v>
      </c>
      <c r="H17">
        <v>1</v>
      </c>
      <c r="I17">
        <v>6.7322882675703823</v>
      </c>
      <c r="J17">
        <v>7876.1089413929803</v>
      </c>
      <c r="K17">
        <v>2625.3696471309941</v>
      </c>
      <c r="L17">
        <v>7773.4724530880167</v>
      </c>
      <c r="M17">
        <v>1.0132034285738281</v>
      </c>
      <c r="N17">
        <v>0.29969973140764772</v>
      </c>
      <c r="O17">
        <v>0.4</v>
      </c>
      <c r="P17">
        <v>0.99683127999999999</v>
      </c>
      <c r="Q17">
        <v>0.99207820000000002</v>
      </c>
      <c r="R17">
        <v>49.603909999999999</v>
      </c>
      <c r="S17">
        <v>49.761590547198722</v>
      </c>
      <c r="T17">
        <v>1</v>
      </c>
      <c r="U17">
        <v>0</v>
      </c>
      <c r="V17">
        <v>55.469183296090527</v>
      </c>
      <c r="W17">
        <v>5.8652732960905283</v>
      </c>
    </row>
    <row r="18" spans="1:23" x14ac:dyDescent="0.25">
      <c r="A18" s="1" t="s">
        <v>55</v>
      </c>
      <c r="B18">
        <v>50</v>
      </c>
      <c r="C18">
        <v>6.6</v>
      </c>
      <c r="D18">
        <v>128</v>
      </c>
      <c r="E18">
        <v>3</v>
      </c>
      <c r="F18" t="s">
        <v>80</v>
      </c>
      <c r="G18">
        <v>1</v>
      </c>
      <c r="H18">
        <v>1</v>
      </c>
      <c r="I18">
        <v>6.8358619332253108</v>
      </c>
      <c r="J18">
        <v>8079.6419162679294</v>
      </c>
      <c r="K18">
        <v>2693.2139720893101</v>
      </c>
      <c r="L18">
        <v>7773.4724530880167</v>
      </c>
      <c r="M18">
        <v>1.0393864473087939</v>
      </c>
      <c r="N18">
        <v>0.30744451736179329</v>
      </c>
      <c r="O18">
        <v>0.4</v>
      </c>
      <c r="P18">
        <v>0.99054735999999999</v>
      </c>
      <c r="Q18">
        <v>0.97636840000000003</v>
      </c>
      <c r="R18">
        <v>48.818420000000003</v>
      </c>
      <c r="S18">
        <v>49.284286619066862</v>
      </c>
      <c r="T18">
        <v>1</v>
      </c>
      <c r="U18">
        <v>0</v>
      </c>
      <c r="V18">
        <v>55.11951137337762</v>
      </c>
      <c r="W18">
        <v>6.3010913733776164</v>
      </c>
    </row>
    <row r="19" spans="1:23" x14ac:dyDescent="0.25">
      <c r="A19" s="1" t="s">
        <v>56</v>
      </c>
      <c r="B19">
        <v>50</v>
      </c>
      <c r="C19">
        <v>6.7</v>
      </c>
      <c r="D19">
        <v>128</v>
      </c>
      <c r="E19">
        <v>3</v>
      </c>
      <c r="F19" t="s">
        <v>80</v>
      </c>
      <c r="G19">
        <v>1</v>
      </c>
      <c r="H19">
        <v>1</v>
      </c>
      <c r="I19">
        <v>6.9394355988802401</v>
      </c>
      <c r="J19">
        <v>8280.7632590496687</v>
      </c>
      <c r="K19">
        <v>2760.2544196832232</v>
      </c>
      <c r="L19">
        <v>7773.4724530880167</v>
      </c>
      <c r="M19">
        <v>1.065259227330269</v>
      </c>
      <c r="N19">
        <v>0.31509753649351863</v>
      </c>
      <c r="O19">
        <v>0.4</v>
      </c>
      <c r="P19">
        <v>0.98433784000000002</v>
      </c>
      <c r="Q19">
        <v>0.96084459999999994</v>
      </c>
      <c r="R19">
        <v>48.042230000000004</v>
      </c>
      <c r="S19">
        <v>48.806647522561967</v>
      </c>
      <c r="T19">
        <v>1</v>
      </c>
      <c r="U19">
        <v>0</v>
      </c>
      <c r="V19">
        <v>54.773979476484563</v>
      </c>
      <c r="W19">
        <v>6.7317494764845662</v>
      </c>
    </row>
    <row r="20" spans="1:23" x14ac:dyDescent="0.25">
      <c r="A20" s="1" t="s">
        <v>57</v>
      </c>
      <c r="B20">
        <v>50</v>
      </c>
      <c r="C20">
        <v>6.8</v>
      </c>
      <c r="D20">
        <v>128</v>
      </c>
      <c r="E20">
        <v>3</v>
      </c>
      <c r="F20" t="s">
        <v>80</v>
      </c>
      <c r="G20">
        <v>1</v>
      </c>
      <c r="H20">
        <v>1</v>
      </c>
      <c r="I20">
        <v>7.0430092645351694</v>
      </c>
      <c r="J20">
        <v>8479.3728720233867</v>
      </c>
      <c r="K20">
        <v>2826.4576240077949</v>
      </c>
      <c r="L20">
        <v>7773.4724530880167</v>
      </c>
      <c r="M20">
        <v>1.090808891804196</v>
      </c>
      <c r="N20">
        <v>0.32265497990956571</v>
      </c>
      <c r="O20">
        <v>0.4</v>
      </c>
      <c r="P20">
        <v>0.97820583999999999</v>
      </c>
      <c r="Q20">
        <v>0.94551459999999998</v>
      </c>
      <c r="R20">
        <v>47.275730000000003</v>
      </c>
      <c r="S20">
        <v>48.329020403313073</v>
      </c>
      <c r="T20">
        <v>1</v>
      </c>
      <c r="U20">
        <v>0</v>
      </c>
      <c r="V20">
        <v>54.432761219397342</v>
      </c>
      <c r="W20">
        <v>7.1570312193973393</v>
      </c>
    </row>
    <row r="21" spans="1:23" x14ac:dyDescent="0.25">
      <c r="A21" s="1" t="s">
        <v>58</v>
      </c>
      <c r="B21">
        <v>50</v>
      </c>
      <c r="C21">
        <v>6.9</v>
      </c>
      <c r="D21">
        <v>128</v>
      </c>
      <c r="E21">
        <v>3</v>
      </c>
      <c r="F21" t="s">
        <v>80</v>
      </c>
      <c r="G21">
        <v>1</v>
      </c>
      <c r="H21">
        <v>1</v>
      </c>
      <c r="I21">
        <v>7.1465829301900987</v>
      </c>
      <c r="J21">
        <v>8675.381091577392</v>
      </c>
      <c r="K21">
        <v>2891.7936971924642</v>
      </c>
      <c r="L21">
        <v>7773.4724530880167</v>
      </c>
      <c r="M21">
        <v>1.116023906167068</v>
      </c>
      <c r="N21">
        <v>0.33011343575256441</v>
      </c>
      <c r="O21">
        <v>0.4</v>
      </c>
      <c r="P21">
        <v>0.97279519999999997</v>
      </c>
      <c r="Q21">
        <v>0.93198799999999993</v>
      </c>
      <c r="R21">
        <v>46.599400000000003</v>
      </c>
      <c r="S21">
        <v>47.90258011141502</v>
      </c>
      <c r="T21">
        <v>1</v>
      </c>
      <c r="U21">
        <v>0</v>
      </c>
      <c r="V21">
        <v>54.13168340619994</v>
      </c>
      <c r="W21">
        <v>7.5322834061999444</v>
      </c>
    </row>
    <row r="22" spans="1:23" x14ac:dyDescent="0.25">
      <c r="A22" s="1" t="s">
        <v>59</v>
      </c>
      <c r="B22">
        <v>50</v>
      </c>
      <c r="C22">
        <v>7</v>
      </c>
      <c r="D22">
        <v>128</v>
      </c>
      <c r="E22">
        <v>3</v>
      </c>
      <c r="F22" t="s">
        <v>80</v>
      </c>
      <c r="G22">
        <v>1</v>
      </c>
      <c r="H22">
        <v>1</v>
      </c>
      <c r="I22">
        <v>7.2501565958450271</v>
      </c>
      <c r="J22">
        <v>8868.7077835927012</v>
      </c>
      <c r="K22">
        <v>2956.2359278642339</v>
      </c>
      <c r="L22">
        <v>7773.4724530880167</v>
      </c>
      <c r="M22">
        <v>1.140893961754454</v>
      </c>
      <c r="N22">
        <v>0.33746985477902208</v>
      </c>
      <c r="O22">
        <v>0.4</v>
      </c>
      <c r="P22">
        <v>0.96782119999999994</v>
      </c>
      <c r="Q22">
        <v>0.91955299999999995</v>
      </c>
      <c r="R22">
        <v>45.977649999999997</v>
      </c>
      <c r="S22">
        <v>47.506347246784841</v>
      </c>
      <c r="T22">
        <v>1</v>
      </c>
      <c r="U22">
        <v>0</v>
      </c>
      <c r="V22">
        <v>53.854902647760298</v>
      </c>
      <c r="W22">
        <v>7.8772526477603009</v>
      </c>
    </row>
    <row r="23" spans="1:23" x14ac:dyDescent="0.25">
      <c r="A23" s="1" t="s">
        <v>60</v>
      </c>
      <c r="B23">
        <v>50</v>
      </c>
      <c r="C23">
        <v>7.1</v>
      </c>
      <c r="D23">
        <v>128</v>
      </c>
      <c r="E23">
        <v>3</v>
      </c>
      <c r="F23" t="s">
        <v>80</v>
      </c>
      <c r="G23">
        <v>1</v>
      </c>
      <c r="H23">
        <v>1</v>
      </c>
      <c r="I23">
        <v>7.3537302614999556</v>
      </c>
      <c r="J23">
        <v>9059.2814692676275</v>
      </c>
      <c r="K23">
        <v>3019.7604897558758</v>
      </c>
      <c r="L23">
        <v>7773.4724530880167</v>
      </c>
      <c r="M23">
        <v>1.165409863344768</v>
      </c>
      <c r="N23">
        <v>0.34472151709541959</v>
      </c>
      <c r="O23">
        <v>0.4</v>
      </c>
      <c r="P23">
        <v>0.96291799999999994</v>
      </c>
      <c r="Q23">
        <v>0.90729499999999996</v>
      </c>
      <c r="R23">
        <v>45.364750000000001</v>
      </c>
      <c r="S23">
        <v>47.111747833148833</v>
      </c>
      <c r="T23">
        <v>1</v>
      </c>
      <c r="U23">
        <v>0</v>
      </c>
      <c r="V23">
        <v>53.582061591310513</v>
      </c>
      <c r="W23">
        <v>8.2173115913105121</v>
      </c>
    </row>
    <row r="24" spans="1:23" x14ac:dyDescent="0.25">
      <c r="A24" s="1" t="s">
        <v>61</v>
      </c>
      <c r="B24">
        <v>50</v>
      </c>
      <c r="C24">
        <v>7.2</v>
      </c>
      <c r="D24">
        <v>128</v>
      </c>
      <c r="E24">
        <v>3</v>
      </c>
      <c r="F24" t="s">
        <v>80</v>
      </c>
      <c r="G24">
        <v>1</v>
      </c>
      <c r="H24">
        <v>1</v>
      </c>
      <c r="I24">
        <v>7.4573039271548849</v>
      </c>
      <c r="J24">
        <v>9247.038489233857</v>
      </c>
      <c r="K24">
        <v>3082.346163077952</v>
      </c>
      <c r="L24">
        <v>7773.4724530880167</v>
      </c>
      <c r="M24">
        <v>1.189563421628961</v>
      </c>
      <c r="N24">
        <v>0.35186600035136439</v>
      </c>
      <c r="O24">
        <v>0.4</v>
      </c>
      <c r="P24">
        <v>0.95808740000000003</v>
      </c>
      <c r="Q24">
        <v>0.89521850000000003</v>
      </c>
      <c r="R24">
        <v>44.760925</v>
      </c>
      <c r="S24">
        <v>46.719041498719221</v>
      </c>
      <c r="T24">
        <v>1</v>
      </c>
      <c r="U24">
        <v>0</v>
      </c>
      <c r="V24">
        <v>53.313260398765593</v>
      </c>
      <c r="W24">
        <v>8.5523353987655852</v>
      </c>
    </row>
    <row r="25" spans="1:23" x14ac:dyDescent="0.25">
      <c r="A25" s="1" t="s">
        <v>62</v>
      </c>
      <c r="B25">
        <v>50</v>
      </c>
      <c r="C25">
        <v>7.3000000000000007</v>
      </c>
      <c r="D25">
        <v>128</v>
      </c>
      <c r="E25">
        <v>3</v>
      </c>
      <c r="F25" t="s">
        <v>80</v>
      </c>
      <c r="G25">
        <v>1</v>
      </c>
      <c r="H25">
        <v>1</v>
      </c>
      <c r="I25">
        <v>7.5608775928098151</v>
      </c>
      <c r="J25">
        <v>9431.9222124160042</v>
      </c>
      <c r="K25">
        <v>3143.974070805335</v>
      </c>
      <c r="L25">
        <v>7773.4724530880167</v>
      </c>
      <c r="M25">
        <v>1.213347351436123</v>
      </c>
      <c r="N25">
        <v>0.35890114963531222</v>
      </c>
      <c r="O25">
        <v>0.4</v>
      </c>
      <c r="P25">
        <v>0.95386448000000001</v>
      </c>
      <c r="Q25">
        <v>0.88466120000000004</v>
      </c>
      <c r="R25">
        <v>44.233060000000002</v>
      </c>
      <c r="S25">
        <v>46.372478404898779</v>
      </c>
      <c r="T25">
        <v>1</v>
      </c>
      <c r="U25">
        <v>0</v>
      </c>
      <c r="V25">
        <v>53.078273868723379</v>
      </c>
      <c r="W25">
        <v>8.845213868723377</v>
      </c>
    </row>
    <row r="26" spans="1:23" x14ac:dyDescent="0.25">
      <c r="A26" s="1" t="s">
        <v>63</v>
      </c>
      <c r="B26">
        <v>50</v>
      </c>
      <c r="C26">
        <v>7.4</v>
      </c>
      <c r="D26">
        <v>128</v>
      </c>
      <c r="E26">
        <v>3</v>
      </c>
      <c r="F26" t="s">
        <v>80</v>
      </c>
      <c r="G26">
        <v>1</v>
      </c>
      <c r="H26">
        <v>1</v>
      </c>
      <c r="I26">
        <v>7.6644512584647444</v>
      </c>
      <c r="J26">
        <v>9613.8822947284898</v>
      </c>
      <c r="K26">
        <v>3204.627431576163</v>
      </c>
      <c r="L26">
        <v>7773.4724530880167</v>
      </c>
      <c r="M26">
        <v>1.236755176370294</v>
      </c>
      <c r="N26">
        <v>0.3658250492666853</v>
      </c>
      <c r="O26">
        <v>0.4</v>
      </c>
      <c r="P26">
        <v>0.95011920000000005</v>
      </c>
      <c r="Q26">
        <v>0.87529800000000002</v>
      </c>
      <c r="R26">
        <v>43.764899999999997</v>
      </c>
      <c r="S26">
        <v>46.062536153358437</v>
      </c>
      <c r="T26">
        <v>1</v>
      </c>
      <c r="U26">
        <v>0</v>
      </c>
      <c r="V26">
        <v>52.869865859280523</v>
      </c>
      <c r="W26">
        <v>9.1049658592805187</v>
      </c>
    </row>
    <row r="27" spans="1:23" x14ac:dyDescent="0.25">
      <c r="A27" s="1" t="s">
        <v>64</v>
      </c>
      <c r="B27">
        <v>50</v>
      </c>
      <c r="C27">
        <v>7.5</v>
      </c>
      <c r="D27">
        <v>128</v>
      </c>
      <c r="E27">
        <v>3</v>
      </c>
      <c r="F27" t="s">
        <v>80</v>
      </c>
      <c r="G27">
        <v>1</v>
      </c>
      <c r="H27">
        <v>1</v>
      </c>
      <c r="I27">
        <v>7.7680249241196719</v>
      </c>
      <c r="J27">
        <v>9792.8739914031685</v>
      </c>
      <c r="K27">
        <v>3264.2913304677231</v>
      </c>
      <c r="L27">
        <v>7773.4724530880167</v>
      </c>
      <c r="M27">
        <v>1.25978114034648</v>
      </c>
      <c r="N27">
        <v>0.37263599662873548</v>
      </c>
      <c r="O27">
        <v>0.4</v>
      </c>
      <c r="P27">
        <v>0.94643504000000001</v>
      </c>
      <c r="Q27">
        <v>0.86608759999999996</v>
      </c>
      <c r="R27">
        <v>43.304379999999988</v>
      </c>
      <c r="S27">
        <v>45.755258596511808</v>
      </c>
      <c r="T27">
        <v>1</v>
      </c>
      <c r="U27">
        <v>0</v>
      </c>
      <c r="V27">
        <v>52.664858903306857</v>
      </c>
      <c r="W27">
        <v>9.3604789033068627</v>
      </c>
    </row>
    <row r="28" spans="1:23" x14ac:dyDescent="0.25">
      <c r="A28" s="1" t="s">
        <v>65</v>
      </c>
      <c r="B28">
        <v>50</v>
      </c>
      <c r="C28">
        <v>7.6</v>
      </c>
      <c r="D28">
        <v>128</v>
      </c>
      <c r="E28">
        <v>3</v>
      </c>
      <c r="F28" t="s">
        <v>80</v>
      </c>
      <c r="G28">
        <v>1</v>
      </c>
      <c r="H28">
        <v>1</v>
      </c>
      <c r="I28">
        <v>7.8715985897746004</v>
      </c>
      <c r="J28">
        <v>9968.8575255126907</v>
      </c>
      <c r="K28">
        <v>3322.9525085042301</v>
      </c>
      <c r="L28">
        <v>7773.4724530880167</v>
      </c>
      <c r="M28">
        <v>1.282420126355829</v>
      </c>
      <c r="N28">
        <v>0.37933247813975229</v>
      </c>
      <c r="O28">
        <v>0.4</v>
      </c>
      <c r="P28">
        <v>0.94281280000000001</v>
      </c>
      <c r="Q28">
        <v>0.85703200000000002</v>
      </c>
      <c r="R28">
        <v>42.851599999999998</v>
      </c>
      <c r="S28">
        <v>45.450804231762653</v>
      </c>
      <c r="T28">
        <v>1</v>
      </c>
      <c r="U28">
        <v>0</v>
      </c>
      <c r="V28">
        <v>52.463297517209071</v>
      </c>
      <c r="W28">
        <v>9.6116975172090733</v>
      </c>
    </row>
    <row r="29" spans="1:23" x14ac:dyDescent="0.25">
      <c r="A29" s="1" t="s">
        <v>66</v>
      </c>
      <c r="B29">
        <v>50</v>
      </c>
      <c r="C29">
        <v>7.7</v>
      </c>
      <c r="D29">
        <v>128</v>
      </c>
      <c r="E29">
        <v>3</v>
      </c>
      <c r="F29" t="s">
        <v>80</v>
      </c>
      <c r="G29">
        <v>1</v>
      </c>
      <c r="H29">
        <v>1</v>
      </c>
      <c r="I29">
        <v>7.9751722554295297</v>
      </c>
      <c r="J29">
        <v>10141.79751410986</v>
      </c>
      <c r="K29">
        <v>3380.5991713699532</v>
      </c>
      <c r="L29">
        <v>7773.4724530880167</v>
      </c>
      <c r="M29">
        <v>1.304667582642687</v>
      </c>
      <c r="N29">
        <v>0.38591314741666127</v>
      </c>
      <c r="O29">
        <v>0.4</v>
      </c>
      <c r="P29">
        <v>0.93925312000000005</v>
      </c>
      <c r="Q29">
        <v>0.84813280000000002</v>
      </c>
      <c r="R29">
        <v>42.406640000000003</v>
      </c>
      <c r="S29">
        <v>45.149320345084398</v>
      </c>
      <c r="T29">
        <v>1</v>
      </c>
      <c r="U29">
        <v>0</v>
      </c>
      <c r="V29">
        <v>52.26521731411249</v>
      </c>
      <c r="W29">
        <v>9.8585773141124875</v>
      </c>
    </row>
    <row r="30" spans="1:23" x14ac:dyDescent="0.25">
      <c r="A30" s="1" t="s">
        <v>67</v>
      </c>
      <c r="B30">
        <v>50</v>
      </c>
      <c r="C30">
        <v>7.8000000000000007</v>
      </c>
      <c r="D30">
        <v>128</v>
      </c>
      <c r="E30">
        <v>3</v>
      </c>
      <c r="F30" t="s">
        <v>80</v>
      </c>
      <c r="G30">
        <v>1</v>
      </c>
      <c r="H30">
        <v>1</v>
      </c>
      <c r="I30">
        <v>8.0787459210844599</v>
      </c>
      <c r="J30">
        <v>10311.662452354991</v>
      </c>
      <c r="K30">
        <v>3437.2208174516641</v>
      </c>
      <c r="L30">
        <v>7773.4724530880167</v>
      </c>
      <c r="M30">
        <v>1.326519456341378</v>
      </c>
      <c r="N30">
        <v>0.39237680564516708</v>
      </c>
      <c r="O30">
        <v>0.4</v>
      </c>
      <c r="P30">
        <v>0.93575695999999997</v>
      </c>
      <c r="Q30">
        <v>0.83939240000000004</v>
      </c>
      <c r="R30">
        <v>41.969619999999999</v>
      </c>
      <c r="S30">
        <v>44.850983528885543</v>
      </c>
      <c r="T30">
        <v>1</v>
      </c>
      <c r="U30">
        <v>0</v>
      </c>
      <c r="V30">
        <v>52.070671713705103</v>
      </c>
      <c r="W30">
        <v>10.1010517137051</v>
      </c>
    </row>
    <row r="31" spans="1:23" x14ac:dyDescent="0.25">
      <c r="A31" s="1" t="s">
        <v>68</v>
      </c>
      <c r="B31">
        <v>50</v>
      </c>
      <c r="C31">
        <v>7.9</v>
      </c>
      <c r="D31">
        <v>128</v>
      </c>
      <c r="E31">
        <v>3</v>
      </c>
      <c r="F31" t="s">
        <v>80</v>
      </c>
      <c r="G31">
        <v>1</v>
      </c>
      <c r="H31">
        <v>1</v>
      </c>
      <c r="I31">
        <v>8.1823195867393874</v>
      </c>
      <c r="J31">
        <v>10478.424255060479</v>
      </c>
      <c r="K31">
        <v>3492.80808502016</v>
      </c>
      <c r="L31">
        <v>7773.4724530880167</v>
      </c>
      <c r="M31">
        <v>1.347972134499289</v>
      </c>
      <c r="N31">
        <v>0.3987223841347215</v>
      </c>
      <c r="O31">
        <v>0.4</v>
      </c>
      <c r="P31">
        <v>0.93232448000000001</v>
      </c>
      <c r="Q31">
        <v>0.83081119999999997</v>
      </c>
      <c r="R31">
        <v>41.540559999999999</v>
      </c>
      <c r="S31">
        <v>44.555903970257219</v>
      </c>
      <c r="T31">
        <v>1</v>
      </c>
      <c r="U31">
        <v>0</v>
      </c>
      <c r="V31">
        <v>51.879669619268263</v>
      </c>
      <c r="W31">
        <v>10.33910961926826</v>
      </c>
    </row>
    <row r="32" spans="1:23" x14ac:dyDescent="0.25">
      <c r="A32" s="1" t="s">
        <v>69</v>
      </c>
      <c r="B32">
        <v>50</v>
      </c>
      <c r="C32">
        <v>8</v>
      </c>
      <c r="D32">
        <v>128</v>
      </c>
      <c r="E32">
        <v>3</v>
      </c>
      <c r="F32" t="s">
        <v>80</v>
      </c>
      <c r="G32">
        <v>1</v>
      </c>
      <c r="H32">
        <v>1</v>
      </c>
      <c r="I32">
        <v>8.2858932523943167</v>
      </c>
      <c r="J32">
        <v>10642.057854251299</v>
      </c>
      <c r="K32">
        <v>3547.352618083768</v>
      </c>
      <c r="L32">
        <v>7773.4724530880167</v>
      </c>
      <c r="M32">
        <v>1.369022392305995</v>
      </c>
      <c r="N32">
        <v>0.40494892900499641</v>
      </c>
      <c r="O32">
        <v>0.4</v>
      </c>
      <c r="P32">
        <v>0.92895647999999997</v>
      </c>
      <c r="Q32">
        <v>0.82239119999999999</v>
      </c>
      <c r="R32">
        <v>41.11956</v>
      </c>
      <c r="S32">
        <v>44.264247987160822</v>
      </c>
      <c r="T32">
        <v>1</v>
      </c>
      <c r="U32">
        <v>0</v>
      </c>
      <c r="V32">
        <v>51.692255547208603</v>
      </c>
      <c r="W32">
        <v>10.5726955472086</v>
      </c>
    </row>
    <row r="33" spans="1:23" x14ac:dyDescent="0.25">
      <c r="A33" s="1" t="s">
        <v>70</v>
      </c>
      <c r="B33">
        <v>50</v>
      </c>
      <c r="C33">
        <v>8.1</v>
      </c>
      <c r="D33">
        <v>128</v>
      </c>
      <c r="E33">
        <v>3</v>
      </c>
      <c r="F33" t="s">
        <v>80</v>
      </c>
      <c r="G33">
        <v>1</v>
      </c>
      <c r="H33">
        <v>1</v>
      </c>
      <c r="I33">
        <v>8.389466918049246</v>
      </c>
      <c r="J33">
        <v>10802.540850627391</v>
      </c>
      <c r="K33">
        <v>3600.8469502091298</v>
      </c>
      <c r="L33">
        <v>7773.4724530880167</v>
      </c>
      <c r="M33">
        <v>1.3896673482564501</v>
      </c>
      <c r="N33">
        <v>0.41105558792341662</v>
      </c>
      <c r="O33">
        <v>0.4</v>
      </c>
      <c r="P33">
        <v>0.92565328000000002</v>
      </c>
      <c r="Q33">
        <v>0.8141332</v>
      </c>
      <c r="R33">
        <v>40.706659999999999</v>
      </c>
      <c r="S33">
        <v>43.976141909203839</v>
      </c>
      <c r="T33">
        <v>1</v>
      </c>
      <c r="U33">
        <v>0</v>
      </c>
      <c r="V33">
        <v>51.508447304088833</v>
      </c>
      <c r="W33">
        <v>10.80178730408883</v>
      </c>
    </row>
    <row r="34" spans="1:23" x14ac:dyDescent="0.25">
      <c r="A34" s="1" t="s">
        <v>71</v>
      </c>
      <c r="B34">
        <v>50</v>
      </c>
      <c r="C34">
        <v>8.1999999999999993</v>
      </c>
      <c r="D34">
        <v>128</v>
      </c>
      <c r="E34">
        <v>3</v>
      </c>
      <c r="F34" t="s">
        <v>80</v>
      </c>
      <c r="G34">
        <v>1</v>
      </c>
      <c r="H34">
        <v>1</v>
      </c>
      <c r="I34">
        <v>8.4930405837041736</v>
      </c>
      <c r="J34">
        <v>10959.85321621848</v>
      </c>
      <c r="K34">
        <v>3653.2844054061611</v>
      </c>
      <c r="L34">
        <v>7773.4724530880167</v>
      </c>
      <c r="M34">
        <v>1.409904425899738</v>
      </c>
      <c r="N34">
        <v>0.41704159879065772</v>
      </c>
      <c r="O34">
        <v>0.4</v>
      </c>
      <c r="P34">
        <v>0.92320767999999997</v>
      </c>
      <c r="Q34">
        <v>0.80801920000000005</v>
      </c>
      <c r="R34">
        <v>40.400959999999998</v>
      </c>
      <c r="S34">
        <v>43.761507703228823</v>
      </c>
      <c r="T34">
        <v>1</v>
      </c>
      <c r="U34">
        <v>0</v>
      </c>
      <c r="V34">
        <v>51.372360648913919</v>
      </c>
      <c r="W34">
        <v>10.97140064891391</v>
      </c>
    </row>
    <row r="35" spans="1:23" x14ac:dyDescent="0.25">
      <c r="A35" s="1" t="s">
        <v>72</v>
      </c>
      <c r="B35">
        <v>50</v>
      </c>
      <c r="C35">
        <v>8.3000000000000007</v>
      </c>
      <c r="D35">
        <v>128</v>
      </c>
      <c r="E35">
        <v>3</v>
      </c>
      <c r="F35" t="s">
        <v>80</v>
      </c>
      <c r="G35">
        <v>1</v>
      </c>
      <c r="H35">
        <v>1</v>
      </c>
      <c r="I35">
        <v>8.5966142493591047</v>
      </c>
      <c r="J35">
        <v>11113.97704504431</v>
      </c>
      <c r="K35">
        <v>3704.6590150147708</v>
      </c>
      <c r="L35">
        <v>7773.4724530880167</v>
      </c>
      <c r="M35">
        <v>1.429731321763323</v>
      </c>
      <c r="N35">
        <v>0.42290628025282778</v>
      </c>
      <c r="O35">
        <v>0.4</v>
      </c>
      <c r="P35">
        <v>0.92162151999999997</v>
      </c>
      <c r="Q35">
        <v>0.80405380000000004</v>
      </c>
      <c r="R35">
        <v>40.202689999999997</v>
      </c>
      <c r="S35">
        <v>43.621691906673362</v>
      </c>
      <c r="T35">
        <v>1</v>
      </c>
      <c r="U35">
        <v>0</v>
      </c>
      <c r="V35">
        <v>51.284097969419221</v>
      </c>
      <c r="W35">
        <v>11.081407969419219</v>
      </c>
    </row>
    <row r="36" spans="1:23" x14ac:dyDescent="0.25">
      <c r="A36" s="1" t="s">
        <v>73</v>
      </c>
      <c r="B36">
        <v>50</v>
      </c>
      <c r="C36">
        <v>8.4</v>
      </c>
      <c r="D36">
        <v>128</v>
      </c>
      <c r="E36">
        <v>3</v>
      </c>
      <c r="F36" t="s">
        <v>80</v>
      </c>
      <c r="G36">
        <v>1</v>
      </c>
      <c r="H36">
        <v>1</v>
      </c>
      <c r="I36">
        <v>8.7001879150140322</v>
      </c>
      <c r="J36">
        <v>11264.89634822755</v>
      </c>
      <c r="K36">
        <v>3754.9654494091828</v>
      </c>
      <c r="L36">
        <v>7773.4724530880167</v>
      </c>
      <c r="M36">
        <v>1.4491459789958561</v>
      </c>
      <c r="N36">
        <v>0.42864902390515791</v>
      </c>
      <c r="O36">
        <v>0.4</v>
      </c>
      <c r="P36">
        <v>0.92006832000000005</v>
      </c>
      <c r="Q36">
        <v>0.80017080000000007</v>
      </c>
      <c r="R36">
        <v>40.008540000000004</v>
      </c>
      <c r="S36">
        <v>43.484314295268859</v>
      </c>
      <c r="T36">
        <v>1</v>
      </c>
      <c r="U36">
        <v>0</v>
      </c>
      <c r="V36">
        <v>51.197669365879129</v>
      </c>
      <c r="W36">
        <v>11.189129365879131</v>
      </c>
    </row>
    <row r="37" spans="1:23" x14ac:dyDescent="0.25">
      <c r="A37" s="1" t="s">
        <v>74</v>
      </c>
      <c r="B37">
        <v>50</v>
      </c>
      <c r="C37">
        <v>8.5</v>
      </c>
      <c r="D37">
        <v>128</v>
      </c>
      <c r="E37">
        <v>3</v>
      </c>
      <c r="F37" t="s">
        <v>80</v>
      </c>
      <c r="G37">
        <v>1</v>
      </c>
      <c r="H37">
        <v>1</v>
      </c>
      <c r="I37">
        <v>8.8037615806689615</v>
      </c>
      <c r="J37">
        <v>11412.596889749009</v>
      </c>
      <c r="K37">
        <v>3804.1989632496702</v>
      </c>
      <c r="L37">
        <v>7773.4724530880167</v>
      </c>
      <c r="M37">
        <v>1.4681465662382771</v>
      </c>
      <c r="N37">
        <v>0.43426928804219972</v>
      </c>
      <c r="O37">
        <v>0.4</v>
      </c>
      <c r="P37">
        <v>0.91854824000000002</v>
      </c>
      <c r="Q37">
        <v>0.79637060000000004</v>
      </c>
      <c r="R37">
        <v>39.818530000000003</v>
      </c>
      <c r="S37">
        <v>43.349416248405213</v>
      </c>
      <c r="T37">
        <v>1</v>
      </c>
      <c r="U37">
        <v>0</v>
      </c>
      <c r="V37">
        <v>51.113083741574961</v>
      </c>
      <c r="W37">
        <v>11.29455374157496</v>
      </c>
    </row>
    <row r="38" spans="1:23" x14ac:dyDescent="0.25">
      <c r="A38" s="1" t="s">
        <v>75</v>
      </c>
      <c r="B38">
        <v>50</v>
      </c>
      <c r="C38">
        <v>8.6</v>
      </c>
      <c r="D38">
        <v>128</v>
      </c>
      <c r="E38">
        <v>3</v>
      </c>
      <c r="F38" t="s">
        <v>80</v>
      </c>
      <c r="G38">
        <v>1</v>
      </c>
      <c r="H38">
        <v>1</v>
      </c>
      <c r="I38">
        <v>8.9073352463238908</v>
      </c>
      <c r="J38">
        <v>11557.066058874731</v>
      </c>
      <c r="K38">
        <v>3852.3553529582418</v>
      </c>
      <c r="L38">
        <v>7773.4724530880167</v>
      </c>
      <c r="M38">
        <v>1.486731461212508</v>
      </c>
      <c r="N38">
        <v>0.43976659280345232</v>
      </c>
      <c r="O38">
        <v>0.4</v>
      </c>
      <c r="P38">
        <v>0.91706152000000007</v>
      </c>
      <c r="Q38">
        <v>0.79265380000000007</v>
      </c>
      <c r="R38">
        <v>39.632689999999997</v>
      </c>
      <c r="S38">
        <v>43.217046114856068</v>
      </c>
      <c r="T38">
        <v>1</v>
      </c>
      <c r="U38">
        <v>0</v>
      </c>
      <c r="V38">
        <v>51.030354451428728</v>
      </c>
      <c r="W38">
        <v>11.397664451428721</v>
      </c>
    </row>
    <row r="39" spans="1:23" x14ac:dyDescent="0.25">
      <c r="A39" s="1" t="s">
        <v>76</v>
      </c>
      <c r="B39">
        <v>50</v>
      </c>
      <c r="C39">
        <v>8.6999999999999993</v>
      </c>
      <c r="D39">
        <v>128</v>
      </c>
      <c r="E39">
        <v>3</v>
      </c>
      <c r="F39" t="s">
        <v>80</v>
      </c>
      <c r="G39">
        <v>1</v>
      </c>
      <c r="H39">
        <v>1</v>
      </c>
      <c r="I39">
        <v>9.0109089119788184</v>
      </c>
      <c r="J39">
        <v>11698.292775215121</v>
      </c>
      <c r="K39">
        <v>3899.430925071707</v>
      </c>
      <c r="L39">
        <v>7773.4724530880167</v>
      </c>
      <c r="M39">
        <v>1.504899238508006</v>
      </c>
      <c r="N39">
        <v>0.44514051656069709</v>
      </c>
      <c r="O39">
        <v>0.4</v>
      </c>
      <c r="P39">
        <v>0.91600000000000004</v>
      </c>
      <c r="Q39">
        <v>0.78902015229839872</v>
      </c>
      <c r="R39">
        <v>39.451007614919938</v>
      </c>
      <c r="S39">
        <v>43.06878560580779</v>
      </c>
      <c r="T39">
        <v>1</v>
      </c>
      <c r="U39">
        <v>0</v>
      </c>
      <c r="V39">
        <v>50.971285631424927</v>
      </c>
      <c r="W39">
        <v>11.520278016504999</v>
      </c>
    </row>
    <row r="40" spans="1:23" x14ac:dyDescent="0.25">
      <c r="A40" s="1" t="s">
        <v>77</v>
      </c>
      <c r="B40">
        <v>50</v>
      </c>
      <c r="C40">
        <v>8.8000000000000007</v>
      </c>
      <c r="D40">
        <v>128</v>
      </c>
      <c r="E40">
        <v>3</v>
      </c>
      <c r="F40" t="s">
        <v>80</v>
      </c>
      <c r="G40">
        <v>1</v>
      </c>
      <c r="H40">
        <v>1</v>
      </c>
      <c r="I40">
        <v>9.1144825776337495</v>
      </c>
      <c r="J40">
        <v>11836.26742238612</v>
      </c>
      <c r="K40">
        <v>3945.4224741287071</v>
      </c>
      <c r="L40">
        <v>7773.4724530880167</v>
      </c>
      <c r="M40">
        <v>1.522648661047761</v>
      </c>
      <c r="N40">
        <v>0.45039069339368798</v>
      </c>
      <c r="O40">
        <v>0.4</v>
      </c>
      <c r="P40">
        <v>0.91600000000000004</v>
      </c>
      <c r="Q40">
        <v>0.78547026779044793</v>
      </c>
      <c r="R40">
        <v>39.2735133895224</v>
      </c>
      <c r="S40">
        <v>42.875014617382533</v>
      </c>
      <c r="T40">
        <v>1</v>
      </c>
      <c r="U40">
        <v>0</v>
      </c>
      <c r="V40">
        <v>50.971285631424927</v>
      </c>
      <c r="W40">
        <v>11.697772241902531</v>
      </c>
    </row>
    <row r="41" spans="1:23" x14ac:dyDescent="0.25">
      <c r="A41" s="1" t="s">
        <v>78</v>
      </c>
      <c r="B41">
        <v>50</v>
      </c>
      <c r="C41">
        <v>8.9</v>
      </c>
      <c r="D41">
        <v>128</v>
      </c>
      <c r="E41">
        <v>3</v>
      </c>
      <c r="F41" t="s">
        <v>80</v>
      </c>
      <c r="G41">
        <v>1</v>
      </c>
      <c r="H41">
        <v>1</v>
      </c>
      <c r="I41">
        <v>9.218056243288677</v>
      </c>
      <c r="J41">
        <v>11970.981806320789</v>
      </c>
      <c r="K41">
        <v>3990.3272687735971</v>
      </c>
      <c r="L41">
        <v>7773.4724530880167</v>
      </c>
      <c r="M41">
        <v>1.539978674725387</v>
      </c>
      <c r="N41">
        <v>0.45551681150383522</v>
      </c>
      <c r="O41">
        <v>0.4</v>
      </c>
      <c r="P41">
        <v>0.91600000000000004</v>
      </c>
      <c r="Q41">
        <v>0.7820042650549226</v>
      </c>
      <c r="R41">
        <v>39.10021325274613</v>
      </c>
      <c r="S41">
        <v>42.685822328325457</v>
      </c>
      <c r="T41">
        <v>1</v>
      </c>
      <c r="U41">
        <v>0</v>
      </c>
      <c r="V41">
        <v>50.971285631424927</v>
      </c>
      <c r="W41">
        <v>11.8710723786788</v>
      </c>
    </row>
    <row r="42" spans="1:23" x14ac:dyDescent="0.25">
      <c r="A42" s="1" t="s">
        <v>79</v>
      </c>
      <c r="B42">
        <v>50</v>
      </c>
      <c r="C42">
        <v>9</v>
      </c>
      <c r="D42">
        <v>128</v>
      </c>
      <c r="E42">
        <v>3</v>
      </c>
      <c r="F42" t="s">
        <v>80</v>
      </c>
      <c r="G42">
        <v>1</v>
      </c>
      <c r="H42">
        <v>1</v>
      </c>
      <c r="I42">
        <v>9.3216299089436063</v>
      </c>
      <c r="J42">
        <v>12102.429134416991</v>
      </c>
      <c r="K42">
        <v>4034.1430448056631</v>
      </c>
      <c r="L42">
        <v>7773.4724530880167</v>
      </c>
      <c r="M42">
        <v>1.5568884057226311</v>
      </c>
      <c r="N42">
        <v>0.46051861242073783</v>
      </c>
      <c r="O42">
        <v>0.4</v>
      </c>
      <c r="P42">
        <v>0.91600000000000004</v>
      </c>
      <c r="Q42">
        <v>0.77862231885547395</v>
      </c>
      <c r="R42">
        <v>38.931115942773701</v>
      </c>
      <c r="S42">
        <v>42.501218278137223</v>
      </c>
      <c r="T42">
        <v>1</v>
      </c>
      <c r="U42">
        <v>0</v>
      </c>
      <c r="V42">
        <v>50.971285631424927</v>
      </c>
      <c r="W42">
        <v>12.040169688651231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Graph</vt:lpstr>
      <vt:lpstr>Graph_othercosts</vt:lpstr>
      <vt:lpstr>RYM</vt:lpstr>
      <vt:lpstr>Results</vt:lpstr>
      <vt:lpstr>Projects_ref0</vt:lpstr>
      <vt:lpstr>Projects_ref0.1</vt:lpstr>
      <vt:lpstr>Projects_ref0.2</vt:lpstr>
      <vt:lpstr>Projects_ref0.3</vt:lpstr>
      <vt:lpstr>Projects_ref0.4</vt:lpstr>
      <vt:lpstr>Projects_ref0.5</vt:lpstr>
      <vt:lpstr>Projects_ref0.6</vt:lpstr>
      <vt:lpstr>Projects_ref0.7</vt:lpstr>
      <vt:lpstr>Projects_ref0.8</vt:lpstr>
      <vt:lpstr>Projects_ref0.9</vt:lpstr>
      <vt:lpstr>Projects_ref1</vt:lpstr>
      <vt:lpstr>Projects_ref1.1</vt:lpstr>
      <vt:lpstr>Projects_ref1.2</vt:lpstr>
      <vt:lpstr>Projects_ref1.3</vt:lpstr>
      <vt:lpstr>Projects_ref1.4</vt:lpstr>
      <vt:lpstr>Projects_ref1.5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2021-12-27T20:04:04Z</dcterms:created>
  <dcterms:modified xsi:type="dcterms:W3CDTF">2021-12-29T13:52:20Z</dcterms:modified>
</cp:coreProperties>
</file>