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لوحة الترحيب" sheetId="1" state="visible" r:id="rId3"/>
    <sheet name="تحليل وإحصائيات" sheetId="2" state="visible" r:id="rId4"/>
    <sheet name="الصفحة الرئيسية" sheetId="3" state="visible" r:id="rId5"/>
    <sheet name="توزيع الأسابيع" sheetId="4" state="visible" r:id="rId6"/>
    <sheet name="لوحة التحكم" sheetId="5" state="visible" r:id="rId7"/>
    <sheet name="أعمال المشرف" sheetId="6" state="visible" r:id="rId8"/>
    <sheet name="بيانات المدارس" sheetId="7" state="visible" r:id="rId9"/>
    <sheet name="تعليمات" sheetId="8" state="visible" r:id="rId10"/>
    <sheet name="متابعة دخول المنصة" sheetId="9" state="visible" r:id="rId11"/>
    <sheet name="متابعة نسب الغياب" sheetId="10" state="visible" r:id="rId12"/>
    <sheet name="رسوم نسب الغياب" sheetId="11" state="visible" r:id="rId13"/>
    <sheet name="خطة الزيارات الاسبوعية" sheetId="12" state="visible" r:id="rId14"/>
    <sheet name="الملخص الشهري للزيارات" sheetId="13" state="visible" r:id="rId15"/>
    <sheet name="التقرير الأسبوعي 1" sheetId="14" state="visible" r:id="rId16"/>
    <sheet name="التقرير الأسبوعي 2" sheetId="15" state="visible" r:id="rId17"/>
    <sheet name="التقرير الأسبوعي 3" sheetId="16" state="visible" r:id="rId18"/>
    <sheet name="التقرير الأسبوعي 4" sheetId="17" state="visible" r:id="rId19"/>
    <sheet name="التقرير الأسبوعي 5" sheetId="18" state="visible" r:id="rId20"/>
    <sheet name="التقرير الأسبوعي 6" sheetId="19" state="visible" r:id="rId21"/>
    <sheet name="التقرير الأسبوعي 7" sheetId="20" state="visible" r:id="rId22"/>
    <sheet name="التقرير الأسبوعي 8" sheetId="21" state="visible" r:id="rId23"/>
    <sheet name="التقرير الأسبوعي 9" sheetId="22" state="visible" r:id="rId24"/>
    <sheet name="التقرير الأسبوعي 10" sheetId="23" state="visible" r:id="rId25"/>
    <sheet name="التقرير الأسبوعي 11" sheetId="24" state="visible" r:id="rId26"/>
    <sheet name="التقرير الأسبوعي 12" sheetId="25" state="visible" r:id="rId27"/>
    <sheet name="التقرير الأسبوعي 13" sheetId="26" state="visible" r:id="rId28"/>
    <sheet name="التقرير الأسبوعي 14" sheetId="27" state="visible" r:id="rId29"/>
    <sheet name="التقرير الأسبوعي 15" sheetId="28" state="visible" r:id="rId30"/>
  </sheets>
  <definedNames>
    <definedName function="false" hidden="true" localSheetId="6" name="_xlnm._FilterDatabase" vbProcedure="false">'بيانات المدارس'!$A$4:$V$17</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<sst xmlns="http://schemas.openxmlformats.org/spreadsheetml/2006/main" count="2455" uniqueCount="676">
  <si>
    <t xml:space="preserve">المملكة العربية السعودية  •  وزارة التعليم- الإدارة العامة للتعليم بمنطقة الرياض</t>
  </si>
  <si>
    <t xml:space="preserve">بوابة لوحة التحكم للمدارس المسندة</t>
  </si>
  <si>
    <t xml:space="preserve">العام الدراسي 1448 هـ  |  الفريق التنفيذي بمحافظة الدوادمي   |  قطاع السر — بنين</t>
  </si>
  <si>
    <t xml:space="preserve">   حياكم الله يا أهل الهمة والعطاء   </t>
  </si>
  <si>
    <t xml:space="preserve">معًا نرتقي، وبهمّتكم نصنع الإنجاز</t>
  </si>
  <si>
    <t xml:space="preserve">عضو الفريق التنفيذي</t>
  </si>
  <si>
    <t xml:space="preserve">عبدالله خالد العتيبي</t>
  </si>
  <si>
    <t xml:space="preserve">📊  المؤشرات السريعة</t>
  </si>
  <si>
    <t xml:space="preserve">مدارس مسندة</t>
  </si>
  <si>
    <t xml:space="preserve">إجمالي المعلمين</t>
  </si>
  <si>
    <t xml:space="preserve">متوسط المعلمين</t>
  </si>
  <si>
    <t xml:space="preserve">أعمال المتابعة</t>
  </si>
  <si>
    <t xml:space="preserve">✦  بوابة الأقسام  —  اختر القسم للانتقال مباشرة  ✦</t>
  </si>
  <si>
    <t xml:space="preserve">🏠  الصفحة الرئيسية</t>
  </si>
  <si>
    <t xml:space="preserve">📊  لوحة التحكم</t>
  </si>
  <si>
    <t xml:space="preserve">📋  أعمال المشرف</t>
  </si>
  <si>
    <t xml:space="preserve">🏫  بيانات المدارس</t>
  </si>
  <si>
    <t xml:space="preserve">نقطة الانطلاق الرئيسية</t>
  </si>
  <si>
    <t xml:space="preserve">الإحصائيات العامة</t>
  </si>
  <si>
    <t xml:space="preserve">المهام اليومية والأسبوعية</t>
  </si>
  <si>
    <t xml:space="preserve">تفاصيل المدارس المسندة</t>
  </si>
  <si>
    <t xml:space="preserve">📈  التحليل والإحصائيات</t>
  </si>
  <si>
    <t xml:space="preserve">📅  خطة الزيارات</t>
  </si>
  <si>
    <t xml:space="preserve">📉  نسب الغياب</t>
  </si>
  <si>
    <t xml:space="preserve">📱  دخول المنصة</t>
  </si>
  <si>
    <t xml:space="preserve">إحصائيات متقدمة</t>
  </si>
  <si>
    <t xml:space="preserve">الزيارات الأسبوعية</t>
  </si>
  <si>
    <t xml:space="preserve">متابعة الانضباط المدرسي</t>
  </si>
  <si>
    <t xml:space="preserve">تقرير دخول مدرستي</t>
  </si>
  <si>
    <t xml:space="preserve">📝  التقرير الأسبوعي</t>
  </si>
  <si>
    <t xml:space="preserve">📈  الملخص الشهري</t>
  </si>
  <si>
    <t xml:space="preserve">📅  توزيع الأسابيع</t>
  </si>
  <si>
    <t xml:space="preserve">📖  التعليمات</t>
  </si>
  <si>
    <t xml:space="preserve">الأسبوع الثالث · التشخيصية</t>
  </si>
  <si>
    <t xml:space="preserve">حسب الشهر والأسبوع</t>
  </si>
  <si>
    <t xml:space="preserve">أسابيع الفصل الأول 1448</t>
  </si>
  <si>
    <t xml:space="preserve">دليل الاستخدام</t>
  </si>
  <si>
    <t xml:space="preserve">◆  🏫  المدارس المسندة (6 مدارس)  —  اضغط على اسم المدرسة للانتقال إلى بياناتها  ◆</t>
  </si>
  <si>
    <t xml:space="preserve">1. الارطاوي الثانوية</t>
  </si>
  <si>
    <t xml:space="preserve">2. الارطاوي المتوسطة</t>
  </si>
  <si>
    <t xml:space="preserve">3. الملك عبدالعزيز الابتدائية بالارطاوي</t>
  </si>
  <si>
    <t xml:space="preserve">4. وثيلان وعشيران الثانوية</t>
  </si>
  <si>
    <t xml:space="preserve">5. وثيلان وعشيران المتوسطة</t>
  </si>
  <si>
    <t xml:space="preserve">6. وثيلان وعشيران الابتدائية</t>
  </si>
  <si>
    <t xml:space="preserve">عبدالله خالد العتيبي  |  الفريق التنفيذي بمحافظة الدوادمي — قطاع السر  |  وزارة التعليم  |  العام الدراسي 1448هـ</t>
  </si>
  <si>
    <t xml:space="preserve">◆  هذه البوابة مصممة لتسهيل المتابعة والإشراف على المدارس المسندة — جميع البيانات تتحدث تلقائياً  ◆</t>
  </si>
  <si>
    <t xml:space="preserve">وزارة التعليم  |  المملكة العربية السعودية</t>
  </si>
  <si>
    <t xml:space="preserve">تحليل وإحصائيات — المدارس المسندة لعضو الفريق التنفيذي بمحافظة الدوادمي  بقطاع السر</t>
  </si>
  <si>
    <t xml:space="preserve">🏠  العودة للصفحة الرئيسية</t>
  </si>
  <si>
    <t xml:space="preserve">عضو الفريق التنفيذي: عبدالله خالد العتيبي  |  العام الدراسي 1448هـ</t>
  </si>
  <si>
    <t xml:space="preserve">إحصائيات عدد المعلمين</t>
  </si>
  <si>
    <t xml:space="preserve">العدد الإجمالي للمعلمين</t>
  </si>
  <si>
    <t xml:space="preserve">متوسط عدد المعلمين</t>
  </si>
  <si>
    <t xml:space="preserve">الوسيط (Median)</t>
  </si>
  <si>
    <t xml:space="preserve">أقل عدد معلمين</t>
  </si>
  <si>
    <t xml:space="preserve">أعلى عدد معلمين</t>
  </si>
  <si>
    <t xml:space="preserve">الانحراف المعياري</t>
  </si>
  <si>
    <t xml:space="preserve">توزيع النتائج</t>
  </si>
  <si>
    <t xml:space="preserve">النتيجة</t>
  </si>
  <si>
    <t xml:space="preserve">العدد</t>
  </si>
  <si>
    <t xml:space="preserve">النسبة</t>
  </si>
  <si>
    <t xml:space="preserve">ملاحظة</t>
  </si>
  <si>
    <t xml:space="preserve">ممتاز</t>
  </si>
  <si>
    <t xml:space="preserve">مستوى متميز</t>
  </si>
  <si>
    <t xml:space="preserve">جيد جداً</t>
  </si>
  <si>
    <t xml:space="preserve">مستوى مرتفع</t>
  </si>
  <si>
    <t xml:space="preserve">جيد</t>
  </si>
  <si>
    <t xml:space="preserve">مستوى مقبول</t>
  </si>
  <si>
    <t xml:space="preserve">مقبول</t>
  </si>
  <si>
    <t xml:space="preserve">يحتاج تحسين</t>
  </si>
  <si>
    <t xml:space="preserve">ضعيف</t>
  </si>
  <si>
    <t xml:space="preserve">يحتاج دعم عاجل</t>
  </si>
  <si>
    <t xml:space="preserve">متابعة الأعمدة المعبأة (عدد المدارس التي تم تعبئة البيانات فيها)</t>
  </si>
  <si>
    <t xml:space="preserve">العمود</t>
  </si>
  <si>
    <t xml:space="preserve">عدد المدارس المعبأة</t>
  </si>
  <si>
    <t xml:space="preserve">النسبة %</t>
  </si>
  <si>
    <t xml:space="preserve">موجه صحي مكلف</t>
  </si>
  <si>
    <t xml:space="preserve">وجود موجه صحي مكلف</t>
  </si>
  <si>
    <t xml:space="preserve">موجه طلابي</t>
  </si>
  <si>
    <t xml:space="preserve">وجود موجه طلابي</t>
  </si>
  <si>
    <t xml:space="preserve">دراسة نتائج الاختبارات المركزية</t>
  </si>
  <si>
    <t xml:space="preserve">دراسة نتائج الاختبارات</t>
  </si>
  <si>
    <t xml:space="preserve">بناء خطة المدرسة للمدير</t>
  </si>
  <si>
    <t xml:space="preserve">خطة المدرسة</t>
  </si>
  <si>
    <t xml:space="preserve">أعمال مدير المدرسة والتكليفات</t>
  </si>
  <si>
    <t xml:space="preserve">أعمال مدير المدرسة</t>
  </si>
  <si>
    <t xml:space="preserve">دخول المعلمين</t>
  </si>
  <si>
    <t xml:space="preserve">حالة دخول المعلمين للمنصة</t>
  </si>
  <si>
    <t xml:space="preserve">دخول الطلاب المنصة</t>
  </si>
  <si>
    <t xml:space="preserve">حالة دخول الطلاب للمنصة</t>
  </si>
  <si>
    <t xml:space="preserve">ملاحظات:</t>
  </si>
  <si>
    <t xml:space="preserve">• جميع القيم والصيغ تتحدث تلقائياً عند إضافة أو تعديل بيانات في ورقة 'بيانات المدارس'.</t>
  </si>
  <si>
    <t xml:space="preserve">• استخدم الفلتر في ورقة البيانات لفرز وترتيب حسب أي عمود.</t>
  </si>
  <si>
    <t xml:space="preserve">• الألوان في عمود النتيجة (N) تظهر تلقائياً حسب القيمة (ممتاز / جيد جداً / جيد / مقبول / ضعيف).</t>
  </si>
  <si>
    <t xml:space="preserve">• قسم 'متابعة الأعمدة المعبأة' يعرض عدد المدارس التي تم تعبئة كل عمود فيها ونسبتها.</t>
  </si>
  <si>
    <t xml:space="preserve">• عمود عدد المعلمين = H ، وعمود النتيجة = N . تأكد من إدخال القيم الصحيحة ليظهر التحليل بدقة.</t>
  </si>
  <si>
    <t xml:space="preserve">عضو الفريق التنفيذي: عبدالله خالد العتيبي  |  الفريق التنفيذي بقطاع السر  |  وزارة التعليم</t>
  </si>
  <si>
    <t xml:space="preserve"> المملكة العربية السعودية - وزارة التعليم </t>
  </si>
  <si>
    <t xml:space="preserve">الفريق التنفيذي بمحافظة الدوادمي  - قطاع السر - بنين</t>
  </si>
  <si>
    <t xml:space="preserve">      لوحة التحكم للمدارس المسندة      </t>
  </si>
  <si>
    <t xml:space="preserve">العام الدراسي 1448هـ</t>
  </si>
  <si>
    <t xml:space="preserve">مرحباً بك</t>
  </si>
  <si>
    <t xml:space="preserve">قطاع السر بنين   </t>
  </si>
  <si>
    <t xml:space="preserve">ملخص سريع</t>
  </si>
  <si>
    <t xml:space="preserve">أقسام اللوحة  —  اختر القسم للانتقال (يشمل التقارير والملخص الشهري)</t>
  </si>
  <si>
    <t xml:space="preserve">📈  التحليل</t>
  </si>
  <si>
    <t xml:space="preserve">الزيارات الأسبوعية للمدارس</t>
  </si>
  <si>
    <t xml:space="preserve">متابعة الانضباط المدرسي + رسوم</t>
  </si>
  <si>
    <t xml:space="preserve">تقرير أسبوعي للمعلمين والطلاب</t>
  </si>
  <si>
    <t xml:space="preserve">📈  الملخص الشهري للزيارات</t>
  </si>
  <si>
    <t xml:space="preserve">التقارير والمتابعة</t>
  </si>
  <si>
    <t xml:space="preserve">الأسبوع الثالث · الاختبارات التشخيصية</t>
  </si>
  <si>
    <t xml:space="preserve">حسب الشهر والأسبوع والمدرسة</t>
  </si>
  <si>
    <t xml:space="preserve">التقرير الأسبوعي + ملخص الزيارات الشهري</t>
  </si>
  <si>
    <t xml:space="preserve">أسابيع الفصل الدراسي الأول 1448</t>
  </si>
  <si>
    <t xml:space="preserve">🏫  المدارس المسندة  (6 مدارس)</t>
  </si>
  <si>
    <t xml:space="preserve">اضغط على اسم المدرسة للانتقال إلى بيانات المدارس</t>
  </si>
  <si>
    <t xml:space="preserve">📅 توزيع أسابيع الفصل الدراسي الأول 1448هـ — اضغط هنا للاطلاع على التفاصيل الكاملة (19 أسبوعاً)</t>
  </si>
  <si>
    <t xml:space="preserve">عضو الفريق التنفيذي: عبدالله خالد العتيبي  |  الفريق التنفيذي بقطاع الدوادمي بقطاع السر  |  وزارة التعليم  |  العام الدراسي 1448هـ</t>
  </si>
  <si>
    <t xml:space="preserve">الإدارة العامة للتعليم بمنطقة الرياض  |  الشؤون التعليمية - إدارة أداء التعليم</t>
  </si>
  <si>
    <t xml:space="preserve">الفريق التنفيذي للممارسات الإشرافية بمحافظة الدوادمي — قطاع السر</t>
  </si>
  <si>
    <t xml:space="preserve">توزيع الأسابيع الدراسية للفصل الدراسي الأول للعام الدراسي 1448 هـ</t>
  </si>
  <si>
    <t xml:space="preserve">🏠 العودة للصفحة الرئيسية</t>
  </si>
  <si>
    <t xml:space="preserve">الأسبوع</t>
  </si>
  <si>
    <t xml:space="preserve">التاريخ</t>
  </si>
  <si>
    <t xml:space="preserve">ملاحظات</t>
  </si>
  <si>
    <t xml:space="preserve">1. الأول</t>
  </si>
  <si>
    <t xml:space="preserve">3/10 – 3/14</t>
  </si>
  <si>
    <t xml:space="preserve">—</t>
  </si>
  <si>
    <t xml:space="preserve">11. الحادي عشر</t>
  </si>
  <si>
    <t xml:space="preserve">5/21 – 5/25</t>
  </si>
  <si>
    <t xml:space="preserve">2. الثاني</t>
  </si>
  <si>
    <t xml:space="preserve">3/17 – 3/21</t>
  </si>
  <si>
    <t xml:space="preserve">12. الثاني عشر</t>
  </si>
  <si>
    <t xml:space="preserve">5/28 – 6/2</t>
  </si>
  <si>
    <t xml:space="preserve">3. الثالث</t>
  </si>
  <si>
    <t xml:space="preserve">3/24 – 3/28</t>
  </si>
  <si>
    <t xml:space="preserve">13. الثالث عشر</t>
  </si>
  <si>
    <t xml:space="preserve">6/5 – 6/9</t>
  </si>
  <si>
    <t xml:space="preserve">بداية إجازة الخريف بنهاية دوام الخميس1448/6/9</t>
  </si>
  <si>
    <t xml:space="preserve">4. الرابع</t>
  </si>
  <si>
    <t xml:space="preserve">4/2 – 4/6</t>
  </si>
  <si>
    <t xml:space="preserve">14. الرابع عشر</t>
  </si>
  <si>
    <t xml:space="preserve">6/19 – 6/23</t>
  </si>
  <si>
    <t xml:space="preserve">إجازة إضافية الأحد</t>
  </si>
  <si>
    <t xml:space="preserve">5. الخامس</t>
  </si>
  <si>
    <t xml:space="preserve">4/9 – 4/13</t>
  </si>
  <si>
    <t xml:space="preserve">إجازة اليوم الوطني الأربعاء والخميس</t>
  </si>
  <si>
    <t xml:space="preserve">15. الخامس عشر</t>
  </si>
  <si>
    <t xml:space="preserve">6/26 – 7/1</t>
  </si>
  <si>
    <t xml:space="preserve">6. السادس</t>
  </si>
  <si>
    <t xml:space="preserve">4/16 – 4/20</t>
  </si>
  <si>
    <t xml:space="preserve">16. السادس عشر</t>
  </si>
  <si>
    <t xml:space="preserve">7/4 – 7/8</t>
  </si>
  <si>
    <t xml:space="preserve">7. السابع</t>
  </si>
  <si>
    <t xml:space="preserve">4/23 – 4/27</t>
  </si>
  <si>
    <t xml:space="preserve">17. السابع عشر</t>
  </si>
  <si>
    <t xml:space="preserve">7/11 – 7/15</t>
  </si>
  <si>
    <t xml:space="preserve">8. الثامن</t>
  </si>
  <si>
    <t xml:space="preserve">4/30 – 5/4</t>
  </si>
  <si>
    <t xml:space="preserve">18. الثامن عشر</t>
  </si>
  <si>
    <t xml:space="preserve">7/18 – 7/22</t>
  </si>
  <si>
    <t xml:space="preserve">9. التاسع</t>
  </si>
  <si>
    <t xml:space="preserve">5/7 – 5/11</t>
  </si>
  <si>
    <t xml:space="preserve">19. التاسع عشر</t>
  </si>
  <si>
    <t xml:space="preserve">7/25 – 7/29</t>
  </si>
  <si>
    <t xml:space="preserve">اختبارات نهاية الفترة + إجازة إضافية</t>
  </si>
  <si>
    <t xml:space="preserve">10. العاشر</t>
  </si>
  <si>
    <t xml:space="preserve">5/14 – 5/18</t>
  </si>
  <si>
    <t xml:space="preserve">بداية إجازة الخريف بنهاية دوام يوم الخميس 1448/6/9 هـ</t>
  </si>
  <si>
    <t xml:space="preserve">اختبارات نهاية الفترة الدراسية الأولى (الفصل الدراسي الأول) في الأسبوع التاسع عشر  |  إجازة إضافية في نهاية الأسبوع</t>
  </si>
  <si>
    <t xml:space="preserve">ملاحظة:</t>
  </si>
  <si>
    <t xml:space="preserve">الخلايا البرتقالية تشير إلى وجود إجازات خلال الأسبوع. التواريخ بالتقويم الهجري 1448 هـ.</t>
  </si>
  <si>
    <t xml:space="preserve">عضو الفريق التنفيذي: عبدالله خالد العتيبي  |  الفريق التنفيذي بقطاع السر  |  وزارة التعليم  |  العام الدراسي 1448هـ</t>
  </si>
  <si>
    <t xml:space="preserve">الفريق التنفيذي بمحافظة الدوادمي - بقطاع السر</t>
  </si>
  <si>
    <t xml:space="preserve">لوحة التحكم للمدارس المسندة لعضو الفريق التنفيذي  |  العام الدراسي 1448هـ</t>
  </si>
  <si>
    <t xml:space="preserve">عضو الفريق التنفيذي: عبدالله خالد العتيبي</t>
  </si>
  <si>
    <t xml:space="preserve">إجمالي المدارس</t>
  </si>
  <si>
    <t xml:space="preserve">توزيع نتائج المدارس</t>
  </si>
  <si>
    <t xml:space="preserve">أعلى المدارس بعدد المعلمين</t>
  </si>
  <si>
    <t xml:space="preserve">المدرسة</t>
  </si>
  <si>
    <t xml:space="preserve">عدد المعلمين</t>
  </si>
  <si>
    <t xml:space="preserve">الترتيب</t>
  </si>
  <si>
    <t xml:space="preserve">عضو الفريق التنفيذي: عبدالله خالد العتيبي  |  الفريق التنفيذي  بمحافظة الدوادمي بقطاع السر  |  وزارة التعليم</t>
  </si>
  <si>
    <t xml:space="preserve">لوحة أعمال المشرف  |  العام الدراسي 1448هـ</t>
  </si>
  <si>
    <t xml:space="preserve">إجمالي الأعمال</t>
  </si>
  <si>
    <t xml:space="preserve">الأعمال المنجزة</t>
  </si>
  <si>
    <t xml:space="preserve">قيد التنفيذ</t>
  </si>
  <si>
    <t xml:space="preserve">لم تُنجز</t>
  </si>
  <si>
    <t xml:space="preserve">نسبة الإنجاز %</t>
  </si>
  <si>
    <t xml:space="preserve">لم ينجز</t>
  </si>
  <si>
    <t xml:space="preserve">📋  الأعمال اليومية</t>
  </si>
  <si>
    <t xml:space="preserve">إحصائيات الأعمال اليومية</t>
  </si>
  <si>
    <t xml:space="preserve">م</t>
  </si>
  <si>
    <t xml:space="preserve">المهمة</t>
  </si>
  <si>
    <t xml:space="preserve">الحالة</t>
  </si>
  <si>
    <t xml:space="preserve">تاريخ آخر إنجاز</t>
  </si>
  <si>
    <t xml:space="preserve">المنجز</t>
  </si>
  <si>
    <t xml:space="preserve">تثبيت الغياب</t>
  </si>
  <si>
    <t xml:space="preserve">منجز</t>
  </si>
  <si>
    <t xml:space="preserve">يومياً الرصد قبل الساعة 8 ص </t>
  </si>
  <si>
    <t xml:space="preserve">متابعة دخول المعلمين منصة مدرستي</t>
  </si>
  <si>
    <t xml:space="preserve">من 5 أعمال يومية</t>
  </si>
  <si>
    <t xml:space="preserve">متابعة دخول الطلاب منصة مدرستي</t>
  </si>
  <si>
    <t xml:space="preserve">نسب الدخول متدنية تحتاج متابعة لجميع المدارس </t>
  </si>
  <si>
    <t xml:space="preserve">متابعة حضوري</t>
  </si>
  <si>
    <t xml:space="preserve">https://hather-ui.moe.gov.sa/landing?returnUrl=%2Fdashboard  </t>
  </si>
  <si>
    <t xml:space="preserve">متابعة فارس</t>
  </si>
  <si>
    <t xml:space="preserve">https://sshr.moe.gov.sa/OA_HTML/AppsLocalLogin.jsp</t>
  </si>
  <si>
    <t xml:space="preserve">متابعة اللوحة الرقمية للمدرسة </t>
  </si>
  <si>
    <t xml:space="preserve">            لم تنجز           </t>
  </si>
  <si>
    <t xml:space="preserve"> لم تفعل بعد من قبل الإدارة            </t>
  </si>
  <si>
    <t xml:space="preserve">📅  الأعمال الأسبوعية</t>
  </si>
  <si>
    <t xml:space="preserve">إحصائيات الأعمال الأسبوعية</t>
  </si>
  <si>
    <t xml:space="preserve">إدخال خطة الزيارات للمدارس المسندة    (رابط الفريق)</t>
  </si>
  <si>
    <t xml:space="preserve">السبت من كل اسبوع </t>
  </si>
  <si>
    <t xml:space="preserve">https://docs.google.com/forms/d/1INvJ0EjqH3vEnfn5l9bB2kCzMGEXRaizlKIkpBBefiU/viewform?edit_requested=true</t>
  </si>
  <si>
    <t xml:space="preserve">تقارير الزيارة</t>
  </si>
  <si>
    <t xml:space="preserve">نهاية كل اسبوع </t>
  </si>
  <si>
    <t xml:space="preserve">من 5 أعمال أسبوعية</t>
  </si>
  <si>
    <t xml:space="preserve">تقرير متابعة نسب غياب الطلاب والانضباط المدرسي</t>
  </si>
  <si>
    <t xml:space="preserve">تقرير التوجيه الطلابي (اللوحة الرقمية)</t>
  </si>
  <si>
    <t xml:space="preserve">ما نُفذ من خطة التحسين (استمارة رقم 2)</t>
  </si>
  <si>
    <t xml:space="preserve">🗓️  الأعمال الشهرية</t>
  </si>
  <si>
    <t xml:space="preserve">إحصائيات الأعمال الشهرية</t>
  </si>
  <si>
    <t xml:space="preserve">تقرير حضوري</t>
  </si>
  <si>
    <t xml:space="preserve">نهاية كل شهر </t>
  </si>
  <si>
    <t xml:space="preserve">من 1 عمل شهري</t>
  </si>
  <si>
    <t xml:space="preserve">📊  ملخص الإنجاز حسب الفئة</t>
  </si>
  <si>
    <t xml:space="preserve">الفئة</t>
  </si>
  <si>
    <t xml:space="preserve">عدد الأعمال</t>
  </si>
  <si>
    <t xml:space="preserve">أعمال يومية</t>
  </si>
  <si>
    <t xml:space="preserve">أعمال أسبوعية</t>
  </si>
  <si>
    <t xml:space="preserve">أعمال شهرية</t>
  </si>
  <si>
    <t xml:space="preserve">الإجمالي</t>
  </si>
  <si>
    <t xml:space="preserve">تعليمات الاستخدام</t>
  </si>
  <si>
    <t xml:space="preserve">• غيّر حالة كل مهمة من القائمة المنسدلة في عمود «الحالة»: (منجز / قيد التنفيذ / لم تُنجز)
• أدخل تاريخ آخر إنجاز في عمود «تاريخ آخر إنجاز» (مثال: 1448/01/15)
• أضف ملاحظاتك في عمود «ملاحظات»
• جميع الإحصائيات ونسب الإنجاز تتحدث تلقائياً عند تغيير الحالات
• الألوان تتغير تلقائياً: أخضر = منجز | أصفر = قيد التنفيذ | أحمر = لم تُنجز</t>
  </si>
  <si>
    <t xml:space="preserve">عضو الفريق التنفيذي : عبدالله خالد العتيبي  |  الفريق التنفيذي بمحافظة الدوادمي - بقطاع السر  |  وزارة التعليم</t>
  </si>
  <si>
    <t xml:space="preserve">الفريق التنفيذي  بمحافظة الدوادمي - بقطاع السر  —  لوحة التحكم للمدارس المسندة  |  العام الدراسي 1448هـ</t>
  </si>
  <si>
    <t xml:space="preserve">اسم المدرسة</t>
  </si>
  <si>
    <t xml:space="preserve">الرقم الوزاري</t>
  </si>
  <si>
    <t xml:space="preserve">اسم مدير المدرسة</t>
  </si>
  <si>
    <t xml:space="preserve">رقم جوال المدير</t>
  </si>
  <si>
    <t xml:space="preserve">اسم وكيل المدرسة</t>
  </si>
  <si>
    <t xml:space="preserve">رقم جوال الوكيل</t>
  </si>
  <si>
    <t xml:space="preserve">توفر التخصصات</t>
  </si>
  <si>
    <t xml:space="preserve">عدد الطلاب</t>
  </si>
  <si>
    <t xml:space="preserve">القدرات والتحصيلي </t>
  </si>
  <si>
    <t xml:space="preserve">نتيجة تقرير المدرسة العامة 2026</t>
  </si>
  <si>
    <t xml:space="preserve">نواتج التعلم</t>
  </si>
  <si>
    <t xml:space="preserve">تحليل بطافة نافس </t>
  </si>
  <si>
    <t xml:space="preserve">التقرير الخارجي</t>
  </si>
  <si>
    <t xml:space="preserve">الارطاوي الثانوية</t>
  </si>
  <si>
    <t xml:space="preserve">فارس خلف الصبيحي</t>
  </si>
  <si>
    <t xml:space="preserve">مفلح جازي المطيري </t>
  </si>
  <si>
    <t xml:space="preserve">نعم</t>
  </si>
  <si>
    <t xml:space="preserve">تم</t>
  </si>
  <si>
    <t xml:space="preserve">يحتاج متابعة</t>
  </si>
  <si>
    <t xml:space="preserve">تم التحليل</t>
  </si>
  <si>
    <t xml:space="preserve">لم تصدر</t>
  </si>
  <si>
    <t xml:space="preserve">--------</t>
  </si>
  <si>
    <t xml:space="preserve">لم يصدر</t>
  </si>
  <si>
    <t xml:space="preserve">يوجد</t>
  </si>
  <si>
    <t xml:space="preserve">غير مشمول</t>
  </si>
  <si>
    <t xml:space="preserve">الارطاوي المتوسطة</t>
  </si>
  <si>
    <t xml:space="preserve">عجز بدنية وفنية</t>
  </si>
  <si>
    <t xml:space="preserve">-----</t>
  </si>
  <si>
    <t xml:space="preserve">الملك عبدالعزيز الابتدائية بالارطاوي</t>
  </si>
  <si>
    <t xml:space="preserve">يوسف بدر المطيري</t>
  </si>
  <si>
    <t xml:space="preserve"> فلاح محمد المطيري</t>
  </si>
  <si>
    <t xml:space="preserve">باقي 1</t>
  </si>
  <si>
    <t xml:space="preserve">لم تصدر البطاقة</t>
  </si>
  <si>
    <t xml:space="preserve">وثيلان وعشيران الثانوية</t>
  </si>
  <si>
    <t xml:space="preserve">بدر راشد المطيري </t>
  </si>
  <si>
    <t xml:space="preserve">عمر مقحم المطيري</t>
  </si>
  <si>
    <t xml:space="preserve">وثيلان وعشيران المتوسطة</t>
  </si>
  <si>
    <t xml:space="preserve">فيحان سعد المطيري</t>
  </si>
  <si>
    <t xml:space="preserve">عبدالكريم عبدالله الصبيحي </t>
  </si>
  <si>
    <t xml:space="preserve">------</t>
  </si>
  <si>
    <t xml:space="preserve">وثيلان وعشيران الابتدائية</t>
  </si>
  <si>
    <t xml:space="preserve">فيصل محمد المطيري</t>
  </si>
  <si>
    <t xml:space="preserve">خالد محمد العبدالله </t>
  </si>
  <si>
    <t xml:space="preserve">مدارس التحسين     </t>
  </si>
  <si>
    <t xml:space="preserve">الملك عبدالعزيز</t>
  </si>
  <si>
    <t xml:space="preserve">رفع خطة التدخل </t>
  </si>
  <si>
    <t xml:space="preserve">تنفيذ الاختبارا لتشخيصي</t>
  </si>
  <si>
    <t xml:space="preserve">تعليمات استخدام الملف — لوحة التحكم للمدارس المسندة | العام الدراسي 1448هـ</t>
  </si>
  <si>
    <t xml:space="preserve">عضو الفريق التنفيذي: عبدالله خالد العتيبي  |  الفريق التنفيذي بقطاع السر</t>
  </si>
  <si>
    <t xml:space="preserve">📋  طريقة الاستخدام</t>
  </si>
  <si>
    <t xml:space="preserve">1. انتقل إلى ورقة «بيانات المدارس» وأدخل بيانات كل مدرسة في الصفوف بدءاً من الصف 5.</t>
  </si>
  <si>
    <t xml:space="preserve">2. الأعمدة الأساسية: اسم المدرسة (B) ، الرقم الوزاري (C) ، اسم المدير (D) ، جوال المدير (E) ، اسم الوكيل (F) ، جوال الوكيل (G).</t>
  </si>
  <si>
    <t xml:space="preserve">3. عمود «عدد المعلمين» (H): أدخل الرقم الصحيح — هذا العمود يغذي لوحة التحكم والإحصائيات تلقائياً.</t>
  </si>
  <si>
    <t xml:space="preserve">4. عمود «توفر التخصصات» (I): نعم / أو وصف العجز (مثل: عجز بدنية وفنية).</t>
  </si>
  <si>
    <t xml:space="preserve">5. عمود «دخول المعلمين» (J) و«دخول الطلاب المنصة» (L): سجّل الحالة (تم / باقي 1 / يحتاج متابعة ...).</t>
  </si>
  <si>
    <t xml:space="preserve">6. عمود «نتيجة تقرير المدرسة العامة 2026» (N): أدخل إحدى القيم: ممتاز | جيد جداً | جيد | مقبول | ضعيف — لتتلون الخلية تلقائياً.</t>
  </si>
  <si>
    <t xml:space="preserve">7. الأعمدة R إلى V جاهزة للتعبئة (موجه صحي، موجه طلابي، دراسة النتائج، خطة المدرسة، أعمال المدير) وتظهر في ورقة التحليل.</t>
  </si>
  <si>
    <t xml:space="preserve">8. يمكنك إضافة مدارس جديدة في الصفوف الفارغة حتى الصف 17، مع الحفاظ على تسلسل الأرقام في العمود A.</t>
  </si>
  <si>
    <t xml:space="preserve">9. لا تحذف أو تغيّر أسماء الأوراق أو عناوين الأعمدة الأساسية حتى لا تتأثر الصيغ.</t>
  </si>
  <si>
    <t xml:space="preserve">🔽  القوائم المنسدلة والتنسيق الشرطي</t>
  </si>
  <si>
    <t xml:space="preserve">• عمود «موجه صحي مكلف» (R) و«موجه طلابي» (S): قائمة منسدلة (يوجد / لايوجد).</t>
  </si>
  <si>
    <t xml:space="preserve">• عمود «الحالة» في ورقة «أعمال المشرف»: قائمة منسدلة (منجز / قيد التنفيذ / لم تُنجز).</t>
  </si>
  <si>
    <t xml:space="preserve">• تنسيق شرطي ملون لعمود النتيجة (N): ممتاز=أخضر، جيد جداً=أزرق، جيد=أصفر، مقبول=برتقالي، ضعيف=أحمر.</t>
  </si>
  <si>
    <t xml:space="preserve">📊  الأدوات التحليلية المتاحة</t>
  </si>
  <si>
    <t xml:space="preserve">• لوحة التحكم: إجمالي المدارس والمعلمين + متوسط وأعلى عدد معلمين + توزيع النتائج + أعلى 3 مدارس بعدد المعلمين (تتحدث تلقائياً).</t>
  </si>
  <si>
    <t xml:space="preserve">• ورقة تحليل وإحصائيات: مجموع ومتوسط ووسيط وانحراف معياري لعدد المعلمين + توزيع النتائج بالنسب + متابعة تعبئة الأعمدة.</t>
  </si>
  <si>
    <t xml:space="preserve">• ورقة أعمال المشرف: متابعة الأعمال اليومية والأسبوعية والشهرية مع نسب الإنجاز التلقائية وتغيير الألوان حسب الحالة.</t>
  </si>
  <si>
    <t xml:space="preserve">• فلتر تلقائي في ورقة بيانات المدارس: اضغط السهم بجانب أي عمود للفرز والتصفية.</t>
  </si>
  <si>
    <t xml:space="preserve">• جميع الأرقام والنسب تتحدث تلقائياً عند تغيير أي بيانات أو حالات.</t>
  </si>
  <si>
    <t xml:space="preserve">• ورقة «متابعة دخول المنصة»: تقرير أسبوعي لدخول المعلمين والطلاب لمنصة مدرستي (أدخل أعداد الدخول يومياً والنسب تُحسب تلقائياً).</t>
  </si>
  <si>
    <t xml:space="preserve">• ورقة «متابعة نسب الغياب» + «رسوم نسب الغياب»: متابعة نسب غياب الطلاب يومياً مع رسوم بيانية تلقائية مربوطة بالبيانات.</t>
  </si>
  <si>
    <t xml:space="preserve">💡  نصائح مهمة</t>
  </si>
  <si>
    <t xml:space="preserve">• احفظ نسخة احتياطية من الملف قبل أي تعديل كبير.  • لا تكتب فوق خلايا الصيغ.  • عند إدخال النتيجة اكتبها بالضبط (ممتاز / جيد جداً / جيد / مقبول / ضعيف) بدون مسافات زائدة.</t>
  </si>
  <si>
    <t xml:space="preserve">متابعة نسب دخول المعلمين والطلاب لمنصة مدرستي  1448</t>
  </si>
  <si>
    <t xml:space="preserve">🏠 العودة للرئيسية</t>
  </si>
  <si>
    <t xml:space="preserve">اسم عضو الفريق التنفيذي: عبدالله خالد العتيبي</t>
  </si>
  <si>
    <t xml:space="preserve">الأسبوع الأول من بداية الفصل الدراسي الأول</t>
  </si>
  <si>
    <t xml:space="preserve">الأسبوع الثاني</t>
  </si>
  <si>
    <t xml:space="preserve">الأسبوع 3</t>
  </si>
  <si>
    <t xml:space="preserve">الأسبوع 4</t>
  </si>
  <si>
    <t xml:space="preserve">الأسبوع 5</t>
  </si>
  <si>
    <t xml:space="preserve">الأسبوع 6</t>
  </si>
  <si>
    <t xml:space="preserve">الأسبوع 7</t>
  </si>
  <si>
    <t xml:space="preserve">الأسبوع 8</t>
  </si>
  <si>
    <t xml:space="preserve">الأسبوع 9</t>
  </si>
  <si>
    <t xml:space="preserve">الأسبوع 10</t>
  </si>
  <si>
    <t xml:space="preserve">الأسبوع 11</t>
  </si>
  <si>
    <t xml:space="preserve">الأسبوع 12</t>
  </si>
  <si>
    <t xml:space="preserve">الأسبوع 13</t>
  </si>
  <si>
    <t xml:space="preserve">الأسبوع 14</t>
  </si>
  <si>
    <t xml:space="preserve">الأسبوع 15</t>
  </si>
  <si>
    <t xml:space="preserve">الأسبوع 16</t>
  </si>
  <si>
    <t xml:space="preserve">الأسبوع 17</t>
  </si>
  <si>
    <t xml:space="preserve">الأسبوع 18</t>
  </si>
  <si>
    <t xml:space="preserve">الأسبوع 19</t>
  </si>
  <si>
    <t xml:space="preserve">الأحد
10 / 3</t>
  </si>
  <si>
    <t xml:space="preserve">الاثنين
11 / 3</t>
  </si>
  <si>
    <t xml:space="preserve">الثلاثاء
12 / 3</t>
  </si>
  <si>
    <t xml:space="preserve">الأربعاء
13 / 3</t>
  </si>
  <si>
    <t xml:space="preserve">الخميس
14 / 3</t>
  </si>
  <si>
    <t xml:space="preserve">الأحد  17/3</t>
  </si>
  <si>
    <t xml:space="preserve">الاثنين18/3</t>
  </si>
  <si>
    <t xml:space="preserve">الثلاثاء19/3</t>
  </si>
  <si>
    <t xml:space="preserve">الأربعاء20/3</t>
  </si>
  <si>
    <t xml:space="preserve">الخميس21/3</t>
  </si>
  <si>
    <t xml:space="preserve">الأحد24/3</t>
  </si>
  <si>
    <t xml:space="preserve">الاثنين25/3</t>
  </si>
  <si>
    <t xml:space="preserve">الثلاثاء26/3</t>
  </si>
  <si>
    <t xml:space="preserve">الأربعاء 27/3</t>
  </si>
  <si>
    <t xml:space="preserve">الخميس28/3</t>
  </si>
  <si>
    <t xml:space="preserve">الأحد2/4</t>
  </si>
  <si>
    <t xml:space="preserve">الاثنين3/4</t>
  </si>
  <si>
    <t xml:space="preserve">الثلاثاء4/4</t>
  </si>
  <si>
    <t xml:space="preserve">الأربعاء5/4</t>
  </si>
  <si>
    <t xml:space="preserve">الخميس6/4</t>
  </si>
  <si>
    <t xml:space="preserve">الأحد9/4</t>
  </si>
  <si>
    <t xml:space="preserve">الاثنين10/4</t>
  </si>
  <si>
    <t xml:space="preserve">الثلاثاء11/4</t>
  </si>
  <si>
    <t xml:space="preserve">الأربعاء12/4</t>
  </si>
  <si>
    <t xml:space="preserve">الخميس13/7</t>
  </si>
  <si>
    <t xml:space="preserve">الأحد16/4</t>
  </si>
  <si>
    <t xml:space="preserve">الاثنين17/4</t>
  </si>
  <si>
    <t xml:space="preserve">الثلاثاء18/4</t>
  </si>
  <si>
    <t xml:space="preserve">الأربعاء19/4</t>
  </si>
  <si>
    <t xml:space="preserve">الخميس20/4</t>
  </si>
  <si>
    <t xml:space="preserve">الأحد23/4</t>
  </si>
  <si>
    <t xml:space="preserve">الاثنين24/4</t>
  </si>
  <si>
    <t xml:space="preserve">الثلاثاء</t>
  </si>
  <si>
    <t xml:space="preserve">الأربعاء</t>
  </si>
  <si>
    <t xml:space="preserve">الخميس</t>
  </si>
  <si>
    <t xml:space="preserve">الأحد</t>
  </si>
  <si>
    <t xml:space="preserve">الاثنين</t>
  </si>
  <si>
    <t xml:space="preserve">المرحلة الدراسية</t>
  </si>
  <si>
    <t xml:space="preserve">جنس المدرسة</t>
  </si>
  <si>
    <t xml:space="preserve">العدد الكلي للمعلمين</t>
  </si>
  <si>
    <t xml:space="preserve">العدد الكلي للطلاب</t>
  </si>
  <si>
    <t xml:space="preserve">دخول
المعلمين</t>
  </si>
  <si>
    <t xml:space="preserve">نسبة
المعلمين</t>
  </si>
  <si>
    <t xml:space="preserve">دخول
الطلاب</t>
  </si>
  <si>
    <t xml:space="preserve">نسبة
الطلاب</t>
  </si>
  <si>
    <t xml:space="preserve">الارطاوي بالسر</t>
  </si>
  <si>
    <t xml:space="preserve">الثانوية</t>
  </si>
  <si>
    <t xml:space="preserve">m3917285</t>
  </si>
  <si>
    <t xml:space="preserve">بنين</t>
  </si>
  <si>
    <t xml:space="preserve">94.0%</t>
  </si>
  <si>
    <t xml:space="preserve">100.0%</t>
  </si>
  <si>
    <t xml:space="preserve">المتوسطة</t>
  </si>
  <si>
    <t xml:space="preserve">17229</t>
  </si>
  <si>
    <t xml:space="preserve">الملك عبدالعزيز بالارطاوي</t>
  </si>
  <si>
    <t xml:space="preserve">الابتدائية</t>
  </si>
  <si>
    <t xml:space="preserve">17108</t>
  </si>
  <si>
    <t xml:space="preserve">وثيلان وعشيران</t>
  </si>
  <si>
    <t xml:space="preserve">m3917315</t>
  </si>
  <si>
    <t xml:space="preserve">17276</t>
  </si>
  <si>
    <t xml:space="preserve">17217</t>
  </si>
  <si>
    <t xml:space="preserve">ملاحظات:
• الخلايا الكريمية: حقول إدخال (العدد الكلي للمعلمين/الطلاب + أعداد الدخول يومياً)
• النسبة تُحسب تلقائياً = (عدد الدخول ÷ العدد الكلي) × 100
• أدخل العدد الكلي أولاً ثم أعداد الدخول يومياً لظهور النسب
• اللون الأزرق الفاتح = نسب المعلمين | اللون الأخضر الفاتح = نسب الطلاب
• اللون الأزرق الداكن للأرقام المدخلة | اللون الأسود للنسب المحسوبة</t>
  </si>
  <si>
    <t xml:space="preserve">حقول الإدخال (كريمي)</t>
  </si>
  <si>
    <t xml:space="preserve">نسب المعلمين (أزرق فاتح)</t>
  </si>
  <si>
    <t xml:space="preserve">نسب الطلاب (أخضر فاتح)</t>
  </si>
  <si>
    <t xml:space="preserve">اجازة اليوم الوطني</t>
  </si>
  <si>
    <t xml:space="preserve">ملاحظات:
• الخلايا الكريمية: حقول إدخال (العدد الكلي للمعلمين/الطلاب + أعداد الدخول يومياً)
• النسبة تُحسب تلقائياً = (عدد الدخول ÷ العدد الكلي) × 100
• أدخل العدد الكلي أولاً ثم أعداد الدخول يومياً لظهور النسب
• اللون الأزرق الفاتح = نسب المعلمين | اللون الأخضر الفاتح = نسب الطلاب
• النسب الأقل من 50% تظهر باللون الأحمر تلقائياً
• اللون الأزرق الداكن للأرقام المدخلة | اللون الأسود للنسب المحسوبة</t>
  </si>
  <si>
    <t xml:space="preserve">📊 الرسوم البيانية</t>
  </si>
  <si>
    <t xml:space="preserve">الأحد3/17</t>
  </si>
  <si>
    <t xml:space="preserve">الاثنين3/18</t>
  </si>
  <si>
    <t xml:space="preserve">الثلاثاء3/19</t>
  </si>
  <si>
    <t xml:space="preserve">الأربعاء3/20</t>
  </si>
  <si>
    <t xml:space="preserve">الخميس3/21</t>
  </si>
  <si>
    <t xml:space="preserve">الأربعاء27/3</t>
  </si>
  <si>
    <t xml:space="preserve">الاحد 2/4</t>
  </si>
  <si>
    <t xml:space="preserve">الخميس13/4</t>
  </si>
  <si>
    <t xml:space="preserve">الثلاثاء25/4</t>
  </si>
  <si>
    <t xml:space="preserve">الأربعاء26/4</t>
  </si>
  <si>
    <t xml:space="preserve">الخميس27/4</t>
  </si>
  <si>
    <t xml:space="preserve">الغياب</t>
  </si>
  <si>
    <t xml:space="preserve">0.0%</t>
  </si>
  <si>
    <t xml:space="preserve">اليوم الوطني</t>
  </si>
  <si>
    <t xml:space="preserve">إجازة </t>
  </si>
  <si>
    <t xml:space="preserve">ملاحظات:
• الخلايا الصفراء: حقول إدخال (العدد الكلي للطلاب + عدد الغياب لكل يوم)
• النسبة تُحسب تلقائياً = (عدد الغياب ÷ العدد الكلي) × 100
• أدخل العدد الكلي أولاً ثم أعداد الغياب يومياً لظهور النسب
• اللون الأزرق للأرقام المدخلة | اللون الأسود للنسب المحسوبة</t>
  </si>
  <si>
    <t xml:space="preserve">حقول الإدخال</t>
  </si>
  <si>
    <t xml:space="preserve">نسب محسوبة تلقائياً</t>
  </si>
  <si>
    <t xml:space="preserve">لوحة الرسوم البيانية لنسب الغياب — الأسبوع الأول · الفصل الدراسي الأول 1448 هـ</t>
  </si>
  <si>
    <t xml:space="preserve">اسم عضو الفريق التنفيذي: عبدالله خالد العتيبي  |  البيانات مربوطة تلقائياً بورقة المتابعة</t>
  </si>
  <si>
    <t xml:space="preserve">📋 ورقة المتابعة</t>
  </si>
  <si>
    <t xml:space="preserve">المرحلة</t>
  </si>
  <si>
    <t xml:space="preserve">الأحد 10/3</t>
  </si>
  <si>
    <t xml:space="preserve">الاثنين 11/3</t>
  </si>
  <si>
    <t xml:space="preserve">الثلاثاء 12/3</t>
  </si>
  <si>
    <t xml:space="preserve">الأربعاء 13/3</t>
  </si>
  <si>
    <t xml:space="preserve">الخميس 14/3</t>
  </si>
  <si>
    <t xml:space="preserve">المتوسط العام</t>
  </si>
  <si>
    <t xml:space="preserve">جدول اتجاه النسب (للرسم الخطي) — مربوط تلقائياً</t>
  </si>
  <si>
    <t xml:space="preserve">اليوم</t>
  </si>
  <si>
    <t xml:space="preserve">الارطاوي بالسر (الثانوية)</t>
  </si>
  <si>
    <t xml:space="preserve">الارطاوي بالسر (المتوسطة)</t>
  </si>
  <si>
    <t xml:space="preserve">الملك عبدالعزيز بالارطاوي (الابتدائية)</t>
  </si>
  <si>
    <t xml:space="preserve">وثيلان وعشيران (الثانوية)</t>
  </si>
  <si>
    <t xml:space="preserve">وثيلان وعشيران (المتوسطة)</t>
  </si>
  <si>
    <t xml:space="preserve">وثيلان وعشيران (الابتدائية)</t>
  </si>
  <si>
    <t xml:space="preserve">ملاحظات:
• جميع النسب والرسوم البيانية مربوطة تلقائياً بخلايا ورقة «متابعة نسب الغياب».
• عند تعديل العدد الكلي أو أعداد الغياب في الورقة الرئيسية، حدّث الحسابات (F9 أو Data → Calculate Now) لتظهر القيم والرسوم محدّثة.
• حالياً البيانات متوفرة للأسبوع الأول فقط. عند إدخال باقي الأسابيع يمكن توسيع الجداول بنفس الطريقة.</t>
  </si>
  <si>
    <t xml:space="preserve">الفريق التنفيذي بمحافظة الدوادمي - بقطاع السر </t>
  </si>
  <si>
    <t xml:space="preserve">📈 الملخص الشهري</t>
  </si>
  <si>
    <t xml:space="preserve">      خطة الزيارات الأسبوعية         </t>
  </si>
  <si>
    <t xml:space="preserve">العام الدراسي 1448هـ  |  عضو الفريق التنفيذي: عبدالله خالد العتيبي</t>
  </si>
  <si>
    <t xml:space="preserve">التاريخ الهجري</t>
  </si>
  <si>
    <t xml:space="preserve">نوع الدعم</t>
  </si>
  <si>
    <t xml:space="preserve">مجالات الدعم</t>
  </si>
  <si>
    <t xml:space="preserve">الأسبوع  3 من الأحد 24/3/1448 إلى الخميس  28/3/1448   </t>
  </si>
  <si>
    <t xml:space="preserve">24/3/1448</t>
  </si>
  <si>
    <t xml:space="preserve">حضوري</t>
  </si>
  <si>
    <t xml:space="preserve">متابعة أعمال اللجان بالمدرسة</t>
  </si>
  <si>
    <t xml:space="preserve">منصات الكترونية (مدرستي-الدعم )</t>
  </si>
  <si>
    <t xml:space="preserve">25/3/1448</t>
  </si>
  <si>
    <t xml:space="preserve">26/3/1448</t>
  </si>
  <si>
    <t xml:space="preserve">متابعة أعمال مدير المدرسة</t>
  </si>
  <si>
    <t xml:space="preserve">27/3/1448</t>
  </si>
  <si>
    <t xml:space="preserve">28/3/1448</t>
  </si>
  <si>
    <t xml:space="preserve">الأسبوع 4  —  من الأحد2/4/1448 إلى الخميس6/4/1448</t>
  </si>
  <si>
    <t xml:space="preserve">2/4/1448</t>
  </si>
  <si>
    <t xml:space="preserve">متابعة المنصات الالكترونية</t>
  </si>
  <si>
    <t xml:space="preserve">متابعة عمل اللجان لزيارة الفريق الخارجي  والالتزام بالزي المدرسي</t>
  </si>
  <si>
    <t xml:space="preserve">3/4/1448</t>
  </si>
  <si>
    <t xml:space="preserve">متابعة عمل اللجان لزيارة الفريق الخارجي </t>
  </si>
  <si>
    <t xml:space="preserve">4/4/1448</t>
  </si>
  <si>
    <t xml:space="preserve">5/4/1448</t>
  </si>
  <si>
    <t xml:space="preserve">6/4/1448</t>
  </si>
  <si>
    <t xml:space="preserve">التوقيع: ..................................................</t>
  </si>
  <si>
    <t xml:space="preserve">الأسبوع 5  —  من الأحد9/4/1448 إلى الخميس13/4/1448</t>
  </si>
  <si>
    <t xml:space="preserve">9/4/1448</t>
  </si>
  <si>
    <t xml:space="preserve">الاستعداد لزيارة الفريق الخارجي- والمنصات</t>
  </si>
  <si>
    <t xml:space="preserve">10/4/1448</t>
  </si>
  <si>
    <t xml:space="preserve">11/4/1448</t>
  </si>
  <si>
    <t xml:space="preserve">12/4/1448</t>
  </si>
  <si>
    <t xml:space="preserve">إجازة اليوم الوطني 96</t>
  </si>
  <si>
    <t xml:space="preserve">13/4/1448</t>
  </si>
  <si>
    <t xml:space="preserve">الأسبوع 6  —  من الأحد16/4/1448 إلى الخميس20/4/1448</t>
  </si>
  <si>
    <t xml:space="preserve">16/4/1448</t>
  </si>
  <si>
    <t xml:space="preserve">أخرى</t>
  </si>
  <si>
    <t xml:space="preserve">متابعة االاحتفاء باليوم الوطني وأعمال المدرسة</t>
  </si>
  <si>
    <t xml:space="preserve">17/4/1448</t>
  </si>
  <si>
    <t xml:space="preserve">18/4/1448</t>
  </si>
  <si>
    <t xml:space="preserve">19/4/1448</t>
  </si>
  <si>
    <t xml:space="preserve">20/4/1448</t>
  </si>
  <si>
    <t xml:space="preserve">الأسبوع 7  —  من الأحد إلى الخميس</t>
  </si>
  <si>
    <t xml:space="preserve">23/4/1448</t>
  </si>
  <si>
    <t xml:space="preserve">متابعة خطط التحسين</t>
  </si>
  <si>
    <t xml:space="preserve">متابعة المدرسة ضمن خطة التحسين وتعبئة الرابط الخاص بها </t>
  </si>
  <si>
    <t xml:space="preserve">24/4/1448</t>
  </si>
  <si>
    <t xml:space="preserve">25/4/1448</t>
  </si>
  <si>
    <t xml:space="preserve">26/4/1448</t>
  </si>
  <si>
    <t xml:space="preserve">27/4/1448</t>
  </si>
  <si>
    <t xml:space="preserve">الأسبوع 8—  من الأحد إلى الخميس</t>
  </si>
  <si>
    <t xml:space="preserve">1/5/1448</t>
  </si>
  <si>
    <t xml:space="preserve">2/5/1448</t>
  </si>
  <si>
    <t xml:space="preserve">ورفع خطة الدعم على الرابط الأسبوعي </t>
  </si>
  <si>
    <t xml:space="preserve">3/5/1448</t>
  </si>
  <si>
    <t xml:space="preserve">4/5/1448</t>
  </si>
  <si>
    <t xml:space="preserve">5/5/1448</t>
  </si>
  <si>
    <t xml:space="preserve">الأسبوع 8  —  من الأحد إلى الخميس</t>
  </si>
  <si>
    <t xml:space="preserve">الأسبوع 9  —  من الأحد إلى الخميس</t>
  </si>
  <si>
    <t xml:space="preserve">الأسبوع 10  —  من الأحد إلى الخميس</t>
  </si>
  <si>
    <t xml:space="preserve">الأسبوع 11  —  من الأحد إلى الخميس</t>
  </si>
  <si>
    <t xml:space="preserve">الأسبوع 12  —  من الأحد إلى الخميس</t>
  </si>
  <si>
    <t xml:space="preserve">الأسبوع 13  —  من الأحد إلى الخميس</t>
  </si>
  <si>
    <t xml:space="preserve">الأسبوع 14  —  من الأحد إلى الخميس</t>
  </si>
  <si>
    <t xml:space="preserve">الأسبوع 15  —  من الأحد إلى الخميس</t>
  </si>
  <si>
    <t xml:space="preserve">الأسبوع 16  —  من الأحد إلى الخميس</t>
  </si>
  <si>
    <t xml:space="preserve">الأسبوع 17  —  من الأحد إلى الخميس</t>
  </si>
  <si>
    <t xml:space="preserve">الأسبوع 18  —  من الأحد إلى الخميس</t>
  </si>
  <si>
    <t xml:space="preserve">الأسبوع 19  —  من الأحد إلى الخميس</t>
  </si>
  <si>
    <t xml:space="preserve">الأسبوع 20  —  من الأحد إلى الخميس</t>
  </si>
  <si>
    <t xml:space="preserve">الخلايا الصفراء: حقول إدخال — استخدم القوائم المنسدلة (المدرسة / نوع الدعم / مجالات الدعم)  |  أدخل التاريخ الهجري مثل: 15/04/1448  |  كل أسبوع في صفحة عند التصدير PDF</t>
  </si>
  <si>
    <t xml:space="preserve">الفريق التنفيذي بقطاع السر  |  وزارة التعليم  |  العام الدراسي 1448هـ</t>
  </si>
  <si>
    <t xml:space="preserve">الملخص الشهري لإجمالي الزيارات</t>
  </si>
  <si>
    <t xml:space="preserve">📅 الخطة</t>
  </si>
  <si>
    <t xml:space="preserve">مؤشرات عامة</t>
  </si>
  <si>
    <t xml:space="preserve">إجمالي الزيارات المسجلة في الخطة</t>
  </si>
  <si>
    <t xml:space="preserve">زيارات حضورية</t>
  </si>
  <si>
    <t xml:space="preserve">زيارات عن بعد</t>
  </si>
  <si>
    <t xml:space="preserve">أيام الخطة المتاحة (20 أسبوعاً × 5 أيام)</t>
  </si>
  <si>
    <t xml:space="preserve">نسبة تعبئة الخطة</t>
  </si>
  <si>
    <t xml:space="preserve">أولاً: إجمالي الزيارات حسب الشهر الهجري</t>
  </si>
  <si>
    <t xml:space="preserve">الشهر الهجري</t>
  </si>
  <si>
    <t xml:space="preserve">رقم الشهر</t>
  </si>
  <si>
    <t xml:space="preserve">عدد الزيارات</t>
  </si>
  <si>
    <t xml:space="preserve">عن بعد</t>
  </si>
  <si>
    <t xml:space="preserve">النسبة من الإجمالي</t>
  </si>
  <si>
    <t xml:space="preserve">محرم</t>
  </si>
  <si>
    <t xml:space="preserve">صفر</t>
  </si>
  <si>
    <t xml:space="preserve">ربيع الأول</t>
  </si>
  <si>
    <t xml:space="preserve">ربيع الآخر</t>
  </si>
  <si>
    <t xml:space="preserve">جمادى الأولى</t>
  </si>
  <si>
    <t xml:space="preserve">جمادى الآخرة</t>
  </si>
  <si>
    <t xml:space="preserve">رجب</t>
  </si>
  <si>
    <t xml:space="preserve">شعبان</t>
  </si>
  <si>
    <t xml:space="preserve">رمضان</t>
  </si>
  <si>
    <t xml:space="preserve">شوال</t>
  </si>
  <si>
    <t xml:space="preserve">ذو القعدة</t>
  </si>
  <si>
    <t xml:space="preserve">ذو الحجة</t>
  </si>
  <si>
    <t xml:space="preserve">زيارات بدون تاريخ محدد</t>
  </si>
  <si>
    <t xml:space="preserve">-</t>
  </si>
  <si>
    <t xml:space="preserve">ثانياً: توزيع الزيارات على الأسابيع</t>
  </si>
  <si>
    <t xml:space="preserve">المتبقي من 5</t>
  </si>
  <si>
    <t xml:space="preserve">نسبة التعبئة</t>
  </si>
  <si>
    <t xml:space="preserve">الأسبوع 1</t>
  </si>
  <si>
    <t xml:space="preserve">الأسبوع 2</t>
  </si>
  <si>
    <t xml:space="preserve">الأسبوع 20</t>
  </si>
  <si>
    <t xml:space="preserve">ثالثاً: إجمالي الزيارات حسب المدرسة</t>
  </si>
  <si>
    <t xml:space="preserve">رابعاً: الزيارات حسب مجال الدعم</t>
  </si>
  <si>
    <t xml:space="preserve">مجال الدعم</t>
  </si>
  <si>
    <t xml:space="preserve">جميع الأرقام تُحسب آلياً من ورقة الخطة وتتحدّث فور إدخال أي زيارة  |  يُرجى كتابة التاريخ الهجري بالصيغة 15/04/1448 لضمان توزيع الزيارات على الأشهر</t>
  </si>
  <si>
    <t xml:space="preserve">الفريق التنفيذي للممارسات الإشرافية بمحافظة الدوادمي — التقرير الأسبوعي (1)</t>
  </si>
  <si>
    <t xml:space="preserve">عضو الفريق التنفيذي: عبدالله خالد العتيبي  |  العام الدراسي 1448هـ  |  الأسبوع الأول  |  الفصل الدراسي الأول</t>
  </si>
  <si>
    <t xml:space="preserve">أولاً: البيانات الأولية</t>
  </si>
  <si>
    <t xml:space="preserve">المدارس المزارة:</t>
  </si>
  <si>
    <t xml:space="preserve">وفق الخطة المرفوعة</t>
  </si>
  <si>
    <t xml:space="preserve">الفصل الدراسي:</t>
  </si>
  <si>
    <t xml:space="preserve">الأول ☑</t>
  </si>
  <si>
    <t xml:space="preserve">الأسبوع:</t>
  </si>
  <si>
    <t xml:space="preserve">الأول</t>
  </si>
  <si>
    <t xml:space="preserve">ثانياً: أبرز ما تم تقديمه</t>
  </si>
  <si>
    <t xml:space="preserve">ثالثاً: تثبيت الغياب</t>
  </si>
  <si>
    <t xml:space="preserve">رابعاً: انتظام الجدول الدراسي</t>
  </si>
  <si>
    <t xml:space="preserve">خامساً: الانضباط التعليمي</t>
  </si>
  <si>
    <t xml:space="preserve">سادساً: إرسال الخطة التعليمية بشكل دوري</t>
  </si>
  <si>
    <t xml:space="preserve">سابعاً: أعمال أخرى</t>
  </si>
  <si>
    <t xml:space="preserve">المدارس المزارة وفق الخطة الأسبوعية (الأسبوع الأول)</t>
  </si>
  <si>
    <t xml:space="preserve">ملاحظة: املأ بيانات المدارس المزارة من خطة الزيارات الأسبوعية لهذا الأسبوع.</t>
  </si>
  <si>
    <t xml:space="preserve">عضو الفريق التنفيذي: عبدالله بن خالد العتيبي</t>
  </si>
  <si>
    <t xml:space="preserve">التاريخ: ....../....../1448</t>
  </si>
  <si>
    <t xml:space="preserve">الفريق التنفيذي للممارسات الإشرافية بمحافظة الدوادمي — التقرير الأسبوعي (2)</t>
  </si>
  <si>
    <t xml:space="preserve">عضو الفريق التنفيذي: عبدالله خالد العتيبي  |  العام الدراسي 1448هـ  |  الأسبوع الثاني  |  الفصل الدراسي الأول</t>
  </si>
  <si>
    <t xml:space="preserve">الثاني</t>
  </si>
  <si>
    <t xml:space="preserve">المدارس المزارة وفق الخطة الأسبوعية (الأسبوع الثاني)</t>
  </si>
  <si>
    <t xml:space="preserve">الفريق التنفيذي للممارسات الإشرافية بمحافظة الدوادمي — التقرير الأسبوعي (3)</t>
  </si>
  <si>
    <t xml:space="preserve">عضو الفريق التنفيذي: عبدالله خالد العتيبي  |  العام الدراسي 1448هـ  |  الأسبوع الثالث  |  الفصل الدراسي الأول</t>
  </si>
  <si>
    <t xml:space="preserve">الثالث</t>
  </si>
  <si>
    <t xml:space="preserve">بحكم تنفيذ الاختبارات التشخيصية لهذا الأسبوع للمدارس المستهدفة لعضو الفريق التنفيذي، والتي قررت للصف الثالث الابتدائي يوم الاثنين 25/3/1448 وللصف السادس والثالث متوسط يوم الثلاثاء 26/3/1448، فقد تم تنفيذها وفق الخطة المحددة بذلك والرفع بما هو مطلوب.</t>
  </si>
  <si>
    <t xml:space="preserve">تم التأكيد على المدارس المزارة في الخطة المرفوعة بضرورة تثبيت الغياب يومياً وبشكل منتظم عبر النظام المعتمد.</t>
  </si>
  <si>
    <t xml:space="preserve">تم العمل على تطبيق الجدول الدراسي المعتمد بدقة والالتزام بالحصص وفق التوزيع المحدد.</t>
  </si>
  <si>
    <t xml:space="preserve">شهدت المدارس مستوى عالياً من الانضباط التعليمي داخل الفصول من خلال متابعة دخول المعلمين في الوقت المحدد، وضبط البيئة الصفية، وتعزيز السلوك الإيجابي لدى الطلاب.</t>
  </si>
  <si>
    <t xml:space="preserve">من خلال منصة مدرستي حيث تم التأكيد على متابعتها بشكل أسبوعي ورفعها في وقتها المحدد.</t>
  </si>
  <si>
    <t xml:space="preserve">• متابعة تنفيذ الاختبارات التشخيصية للمدارس المستهدفة بالتحسين (الارطاوي المتوسطة والملك عبدالعزيز الابتدائية) ورفع النتائج عبر الرابط المعتمد.
• متابعة تثبيت غياب الطلاب — متابعة دخول المعلمين والطلاب لمنصة مدرستي.
• متابعة الطلبات المعلقة في نظام نور ومعالجتها بشكل سريع.
• متابعة أعمال مدير المدرسة بشكل مكثف بعد إسنادها للعضو التنفيذي.
• حضور ورش عمل: الاختبارات التشخيصية للمدارس المستهدفة — الأداء الوظيفي — أثر البحث والاستقصاء في رفع جودة القرارات الإدارية — بدء أعمال التقويم الخارجي.</t>
  </si>
  <si>
    <t xml:space="preserve">المدارس المزارة وفق الخطة الأسبوعية (الأسبوع الثالث)</t>
  </si>
  <si>
    <t xml:space="preserve">ملاحظة: القائمة مطابقة تماماً لخطة الزيارات الأسبوعية المسجلة للأسبوع الثالث.</t>
  </si>
  <si>
    <t xml:space="preserve">التاريخ: 27/03/1448                                                            التوقيع</t>
  </si>
  <si>
    <t xml:space="preserve">الفريق التنفيذي للممارسات الإشرافية بمحافظة الدوادمي — التقرير الأسبوعي (4)</t>
  </si>
  <si>
    <t xml:space="preserve">عضو الفريق التنفيذي: عبدالله خالد العتيبي  |  العام الدراسي 1448هـ  |  الأسبوع الرابع  |  الفصل الدراسي الأول</t>
  </si>
  <si>
    <t xml:space="preserve">الرابع</t>
  </si>
  <si>
    <t xml:space="preserve">تقديم  الدعم للمدارس المسنده وذلك بالاستعداد لزيارة فريق التقويم الخارجي  والاستفادة من الأدلة الاسترشادية التي تم مناقشتها أثناء الزيارة  وقبلها تم عقد  لقاء  عن بعد  والذي حضره جميع الزملاء مديري المدارس ، إضافة إلى متابعة تثبيت الغياب والمنصات الرقمية , كذلك متابعة الالنزام بالزي المدرسي  للمرحلة  الثانوية والرفع بذلك في الرابط المرسل لعضو الفريق التنفيذي</t>
  </si>
  <si>
    <t xml:space="preserve">تم العمل على تطبيق الجدول الدراسي المعتمد بدقة والالتزام بالحصص وفق التوزيع المحدد. وكذلك في منصة مدرستي  وااستكمال الاسنادات فيها بالشكل الصحيح ومعالجة ماورد من ملاحظات </t>
  </si>
  <si>
    <t xml:space="preserve">من خلال منصة مدرستي حيث تم التأكيد على متابعتها بشكل أسبوعي ورفعها في وقتها المحدد. وتفعيل سجل المتابعة لدى مدير المدرسة في وصول الخطط بشكل منتظم </t>
  </si>
  <si>
    <t xml:space="preserve">حضور لقاءات وورش عمل مع تعليم الرياض من الأحد إلى الخميس  عن  الشراكة المجتمعية وعن دعم التميز المدرسي  وعن الاستعداد لزيارة الفريق الخارجي  والادلة الاسترشادية التي تساعد المدرسة في تنظيم الزيارة لفريق التقويم الخارجي</t>
  </si>
  <si>
    <t xml:space="preserve"> .</t>
  </si>
  <si>
    <t xml:space="preserve">المدارس المزارة وفق الخطة الأسبوعية (الأسبوع الرابع)</t>
  </si>
  <si>
    <t xml:space="preserve">وثيلان وعشيران الثانوية </t>
  </si>
  <si>
    <t xml:space="preserve">الارطاوي الثانوية </t>
  </si>
  <si>
    <t xml:space="preserve">الملك عبدالعزيز الابتدائية </t>
  </si>
  <si>
    <t xml:space="preserve">التاريخ: 1448/4/6</t>
  </si>
  <si>
    <t xml:space="preserve">الفريق التنفيذي للممارسات الإشرافية بمحافظة الدوادمي — التقرير الأسبوعي (5)</t>
  </si>
  <si>
    <t xml:space="preserve">عضو الفريق التنفيذي: عبدالله خالد العتيبي  |  العام الدراسي 1448هـ  |  الأسبوع الخامس  |  الفصل الدراسي الأول</t>
  </si>
  <si>
    <t xml:space="preserve">الخامس</t>
  </si>
  <si>
    <t xml:space="preserve">تم تقديم الدعم للمدارس المسندة وفق الخطة الأسبوعية للأسبوع الخامس، وذلك بالاستعداد لزيارة فريق التقويم الخارجي والاستفادة من الأدلة الاسترشادية التي تم مناقشتها مع مديري المدارس، ومتابعة أعمال اللجان والمنصات الإلكترونية. كما تم التأكيد بشدة على متابعة دخول الطلاب لمنصة مدرستي بشكل مكثف، وحضور اللقاءات المنعقدة مع تعليم الرياض، إلى جانب دعم العملية التعليمية من خلال متابعة الانضباط داخل الفصول وجودة التدريس وتفعيل الخطط والسجلات مع مديري المدارس، ومتابعة تثبيت الغياب والالتزام بالجدول الدراسي، مع مراعاة إجازة اليوم الوطني في يومي الأربعاء والخميس.</t>
  </si>
  <si>
    <t xml:space="preserve">تم العمل على تطبيق الجدول الدراسي المعتمد بدقة والالتزام بالحصص وفق التوزيع المحدد، وكذلك في منصة مدرستي واستكمال الإسنادات فيها بالشكل الصحيح ومعالجة ما ورد من ملاحظات، بما يدعم انتظام العملية التعليمية.</t>
  </si>
  <si>
    <t xml:space="preserve">شهدت المدارس مستوى عالياً من الانضباط التعليمي داخل الفصول من خلال متابعة دخول المعلمين في الوقت المحدد، وضبط البيئة الصفية، وتعزيز السلوك الإيجابي لدى الطلاب، مع متابعة جودة العملية التعليمية ودعم المعلمين بما يلزم.</t>
  </si>
  <si>
    <t xml:space="preserve">من خلال منصة مدرستي حيث تم التأكيد على متابعتها بشكل أسبوعي ورفعها في وقتها المحدد، وتفعيل سجل المتابعة لدى مدير المدرسة في وصول الخطط بشكل منتظم بما يخدم سير العملية التعليمية.</t>
  </si>
  <si>
    <t xml:space="preserve">• متابعة دخول الطلاب بشدة لمنصة مدرستي، مع متابعة دخول المعلمين للمنصة أيضاً.
• حضور اللقاءات المنعقدة مع تعليم الرياض خلال أيام العمل من الأحد إلى الثلاثاء.
• متابعة زيارات الفريق الخارجي والاستعداد لزيارة فريق التقويم الخارجي، والاستفادة من الأدلة الاسترشادية، ومتابعة أعمال اللجان، والالتزام بالزي المدرسي للمرحلة الثانوية، ودعم مديري المدارس في تنظيم الزيارة.
• دعم العملية التعليمية: متابعة الانضباط الصفي وجودة التدريس، ومتابعة الخطط والسجلات مع مديري المدارس، ومتابعة تنفيذ الاختبارات التشخيصية للمدارس المستهدفة عند الحاجة.
• متابعة تثبيت غياب الطلاب ومعالجة الطلبات المعلقة في نظام نور، ومتابعة أعمال مدير المدرسة بشكل مكثف.</t>
  </si>
  <si>
    <t xml:space="preserve">المدارس المزارة وفق الخطة الأسبوعية (الأسبوع الخامس)</t>
  </si>
  <si>
    <t xml:space="preserve">إجازة اليوم الوطني</t>
  </si>
  <si>
    <t xml:space="preserve">ملاحظة: القائمة مطابقة تماماً لخطة الزيارات الأسبوعية المسجلة للأسبوع الخامس، مع الإشارة إلى أن يومي الأربعاء والخميس إجازة اليوم الوطني.</t>
  </si>
  <si>
    <t xml:space="preserve">التاريخ: 11/04/1448                                                            التوقيع</t>
  </si>
  <si>
    <t xml:space="preserve">الفريق التنفيذي للممارسات الإشرافية بمحافظة الدوادمي — التقرير الأسبوعي (6)</t>
  </si>
  <si>
    <t xml:space="preserve">عضو الفريق التنفيذي: عبدالله خالد العتيبي  |  العام الدراسي 1448هـ  |  الأسبوع السادس  |  الفصل الدراسي الأول</t>
  </si>
  <si>
    <t xml:space="preserve">السادس</t>
  </si>
  <si>
    <t xml:space="preserve">• تم تقديم الدعم للمدارس المسندة وفق الخطة الأسبوعية للأسبوع السادس، ومتابعة أعمال المدارس والمنصات الإلكترونية.
• تم تقديم الدعم في الاحتفاء باليوم الوطني في المدارس، وتم تعبئة الروابط.
• متابعة دخول الطلاب والمعلمين لمنصة مدرستي بشكل مكثف، والتأكيد على تفعيل المنصات الرقمية.
• دعم العملية التعليمية عبر متابعة الانضباط داخل الفصول وجودة التدريس، وتفعيل الخطط والسجلات مع مديري المدارس.
• متابعة تثبيت الغياب والالتزام بالجدول الدراسي المعتمد، واستكمال الإسنادات في منصة مدرستي.</t>
  </si>
  <si>
    <t xml:space="preserve">تم التأكيد على المدارس المزارة وفق الخطة المرفوعة بضرورة تثبيت الغياب يومياً وبشكل منتظم عبر النظام المعتمد، ومتابعة معالجة أي طلبات معلقة في نظام نور بما يضمن دقة البيانات.</t>
  </si>
  <si>
    <t xml:space="preserve">شهدت المدارس مستوى عالياً من الانضباط التعليمي داخل الفصول من خلال متابعة دخول المعلمين في الوقت المحدد، وضبط البيئة الصفية، وتعزيز السلوك الإيجابي لدى الطلاب، مع متابعة جودة العملية التعليمية ودعم المعلمين بما يلزم، والتأكيد على استمرارية الانضباط بعد إجازة اليوم الوطني ومتابعة الالتزام بالأنظمة المدرسية.</t>
  </si>
  <si>
    <t xml:space="preserve">• متابعة دخول الطلاب والمعلمين لمنصة مدرستي بشكل مكثف، والتأكيد على تفعيل المنصات الرقمية.
• حضور اللقاءات المسندة لنا في الدعم المدرسي من تعليم الرياض (ورش العمل)، ومتابعة ذلك وتطبيقه في المدارس.
• متابعة اللقاءات مع رئيس الفريق ورئيس النطاق، والعمل على استكمال ما يخص مدارس التحسين ومدارس التسريع.
• متابعة الاحتفاء باليوم الوطني في المدارس وتعبئة الروابط المطلوبة، ودعم مديري المدارس في تنظيم الفعاليات.
• دعم العملية التعليمية: متابعة الانضباط الصفي وجودة التدريس، ومتابعة الخطط والسجلات مع مديري المدارس، ومتابعة تنفيذ الاختبارات التشخيصية للمدارس المستهدفة عند الحاجة.
• متابعة تثبيت غياب الطلاب ومعالجة الطلبات المعلقة في نظام نور، ومتابعة أعمال مديري المدارس بشكل مكثف.</t>
  </si>
  <si>
    <t xml:space="preserve">المدارس المزارة وفق الخطة الأسبوعية (الأسبوع السادس)</t>
  </si>
  <si>
    <t xml:space="preserve">متابعة الاحتفاء باليوم الوطني وأعمال المدرسة</t>
  </si>
  <si>
    <t xml:space="preserve">ملاحظة: القائمة مطابقة تماماً لخطة الزيارات الأسبوعية المسجلة للأسبوع السادس (من الأحد 16/4/1448 إلى الخميس 20/4/1448)، مع التركيز على متابعة الاحتفاء باليوم الوطني وأعمال المدرسة.</t>
  </si>
  <si>
    <t xml:space="preserve">التاريخ: 20/04/1448                                                            التوقيع   </t>
  </si>
  <si>
    <t xml:space="preserve">الفريق التنفيذي للممارسات الإشرافية بمحافظة الدوادمي — التقرير الأسبوعي (7)</t>
  </si>
  <si>
    <t xml:space="preserve">عضو الفريق التنفيذي: عبدالله خالد العتيبي  |  العام الدراسي 1448هـ  |  الأسبوع السابع  |  الفصل الدراسي الأول</t>
  </si>
  <si>
    <t xml:space="preserve">السابع</t>
  </si>
  <si>
    <t xml:space="preserve">• تنفيذ زيارات ميدانية حضورية للمدارس المسندة وفق خطة الأسبوع السابع (من الأحد 23/4/1448 إلى الخميس 27/4/1448)، مع تركيز رئيس على متابعة خطط التحسين المدرسي ومؤشراتها.
• متابعة مدرستي التحسين (الملك عبدالعزيز الابتدائية بالارطاوي – الارطاوي المتوسطة) ضمن خطة التحسين، والوقوف ميدانياً على مستوى تنفيذ خطة التدخل، وتعبئة الرابط الخاص بها.
• مراجعة خطط التحسين مع قادة المدارس وتقديم تغذية راجعة بنّاءة، والاتفاق على إجراءات عملية قابلة للقياس لمعالجة فجوات الأداء.
• قراءة نتائج الاختبارات التشخيصية ومؤشرات الأداء المدرسي وتحليلها، وتوظيفها في تحديد أولويات الدعم وبناء خطط علاجية مركّزة.
• دعم قادة المدارس وتحفيزهم على تبادل الممارسات المتميزة بين المعلمين، وتعزيز ثقافة التحسين المستمر داخل المدرسة.
• متابعة مؤشرات منصة مدرستي ونسب دخول الطلاب والمعلمين، والإشادة بالمدارس المتقدمة وتحفيز بقية المدارس للوصول إلى المستهدف.</t>
  </si>
  <si>
    <t xml:space="preserve">استمر التأكيد خلال زيارات الأسبوع السابع على تثبيت الغياب اليومي في نظام نور مبكراً وبدقة، مع مراجعة سجلات الحضور ومقارنتها بمؤشرات متابعة نسب الغياب، والتنسيق مع قادة المدارس لمعالجة حالات الغياب المتكرر والتواصل مع أولياء الأمور.</t>
  </si>
  <si>
    <t xml:space="preserve">تمت متابعة تطبيق الجدول الدراسي المعتمد والتحقق من انتظام الحصص وتنفيذ حصص الانتظار وفق الآلية المعتمدة، ومطابقة الإسنادات في منصة مدرستي مع الجدول الفعلي، بما يحفظ الوقت التعليمي ويخدم أهداف خطط التحسين.</t>
  </si>
  <si>
    <t xml:space="preserve">لوحظ مستوى متميز من الانضباط المدرسي والصفي في المدارس المزارة، من خلال التحقق من الحضور الصباحي وبدء الحصص في وقتها، وتهيئة بيئة صفية جاذبة ومحفزة على التعلم، والتأكيد على تعزيز السلوك الإيجابي وتحفيز الطلاب المنضبطين، مع الإشادة بجهود قادة المدارس والمعلمين في المحافظة على هذا المستوى.</t>
  </si>
  <si>
    <t xml:space="preserve">تمت متابعة رفع الخطط الأسبوعية عبر منصة مدرستي في موعدها، والتحقق من مواءمتها مع الجدول الدراسي وتوزيع المنهج، مع حثّ قادة المدارس على مراجعتها دورياً وتقديم التغذية الراجعة للمعلمين، وربطها بأهداف خطط التحسين المدرسي.</t>
  </si>
  <si>
    <t xml:space="preserve">• متابعة مدارس التسريع ومدارس التحسين بشكل مستمر، والوقوف على مستوى التقدم في تنفيذ خطط التدخل، والرفع بما يلزم عبر الروابط المعتمدة.
• حضور اللقاءات والورش مع فريق وحدة دعم التميز المدرسي والمشاركة الفاعلة في نقاشاتها، ونقل مخرجاتها إلى المدارس المسندة وتطبيقها ميدانياً.
• التنسيق المستمر مع رئيس الفريق ورئيس النطاق لمتابعة المستجدات وتوحيد آليات الدعم والمتابعة.
• إعداد أداة متابعة أسبوعية لرصد تقدم المدارس في تنفيذ خطط التحسين ومؤشرات الأداء، وتحديثها أولاً بأول.
• متابعة استعداد المدارس للاختبارات الوطنية (نافس)، وتوظيف النتائج السابقة في التخطيط العلاجي ورفع مستوى التحصيل.
• متابعة مؤشرات دخول منصة مدرستي ونسب الغياب، وتحديث سجلات المتابعة الخاصة بها.</t>
  </si>
  <si>
    <t xml:space="preserve">المدارس المزارة وفق الخطة الأسبوعية (الأسبوع السابع)</t>
  </si>
  <si>
    <t xml:space="preserve">متابعة خطة التحسين وتعبئة الرابط الخاص بها</t>
  </si>
  <si>
    <t xml:space="preserve">ملاحظة: القائمة مطابقة تماماً لخطة الزيارات الأسبوعية المسجلة للأسبوع السابع (من الأحد 23/4/1448 إلى الخميس 27/4/1448)، مع التركيز على متابعة خطط التحسين المدرسي.</t>
  </si>
  <si>
    <t xml:space="preserve">التاريخ: 27/04/1448                                                            التوقيع   </t>
  </si>
  <si>
    <t xml:space="preserve">الفريق التنفيذي للممارسات الإشرافية بمحافظة الدوادمي — التقرير الأسبوعي (8)</t>
  </si>
  <si>
    <t xml:space="preserve">عضو الفريق التنفيذي: عبدالله خالد العتيبي  |  العام الدراسي 1448هـ  |  الأسبوع الثامن  |  الفصل الدراسي الأول</t>
  </si>
  <si>
    <t xml:space="preserve">الثامن</t>
  </si>
  <si>
    <t xml:space="preserve">• تنفيذ زيارات ميدانية حضورية للمدارس المسندة وفق خطة الأسبوع الثامن (من الأحد 30/4/1448 إلى الخميس 4/5/1448)، مع التركيز على متابعة خطط التحسين المدرسي وقياس مستوى التقدم في تنفيذها.
• تصميم «لوحة قيادة المدرسة» الرقمية لمديري المدارس وإطلاقها افتراضياً برعاية رئيس النطاق الأستاذ حمد عبدالله الحزيمي، لتكون أداة متابعة ودعم لاتخاذ القرار، وقد بلغ عدد الأجهزة المستخدمة لها حتى الآن نحو 25 جهازاً.
• تطوير «لوحة قيادة المدرسة» بإضافة: اللجان الأربع، والاختبارات (الوطنية – القدرات – التحصيلي – الدولية)، وقياس الأثر، والاستبانات، ونماذج النمو المهني للمعلمين.
• متابعة خطط التحسين في المدرستين المستهدفتين (الملك عبدالعزيز الابتدائية بالارطاوي – الارطاوي المتوسطة)، ومراجعة شواهد تنفيذ خطة التدخل، ورفع خطة الدعم على الرابط الأسبوعي.
• متابعة خطة التسريع في مدرسة الارطاوي المتوسطة ضمن مدارس التسريع، والوقوف على المؤشرات غير المتحققة، والاتفاق مع فريق المدرسة على إجراءات معالجة عملية قابلة للقياس.
• متابعة مديري المدارس في استكمال المتطلبات في مواعيدها: حصر الوعي الفكري (المطلوب الأحد 7/5/1448)، والنموذج الشهري لمشروع ترسيخ القيم وتعزيز الهوية الوطنية، وتقرير برامج «قيمة الانتماء للوطن» (المطلوب الخميس 11/5/1448).</t>
  </si>
  <si>
    <t xml:space="preserve">المتابعة اليومية لتثبيت الغياب في نظام نور قبل الساعة الثامنة صباحاً في جميع المدارس المسندة، والتواصل المباشر مع المدارس المتأخرة في الرصد، مع مراجعة دقة البيانات وربطها بمؤشرات متابعة نسب الغياب، والتأكيد على قادة المدارس بمعالجة حالات الغياب المتكرر والتواصل مع أولياء الأمور.</t>
  </si>
  <si>
    <t xml:space="preserve">تم التحقق خلال الزيارات من انتظام الحصص وفق الجدول الدراسي المعتمد، ومتابعة تفعيل حصص الانتظار وتغطية الحصص الشاغرة، ومطابقة الإسنادات في منصة مدرستي مع الجدول الفعلي، بما يضمن استثمار الوقت التعليمي ويدعم تحقيق مستهدفات خطط التحسين.</t>
  </si>
  <si>
    <t xml:space="preserve">استمر المستوى الإيجابي للانضباط المدرسي والصفي في المدارس المزارة، من خلال متابعة الحضور الصباحي وبدء الحصص في وقتها، وتوظيف الطابور الصباحي والأنشطة المصاحبة في تعزيز القيم والهوية الوطنية وقيمة الانتماء للوطن، وتحفيز الطلاب على السلوك الإيجابي، مع شكر قادة المدارس والمعلمين على جهودهم في ترسيخ بيئة تعليمية منضبطة ومحفزة.</t>
  </si>
  <si>
    <t xml:space="preserve">تمت متابعة رفع الخطط الأسبوعية عبر منصة مدرستي في موعدها المحدد، والتحقق من تفعيل سجل المتابعة لدى قادة المدارس، مع التأكيد على ربط الخطط بنتائج الاختبارات التشخيصية ومستهدفات خطط التحسين، وتقديم التغذية الراجعة للمعلمين بما يرفع جودة التخطيط للتدريس.</t>
  </si>
  <si>
    <t xml:space="preserve">• حضور اللقاءات وورش العمل مع فريق وحدة دعم التميز المدرسي والمشاركة في نقاشاتها، ونقل مخرجاتها إلى المدارس المسندة ومتابعة تطبيقها ميدانياً.
• دعم الفريق المدرسي في مدارس التحسين ومدارس التسريع في توثيق شواهد تنفيذ الخطط ومتابعة المؤشرات غير المتحققة، وتحديث أدوات المتابعة الخاصة بها أولاً بأول.
• تقديم الدعم الفني لمديري المدارس في استخدام «لوحة قيادة المدرسة» وتفعيلها، واستقبال ملاحظاتهم ومقترحاتهم لتطويرها.
• التنسيق المستمر مع رئيس الفريق ورئيس النطاق لمتابعة المستجدات، ومتابعة رفع المتطلبات في مواعيدها عبر الروابط المعتمدة.
• متابعة استعداد المدارس للاختبارات الوطنية (نافس) واختبارات القدرات والتحصيلي، وتوظيف نتائجها في بناء الخطط العلاجية.
• متابعة مؤشرات دخول الطلاب والمعلمين لمنصة مدرستي وتحفيز المدارس للوصول إلى المستهدف، وتحديث سجلات متابعة نسب الغياب.</t>
  </si>
  <si>
    <t xml:space="preserve">المدارس المزارة وفق الخطة الأسبوعية (الأسبوع الثامن)</t>
  </si>
  <si>
    <t xml:space="preserve">30/4/1448</t>
  </si>
  <si>
    <t xml:space="preserve">متابعة خطة التحسين ورفع خطة الدعم على الرابط الأسبوعي</t>
  </si>
  <si>
    <t xml:space="preserve">متابعة خطة التحسين وخطة التسريع ورفع خطة الدعم على الرابط الأسبوعي</t>
  </si>
  <si>
    <t xml:space="preserve">ملاحظة: القائمة مطابقة لخطة الزيارات الأسبوعية المسجلة للأسبوع الثامن (من الأحد 30/4/1448 إلى الخميس 4/5/1448)، مع التركيز على متابعة خطط التحسين وخطة التسريع.</t>
  </si>
  <si>
    <t xml:space="preserve">التاريخ: 04/05/1448                                                            التوقيع   </t>
  </si>
  <si>
    <t xml:space="preserve">الفريق التنفيذي للممارسات الإشرافية بمحافظة الدوادمي — التقرير الأسبوعي (9)</t>
  </si>
  <si>
    <t xml:space="preserve">عضو الفريق التنفيذي: عبدالله خالد العتيبي  |  العام الدراسي 1448هـ  |  الأسبوع التاسع  |  الفصل الدراسي الأول</t>
  </si>
  <si>
    <t xml:space="preserve">التاسع</t>
  </si>
  <si>
    <t xml:space="preserve">المدارس المزارة وفق الخطة الأسبوعية (الأسبوع التاسع)</t>
  </si>
  <si>
    <t xml:space="preserve">الفريق التنفيذي للممارسات الإشرافية بمحافظة الدوادمي — التقرير الأسبوعي (10)</t>
  </si>
  <si>
    <t xml:space="preserve">عضو الفريق التنفيذي: عبدالله خالد العتيبي  |  العام الدراسي 1448هـ  |  الأسبوع العاشر  |  الفصل الدراسي الأول</t>
  </si>
  <si>
    <t xml:space="preserve">العاشر</t>
  </si>
  <si>
    <t xml:space="preserve">المدارس المزارة وفق الخطة الأسبوعية (الأسبوع العاشر)</t>
  </si>
  <si>
    <t xml:space="preserve">الفريق التنفيذي للممارسات الإشرافية بمحافظة الدوادمي — التقرير الأسبوعي (11)</t>
  </si>
  <si>
    <t xml:space="preserve">عضو الفريق التنفيذي: عبدالله خالد العتيبي  |  العام الدراسي 1448هـ  |  الأسبوع الحادي عشر  |  الفصل الدراسي الأول</t>
  </si>
  <si>
    <t xml:space="preserve">الحادي عشر</t>
  </si>
  <si>
    <t xml:space="preserve">المدارس المزارة وفق الخطة الأسبوعية (الأسبوع الحادي عشر)</t>
  </si>
  <si>
    <t xml:space="preserve">الفريق التنفيذي للممارسات الإشرافية بمحافظة الدوادمي — التقرير الأسبوعي (12)</t>
  </si>
  <si>
    <t xml:space="preserve">عضو الفريق التنفيذي: عبدالله خالد العتيبي  |  العام الدراسي 1448هـ  |  الأسبوع الثاني عشر  |  الفصل الدراسي الأول</t>
  </si>
  <si>
    <t xml:space="preserve">الثاني عشر</t>
  </si>
  <si>
    <t xml:space="preserve">المدارس المزارة وفق الخطة الأسبوعية (الأسبوع الثاني عشر)</t>
  </si>
  <si>
    <t xml:space="preserve">الفريق التنفيذي للممارسات الإشرافية بمحافظة الدوادمي — التقرير الأسبوعي (13)</t>
  </si>
  <si>
    <t xml:space="preserve">عضو الفريق التنفيذي: عبدالله خالد العتيبي  |  العام الدراسي 1448هـ  |  الأسبوع الثالث عشر  |  الفصل الدراسي الأول</t>
  </si>
  <si>
    <t xml:space="preserve">الثالث عشر</t>
  </si>
  <si>
    <t xml:space="preserve">المدارس المزارة وفق الخطة الأسبوعية (الأسبوع الثالث عشر)</t>
  </si>
  <si>
    <t xml:space="preserve">الفريق التنفيذي للممارسات الإشرافية بمحافظة الدوادمي — التقرير الأسبوعي (14)</t>
  </si>
  <si>
    <t xml:space="preserve">عضو الفريق التنفيذي: عبدالله خالد العتيبي  |  العام الدراسي 1448هـ  |  الأسبوع الرابع عشر  |  الفصل الدراسي الأول</t>
  </si>
  <si>
    <t xml:space="preserve">الرابع عشر</t>
  </si>
  <si>
    <t xml:space="preserve">المدارس المزارة وفق الخطة الأسبوعية (الأسبوع الرابع عشر)</t>
  </si>
  <si>
    <t xml:space="preserve">الفريق التنفيذي للممارسات الإشرافية بمحافظة الدوادمي — التقرير الأسبوعي (15)</t>
  </si>
  <si>
    <t xml:space="preserve">عضو الفريق التنفيذي: عبدالله خالد العتيبي  |  العام الدراسي 1448هـ  |  الأسبوع الخامس عشر  |  الفصل الدراسي الأول</t>
  </si>
  <si>
    <t xml:space="preserve">الخامس عشر</t>
  </si>
  <si>
    <t xml:space="preserve">المدارس المزارة وفق الخطة الأسبوعية (الأسبوع الخامس عشر)</t>
  </si>
</sst>
</file>

<file path=xl/styles.xml><?xml version="1.0" encoding="utf-8"?>
<styleSheet xmlns="http://schemas.openxmlformats.org/spreadsheetml/2006/main">
  <numFmts count="7">
    <numFmt numFmtId="164" formatCode="General"/>
    <numFmt numFmtId="165" formatCode="0.0%"/>
    <numFmt numFmtId="166" formatCode="0%"/>
    <numFmt numFmtId="167" formatCode="dddd\ m/d"/>
    <numFmt numFmtId="168" formatCode="0.00%"/>
    <numFmt numFmtId="169" formatCode="d/m/yyyy"/>
    <numFmt numFmtId="170" formatCode="0"/>
  </numFmts>
  <fonts count="118">
    <font>
      <sz val="11"/>
      <color rgb="FF000000"/>
      <name val="Calibri"/>
      <family val="0"/>
      <charset val="1"/>
    </font>
    <font>
      <sz val="10"/>
      <name val="Arial"/>
      <family val="0"/>
    </font>
    <font>
      <sz val="10"/>
      <name val="Arial"/>
      <family val="0"/>
    </font>
    <font>
      <sz val="10"/>
      <name val="Arial"/>
      <family val="0"/>
    </font>
    <font>
      <b val="true"/>
      <sz val="13"/>
      <color rgb="FFFFFFFF"/>
      <name val="Arial"/>
      <family val="0"/>
      <charset val="1"/>
    </font>
    <font>
      <b val="true"/>
      <sz val="22"/>
      <color rgb="FFFFFFFF"/>
      <name val="Arial"/>
      <family val="0"/>
      <charset val="1"/>
    </font>
    <font>
      <sz val="11"/>
      <color rgb="FFF5E6C8"/>
      <name val="Arial"/>
      <family val="0"/>
      <charset val="1"/>
    </font>
    <font>
      <b val="true"/>
      <sz val="16"/>
      <color rgb="FF004D25"/>
      <name val="Arial"/>
      <family val="0"/>
      <charset val="1"/>
    </font>
    <font>
      <i val="true"/>
      <sz val="12"/>
      <color rgb="FF4A5568"/>
      <name val="Arial"/>
      <family val="0"/>
      <charset val="1"/>
    </font>
    <font>
      <sz val="10"/>
      <color rgb="FF4A5568"/>
      <name val="Arial"/>
      <family val="0"/>
      <charset val="1"/>
    </font>
    <font>
      <b val="true"/>
      <sz val="18"/>
      <color rgb="FF006C35"/>
      <name val="Arial"/>
      <family val="0"/>
      <charset val="1"/>
    </font>
    <font>
      <b val="true"/>
      <sz val="12"/>
      <color rgb="FF004D25"/>
      <name val="Arial"/>
      <family val="0"/>
      <charset val="1"/>
    </font>
    <font>
      <b val="true"/>
      <sz val="26"/>
      <color rgb="FFFFFFFF"/>
      <name val="Arial"/>
      <family val="0"/>
      <charset val="1"/>
    </font>
    <font>
      <b val="true"/>
      <sz val="9"/>
      <color rgb="FFFFFFFF"/>
      <name val="Arial"/>
      <family val="0"/>
      <charset val="1"/>
    </font>
    <font>
      <b val="true"/>
      <u val="single"/>
      <sz val="12"/>
      <color rgb="FFFFFFFF"/>
      <name val="Arial"/>
      <family val="0"/>
      <charset val="1"/>
    </font>
    <font>
      <sz val="8"/>
      <color rgb="FF4A5568"/>
      <name val="Arial"/>
      <family val="0"/>
      <charset val="1"/>
    </font>
    <font>
      <b val="true"/>
      <u val="single"/>
      <sz val="11"/>
      <color rgb="FFFFFFFF"/>
      <name val="Arial"/>
      <family val="0"/>
      <charset val="1"/>
    </font>
    <font>
      <b val="true"/>
      <sz val="10"/>
      <color rgb="FF004D25"/>
      <name val="Arial"/>
      <family val="0"/>
      <charset val="1"/>
    </font>
    <font>
      <b val="true"/>
      <u val="single"/>
      <sz val="9"/>
      <color rgb="FF006C35"/>
      <name val="Arial"/>
      <family val="0"/>
      <charset val="1"/>
    </font>
    <font>
      <sz val="10"/>
      <color rgb="FFD4AF37"/>
      <name val="Arial"/>
      <family val="0"/>
      <charset val="1"/>
    </font>
    <font>
      <sz val="8"/>
      <color rgb="FFFFFFFF"/>
      <name val="Arial"/>
      <family val="0"/>
      <charset val="1"/>
    </font>
    <font>
      <i val="true"/>
      <sz val="8"/>
      <color rgb="FFF5E6C8"/>
      <name val="Arial"/>
      <family val="0"/>
      <charset val="1"/>
    </font>
    <font>
      <b val="true"/>
      <sz val="12"/>
      <color rgb="FFFFFFFF"/>
      <name val="Arial"/>
      <family val="0"/>
      <charset val="1"/>
    </font>
    <font>
      <b val="true"/>
      <sz val="11"/>
      <color rgb="FF008A76"/>
      <name val="Arial"/>
      <family val="0"/>
      <charset val="1"/>
    </font>
    <font>
      <b val="true"/>
      <u val="single"/>
      <sz val="13"/>
      <color rgb="FFFFFFFF"/>
      <name val="Calibri"/>
      <family val="0"/>
      <charset val="1"/>
    </font>
    <font>
      <b val="true"/>
      <sz val="12"/>
      <color rgb="FF333333"/>
      <name val="Arial"/>
      <family val="0"/>
      <charset val="1"/>
    </font>
    <font>
      <sz val="10"/>
      <color rgb="FF000000"/>
      <name val="Arial"/>
      <family val="0"/>
      <charset val="1"/>
    </font>
    <font>
      <b val="true"/>
      <sz val="11"/>
      <color rgb="FFFFFFFF"/>
      <name val="Arial"/>
      <family val="0"/>
      <charset val="1"/>
    </font>
    <font>
      <b val="true"/>
      <sz val="10"/>
      <color rgb="FF333333"/>
      <name val="Arial"/>
      <family val="0"/>
      <charset val="1"/>
    </font>
    <font>
      <b val="true"/>
      <sz val="10"/>
      <color rgb="FFFFFFFF"/>
      <name val="Arial"/>
      <family val="0"/>
      <charset val="1"/>
    </font>
    <font>
      <b val="true"/>
      <sz val="10"/>
      <color rgb="FF000000"/>
      <name val="Arial"/>
      <family val="0"/>
      <charset val="1"/>
    </font>
    <font>
      <sz val="10"/>
      <color rgb="FF333333"/>
      <name val="Arial"/>
      <family val="0"/>
      <charset val="1"/>
    </font>
    <font>
      <b val="true"/>
      <sz val="10"/>
      <color rgb="FF008A76"/>
      <name val="Arial"/>
      <family val="0"/>
      <charset val="1"/>
    </font>
    <font>
      <sz val="9"/>
      <color rgb="FF666666"/>
      <name val="Arial"/>
      <family val="0"/>
      <charset val="1"/>
    </font>
    <font>
      <sz val="8"/>
      <color rgb="FF666666"/>
      <name val="Arial"/>
      <family val="0"/>
      <charset val="1"/>
    </font>
    <font>
      <b val="true"/>
      <sz val="11"/>
      <color rgb="FF1F4E79"/>
      <name val="Arial"/>
      <family val="0"/>
      <charset val="1"/>
    </font>
    <font>
      <i val="true"/>
      <sz val="9"/>
      <color rgb="FF666666"/>
      <name val="Arial"/>
      <family val="0"/>
      <charset val="1"/>
    </font>
    <font>
      <b val="true"/>
      <sz val="14"/>
      <color rgb="FFFFFFFF"/>
      <name val="Arial"/>
      <family val="0"/>
      <charset val="1"/>
    </font>
    <font>
      <b val="true"/>
      <sz val="22"/>
      <color rgb="FF006C35"/>
      <name val="Arial"/>
      <family val="0"/>
      <charset val="1"/>
    </font>
    <font>
      <b val="true"/>
      <sz val="14"/>
      <color rgb="FFC9A227"/>
      <name val="Arial"/>
      <family val="0"/>
      <charset val="1"/>
    </font>
    <font>
      <sz val="11"/>
      <color rgb="FF006C35"/>
      <name val="Arial"/>
      <family val="0"/>
      <charset val="1"/>
    </font>
    <font>
      <b val="true"/>
      <u val="single"/>
      <sz val="11"/>
      <color rgb="FF006C35"/>
      <name val="Arial"/>
      <family val="0"/>
      <charset val="1"/>
    </font>
    <font>
      <u val="single"/>
      <sz val="8"/>
      <color rgb="FF4A5568"/>
      <name val="Arial"/>
      <family val="0"/>
      <charset val="1"/>
    </font>
    <font>
      <b val="true"/>
      <sz val="11"/>
      <color rgb="FF006C35"/>
      <name val="Arial"/>
      <family val="0"/>
      <charset val="1"/>
    </font>
    <font>
      <u val="single"/>
      <sz val="9"/>
      <color rgb="FF666666"/>
      <name val="Arial"/>
      <family val="0"/>
      <charset val="1"/>
    </font>
    <font>
      <u val="single"/>
      <sz val="9"/>
      <color rgb="FF1A1A2E"/>
      <name val="Arial"/>
      <family val="0"/>
      <charset val="1"/>
    </font>
    <font>
      <b val="true"/>
      <u val="single"/>
      <sz val="11"/>
      <color rgb="FF1A1A2E"/>
      <name val="Arial"/>
      <family val="0"/>
      <charset val="1"/>
    </font>
    <font>
      <sz val="9"/>
      <color rgb="FFFF0000"/>
      <name val="Arial"/>
      <family val="0"/>
      <charset val="1"/>
    </font>
    <font>
      <b val="true"/>
      <sz val="16"/>
      <color rgb="FF006C35"/>
      <name val="Arial"/>
      <family val="0"/>
      <charset val="1"/>
    </font>
    <font>
      <sz val="9"/>
      <color rgb="FF808080"/>
      <name val="Arial"/>
      <family val="0"/>
      <charset val="1"/>
    </font>
    <font>
      <sz val="9"/>
      <color rgb="FFC00000"/>
      <name val="Arial"/>
      <family val="0"/>
      <charset val="1"/>
    </font>
    <font>
      <i val="true"/>
      <sz val="9"/>
      <color rgb="FF000000"/>
      <name val="Arial"/>
      <family val="0"/>
      <charset val="1"/>
    </font>
    <font>
      <b val="true"/>
      <sz val="12"/>
      <color rgb="FF008A76"/>
      <name val="Arial"/>
      <family val="0"/>
      <charset val="1"/>
    </font>
    <font>
      <b val="true"/>
      <sz val="11"/>
      <color rgb="FF4D1C9B"/>
      <name val="Arial"/>
      <family val="0"/>
      <charset val="1"/>
    </font>
    <font>
      <b val="true"/>
      <sz val="18"/>
      <color rgb="FF008A76"/>
      <name val="Arial"/>
      <family val="0"/>
      <charset val="1"/>
    </font>
    <font>
      <b val="true"/>
      <sz val="14"/>
      <color rgb="FF1F4E79"/>
      <name val="Arial"/>
      <family val="0"/>
      <charset val="1"/>
    </font>
    <font>
      <b val="true"/>
      <sz val="12"/>
      <color rgb="FF4D1C9B"/>
      <name val="Arial"/>
      <family val="0"/>
      <charset val="1"/>
    </font>
    <font>
      <b val="true"/>
      <sz val="18"/>
      <color rgb="FFE67E22"/>
      <name val="Arial"/>
      <family val="0"/>
      <charset val="1"/>
    </font>
    <font>
      <b val="true"/>
      <sz val="18"/>
      <color rgb="FFC0392B"/>
      <name val="Arial"/>
      <family val="0"/>
      <charset val="1"/>
    </font>
    <font>
      <sz val="11"/>
      <color rgb="FF000000"/>
      <name val="Noto Sans"/>
      <family val="0"/>
      <charset val="1"/>
    </font>
    <font>
      <b val="true"/>
      <sz val="10"/>
      <color rgb="FFC0392B"/>
      <name val="Arial"/>
      <family val="0"/>
      <charset val="1"/>
    </font>
    <font>
      <b val="true"/>
      <sz val="14"/>
      <color rgb="FF27AE60"/>
      <name val="Arial"/>
      <family val="0"/>
      <charset val="1"/>
    </font>
    <font>
      <b val="true"/>
      <sz val="14"/>
      <color rgb="FFE67E22"/>
      <name val="Arial"/>
      <family val="0"/>
      <charset val="1"/>
    </font>
    <font>
      <b val="true"/>
      <sz val="14"/>
      <color rgb="FFC0392B"/>
      <name val="Arial"/>
      <family val="0"/>
      <charset val="1"/>
    </font>
    <font>
      <b val="true"/>
      <sz val="14"/>
      <color rgb="FF008A76"/>
      <name val="Arial"/>
      <family val="0"/>
      <charset val="1"/>
    </font>
    <font>
      <sz val="10"/>
      <color rgb="FFFF0000"/>
      <name val="Arial"/>
      <family val="0"/>
      <charset val="1"/>
    </font>
    <font>
      <sz val="9"/>
      <color rgb="FF333333"/>
      <name val="Arial"/>
      <family val="0"/>
      <charset val="1"/>
    </font>
    <font>
      <u val="single"/>
      <sz val="11"/>
      <color rgb="FF0000FF"/>
      <name val="Calibri"/>
      <family val="0"/>
      <charset val="1"/>
    </font>
    <font>
      <sz val="11"/>
      <color rgb="FFFF0000"/>
      <name val="Noto Sans"/>
      <family val="0"/>
      <charset val="1"/>
    </font>
    <font>
      <b val="true"/>
      <sz val="10"/>
      <color rgb="FF27AE60"/>
      <name val="Arial"/>
      <family val="0"/>
      <charset val="1"/>
    </font>
    <font>
      <b val="true"/>
      <sz val="10"/>
      <color rgb="FFE67E22"/>
      <name val="Arial"/>
      <family val="0"/>
      <charset val="1"/>
    </font>
    <font>
      <b val="true"/>
      <sz val="10"/>
      <color rgb="FF4D1C9B"/>
      <name val="Arial"/>
      <family val="0"/>
      <charset val="1"/>
    </font>
    <font>
      <b val="true"/>
      <sz val="10"/>
      <color rgb="FF1565C0"/>
      <name val="Arial"/>
      <family val="0"/>
      <charset val="1"/>
    </font>
    <font>
      <b val="true"/>
      <sz val="9"/>
      <color rgb="FF008A76"/>
      <name val="Arial"/>
      <family val="0"/>
      <charset val="1"/>
    </font>
    <font>
      <b val="true"/>
      <u val="single"/>
      <sz val="13"/>
      <color rgb="FFFFFFFF"/>
      <name val="Arial"/>
      <family val="0"/>
      <charset val="1"/>
    </font>
    <font>
      <b val="true"/>
      <sz val="8"/>
      <color rgb="FF333333"/>
      <name val="Arial"/>
      <family val="0"/>
      <charset val="1"/>
    </font>
    <font>
      <i val="true"/>
      <sz val="10"/>
      <color rgb="FF000000"/>
      <name val="Arial"/>
      <family val="0"/>
      <charset val="1"/>
    </font>
    <font>
      <sz val="11"/>
      <color rgb="FF000000"/>
      <name val="Cambria"/>
      <family val="0"/>
      <charset val="1"/>
    </font>
    <font>
      <b val="true"/>
      <sz val="12"/>
      <color rgb="FF1F4E79"/>
      <name val="Arial"/>
      <family val="0"/>
      <charset val="1"/>
    </font>
    <font>
      <sz val="11"/>
      <color rgb="FF000000"/>
      <name val="Arial"/>
      <family val="0"/>
      <charset val="1"/>
    </font>
    <font>
      <b val="true"/>
      <sz val="12"/>
      <color rgb="FF006C35"/>
      <name val="Arial"/>
      <family val="0"/>
      <charset val="1"/>
    </font>
    <font>
      <b val="true"/>
      <u val="single"/>
      <sz val="9"/>
      <color rgb="FFFFFFFF"/>
      <name val="Arial"/>
      <family val="0"/>
      <charset val="1"/>
    </font>
    <font>
      <b val="true"/>
      <sz val="8"/>
      <color rgb="FFFFFFFF"/>
      <name val="Arial"/>
      <family val="0"/>
      <charset val="1"/>
    </font>
    <font>
      <sz val="10"/>
      <color rgb="FF1A1A2E"/>
      <name val="Arial"/>
      <family val="0"/>
      <charset val="1"/>
    </font>
    <font>
      <b val="true"/>
      <sz val="10"/>
      <color rgb="FF1A5276"/>
      <name val="Arial"/>
      <family val="0"/>
      <charset val="1"/>
    </font>
    <font>
      <sz val="9"/>
      <color rgb="FF1A1A2E"/>
      <name val="Arial"/>
      <family val="0"/>
      <charset val="1"/>
    </font>
    <font>
      <b val="true"/>
      <sz val="9"/>
      <color rgb="FF1A1A2E"/>
      <name val="Arial"/>
      <family val="0"/>
      <charset val="1"/>
    </font>
    <font>
      <sz val="11"/>
      <color rgb="FF000000"/>
      <name val="Noto Sans"/>
      <family val="2"/>
    </font>
    <font>
      <b val="true"/>
      <u val="single"/>
      <sz val="9"/>
      <color rgb="FF0563C1"/>
      <name val="Arial"/>
      <family val="0"/>
      <charset val="1"/>
    </font>
    <font>
      <b val="true"/>
      <sz val="16"/>
      <color rgb="FF0D5C3D"/>
      <name val="Arial"/>
      <family val="0"/>
      <charset val="1"/>
    </font>
    <font>
      <b val="true"/>
      <sz val="10"/>
      <color rgb="FF0000FF"/>
      <name val="Arial"/>
      <family val="0"/>
      <charset val="1"/>
    </font>
    <font>
      <sz val="10"/>
      <color rgb="FF0000FF"/>
      <name val="Arial"/>
      <family val="0"/>
      <charset val="1"/>
    </font>
    <font>
      <sz val="9"/>
      <color rgb="FF0000FF"/>
      <name val="Arial"/>
      <family val="0"/>
      <charset val="1"/>
    </font>
    <font>
      <b val="true"/>
      <sz val="9"/>
      <color rgb="FF000000"/>
      <name val="Arial"/>
      <family val="0"/>
      <charset val="1"/>
    </font>
    <font>
      <i val="true"/>
      <sz val="10"/>
      <color rgb="FF555555"/>
      <name val="Arial"/>
      <family val="0"/>
      <charset val="1"/>
    </font>
    <font>
      <b val="true"/>
      <u val="single"/>
      <sz val="13"/>
      <color rgb="FF0563C1"/>
      <name val="Calibri"/>
      <family val="0"/>
      <charset val="1"/>
    </font>
    <font>
      <b val="true"/>
      <u val="single"/>
      <sz val="10"/>
      <color rgb="FF0563C1"/>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333333"/>
      <name val="Arial"/>
      <family val="0"/>
      <charset val="1"/>
    </font>
    <font>
      <b val="true"/>
      <u val="single"/>
      <sz val="10"/>
      <color rgb="FFFFFFFF"/>
      <name val="Arial"/>
      <family val="0"/>
      <charset val="1"/>
    </font>
    <font>
      <b val="true"/>
      <sz val="10"/>
      <color rgb="FF006C35"/>
      <name val="Arial"/>
      <family val="0"/>
      <charset val="1"/>
    </font>
    <font>
      <sz val="12"/>
      <color rgb="FF000000"/>
      <name val="Calibri"/>
      <family val="0"/>
      <charset val="1"/>
    </font>
    <font>
      <b val="true"/>
      <sz val="10"/>
      <color rgb="FF132444"/>
      <name val="Arial"/>
      <family val="0"/>
      <charset val="1"/>
    </font>
    <font>
      <sz val="9"/>
      <color rgb="FF000000"/>
      <name val="Arial"/>
      <family val="0"/>
      <charset val="1"/>
    </font>
    <font>
      <b val="true"/>
      <sz val="18"/>
      <color rgb="FF757575"/>
      <name val="Calibri"/>
      <family val="2"/>
    </font>
    <font>
      <b val="true"/>
      <sz val="14"/>
      <color rgb="FF1B5E20"/>
      <name val="Arial"/>
      <family val="0"/>
      <charset val="1"/>
    </font>
    <font>
      <sz val="10"/>
      <color rgb="FF37474F"/>
      <name val="Arial"/>
      <family val="0"/>
      <charset val="1"/>
    </font>
    <font>
      <b val="true"/>
      <sz val="11"/>
      <color rgb="FFE65100"/>
      <name val="Arial"/>
      <family val="0"/>
      <charset val="1"/>
    </font>
    <font>
      <b val="true"/>
      <sz val="12"/>
      <color rgb="FFE65100"/>
      <name val="Arial"/>
      <family val="0"/>
      <charset val="1"/>
    </font>
    <font>
      <b val="true"/>
      <sz val="10"/>
      <color rgb="FF00695C"/>
      <name val="Arial"/>
      <family val="0"/>
      <charset val="1"/>
    </font>
    <font>
      <i val="true"/>
      <sz val="9"/>
      <color rgb="FF546E7A"/>
      <name val="Arial"/>
      <family val="0"/>
      <charset val="1"/>
    </font>
    <font>
      <b val="true"/>
      <sz val="11"/>
      <color rgb="FF000000"/>
      <name val="Arial"/>
      <family val="0"/>
      <charset val="1"/>
    </font>
    <font>
      <sz val="9"/>
      <color rgb="FF607D8B"/>
      <name val="Arial"/>
      <family val="0"/>
      <charset val="1"/>
    </font>
    <font>
      <sz val="11"/>
      <color rgb="FFFFFFFF"/>
      <name val="Calibri"/>
      <family val="0"/>
      <charset val="1"/>
    </font>
    <font>
      <sz val="12"/>
      <color rgb="FF000000"/>
      <name val="Arial"/>
      <family val="0"/>
      <charset val="1"/>
    </font>
    <font>
      <sz val="14"/>
      <color rgb="FF000000"/>
      <name val="Arial"/>
      <family val="0"/>
      <charset val="1"/>
    </font>
  </fonts>
  <fills count="51">
    <fill>
      <patternFill patternType="none"/>
    </fill>
    <fill>
      <patternFill patternType="gray125"/>
    </fill>
    <fill>
      <patternFill patternType="solid">
        <fgColor rgb="FF014826"/>
        <bgColor rgb="FF035D13"/>
      </patternFill>
    </fill>
    <fill>
      <patternFill patternType="solid">
        <fgColor rgb="FF006C36"/>
        <bgColor rgb="FF006C35"/>
      </patternFill>
    </fill>
    <fill>
      <patternFill patternType="solid">
        <fgColor rgb="FFE8F5E9"/>
        <bgColor rgb="FFE0F7F4"/>
      </patternFill>
    </fill>
    <fill>
      <patternFill patternType="solid">
        <fgColor rgb="FFFFFFFF"/>
        <bgColor rgb="FFF9FBF9"/>
      </patternFill>
    </fill>
    <fill>
      <patternFill patternType="solid">
        <fgColor rgb="FFEEA627"/>
        <bgColor rgb="FFEA7C11"/>
      </patternFill>
    </fill>
    <fill>
      <patternFill patternType="solid">
        <fgColor rgb="FFF9FBF9"/>
        <bgColor rgb="FFF5F7F6"/>
      </patternFill>
    </fill>
    <fill>
      <patternFill patternType="solid">
        <fgColor rgb="FF006C35"/>
        <bgColor rgb="FF006C36"/>
      </patternFill>
    </fill>
    <fill>
      <patternFill patternType="solid">
        <fgColor rgb="FF0964C0"/>
        <bgColor rgb="FF154782"/>
      </patternFill>
    </fill>
    <fill>
      <patternFill patternType="solid">
        <fgColor rgb="FF6A1B9A"/>
        <bgColor rgb="FF4D1C9B"/>
      </patternFill>
    </fill>
    <fill>
      <patternFill patternType="darkGray">
        <fgColor rgb="FFC03929"/>
        <bgColor rgb="FFC30C0E"/>
      </patternFill>
    </fill>
    <fill>
      <patternFill patternType="solid">
        <fgColor rgb="FF141A2F"/>
        <bgColor rgb="FF000000"/>
      </patternFill>
    </fill>
    <fill>
      <patternFill patternType="solid">
        <fgColor rgb="FF0964C0"/>
        <bgColor rgb="FF154782"/>
      </patternFill>
    </fill>
    <fill>
      <patternFill patternType="solid">
        <fgColor rgb="FF217B37"/>
        <bgColor rgb="FF1B6B4A"/>
      </patternFill>
    </fill>
    <fill>
      <patternFill patternType="solid">
        <fgColor rgb="FFE25600"/>
        <bgColor rgb="FFEA7C11"/>
      </patternFill>
    </fill>
    <fill>
      <patternFill patternType="solid">
        <fgColor rgb="FFC30C0E"/>
        <bgColor rgb="FFC03929"/>
      </patternFill>
    </fill>
    <fill>
      <patternFill patternType="solid">
        <fgColor rgb="FF154782"/>
        <bgColor rgb="FF0964C0"/>
      </patternFill>
    </fill>
    <fill>
      <patternFill patternType="solid">
        <fgColor rgb="FF4C5564"/>
        <bgColor rgb="FF677077"/>
      </patternFill>
    </fill>
    <fill>
      <patternFill patternType="solid">
        <fgColor rgb="FFFEEAB9"/>
        <bgColor rgb="FFFFF2CC"/>
      </patternFill>
    </fill>
    <fill>
      <patternFill patternType="solid">
        <fgColor rgb="FFE0F7F4"/>
        <bgColor rgb="FFE3F2FD"/>
      </patternFill>
    </fill>
    <fill>
      <patternFill patternType="solid">
        <fgColor rgb="FFF5F7F6"/>
        <bgColor rgb="FFF9FBF9"/>
      </patternFill>
    </fill>
    <fill>
      <patternFill patternType="solid">
        <fgColor rgb="FF008A71"/>
        <bgColor rgb="FF008A76"/>
      </patternFill>
    </fill>
    <fill>
      <patternFill patternType="solid">
        <fgColor rgb="FF4D1C9B"/>
        <bgColor rgb="FF6A1B9A"/>
      </patternFill>
    </fill>
    <fill>
      <patternFill patternType="solid">
        <fgColor rgb="FFE3F2FD"/>
        <bgColor rgb="FFE0F7F4"/>
      </patternFill>
    </fill>
    <fill>
      <patternFill patternType="solid">
        <fgColor rgb="FFFFF8E1"/>
        <bgColor rgb="FFFFF9E7"/>
      </patternFill>
    </fill>
    <fill>
      <patternFill patternType="solid">
        <fgColor rgb="FFFFF3E0"/>
        <bgColor rgb="FFFFF8E1"/>
      </patternFill>
    </fill>
    <fill>
      <patternFill patternType="solid">
        <fgColor rgb="FFFFEBEE"/>
        <bgColor rgb="FFFFE4DF"/>
      </patternFill>
    </fill>
    <fill>
      <patternFill patternType="solid">
        <fgColor rgb="FF035D13"/>
        <bgColor rgb="FF006C35"/>
      </patternFill>
    </fill>
    <fill>
      <patternFill patternType="solid">
        <fgColor rgb="FFEA7C11"/>
        <bgColor rgb="FFE25600"/>
      </patternFill>
    </fill>
    <fill>
      <patternFill patternType="solid">
        <fgColor rgb="FFE5F0DB"/>
        <bgColor rgb="FFE8F5E9"/>
      </patternFill>
    </fill>
    <fill>
      <patternFill patternType="solid">
        <fgColor rgb="FFF2F2F2"/>
        <bgColor rgb="FFF2F1FD"/>
      </patternFill>
    </fill>
    <fill>
      <patternFill patternType="solid">
        <fgColor rgb="FFFFE4DF"/>
        <bgColor rgb="FFFFEBEE"/>
      </patternFill>
    </fill>
    <fill>
      <patternFill patternType="solid">
        <fgColor rgb="FF343535"/>
        <bgColor rgb="FF4C5564"/>
      </patternFill>
    </fill>
    <fill>
      <patternFill patternType="solid">
        <fgColor rgb="FFF2F1FD"/>
        <bgColor rgb="FFF2F2F2"/>
      </patternFill>
    </fill>
    <fill>
      <patternFill patternType="solid">
        <fgColor rgb="FFFFFF00"/>
        <bgColor rgb="FFFEEAB9"/>
      </patternFill>
    </fill>
    <fill>
      <patternFill patternType="solid">
        <fgColor rgb="FFFF0000"/>
        <bgColor rgb="FFC30C0E"/>
      </patternFill>
    </fill>
    <fill>
      <patternFill patternType="solid">
        <fgColor rgb="FFD4EDF6"/>
        <bgColor rgb="FFE3F2FD"/>
      </patternFill>
    </fill>
    <fill>
      <patternFill patternType="darkGray">
        <fgColor rgb="FF154782"/>
        <bgColor rgb="FF4C5564"/>
      </patternFill>
    </fill>
    <fill>
      <patternFill patternType="solid">
        <fgColor rgb="FF27986C"/>
        <bgColor rgb="FF2E8B57"/>
      </patternFill>
    </fill>
    <fill>
      <patternFill patternType="solid">
        <fgColor rgb="FFFFF2CC"/>
        <bgColor rgb="FFFFF9C4"/>
      </patternFill>
    </fill>
    <fill>
      <patternFill patternType="solid">
        <fgColor rgb="FF228A57"/>
        <bgColor rgb="FF2E8B57"/>
      </patternFill>
    </fill>
    <fill>
      <patternFill patternType="solid">
        <fgColor rgb="FFFFF9E7"/>
        <bgColor rgb="FFFFF8E1"/>
      </patternFill>
    </fill>
    <fill>
      <patternFill patternType="solid">
        <fgColor rgb="FF2E8B57"/>
        <bgColor rgb="FF228A57"/>
      </patternFill>
    </fill>
    <fill>
      <patternFill patternType="solid">
        <fgColor rgb="FF2BB069"/>
        <bgColor rgb="FF27986C"/>
      </patternFill>
    </fill>
    <fill>
      <patternFill patternType="solid">
        <fgColor rgb="FF1B6B4A"/>
        <bgColor rgb="FF217B37"/>
      </patternFill>
    </fill>
    <fill>
      <patternFill patternType="solid">
        <fgColor rgb="FF31CD97"/>
        <bgColor rgb="FF2BB069"/>
      </patternFill>
    </fill>
    <fill>
      <patternFill patternType="mediumGray">
        <fgColor rgb="FF2BB069"/>
        <bgColor rgb="FF31CD97"/>
      </patternFill>
    </fill>
    <fill>
      <patternFill patternType="solid">
        <fgColor rgb="FFFFFDE7"/>
        <bgColor rgb="FFFFF9E7"/>
      </patternFill>
    </fill>
    <fill>
      <patternFill patternType="darkGray">
        <fgColor rgb="FFCFD2DB"/>
        <bgColor rgb="FFCCCCCC"/>
      </patternFill>
    </fill>
    <fill>
      <patternFill patternType="solid">
        <fgColor rgb="FFFFF9C4"/>
        <bgColor rgb="FFFFF2CC"/>
      </patternFill>
    </fill>
  </fills>
  <borders count="16">
    <border diagonalUp="false" diagonalDown="false">
      <left/>
      <right/>
      <top/>
      <bottom/>
      <diagonal/>
    </border>
    <border diagonalUp="false" diagonalDown="false">
      <left style="medium">
        <color rgb="FFFFFFFF"/>
      </left>
      <right style="medium">
        <color rgb="FFFFFFFF"/>
      </right>
      <top style="medium">
        <color rgb="FFFFFFFF"/>
      </top>
      <bottom style="medium">
        <color rgb="FFFFFFFF"/>
      </bottom>
      <diagonal/>
    </border>
    <border diagonalUp="false" diagonalDown="false">
      <left style="thin">
        <color rgb="FFEEA627"/>
      </left>
      <right style="thin">
        <color rgb="FFEEA627"/>
      </right>
      <top style="thin">
        <color rgb="FFEEA627"/>
      </top>
      <bottom style="thin">
        <color rgb="FFEEA627"/>
      </bottom>
      <diagonal/>
    </border>
    <border diagonalUp="false" diagonalDown="false">
      <left style="thin">
        <color rgb="FF035D13"/>
      </left>
      <right style="thin">
        <color rgb="FF035D13"/>
      </right>
      <top style="thin">
        <color rgb="FF035D13"/>
      </top>
      <bottom style="thin">
        <color rgb="FF035D13"/>
      </bottom>
      <diagonal/>
    </border>
    <border diagonalUp="false" diagonalDown="false">
      <left style="thin">
        <color rgb="FFCFD2DB"/>
      </left>
      <right style="thin">
        <color rgb="FFCFD2DB"/>
      </right>
      <top style="thin">
        <color rgb="FFCFD2DB"/>
      </top>
      <bottom style="thin">
        <color rgb="FFCFD2DB"/>
      </bottom>
      <diagonal/>
    </border>
    <border diagonalUp="false" diagonalDown="false">
      <left style="thin">
        <color rgb="FF006C36"/>
      </left>
      <right style="thin">
        <color rgb="FF006C36"/>
      </right>
      <top style="thin">
        <color rgb="FF006C36"/>
      </top>
      <bottom style="thin">
        <color rgb="FF006C36"/>
      </bottom>
      <diagonal/>
    </border>
    <border diagonalUp="false" diagonalDown="false">
      <left style="medium">
        <color rgb="FFEEA627"/>
      </left>
      <right style="medium">
        <color rgb="FFEEA627"/>
      </right>
      <top style="medium">
        <color rgb="FFEEA627"/>
      </top>
      <bottom style="medium">
        <color rgb="FFEEA627"/>
      </bottom>
      <diagonal/>
    </border>
    <border diagonalUp="false" diagonalDown="false">
      <left style="medium">
        <color rgb="FF006C36"/>
      </left>
      <right style="medium">
        <color rgb="FF006C36"/>
      </right>
      <top style="medium">
        <color rgb="FF006C36"/>
      </top>
      <bottom style="medium">
        <color rgb="FF006C36"/>
      </bottom>
      <diagonal/>
    </border>
    <border diagonalUp="false" diagonalDown="false">
      <left style="thin">
        <color rgb="FFB3C1D4"/>
      </left>
      <right style="thin">
        <color rgb="FFB3C1D4"/>
      </right>
      <top style="thin">
        <color rgb="FFB3C1D4"/>
      </top>
      <bottom style="thin">
        <color rgb="FFB3C1D4"/>
      </bottom>
      <diagonal/>
    </border>
    <border diagonalUp="false" diagonalDown="false">
      <left style="thin">
        <color rgb="FFB4B4B4"/>
      </left>
      <right style="thin">
        <color rgb="FFB4B4B4"/>
      </right>
      <top style="thin">
        <color rgb="FFB4B4B4"/>
      </top>
      <bottom style="thin">
        <color rgb="FFB4B4B4"/>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medium">
        <color rgb="FF014826"/>
      </left>
      <right/>
      <top style="medium">
        <color rgb="FF014826"/>
      </top>
      <bottom/>
      <diagonal/>
    </border>
    <border diagonalUp="false" diagonalDown="false">
      <left style="thin">
        <color rgb="FFB0B0B0"/>
      </left>
      <right/>
      <top style="thin">
        <color rgb="FFB0B0B0"/>
      </top>
      <bottom style="thin">
        <color rgb="FFB0B0B0"/>
      </bottom>
      <diagonal/>
    </border>
    <border diagonalUp="false" diagonalDown="false">
      <left style="thin">
        <color rgb="FFBDBDBD"/>
      </left>
      <right style="thin">
        <color rgb="FFBDBDBD"/>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4"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5" borderId="0" xfId="0" applyFont="true" applyBorder="true" applyAlignment="true" applyProtection="false">
      <alignment horizontal="center" vertical="center" textRotation="0" wrapText="true" indent="0" shrinkToFit="false"/>
      <protection locked="true" hidden="false"/>
    </xf>
    <xf numFmtId="164" fontId="10" fillId="5" borderId="0" xfId="0" applyFont="true" applyBorder="true" applyAlignment="true" applyProtection="false">
      <alignment horizontal="center" vertical="center" textRotation="0" wrapText="true" indent="0" shrinkToFit="false"/>
      <protection locked="true" hidden="false"/>
    </xf>
    <xf numFmtId="164" fontId="0" fillId="6" borderId="0" xfId="0" applyFont="true" applyBorder="true" applyAlignment="true" applyProtection="false">
      <alignment horizontal="general" vertical="bottom" textRotation="0" wrapText="false" indent="0" shrinkToFit="false"/>
      <protection locked="true" hidden="false"/>
    </xf>
    <xf numFmtId="164" fontId="11" fillId="7" borderId="0"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12" fillId="10" borderId="1" xfId="0" applyFont="true" applyBorder="true" applyAlignment="true" applyProtection="false">
      <alignment horizontal="center" vertical="center" textRotation="0" wrapText="true" indent="0" shrinkToFit="false"/>
      <protection locked="true" hidden="false"/>
    </xf>
    <xf numFmtId="164" fontId="12" fillId="11" borderId="1" xfId="0" applyFont="true" applyBorder="true" applyAlignment="true" applyProtection="false">
      <alignment horizontal="center" vertical="center" textRotation="0" wrapText="true" indent="0" shrinkToFit="false"/>
      <protection locked="true" hidden="false"/>
    </xf>
    <xf numFmtId="164" fontId="0" fillId="7" borderId="0" xfId="0" applyFont="true" applyBorder="true" applyAlignment="true" applyProtection="false">
      <alignment horizontal="general" vertical="bottom" textRotation="0" wrapText="fals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13" fillId="11" borderId="1" xfId="0" applyFont="true" applyBorder="true" applyAlignment="true" applyProtection="false">
      <alignment horizontal="center" vertical="center" textRotation="0" wrapText="true" indent="0" shrinkToFit="false"/>
      <protection locked="true" hidden="false"/>
    </xf>
    <xf numFmtId="164" fontId="4" fillId="12" borderId="0" xfId="0" applyFont="true" applyBorder="true" applyAlignment="true" applyProtection="false">
      <alignment horizontal="center" vertical="center" textRotation="0" wrapText="true" indent="0" shrinkToFit="false"/>
      <protection locked="true" hidden="false"/>
    </xf>
    <xf numFmtId="164" fontId="14" fillId="3" borderId="0" xfId="0" applyFont="true" applyBorder="true" applyAlignment="true" applyProtection="false">
      <alignment horizontal="center" vertical="center" textRotation="0" wrapText="true" indent="0" shrinkToFit="false"/>
      <protection locked="true" hidden="false"/>
    </xf>
    <xf numFmtId="164" fontId="14" fillId="13" borderId="0" xfId="0" applyFont="true" applyBorder="true" applyAlignment="true" applyProtection="false">
      <alignment horizontal="center" vertical="center" textRotation="0" wrapText="true" indent="0" shrinkToFit="false"/>
      <protection locked="true" hidden="false"/>
    </xf>
    <xf numFmtId="164" fontId="14" fillId="10" borderId="0" xfId="0" applyFont="true" applyBorder="true" applyAlignment="true" applyProtection="false">
      <alignment horizontal="center" vertical="center" textRotation="0" wrapText="true" indent="0" shrinkToFit="false"/>
      <protection locked="true" hidden="false"/>
    </xf>
    <xf numFmtId="164" fontId="14" fillId="14" borderId="0" xfId="0" applyFont="true" applyBorder="true" applyAlignment="true" applyProtection="false">
      <alignment horizontal="center" vertical="center" textRotation="0" wrapText="true" indent="0" shrinkToFit="false"/>
      <protection locked="true" hidden="false"/>
    </xf>
    <xf numFmtId="164" fontId="15" fillId="7" borderId="0" xfId="0" applyFont="true" applyBorder="true" applyAlignment="true" applyProtection="false">
      <alignment horizontal="center" vertical="center" textRotation="0" wrapText="true" indent="0" shrinkToFit="false"/>
      <protection locked="true" hidden="false"/>
    </xf>
    <xf numFmtId="164" fontId="16" fillId="3" borderId="0" xfId="0" applyFont="true" applyBorder="true" applyAlignment="true" applyProtection="false">
      <alignment horizontal="center" vertical="center" textRotation="0" wrapText="true" indent="0" shrinkToFit="false"/>
      <protection locked="true" hidden="false"/>
    </xf>
    <xf numFmtId="164" fontId="16" fillId="15" borderId="0" xfId="0" applyFont="true" applyBorder="true" applyAlignment="true" applyProtection="false">
      <alignment horizontal="center" vertical="center" textRotation="0" wrapText="true" indent="0" shrinkToFit="false"/>
      <protection locked="true" hidden="false"/>
    </xf>
    <xf numFmtId="164" fontId="16" fillId="16" borderId="0" xfId="0" applyFont="true" applyBorder="true" applyAlignment="true" applyProtection="false">
      <alignment horizontal="center" vertical="center" textRotation="0" wrapText="true" indent="0" shrinkToFit="false"/>
      <protection locked="true" hidden="false"/>
    </xf>
    <xf numFmtId="164" fontId="16" fillId="17" borderId="0" xfId="0" applyFont="true" applyBorder="true" applyAlignment="true" applyProtection="false">
      <alignment horizontal="center" vertical="center" textRotation="0" wrapText="true" indent="0" shrinkToFit="false"/>
      <protection locked="true" hidden="false"/>
    </xf>
    <xf numFmtId="164" fontId="16" fillId="18" borderId="0" xfId="0" applyFont="true" applyBorder="true" applyAlignment="true" applyProtection="false">
      <alignment horizontal="center" vertical="center" textRotation="0" wrapText="tru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17" fillId="19" borderId="2" xfId="0" applyFont="true" applyBorder="true" applyAlignment="true" applyProtection="false">
      <alignment horizontal="center" vertical="center" textRotation="0" wrapText="true" indent="0" shrinkToFit="false"/>
      <protection locked="true" hidden="false"/>
    </xf>
    <xf numFmtId="164" fontId="18" fillId="5" borderId="2" xfId="0" applyFont="true" applyBorder="true" applyAlignment="true" applyProtection="false">
      <alignment horizontal="center" vertical="center" textRotation="0" wrapText="true" indent="0" shrinkToFit="false"/>
      <protection locked="true" hidden="false"/>
    </xf>
    <xf numFmtId="164" fontId="19" fillId="19" borderId="0" xfId="0" applyFont="true" applyBorder="true" applyAlignment="true" applyProtection="false">
      <alignment horizontal="center" vertical="center" textRotation="0" wrapText="true" indent="0" shrinkToFit="false"/>
      <protection locked="true" hidden="false"/>
    </xf>
    <xf numFmtId="164" fontId="20" fillId="2" borderId="0" xfId="0" applyFont="true" applyBorder="true" applyAlignment="true" applyProtection="false">
      <alignment horizontal="center" vertical="center" textRotation="0" wrapText="true" indent="0" shrinkToFit="false"/>
      <protection locked="true" hidden="false"/>
    </xf>
    <xf numFmtId="164" fontId="21" fillId="2" borderId="0" xfId="0" applyFont="true" applyBorder="true" applyAlignment="true" applyProtection="false">
      <alignment horizontal="center" vertical="center" textRotation="0" wrapText="true" indent="0" shrinkToFit="false"/>
      <protection locked="true" hidden="false"/>
    </xf>
    <xf numFmtId="164" fontId="22" fillId="3" borderId="0" xfId="0" applyFont="true" applyBorder="true" applyAlignment="true" applyProtection="false">
      <alignment horizontal="center" vertical="center" textRotation="0" wrapText="false" indent="0" shrinkToFit="false"/>
      <protection locked="true" hidden="false"/>
    </xf>
    <xf numFmtId="164" fontId="0" fillId="5" borderId="0" xfId="0" applyFont="true" applyBorder="true" applyAlignment="true" applyProtection="false">
      <alignment horizontal="general" vertical="bottom" textRotation="0" wrapText="false" indent="0" shrinkToFit="false"/>
      <protection locked="true" hidden="false"/>
    </xf>
    <xf numFmtId="164" fontId="23" fillId="20" borderId="0" xfId="0" applyFont="true" applyBorder="true" applyAlignment="true" applyProtection="false">
      <alignment horizontal="center" vertical="center" textRotation="0" wrapText="true" indent="0" shrinkToFit="false"/>
      <protection locked="true" hidden="false"/>
    </xf>
    <xf numFmtId="164" fontId="24" fillId="3" borderId="3" xfId="0" applyFont="true" applyBorder="true" applyAlignment="true" applyProtection="false">
      <alignment horizontal="center" vertical="center" textRotation="0" wrapText="true" indent="0" shrinkToFit="false"/>
      <protection locked="true" hidden="false"/>
    </xf>
    <xf numFmtId="164" fontId="25" fillId="21" borderId="0" xfId="0" applyFont="true" applyBorder="true" applyAlignment="true" applyProtection="false">
      <alignment horizontal="center" vertical="center" textRotation="0" wrapText="true" indent="0" shrinkToFit="false"/>
      <protection locked="true" hidden="false"/>
    </xf>
    <xf numFmtId="164" fontId="26" fillId="5" borderId="0" xfId="0" applyFont="true" applyBorder="true" applyAlignment="true" applyProtection="false">
      <alignment horizontal="center" vertical="center" textRotation="0" wrapText="true" indent="0" shrinkToFit="false"/>
      <protection locked="true" hidden="false"/>
    </xf>
    <xf numFmtId="164" fontId="27" fillId="22" borderId="0" xfId="0" applyFont="true" applyBorder="true" applyAlignment="true" applyProtection="false">
      <alignment horizontal="center" vertical="center" textRotation="0" wrapText="true" indent="0" shrinkToFit="false"/>
      <protection locked="true" hidden="false"/>
    </xf>
    <xf numFmtId="164" fontId="28" fillId="20" borderId="4" xfId="0" applyFont="true" applyBorder="true" applyAlignment="true" applyProtection="false">
      <alignment horizontal="right" vertical="center" textRotation="0" wrapText="true" indent="0" shrinkToFit="false"/>
      <protection locked="true" hidden="false"/>
    </xf>
    <xf numFmtId="164" fontId="23" fillId="20" borderId="4" xfId="0" applyFont="true" applyBorder="true" applyAlignment="true" applyProtection="false">
      <alignment horizontal="center" vertical="center" textRotation="0" wrapText="true" indent="0" shrinkToFit="false"/>
      <protection locked="true" hidden="false"/>
    </xf>
    <xf numFmtId="164" fontId="28" fillId="5" borderId="4" xfId="0" applyFont="true" applyBorder="true" applyAlignment="true" applyProtection="false">
      <alignment horizontal="right" vertical="center" textRotation="0" wrapText="true" indent="0" shrinkToFit="false"/>
      <protection locked="true" hidden="false"/>
    </xf>
    <xf numFmtId="164" fontId="23" fillId="5" borderId="4" xfId="0" applyFont="true" applyBorder="true" applyAlignment="true" applyProtection="false">
      <alignment horizontal="center" vertical="center" textRotation="0" wrapText="true" indent="0" shrinkToFit="false"/>
      <protection locked="true" hidden="false"/>
    </xf>
    <xf numFmtId="164" fontId="27" fillId="23" borderId="0" xfId="0" applyFont="true" applyBorder="true" applyAlignment="true" applyProtection="false">
      <alignment horizontal="center" vertical="center" textRotation="0" wrapText="true" indent="0" shrinkToFit="false"/>
      <protection locked="true" hidden="false"/>
    </xf>
    <xf numFmtId="164" fontId="29" fillId="22" borderId="4" xfId="0" applyFont="true" applyBorder="true" applyAlignment="true" applyProtection="false">
      <alignment horizontal="center" vertical="center" textRotation="0" wrapText="true" indent="0" shrinkToFit="false"/>
      <protection locked="true" hidden="false"/>
    </xf>
    <xf numFmtId="165" fontId="29" fillId="22" borderId="4" xfId="0" applyFont="true" applyBorder="true" applyAlignment="true" applyProtection="false">
      <alignment horizontal="center" vertical="center" textRotation="0" wrapText="true" indent="0" shrinkToFit="false"/>
      <protection locked="true" hidden="false"/>
    </xf>
    <xf numFmtId="164" fontId="30" fillId="4" borderId="4" xfId="0" applyFont="true" applyBorder="true" applyAlignment="true" applyProtection="false">
      <alignment horizontal="center" vertical="center" textRotation="0" wrapText="true" indent="0" shrinkToFit="false"/>
      <protection locked="true" hidden="false"/>
    </xf>
    <xf numFmtId="164" fontId="31" fillId="5" borderId="4" xfId="0" applyFont="true" applyBorder="true" applyAlignment="true" applyProtection="false">
      <alignment horizontal="center" vertical="center" textRotation="0" wrapText="true" indent="0" shrinkToFit="false"/>
      <protection locked="true" hidden="false"/>
    </xf>
    <xf numFmtId="165" fontId="31" fillId="5" borderId="4" xfId="0" applyFont="true" applyBorder="true" applyAlignment="true" applyProtection="false">
      <alignment horizontal="center" vertical="center" textRotation="0" wrapText="true" indent="0" shrinkToFit="false"/>
      <protection locked="true" hidden="false"/>
    </xf>
    <xf numFmtId="164" fontId="30" fillId="24" borderId="4" xfId="0" applyFont="true" applyBorder="true" applyAlignment="true" applyProtection="false">
      <alignment horizontal="center" vertical="center" textRotation="0" wrapText="true" indent="0" shrinkToFit="false"/>
      <protection locked="true" hidden="false"/>
    </xf>
    <xf numFmtId="164" fontId="30" fillId="25" borderId="4" xfId="0" applyFont="true" applyBorder="true" applyAlignment="true" applyProtection="false">
      <alignment horizontal="center" vertical="center" textRotation="0" wrapText="true" indent="0" shrinkToFit="false"/>
      <protection locked="true" hidden="false"/>
    </xf>
    <xf numFmtId="164" fontId="30" fillId="26" borderId="4" xfId="0" applyFont="true" applyBorder="true" applyAlignment="true" applyProtection="false">
      <alignment horizontal="center" vertical="center" textRotation="0" wrapText="true" indent="0" shrinkToFit="false"/>
      <protection locked="true" hidden="false"/>
    </xf>
    <xf numFmtId="164" fontId="30" fillId="27" borderId="4" xfId="0" applyFont="true" applyBorder="true" applyAlignment="true" applyProtection="false">
      <alignment horizontal="center" vertical="center" textRotation="0" wrapText="true" indent="0" shrinkToFit="false"/>
      <protection locked="true" hidden="false"/>
    </xf>
    <xf numFmtId="164" fontId="29" fillId="5" borderId="0" xfId="0" applyFont="true" applyBorder="true" applyAlignment="true" applyProtection="false">
      <alignment horizontal="center" vertical="center" textRotation="0" wrapText="true" indent="0" shrinkToFit="false"/>
      <protection locked="true" hidden="false"/>
    </xf>
    <xf numFmtId="166" fontId="29" fillId="22" borderId="4" xfId="0" applyFont="true" applyBorder="true" applyAlignment="true" applyProtection="false">
      <alignment horizontal="center" vertical="center" textRotation="0" wrapText="true" indent="0" shrinkToFit="false"/>
      <protection locked="true" hidden="false"/>
    </xf>
    <xf numFmtId="164" fontId="32" fillId="20" borderId="4" xfId="0" applyFont="true" applyBorder="true" applyAlignment="true" applyProtection="false">
      <alignment horizontal="center" vertical="center" textRotation="0" wrapText="true" indent="0" shrinkToFit="false"/>
      <protection locked="true" hidden="false"/>
    </xf>
    <xf numFmtId="166" fontId="31" fillId="20" borderId="4" xfId="0" applyFont="true" applyBorder="true" applyAlignment="true" applyProtection="false">
      <alignment horizontal="center" vertical="center" textRotation="0" wrapText="true" indent="0" shrinkToFit="false"/>
      <protection locked="true" hidden="false"/>
    </xf>
    <xf numFmtId="164" fontId="31" fillId="20" borderId="4" xfId="0" applyFont="true" applyBorder="true" applyAlignment="true" applyProtection="false">
      <alignment horizontal="center" vertical="center" textRotation="0" wrapText="true" indent="0" shrinkToFit="false"/>
      <protection locked="true" hidden="false"/>
    </xf>
    <xf numFmtId="164" fontId="32" fillId="5" borderId="4" xfId="0" applyFont="true" applyBorder="true" applyAlignment="true" applyProtection="false">
      <alignment horizontal="center" vertical="center" textRotation="0" wrapText="true" indent="0" shrinkToFit="false"/>
      <protection locked="true" hidden="false"/>
    </xf>
    <xf numFmtId="166" fontId="31" fillId="5" borderId="4" xfId="0" applyFont="true" applyBorder="true" applyAlignment="true" applyProtection="false">
      <alignment horizontal="center" vertical="center" textRotation="0" wrapText="true" indent="0" shrinkToFit="false"/>
      <protection locked="true" hidden="false"/>
    </xf>
    <xf numFmtId="164" fontId="26" fillId="5" borderId="0" xfId="0" applyFont="true" applyBorder="true" applyAlignment="true" applyProtection="false">
      <alignment horizontal="right" vertical="bottom" textRotation="0" wrapText="true" indent="0" shrinkToFit="false"/>
      <protection locked="true" hidden="false"/>
    </xf>
    <xf numFmtId="164" fontId="23" fillId="5" borderId="0" xfId="0" applyFont="true" applyBorder="true" applyAlignment="true" applyProtection="false">
      <alignment horizontal="right" vertical="bottom" textRotation="0" wrapText="true" indent="0" shrinkToFit="false"/>
      <protection locked="true" hidden="false"/>
    </xf>
    <xf numFmtId="164" fontId="33" fillId="5" borderId="0" xfId="0" applyFont="true" applyBorder="true" applyAlignment="true" applyProtection="false">
      <alignment horizontal="right" vertical="bottom" textRotation="0" wrapText="true" indent="0" shrinkToFit="false"/>
      <protection locked="true" hidden="false"/>
    </xf>
    <xf numFmtId="164" fontId="33" fillId="5" borderId="0" xfId="0" applyFont="true" applyBorder="true" applyAlignment="true" applyProtection="false">
      <alignment horizontal="center" vertical="center" textRotation="0" wrapText="true" indent="0" shrinkToFit="false"/>
      <protection locked="true" hidden="false"/>
    </xf>
    <xf numFmtId="164" fontId="33" fillId="5" borderId="0" xfId="0" applyFont="true" applyBorder="true" applyAlignment="true" applyProtection="false">
      <alignment horizontal="center" vertical="bottom" textRotation="0" wrapText="false" indent="0" shrinkToFit="false"/>
      <protection locked="true" hidden="false"/>
    </xf>
    <xf numFmtId="164" fontId="34" fillId="21" borderId="0" xfId="0" applyFont="true" applyBorder="true" applyAlignment="true" applyProtection="false">
      <alignment horizontal="center" vertical="center" textRotation="0" wrapText="true" indent="0" shrinkToFit="false"/>
      <protection locked="true" hidden="false"/>
    </xf>
    <xf numFmtId="164" fontId="35" fillId="5" borderId="0" xfId="0" applyFont="true" applyBorder="true" applyAlignment="true" applyProtection="false">
      <alignment horizontal="center" vertical="center" textRotation="0" wrapText="false" indent="0" shrinkToFit="false"/>
      <protection locked="true" hidden="false"/>
    </xf>
    <xf numFmtId="164" fontId="36" fillId="5" borderId="0" xfId="0" applyFont="true" applyBorder="true" applyAlignment="true" applyProtection="false">
      <alignment horizontal="center" vertical="center" textRotation="0" wrapText="true" indent="0" shrinkToFit="false"/>
      <protection locked="true" hidden="false"/>
    </xf>
    <xf numFmtId="164" fontId="37" fillId="28" borderId="0" xfId="0" applyFont="true" applyBorder="true" applyAlignment="true" applyProtection="false">
      <alignment horizontal="center" vertical="center" textRotation="0" wrapText="true" indent="0" shrinkToFit="false"/>
      <protection locked="true" hidden="false"/>
    </xf>
    <xf numFmtId="164" fontId="22" fillId="22" borderId="0" xfId="0" applyFont="true" applyBorder="true" applyAlignment="true" applyProtection="false">
      <alignment horizontal="center" vertical="center" textRotation="0" wrapText="true" indent="0" shrinkToFit="false"/>
      <protection locked="true" hidden="false"/>
    </xf>
    <xf numFmtId="164" fontId="38" fillId="0" borderId="0" xfId="0" applyFont="true" applyBorder="true" applyAlignment="true" applyProtection="false">
      <alignment horizontal="center" vertical="center" textRotation="0" wrapText="true" indent="0" shrinkToFit="false"/>
      <protection locked="true" hidden="false"/>
    </xf>
    <xf numFmtId="164" fontId="39" fillId="0" borderId="0" xfId="0" applyFont="true" applyBorder="true" applyAlignment="true" applyProtection="false">
      <alignment horizontal="center" vertical="center" textRotation="0" wrapText="true" indent="0" shrinkToFit="false"/>
      <protection locked="true" hidden="false"/>
    </xf>
    <xf numFmtId="164" fontId="4" fillId="3" borderId="5" xfId="0" applyFont="true" applyBorder="true" applyAlignment="true" applyProtection="false">
      <alignment horizontal="center" vertical="center" textRotation="0" wrapText="true" indent="0" shrinkToFit="false"/>
      <protection locked="true" hidden="false"/>
    </xf>
    <xf numFmtId="164" fontId="40" fillId="4" borderId="5" xfId="0" applyFont="true" applyBorder="true" applyAlignment="true" applyProtection="false">
      <alignment horizontal="center" vertical="center" textRotation="0" wrapText="true" indent="0" shrinkToFit="false"/>
      <protection locked="true" hidden="false"/>
    </xf>
    <xf numFmtId="164" fontId="10" fillId="4" borderId="5" xfId="0" applyFont="true" applyBorder="true" applyAlignment="true" applyProtection="false">
      <alignment horizontal="center" vertical="center" textRotation="0" wrapText="true" indent="0" shrinkToFit="false"/>
      <protection locked="true" hidden="false"/>
    </xf>
    <xf numFmtId="164" fontId="9" fillId="4" borderId="5" xfId="0" applyFont="true" applyBorder="true" applyAlignment="true" applyProtection="false">
      <alignment horizontal="center" vertical="center" textRotation="0" wrapText="true" indent="0" shrinkToFit="false"/>
      <protection locked="true" hidden="false"/>
    </xf>
    <xf numFmtId="164" fontId="27" fillId="3" borderId="0" xfId="0" applyFont="true" applyBorder="true" applyAlignment="true" applyProtection="false">
      <alignment horizontal="center" vertical="center" textRotation="0" wrapText="true" indent="0" shrinkToFit="false"/>
      <protection locked="true" hidden="false"/>
    </xf>
    <xf numFmtId="164" fontId="41" fillId="5" borderId="6" xfId="0" applyFont="true" applyBorder="true" applyAlignment="true" applyProtection="false">
      <alignment horizontal="center" vertical="center" textRotation="0" wrapText="true" indent="0" shrinkToFit="false"/>
      <protection locked="true" hidden="false"/>
    </xf>
    <xf numFmtId="164" fontId="42" fillId="4" borderId="5" xfId="0" applyFont="true" applyBorder="true" applyAlignment="true" applyProtection="false">
      <alignment horizontal="center" vertical="center" textRotation="0" wrapText="true" indent="0" shrinkToFit="false"/>
      <protection locked="true" hidden="false"/>
    </xf>
    <xf numFmtId="164" fontId="41" fillId="5" borderId="7" xfId="0" applyFont="true" applyBorder="true" applyAlignment="true" applyProtection="false">
      <alignment horizontal="center" vertical="center" textRotation="0" wrapText="true" indent="0" shrinkToFit="false"/>
      <protection locked="true" hidden="false"/>
    </xf>
    <xf numFmtId="164" fontId="16" fillId="29" borderId="0" xfId="0" applyFont="true" applyBorder="true" applyAlignment="true" applyProtection="false">
      <alignment horizontal="center" vertical="center" textRotation="0" wrapText="true" indent="0" shrinkToFit="false"/>
      <protection locked="true" hidden="false"/>
    </xf>
    <xf numFmtId="164" fontId="16" fillId="13" borderId="0" xfId="0" applyFont="true" applyBorder="true" applyAlignment="true" applyProtection="false">
      <alignment horizontal="center" vertical="center" textRotation="0" wrapText="true" indent="0" shrinkToFit="false"/>
      <protection locked="true" hidden="false"/>
    </xf>
    <xf numFmtId="164" fontId="43" fillId="5" borderId="0" xfId="0" applyFont="true" applyBorder="true" applyAlignment="true" applyProtection="false">
      <alignment horizontal="center" vertical="center" textRotation="0" wrapText="true" indent="0" shrinkToFit="false"/>
      <protection locked="true" hidden="false"/>
    </xf>
    <xf numFmtId="164" fontId="41" fillId="5" borderId="0" xfId="0" applyFont="true" applyBorder="true" applyAlignment="true" applyProtection="false">
      <alignment horizontal="center" vertical="center" textRotation="0" wrapText="true" indent="0" shrinkToFit="false"/>
      <protection locked="true" hidden="false"/>
    </xf>
    <xf numFmtId="164" fontId="15" fillId="26" borderId="0" xfId="0" applyFont="true" applyBorder="true" applyAlignment="true" applyProtection="false">
      <alignment horizontal="center" vertical="center" textRotation="0" wrapText="true" indent="0" shrinkToFit="false"/>
      <protection locked="true" hidden="false"/>
    </xf>
    <xf numFmtId="164" fontId="15" fillId="24" borderId="0" xfId="0" applyFont="true" applyBorder="true" applyAlignment="true" applyProtection="false">
      <alignment horizontal="center" vertical="center" textRotation="0" wrapText="true" indent="0" shrinkToFit="false"/>
      <protection locked="true" hidden="false"/>
    </xf>
    <xf numFmtId="164" fontId="33" fillId="4" borderId="0" xfId="0" applyFont="true" applyBorder="true" applyAlignment="true" applyProtection="false">
      <alignment horizontal="center" vertical="center" textRotation="0" wrapText="true" indent="0" shrinkToFit="false"/>
      <protection locked="true" hidden="false"/>
    </xf>
    <xf numFmtId="164" fontId="44" fillId="0" borderId="0" xfId="0" applyFont="true" applyBorder="true" applyAlignment="true" applyProtection="false">
      <alignment horizontal="center" vertical="center" textRotation="0" wrapText="true" indent="0" shrinkToFit="false"/>
      <protection locked="true" hidden="false"/>
    </xf>
    <xf numFmtId="164" fontId="45" fillId="5" borderId="5" xfId="0" applyFont="true" applyBorder="true" applyAlignment="true" applyProtection="false">
      <alignment horizontal="right" vertical="center" textRotation="0" wrapText="true" indent="0" shrinkToFit="false"/>
      <protection locked="true" hidden="false"/>
    </xf>
    <xf numFmtId="164" fontId="4" fillId="22" borderId="0" xfId="0" applyFont="true" applyBorder="true" applyAlignment="true" applyProtection="false">
      <alignment horizontal="center" vertical="center" textRotation="0" wrapText="true" indent="0" shrinkToFit="false"/>
      <protection locked="true" hidden="false"/>
    </xf>
    <xf numFmtId="164" fontId="46" fillId="20" borderId="8" xfId="0" applyFont="true" applyBorder="true" applyAlignment="true" applyProtection="false">
      <alignment horizontal="right"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36" fillId="7" borderId="0"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true" indent="0" shrinkToFit="false"/>
      <protection locked="true" hidden="false"/>
    </xf>
    <xf numFmtId="164" fontId="47" fillId="21" borderId="0" xfId="0" applyFont="true" applyBorder="true" applyAlignment="true" applyProtection="false">
      <alignment horizontal="center" vertical="center" textRotation="0" wrapText="true" indent="0" shrinkToFit="false"/>
      <protection locked="true" hidden="false"/>
    </xf>
    <xf numFmtId="164" fontId="22" fillId="28" borderId="0" xfId="0" applyFont="true" applyBorder="true" applyAlignment="true" applyProtection="false">
      <alignment horizontal="center" vertical="center" textRotation="0" wrapText="true" indent="0" shrinkToFit="false"/>
      <protection locked="true" hidden="false"/>
    </xf>
    <xf numFmtId="164" fontId="43" fillId="0" borderId="0" xfId="0" applyFont="true" applyBorder="true" applyAlignment="true" applyProtection="false">
      <alignment horizontal="center" vertical="center" textRotation="0" wrapText="true" indent="0" shrinkToFit="false"/>
      <protection locked="true" hidden="false"/>
    </xf>
    <xf numFmtId="164" fontId="48" fillId="0" borderId="0"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27" fillId="3" borderId="9" xfId="0" applyFont="true" applyBorder="true" applyAlignment="true" applyProtection="false">
      <alignment horizontal="center" vertical="center" textRotation="0" wrapText="true" indent="0" shrinkToFit="false"/>
      <protection locked="true" hidden="false"/>
    </xf>
    <xf numFmtId="164" fontId="30" fillId="30" borderId="9" xfId="0" applyFont="true" applyBorder="true" applyAlignment="true" applyProtection="false">
      <alignment horizontal="center" vertical="center" textRotation="0" wrapText="true" indent="0" shrinkToFit="false"/>
      <protection locked="true" hidden="false"/>
    </xf>
    <xf numFmtId="164" fontId="26" fillId="30" borderId="9" xfId="0" applyFont="true" applyBorder="true" applyAlignment="true" applyProtection="false">
      <alignment horizontal="center" vertical="center" textRotation="0" wrapText="true" indent="0" shrinkToFit="false"/>
      <protection locked="true" hidden="false"/>
    </xf>
    <xf numFmtId="164" fontId="49" fillId="30" borderId="9" xfId="0" applyFont="true" applyBorder="true" applyAlignment="true" applyProtection="false">
      <alignment horizontal="center" vertical="center" textRotation="0" wrapText="true" indent="0" shrinkToFit="false"/>
      <protection locked="true" hidden="false"/>
    </xf>
    <xf numFmtId="164" fontId="30" fillId="31" borderId="9" xfId="0" applyFont="true" applyBorder="true" applyAlignment="true" applyProtection="false">
      <alignment horizontal="center" vertical="center" textRotation="0" wrapText="true" indent="0" shrinkToFit="false"/>
      <protection locked="true" hidden="false"/>
    </xf>
    <xf numFmtId="164" fontId="26" fillId="31" borderId="9" xfId="0" applyFont="true" applyBorder="true" applyAlignment="true" applyProtection="false">
      <alignment horizontal="center" vertical="center" textRotation="0" wrapText="true" indent="0" shrinkToFit="false"/>
      <protection locked="true" hidden="false"/>
    </xf>
    <xf numFmtId="164" fontId="49" fillId="31" borderId="9" xfId="0" applyFont="true" applyBorder="true" applyAlignment="true" applyProtection="false">
      <alignment horizontal="center" vertical="center" textRotation="0" wrapText="true" indent="0" shrinkToFit="false"/>
      <protection locked="true" hidden="false"/>
    </xf>
    <xf numFmtId="164" fontId="47" fillId="30" borderId="9" xfId="0" applyFont="true" applyBorder="true" applyAlignment="true" applyProtection="false">
      <alignment horizontal="center" vertical="center" textRotation="0" wrapText="true" indent="0" shrinkToFit="false"/>
      <protection locked="true" hidden="false"/>
    </xf>
    <xf numFmtId="164" fontId="50" fillId="32" borderId="9" xfId="0" applyFont="true" applyBorder="true" applyAlignment="true" applyProtection="false">
      <alignment horizontal="center" vertical="center" textRotation="0" wrapText="true" indent="0" shrinkToFit="false"/>
      <protection locked="true" hidden="false"/>
    </xf>
    <xf numFmtId="164" fontId="50" fillId="30" borderId="9" xfId="0" applyFont="true" applyBorder="true" applyAlignment="true" applyProtection="false">
      <alignment horizontal="center" vertical="center" textRotation="0" wrapText="true" indent="0" shrinkToFit="false"/>
      <protection locked="true" hidden="false"/>
    </xf>
    <xf numFmtId="164" fontId="27" fillId="15" borderId="9" xfId="0" applyFont="true" applyBorder="true" applyAlignment="true" applyProtection="false">
      <alignment horizontal="center" vertical="center" textRotation="0" wrapText="true" indent="0" shrinkToFit="false"/>
      <protection locked="true" hidden="false"/>
    </xf>
    <xf numFmtId="164" fontId="29" fillId="33" borderId="0" xfId="0" applyFont="true" applyBorder="true" applyAlignment="true" applyProtection="false">
      <alignment horizontal="center" vertical="center"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true" applyAlignment="true" applyProtection="false">
      <alignment horizontal="general" vertical="bottom" textRotation="0" wrapText="false" indent="0" shrinkToFit="false"/>
      <protection locked="true" hidden="false"/>
    </xf>
    <xf numFmtId="164" fontId="33" fillId="0" borderId="0" xfId="0" applyFont="true" applyBorder="true" applyAlignment="true" applyProtection="false">
      <alignment horizontal="center" vertical="center" textRotation="0" wrapText="true" indent="0" shrinkToFit="false"/>
      <protection locked="true" hidden="false"/>
    </xf>
    <xf numFmtId="164" fontId="52" fillId="20" borderId="0" xfId="0" applyFont="true" applyBorder="true" applyAlignment="true" applyProtection="false">
      <alignment horizontal="center" vertical="center" textRotation="0" wrapText="true" indent="0" shrinkToFit="false"/>
      <protection locked="true" hidden="false"/>
    </xf>
    <xf numFmtId="164" fontId="53" fillId="5" borderId="0" xfId="0" applyFont="true" applyBorder="true" applyAlignment="true" applyProtection="false">
      <alignment horizontal="center" vertical="center" textRotation="0" wrapText="true" indent="0" shrinkToFit="false"/>
      <protection locked="true" hidden="false"/>
    </xf>
    <xf numFmtId="164" fontId="22" fillId="5" borderId="0" xfId="0" applyFont="true" applyBorder="true" applyAlignment="true" applyProtection="false">
      <alignment horizontal="center" vertical="center" textRotation="0" wrapText="true" indent="0" shrinkToFit="false"/>
      <protection locked="true" hidden="false"/>
    </xf>
    <xf numFmtId="164" fontId="13" fillId="22" borderId="4" xfId="0" applyFont="true" applyBorder="true" applyAlignment="true" applyProtection="false">
      <alignment horizontal="center" vertical="center" textRotation="0" wrapText="true" indent="0" shrinkToFit="false"/>
      <protection locked="true" hidden="false"/>
    </xf>
    <xf numFmtId="164" fontId="54" fillId="20" borderId="4" xfId="0" applyFont="true" applyBorder="true" applyAlignment="true" applyProtection="false">
      <alignment horizontal="center" vertical="center" textRotation="0" wrapText="true" indent="0" shrinkToFit="false"/>
      <protection locked="true" hidden="false"/>
    </xf>
    <xf numFmtId="164" fontId="55" fillId="5" borderId="0" xfId="0" applyFont="true" applyBorder="true" applyAlignment="true" applyProtection="false">
      <alignment horizontal="general" vertical="bottom" textRotation="0" wrapText="false" indent="0" shrinkToFit="false"/>
      <protection locked="true" hidden="false"/>
    </xf>
    <xf numFmtId="164" fontId="56" fillId="34" borderId="4" xfId="0" applyFont="true" applyBorder="true" applyAlignment="true" applyProtection="false">
      <alignment horizontal="center" vertical="center" textRotation="0" wrapText="true" indent="0" shrinkToFit="false"/>
      <protection locked="true" hidden="false"/>
    </xf>
    <xf numFmtId="164" fontId="13" fillId="22" borderId="0" xfId="0" applyFont="true" applyBorder="true" applyAlignment="true" applyProtection="false">
      <alignment horizontal="center" vertical="center" textRotation="0" wrapText="true" indent="0" shrinkToFit="false"/>
      <protection locked="true" hidden="false"/>
    </xf>
    <xf numFmtId="164" fontId="54" fillId="20" borderId="10" xfId="0" applyFont="true" applyBorder="true" applyAlignment="true" applyProtection="false">
      <alignment horizontal="center" vertical="center" textRotation="0" wrapText="true" indent="0" shrinkToFit="false"/>
      <protection locked="true" hidden="false"/>
    </xf>
    <xf numFmtId="164" fontId="57" fillId="20" borderId="10" xfId="0" applyFont="true" applyBorder="true" applyAlignment="true" applyProtection="false">
      <alignment horizontal="center" vertical="center" textRotation="0" wrapText="true" indent="0" shrinkToFit="false"/>
      <protection locked="true" hidden="false"/>
    </xf>
    <xf numFmtId="164" fontId="58" fillId="20" borderId="10" xfId="0" applyFont="true" applyBorder="true" applyAlignment="true" applyProtection="false">
      <alignment horizontal="center" vertical="center" textRotation="0" wrapText="tru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27" fillId="23" borderId="0" xfId="0" applyFont="true" applyBorder="true" applyAlignment="true" applyProtection="false">
      <alignment horizontal="right" vertical="center" textRotation="0" wrapText="false" indent="0" shrinkToFit="false"/>
      <protection locked="true" hidden="false"/>
    </xf>
    <xf numFmtId="164" fontId="29" fillId="22" borderId="0" xfId="0" applyFont="true" applyBorder="true" applyAlignment="true" applyProtection="false">
      <alignment horizontal="center" vertical="center" textRotation="0" wrapText="true" indent="0" shrinkToFit="false"/>
      <protection locked="true" hidden="false"/>
    </xf>
    <xf numFmtId="164" fontId="28" fillId="5" borderId="11" xfId="0" applyFont="true" applyBorder="true" applyAlignment="true" applyProtection="false">
      <alignment horizontal="center" vertical="center" textRotation="0" wrapText="true" indent="0" shrinkToFit="false"/>
      <protection locked="true" hidden="false"/>
    </xf>
    <xf numFmtId="164" fontId="31" fillId="5" borderId="11" xfId="0" applyFont="true" applyBorder="true" applyAlignment="true" applyProtection="false">
      <alignment horizontal="right" vertical="center" textRotation="0" wrapText="true" indent="0" shrinkToFit="false"/>
      <protection locked="true" hidden="false"/>
    </xf>
    <xf numFmtId="164" fontId="60" fillId="27" borderId="11" xfId="0" applyFont="true" applyBorder="true" applyAlignment="true" applyProtection="false">
      <alignment horizontal="center" vertical="center" textRotation="0" wrapText="true" indent="0" shrinkToFit="false"/>
      <protection locked="true" hidden="false"/>
    </xf>
    <xf numFmtId="164" fontId="31" fillId="5" borderId="11" xfId="0" applyFont="true" applyBorder="true" applyAlignment="true" applyProtection="false">
      <alignment horizontal="center" vertical="center" textRotation="0" wrapText="true" indent="0" shrinkToFit="false"/>
      <protection locked="true" hidden="false"/>
    </xf>
    <xf numFmtId="164" fontId="61" fillId="4" borderId="11" xfId="0" applyFont="true" applyBorder="true" applyAlignment="true" applyProtection="false">
      <alignment horizontal="center" vertical="center" textRotation="0" wrapText="true" indent="0" shrinkToFit="false"/>
      <protection locked="true" hidden="false"/>
    </xf>
    <xf numFmtId="164" fontId="62" fillId="25" borderId="11" xfId="0" applyFont="true" applyBorder="true" applyAlignment="true" applyProtection="false">
      <alignment horizontal="center" vertical="center" textRotation="0" wrapText="true" indent="0" shrinkToFit="false"/>
      <protection locked="true" hidden="false"/>
    </xf>
    <xf numFmtId="164" fontId="63" fillId="27" borderId="11" xfId="0" applyFont="true" applyBorder="true" applyAlignment="true" applyProtection="false">
      <alignment horizontal="center" vertical="center" textRotation="0" wrapText="true" indent="0" shrinkToFit="false"/>
      <protection locked="true" hidden="false"/>
    </xf>
    <xf numFmtId="164" fontId="64" fillId="20" borderId="11" xfId="0" applyFont="true" applyBorder="true" applyAlignment="true" applyProtection="false">
      <alignment horizontal="center" vertical="center" textRotation="0" wrapText="true" indent="0" shrinkToFit="false"/>
      <protection locked="true" hidden="false"/>
    </xf>
    <xf numFmtId="164" fontId="65" fillId="5" borderId="11" xfId="0" applyFont="true" applyBorder="true" applyAlignment="true" applyProtection="false">
      <alignment horizontal="right" vertical="center" textRotation="0" wrapText="true" indent="0" shrinkToFit="false"/>
      <protection locked="true" hidden="false"/>
    </xf>
    <xf numFmtId="164" fontId="66" fillId="21" borderId="11" xfId="0" applyFont="true" applyBorder="true" applyAlignment="true" applyProtection="false">
      <alignment horizontal="right" vertical="center" textRotation="0" wrapText="true" indent="0" shrinkToFit="false"/>
      <protection locked="true" hidden="false"/>
    </xf>
    <xf numFmtId="164" fontId="67" fillId="5" borderId="11" xfId="0" applyFont="true" applyBorder="true" applyAlignment="true" applyProtection="false">
      <alignment horizontal="center" vertical="center" textRotation="0" wrapText="true" indent="0" shrinkToFit="false"/>
      <protection locked="true" hidden="false"/>
    </xf>
    <xf numFmtId="164" fontId="68" fillId="0" borderId="0" xfId="0" applyFont="true" applyBorder="false" applyAlignment="true" applyProtection="false">
      <alignment horizontal="general" vertical="bottom" textRotation="0" wrapText="false" indent="0" shrinkToFit="false"/>
      <protection locked="true" hidden="false"/>
    </xf>
    <xf numFmtId="164" fontId="67" fillId="5" borderId="11" xfId="0" applyFont="true" applyBorder="true" applyAlignment="true" applyProtection="false">
      <alignment horizontal="right" vertical="center" textRotation="0" wrapText="true" indent="0" shrinkToFit="false"/>
      <protection locked="true" hidden="false"/>
    </xf>
    <xf numFmtId="164" fontId="32" fillId="20" borderId="11" xfId="0" applyFont="true" applyBorder="true" applyAlignment="true" applyProtection="false">
      <alignment horizontal="right" vertical="center" textRotation="0" wrapText="true" indent="0" shrinkToFit="false"/>
      <protection locked="true" hidden="false"/>
    </xf>
    <xf numFmtId="164" fontId="69" fillId="4" borderId="11" xfId="0" applyFont="true" applyBorder="true" applyAlignment="true" applyProtection="false">
      <alignment horizontal="center" vertical="center" textRotation="0" wrapText="true" indent="0" shrinkToFit="false"/>
      <protection locked="true" hidden="false"/>
    </xf>
    <xf numFmtId="164" fontId="70" fillId="25" borderId="11" xfId="0" applyFont="true" applyBorder="true" applyAlignment="true" applyProtection="false">
      <alignment horizontal="center" vertical="center" textRotation="0" wrapText="true" indent="0" shrinkToFit="false"/>
      <protection locked="true" hidden="false"/>
    </xf>
    <xf numFmtId="164" fontId="32" fillId="20" borderId="11" xfId="0" applyFont="true" applyBorder="true" applyAlignment="true" applyProtection="false">
      <alignment horizontal="center" vertical="center" textRotation="0" wrapText="true" indent="0" shrinkToFit="false"/>
      <protection locked="true" hidden="false"/>
    </xf>
    <xf numFmtId="164" fontId="71" fillId="34" borderId="11" xfId="0" applyFont="true" applyBorder="true" applyAlignment="true" applyProtection="false">
      <alignment horizontal="right" vertical="center" textRotation="0" wrapText="true" indent="0" shrinkToFit="false"/>
      <protection locked="true" hidden="false"/>
    </xf>
    <xf numFmtId="164" fontId="72" fillId="24" borderId="11" xfId="0" applyFont="true" applyBorder="true" applyAlignment="true" applyProtection="false">
      <alignment horizontal="right" vertical="center" textRotation="0" wrapText="true" indent="0" shrinkToFit="false"/>
      <protection locked="true" hidden="false"/>
    </xf>
    <xf numFmtId="164" fontId="28" fillId="21" borderId="0" xfId="0" applyFont="true" applyBorder="true" applyAlignment="true" applyProtection="false">
      <alignment horizontal="center" vertical="center" textRotation="0" wrapText="true" indent="0" shrinkToFit="false"/>
      <protection locked="true" hidden="false"/>
    </xf>
    <xf numFmtId="164" fontId="66" fillId="5" borderId="0" xfId="0" applyFont="true" applyBorder="true" applyAlignment="true" applyProtection="false">
      <alignment horizontal="right" vertical="top" textRotation="0" wrapText="true" indent="0" shrinkToFit="false"/>
      <protection locked="true" hidden="false"/>
    </xf>
    <xf numFmtId="164" fontId="73" fillId="20" borderId="0" xfId="0" applyFont="true" applyBorder="true" applyAlignment="true" applyProtection="false">
      <alignment horizontal="center" vertical="center" textRotation="0" wrapText="true" indent="0" shrinkToFit="false"/>
      <protection locked="true" hidden="false"/>
    </xf>
    <xf numFmtId="164" fontId="37" fillId="22" borderId="0" xfId="0" applyFont="true" applyBorder="true" applyAlignment="true" applyProtection="false">
      <alignment horizontal="center" vertical="center" textRotation="0" wrapText="true" indent="0" shrinkToFit="false"/>
      <protection locked="true" hidden="false"/>
    </xf>
    <xf numFmtId="164" fontId="74" fillId="3" borderId="3" xfId="0" applyFont="true" applyBorder="true" applyAlignment="true" applyProtection="false">
      <alignment horizontal="center" vertical="center" textRotation="0" wrapText="true" indent="0" shrinkToFit="false"/>
      <protection locked="true" hidden="false"/>
    </xf>
    <xf numFmtId="164" fontId="65" fillId="5" borderId="4" xfId="0" applyFont="true" applyBorder="true" applyAlignment="true" applyProtection="false">
      <alignment horizontal="center" vertical="center" textRotation="0" wrapText="true" indent="0" shrinkToFit="false"/>
      <protection locked="true" hidden="false"/>
    </xf>
    <xf numFmtId="164" fontId="26" fillId="20" borderId="4" xfId="0" applyFont="true" applyBorder="true" applyAlignment="true" applyProtection="false">
      <alignment horizontal="center" vertical="center" textRotation="0" wrapText="true" indent="0" shrinkToFit="false"/>
      <protection locked="true" hidden="false"/>
    </xf>
    <xf numFmtId="164" fontId="31" fillId="35" borderId="4" xfId="0" applyFont="true" applyBorder="true" applyAlignment="true" applyProtection="false">
      <alignment horizontal="center" vertical="center" textRotation="0" wrapText="true" indent="0" shrinkToFit="false"/>
      <protection locked="true" hidden="false"/>
    </xf>
    <xf numFmtId="164" fontId="28" fillId="35" borderId="4" xfId="0" applyFont="true" applyBorder="true" applyAlignment="true" applyProtection="false">
      <alignment horizontal="left" vertical="center" textRotation="0" wrapText="true" indent="0" shrinkToFit="false"/>
      <protection locked="true" hidden="false"/>
    </xf>
    <xf numFmtId="164" fontId="28" fillId="35" borderId="4" xfId="0" applyFont="true" applyBorder="true" applyAlignment="true" applyProtection="false">
      <alignment horizontal="center" vertical="center" textRotation="0" wrapText="true" indent="0" shrinkToFit="false"/>
      <protection locked="true" hidden="false"/>
    </xf>
    <xf numFmtId="164" fontId="75" fillId="35" borderId="4" xfId="0" applyFont="true" applyBorder="true" applyAlignment="true" applyProtection="false">
      <alignment horizontal="center" vertical="center" textRotation="0" wrapText="true" indent="0" shrinkToFit="false"/>
      <protection locked="true" hidden="false"/>
    </xf>
    <xf numFmtId="164" fontId="31" fillId="36" borderId="4" xfId="0" applyFont="true" applyBorder="true" applyAlignment="true" applyProtection="false">
      <alignment horizontal="center" vertical="center" textRotation="0" wrapText="true" indent="0" shrinkToFit="false"/>
      <protection locked="true" hidden="false"/>
    </xf>
    <xf numFmtId="164" fontId="35" fillId="21" borderId="0" xfId="0" applyFont="true" applyBorder="true" applyAlignment="true" applyProtection="false">
      <alignment horizontal="center" vertical="center" textRotation="0" wrapText="false" indent="0" shrinkToFit="false"/>
      <protection locked="true" hidden="false"/>
    </xf>
    <xf numFmtId="164" fontId="34" fillId="37" borderId="12" xfId="0" applyFont="true" applyBorder="true" applyAlignment="true" applyProtection="false">
      <alignment horizontal="center" vertical="center" textRotation="0" wrapText="true" indent="0" shrinkToFit="false"/>
      <protection locked="true" hidden="false"/>
    </xf>
    <xf numFmtId="164" fontId="37" fillId="38" borderId="0" xfId="0" applyFont="true" applyBorder="true" applyAlignment="true" applyProtection="false">
      <alignment horizontal="center" vertical="center" textRotation="0" wrapText="false" indent="0" shrinkToFit="false"/>
      <protection locked="true" hidden="false"/>
    </xf>
    <xf numFmtId="164" fontId="22" fillId="39" borderId="0" xfId="0" applyFont="true" applyBorder="true" applyAlignment="true" applyProtection="false">
      <alignment horizontal="center" vertical="center" textRotation="0" wrapText="false" indent="0" shrinkToFit="false"/>
      <protection locked="true" hidden="false"/>
    </xf>
    <xf numFmtId="164" fontId="76" fillId="0" borderId="0" xfId="0" applyFont="true" applyBorder="true" applyAlignment="true" applyProtection="false">
      <alignment horizontal="center" vertical="bottom" textRotation="0" wrapText="false" indent="0" shrinkToFit="false"/>
      <protection locked="true" hidden="false"/>
    </xf>
    <xf numFmtId="164" fontId="77" fillId="0" borderId="0" xfId="0" applyFont="true" applyBorder="false" applyAlignment="true" applyProtection="false">
      <alignment horizontal="center" vertical="center" textRotation="0" wrapText="true" indent="0" shrinkToFit="false"/>
      <protection locked="true" hidden="false"/>
    </xf>
    <xf numFmtId="164" fontId="77" fillId="0" borderId="0" xfId="0" applyFont="true" applyBorder="false" applyAlignment="true" applyProtection="false">
      <alignment horizontal="general" vertical="bottom" textRotation="0" wrapText="false" indent="0" shrinkToFit="false"/>
      <protection locked="true" hidden="false"/>
    </xf>
    <xf numFmtId="164" fontId="78" fillId="37" borderId="0" xfId="0" applyFont="true" applyBorder="true" applyAlignment="true" applyProtection="false">
      <alignment horizontal="right" vertical="center" textRotation="0" wrapText="true" indent="0" shrinkToFit="false"/>
      <protection locked="true" hidden="false"/>
    </xf>
    <xf numFmtId="164" fontId="79" fillId="0" borderId="0" xfId="0" applyFont="true" applyBorder="true" applyAlignment="true" applyProtection="false">
      <alignment horizontal="general" vertical="center" textRotation="0" wrapText="true" indent="0" shrinkToFit="false"/>
      <protection locked="true" hidden="false"/>
    </xf>
    <xf numFmtId="164" fontId="77" fillId="0" borderId="0" xfId="0" applyFont="true" applyBorder="false" applyAlignment="true" applyProtection="false">
      <alignment horizontal="right" vertical="center" textRotation="0" wrapText="true" indent="0" shrinkToFit="false"/>
      <protection locked="true" hidden="false"/>
    </xf>
    <xf numFmtId="164" fontId="79" fillId="0" borderId="0" xfId="0" applyFont="true" applyBorder="true" applyAlignment="true" applyProtection="false">
      <alignment horizontal="right" vertical="center" textRotation="0" wrapText="true" indent="0" shrinkToFit="false"/>
      <protection locked="true" hidden="false"/>
    </xf>
    <xf numFmtId="164" fontId="79" fillId="0" borderId="0" xfId="0" applyFont="true" applyBorder="true" applyAlignment="true" applyProtection="false">
      <alignment horizontal="general" vertical="bottom" textRotation="0" wrapText="false" indent="0" shrinkToFit="false"/>
      <protection locked="true" hidden="false"/>
    </xf>
    <xf numFmtId="164" fontId="78" fillId="37" borderId="0" xfId="0" applyFont="true" applyBorder="true" applyAlignment="true" applyProtection="false">
      <alignment horizontal="general" vertical="bottom" textRotation="0" wrapText="false" indent="0" shrinkToFit="false"/>
      <protection locked="true" hidden="false"/>
    </xf>
    <xf numFmtId="164" fontId="79" fillId="0" borderId="0" xfId="0" applyFont="true" applyBorder="true" applyAlignment="true" applyProtection="false">
      <alignment horizontal="center" vertical="center" textRotation="0" wrapText="true" indent="0" shrinkToFit="false"/>
      <protection locked="true" hidden="false"/>
    </xf>
    <xf numFmtId="164" fontId="26" fillId="0" borderId="0" xfId="0" applyFont="true" applyBorder="false" applyAlignment="true" applyProtection="false">
      <alignment horizontal="general" vertical="bottom" textRotation="0" wrapText="true" indent="0" shrinkToFit="false"/>
      <protection locked="true" hidden="false"/>
    </xf>
    <xf numFmtId="164" fontId="26" fillId="40" borderId="0" xfId="0" applyFont="true" applyBorder="true" applyAlignment="true" applyProtection="false">
      <alignment horizontal="general" vertical="bottom" textRotation="0" wrapText="true" indent="0" shrinkToFit="false"/>
      <protection locked="true" hidden="false"/>
    </xf>
    <xf numFmtId="164" fontId="80" fillId="40" borderId="0" xfId="0" applyFont="true" applyBorder="true" applyAlignment="true" applyProtection="false">
      <alignment horizontal="general" vertical="bottom" textRotation="0" wrapText="true" indent="0" shrinkToFit="false"/>
      <protection locked="true" hidden="false"/>
    </xf>
    <xf numFmtId="164" fontId="26" fillId="0" borderId="0" xfId="0" applyFont="true" applyBorder="true" applyAlignment="true" applyProtection="false">
      <alignment horizontal="center"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7" fillId="2" borderId="0" xfId="0" applyFont="true" applyBorder="true" applyAlignment="true" applyProtection="false">
      <alignment horizontal="center" vertical="center" textRotation="0" wrapText="true" indent="0" shrinkToFit="false"/>
      <protection locked="true" hidden="false"/>
    </xf>
    <xf numFmtId="164" fontId="81" fillId="3" borderId="0" xfId="0" applyFont="true" applyBorder="true" applyAlignment="true" applyProtection="false">
      <alignment horizontal="center" vertical="center" textRotation="0" wrapText="false" indent="0" shrinkToFit="false"/>
      <protection locked="true" hidden="false"/>
    </xf>
    <xf numFmtId="164" fontId="24" fillId="3" borderId="0" xfId="0" applyFont="true" applyBorder="true" applyAlignment="true" applyProtection="false">
      <alignment horizontal="center" vertical="center" textRotation="0" wrapText="true" indent="0" shrinkToFit="false"/>
      <protection locked="true" hidden="false"/>
    </xf>
    <xf numFmtId="164" fontId="27" fillId="38" borderId="0" xfId="0" applyFont="true" applyBorder="true" applyAlignment="true" applyProtection="false">
      <alignment horizontal="center" vertical="center" textRotation="0" wrapText="true" indent="0" shrinkToFit="false"/>
      <protection locked="true" hidden="false"/>
    </xf>
    <xf numFmtId="164" fontId="27" fillId="28" borderId="0" xfId="0" applyFont="true" applyBorder="true" applyAlignment="true" applyProtection="false">
      <alignment horizontal="center" vertical="center" textRotation="0" wrapText="true" indent="0" shrinkToFit="false"/>
      <protection locked="true" hidden="false"/>
    </xf>
    <xf numFmtId="164" fontId="29" fillId="41" borderId="0" xfId="0" applyFont="true" applyBorder="true" applyAlignment="true" applyProtection="false">
      <alignment horizontal="center" vertical="center" textRotation="0" wrapText="true" indent="0" shrinkToFit="false"/>
      <protection locked="true" hidden="false"/>
    </xf>
    <xf numFmtId="164" fontId="27" fillId="2" borderId="12" xfId="0" applyFont="true" applyBorder="true" applyAlignment="true" applyProtection="false">
      <alignment horizontal="center" vertical="center" textRotation="0" wrapText="true" indent="0" shrinkToFit="false"/>
      <protection locked="true" hidden="false"/>
    </xf>
    <xf numFmtId="164" fontId="82" fillId="38" borderId="12" xfId="0" applyFont="true" applyBorder="true" applyAlignment="true" applyProtection="false">
      <alignment horizontal="center" vertical="center" textRotation="0" wrapText="true" indent="0" shrinkToFit="false"/>
      <protection locked="true" hidden="false"/>
    </xf>
    <xf numFmtId="164" fontId="82" fillId="28" borderId="12" xfId="0" applyFont="true" applyBorder="true" applyAlignment="true" applyProtection="false">
      <alignment horizontal="center" vertical="center" textRotation="0" wrapText="true" indent="0" shrinkToFit="false"/>
      <protection locked="true" hidden="false"/>
    </xf>
    <xf numFmtId="164" fontId="83" fillId="0" borderId="12" xfId="0" applyFont="true" applyBorder="true" applyAlignment="true" applyProtection="false">
      <alignment horizontal="center" vertical="center" textRotation="0" wrapText="true" indent="0" shrinkToFit="false"/>
      <protection locked="true" hidden="false"/>
    </xf>
    <xf numFmtId="164" fontId="84" fillId="42" borderId="12" xfId="0" applyFont="true" applyBorder="true" applyAlignment="true" applyProtection="false">
      <alignment horizontal="center" vertical="center" textRotation="0" wrapText="true" indent="0" shrinkToFit="false"/>
      <protection locked="true" hidden="false"/>
    </xf>
    <xf numFmtId="165" fontId="83" fillId="37" borderId="12" xfId="0" applyFont="true" applyBorder="true" applyAlignment="true" applyProtection="false">
      <alignment horizontal="center" vertical="center" textRotation="0" wrapText="true" indent="0" shrinkToFit="false"/>
      <protection locked="true" hidden="false"/>
    </xf>
    <xf numFmtId="165" fontId="83" fillId="4" borderId="12" xfId="0" applyFont="true" applyBorder="true" applyAlignment="true" applyProtection="false">
      <alignment horizontal="center" vertical="center" textRotation="0" wrapText="true" indent="0" shrinkToFit="false"/>
      <protection locked="true" hidden="false"/>
    </xf>
    <xf numFmtId="164" fontId="83" fillId="4" borderId="12" xfId="0" applyFont="true" applyBorder="true" applyAlignment="true" applyProtection="false">
      <alignment horizontal="center" vertical="center" textRotation="0" wrapText="true" indent="0" shrinkToFit="false"/>
      <protection locked="true" hidden="false"/>
    </xf>
    <xf numFmtId="164" fontId="83" fillId="37" borderId="12" xfId="0" applyFont="true" applyBorder="true" applyAlignment="true" applyProtection="false">
      <alignment horizontal="center" vertical="center" textRotation="0" wrapText="true" indent="0" shrinkToFit="false"/>
      <protection locked="true" hidden="false"/>
    </xf>
    <xf numFmtId="164" fontId="83" fillId="21" borderId="12" xfId="0" applyFont="true" applyBorder="true" applyAlignment="true" applyProtection="false">
      <alignment horizontal="center" vertical="center" textRotation="0" wrapText="true" indent="0" shrinkToFit="false"/>
      <protection locked="true" hidden="false"/>
    </xf>
    <xf numFmtId="164" fontId="85" fillId="42" borderId="13" xfId="0" applyFont="true" applyBorder="true" applyAlignment="true" applyProtection="false">
      <alignment horizontal="right" vertical="top" textRotation="0" wrapText="true" indent="0" shrinkToFit="false"/>
      <protection locked="true" hidden="false"/>
    </xf>
    <xf numFmtId="164" fontId="86" fillId="42" borderId="14" xfId="0" applyFont="true" applyBorder="true" applyAlignment="true" applyProtection="false">
      <alignment horizontal="center" vertical="center" textRotation="0" wrapText="true" indent="0" shrinkToFit="false"/>
      <protection locked="true" hidden="false"/>
    </xf>
    <xf numFmtId="164" fontId="86" fillId="37" borderId="14" xfId="0" applyFont="true" applyBorder="true" applyAlignment="true" applyProtection="false">
      <alignment horizontal="center" vertical="center" textRotation="0" wrapText="true" indent="0" shrinkToFit="false"/>
      <protection locked="true" hidden="false"/>
    </xf>
    <xf numFmtId="164" fontId="86" fillId="4" borderId="14" xfId="0" applyFont="true" applyBorder="true" applyAlignment="true" applyProtection="false">
      <alignment horizontal="center" vertical="center" textRotation="0" wrapText="true" indent="0" shrinkToFit="false"/>
      <protection locked="true" hidden="false"/>
    </xf>
    <xf numFmtId="164" fontId="87" fillId="35" borderId="0" xfId="0" applyFont="true" applyBorder="true" applyAlignment="true" applyProtection="false">
      <alignment horizontal="general" vertical="bottom" textRotation="0" wrapText="false" indent="0" shrinkToFit="false"/>
      <protection locked="true" hidden="false"/>
    </xf>
    <xf numFmtId="164" fontId="85" fillId="42" borderId="0" xfId="0" applyFont="true" applyBorder="true" applyAlignment="true" applyProtection="false">
      <alignment horizontal="right" vertical="top" textRotation="0" wrapText="true" indent="0" shrinkToFit="false"/>
      <protection locked="true" hidden="false"/>
    </xf>
    <xf numFmtId="164" fontId="88" fillId="38" borderId="0" xfId="0" applyFont="true" applyBorder="true" applyAlignment="true" applyProtection="false">
      <alignment horizontal="center" vertical="center" textRotation="0" wrapText="false" indent="0" shrinkToFit="false"/>
      <protection locked="true" hidden="false"/>
    </xf>
    <xf numFmtId="164" fontId="89" fillId="4" borderId="0" xfId="0" applyFont="true" applyBorder="true" applyAlignment="true" applyProtection="false">
      <alignment horizontal="center" vertical="center" textRotation="0" wrapText="true" indent="0" shrinkToFit="false"/>
      <protection locked="true" hidden="false"/>
    </xf>
    <xf numFmtId="164" fontId="27" fillId="43" borderId="0" xfId="0" applyFont="true" applyBorder="true" applyAlignment="true" applyProtection="false">
      <alignment horizontal="center" vertical="center" textRotation="0" wrapText="true" indent="0" shrinkToFit="false"/>
      <protection locked="true" hidden="false"/>
    </xf>
    <xf numFmtId="164" fontId="27" fillId="44" borderId="0" xfId="0" applyFont="true" applyBorder="true" applyAlignment="true" applyProtection="false">
      <alignment horizontal="center" vertical="center" textRotation="0" wrapText="true" indent="0" shrinkToFit="false"/>
      <protection locked="true" hidden="false"/>
    </xf>
    <xf numFmtId="164" fontId="29" fillId="45" borderId="0" xfId="0" applyFont="true" applyBorder="true" applyAlignment="true" applyProtection="false">
      <alignment horizontal="center" vertical="center" textRotation="0" wrapText="true" indent="0" shrinkToFit="false"/>
      <protection locked="true" hidden="false"/>
    </xf>
    <xf numFmtId="164" fontId="29" fillId="39" borderId="0" xfId="0" applyFont="true" applyBorder="true" applyAlignment="true" applyProtection="false">
      <alignment horizontal="center" vertical="center" textRotation="0" wrapText="true" indent="0" shrinkToFit="false"/>
      <protection locked="true" hidden="false"/>
    </xf>
    <xf numFmtId="164" fontId="29" fillId="44" borderId="0" xfId="0" applyFont="true" applyBorder="true" applyAlignment="true" applyProtection="false">
      <alignment horizontal="center" vertical="center" textRotation="0" wrapText="true" indent="0" shrinkToFit="false"/>
      <protection locked="true" hidden="false"/>
    </xf>
    <xf numFmtId="164" fontId="29" fillId="14" borderId="0" xfId="0" applyFont="true" applyBorder="true" applyAlignment="true" applyProtection="false">
      <alignment horizontal="center" vertical="center" textRotation="0" wrapText="true" indent="0" shrinkToFit="false"/>
      <protection locked="true" hidden="false"/>
    </xf>
    <xf numFmtId="164" fontId="29" fillId="46" borderId="0" xfId="0" applyFont="true" applyBorder="true" applyAlignment="true" applyProtection="false">
      <alignment horizontal="center" vertical="center" textRotation="0" wrapText="true" indent="0" shrinkToFit="false"/>
      <protection locked="true" hidden="false"/>
    </xf>
    <xf numFmtId="164" fontId="29" fillId="28" borderId="0" xfId="0" applyFont="true" applyBorder="true" applyAlignment="true" applyProtection="false">
      <alignment horizontal="center" vertical="center" textRotation="0" wrapText="true" indent="0" shrinkToFit="false"/>
      <protection locked="true" hidden="false"/>
    </xf>
    <xf numFmtId="164" fontId="29" fillId="43" borderId="0" xfId="0" applyFont="true" applyBorder="true" applyAlignment="true" applyProtection="false">
      <alignment horizontal="center" vertical="center" textRotation="0" wrapText="true" indent="0" shrinkToFit="false"/>
      <protection locked="true" hidden="false"/>
    </xf>
    <xf numFmtId="164" fontId="29" fillId="47" borderId="0" xfId="0" applyFont="true" applyBorder="true" applyAlignment="true" applyProtection="false">
      <alignment horizontal="center" vertical="center" textRotation="0" wrapText="true" indent="0" shrinkToFit="false"/>
      <protection locked="true" hidden="false"/>
    </xf>
    <xf numFmtId="167" fontId="29" fillId="39" borderId="0" xfId="0" applyFont="true" applyBorder="true" applyAlignment="true" applyProtection="false">
      <alignment horizontal="center" vertical="center" textRotation="0" wrapText="true" indent="0" shrinkToFit="false"/>
      <protection locked="true" hidden="false"/>
    </xf>
    <xf numFmtId="164" fontId="29" fillId="28" borderId="12" xfId="0" applyFont="true" applyBorder="true" applyAlignment="true" applyProtection="false">
      <alignment horizontal="center" vertical="center" textRotation="0" wrapText="true" indent="0" shrinkToFit="false"/>
      <protection locked="true" hidden="false"/>
    </xf>
    <xf numFmtId="164" fontId="13" fillId="28" borderId="12" xfId="0" applyFont="true" applyBorder="true" applyAlignment="true" applyProtection="false">
      <alignment horizontal="center" vertical="center" textRotation="0" wrapText="true" indent="0" shrinkToFit="false"/>
      <protection locked="true" hidden="false"/>
    </xf>
    <xf numFmtId="164" fontId="30" fillId="21" borderId="12" xfId="0" applyFont="true" applyBorder="true" applyAlignment="true" applyProtection="false">
      <alignment horizontal="center" vertical="center" textRotation="0" wrapText="true" indent="0" shrinkToFit="false"/>
      <protection locked="true" hidden="false"/>
    </xf>
    <xf numFmtId="164" fontId="26" fillId="21" borderId="12" xfId="0" applyFont="true" applyBorder="true" applyAlignment="true" applyProtection="false">
      <alignment horizontal="center" vertical="center" textRotation="0" wrapText="true" indent="0" shrinkToFit="false"/>
      <protection locked="true" hidden="false"/>
    </xf>
    <xf numFmtId="164" fontId="26" fillId="48" borderId="12" xfId="0" applyFont="true" applyBorder="true" applyAlignment="true" applyProtection="false">
      <alignment horizontal="center" vertical="center" textRotation="0" wrapText="true" indent="0" shrinkToFit="false"/>
      <protection locked="true" hidden="false"/>
    </xf>
    <xf numFmtId="164" fontId="90" fillId="48" borderId="12" xfId="0" applyFont="true" applyBorder="true" applyAlignment="true" applyProtection="false">
      <alignment horizontal="center" vertical="center" textRotation="0" wrapText="true" indent="0" shrinkToFit="false"/>
      <protection locked="true" hidden="false"/>
    </xf>
    <xf numFmtId="164" fontId="91" fillId="48" borderId="12" xfId="0" applyFont="true" applyBorder="true" applyAlignment="true" applyProtection="false">
      <alignment horizontal="center" vertical="center" textRotation="0" wrapText="true" indent="0" shrinkToFit="false"/>
      <protection locked="true" hidden="false"/>
    </xf>
    <xf numFmtId="165" fontId="30" fillId="4" borderId="12" xfId="0" applyFont="true" applyBorder="true" applyAlignment="true" applyProtection="false">
      <alignment horizontal="center" vertical="center" textRotation="0" wrapText="true" indent="0" shrinkToFit="false"/>
      <protection locked="true" hidden="false"/>
    </xf>
    <xf numFmtId="164" fontId="92" fillId="48" borderId="12" xfId="0" applyFont="true" applyBorder="true" applyAlignment="true" applyProtection="false">
      <alignment horizontal="center" vertical="center" textRotation="0" wrapText="true" indent="0" shrinkToFit="false"/>
      <protection locked="true" hidden="false"/>
    </xf>
    <xf numFmtId="165" fontId="93" fillId="4" borderId="12" xfId="0" applyFont="true" applyBorder="true" applyAlignment="true" applyProtection="false">
      <alignment horizontal="center" vertical="center" textRotation="0" wrapText="true" indent="0" shrinkToFit="false"/>
      <protection locked="true" hidden="false"/>
    </xf>
    <xf numFmtId="164" fontId="93" fillId="4" borderId="12" xfId="0" applyFont="true" applyBorder="true" applyAlignment="true" applyProtection="false">
      <alignment horizontal="center" vertical="center" textRotation="0" wrapText="true" indent="0" shrinkToFit="false"/>
      <protection locked="true" hidden="false"/>
    </xf>
    <xf numFmtId="164" fontId="92" fillId="35" borderId="12" xfId="0" applyFont="true" applyBorder="true" applyAlignment="true" applyProtection="false">
      <alignment horizontal="center" vertical="center" textRotation="0" wrapText="true" indent="0" shrinkToFit="false"/>
      <protection locked="true" hidden="false"/>
    </xf>
    <xf numFmtId="164" fontId="30" fillId="0" borderId="12" xfId="0" applyFont="true" applyBorder="true" applyAlignment="true" applyProtection="false">
      <alignment horizontal="center" vertical="center" textRotation="0" wrapText="true" indent="0" shrinkToFit="false"/>
      <protection locked="true" hidden="false"/>
    </xf>
    <xf numFmtId="164" fontId="26" fillId="0" borderId="12" xfId="0" applyFont="true" applyBorder="true" applyAlignment="true" applyProtection="false">
      <alignment horizontal="center" vertical="center" textRotation="0" wrapText="true" indent="0" shrinkToFit="false"/>
      <protection locked="true" hidden="false"/>
    </xf>
    <xf numFmtId="164" fontId="66" fillId="25" borderId="0" xfId="0" applyFont="true" applyBorder="true" applyAlignment="true" applyProtection="false">
      <alignment horizontal="right" vertical="top" textRotation="0" wrapText="true" indent="0" shrinkToFit="false"/>
      <protection locked="true" hidden="false"/>
    </xf>
    <xf numFmtId="164" fontId="30" fillId="48" borderId="12" xfId="0" applyFont="true" applyBorder="true" applyAlignment="true" applyProtection="false">
      <alignment horizontal="center" vertical="center" textRotation="0" wrapText="true" indent="0" shrinkToFit="false"/>
      <protection locked="true" hidden="false"/>
    </xf>
    <xf numFmtId="164" fontId="30" fillId="4" borderId="12" xfId="0" applyFont="true" applyBorder="true" applyAlignment="true" applyProtection="false">
      <alignment horizontal="center" vertical="center" textRotation="0" wrapText="true" indent="0" shrinkToFit="false"/>
      <protection locked="true" hidden="false"/>
    </xf>
    <xf numFmtId="164" fontId="55" fillId="0" borderId="0" xfId="0" applyFont="true" applyBorder="true" applyAlignment="true" applyProtection="false">
      <alignment horizontal="center" vertical="center" textRotation="0" wrapText="false" indent="0" shrinkToFit="false"/>
      <protection locked="true" hidden="false"/>
    </xf>
    <xf numFmtId="164" fontId="94" fillId="0" borderId="0" xfId="0" applyFont="true" applyBorder="true" applyAlignment="true" applyProtection="false">
      <alignment horizontal="center" vertical="bottom" textRotation="0" wrapText="false" indent="0" shrinkToFit="false"/>
      <protection locked="true" hidden="false"/>
    </xf>
    <xf numFmtId="164" fontId="95" fillId="3" borderId="0" xfId="0" applyFont="true" applyBorder="true" applyAlignment="true" applyProtection="false">
      <alignment horizontal="center" vertical="center" textRotation="0" wrapText="true" indent="0" shrinkToFit="false"/>
      <protection locked="true" hidden="false"/>
    </xf>
    <xf numFmtId="164" fontId="96" fillId="49" borderId="0" xfId="0" applyFont="true" applyBorder="true" applyAlignment="true" applyProtection="false">
      <alignment horizontal="center" vertical="center" textRotation="0" wrapText="false" indent="0" shrinkToFit="false"/>
      <protection locked="true" hidden="false"/>
    </xf>
    <xf numFmtId="164" fontId="27" fillId="38" borderId="12" xfId="0" applyFont="true" applyBorder="true" applyAlignment="true" applyProtection="false">
      <alignment horizontal="center" vertical="center" textRotation="0" wrapText="true" indent="0" shrinkToFit="false"/>
      <protection locked="true" hidden="false"/>
    </xf>
    <xf numFmtId="164" fontId="26" fillId="0" borderId="12" xfId="0" applyFont="true" applyBorder="true" applyAlignment="true" applyProtection="false">
      <alignment horizontal="right" vertical="center" textRotation="0" wrapText="false" indent="0" shrinkToFit="false"/>
      <protection locked="true" hidden="false"/>
    </xf>
    <xf numFmtId="165" fontId="26" fillId="0" borderId="12" xfId="0" applyFont="true" applyBorder="true" applyAlignment="true" applyProtection="false">
      <alignment horizontal="center" vertical="center" textRotation="0" wrapText="true" indent="0" shrinkToFit="false"/>
      <protection locked="true" hidden="false"/>
    </xf>
    <xf numFmtId="164" fontId="26" fillId="37" borderId="12" xfId="0" applyFont="true" applyBorder="true" applyAlignment="true" applyProtection="false">
      <alignment horizontal="center" vertical="center" textRotation="0" wrapText="true" indent="0" shrinkToFit="false"/>
      <protection locked="true" hidden="false"/>
    </xf>
    <xf numFmtId="164" fontId="26" fillId="37" borderId="12" xfId="0" applyFont="true" applyBorder="true" applyAlignment="true" applyProtection="false">
      <alignment horizontal="right" vertical="center" textRotation="0" wrapText="false" indent="0" shrinkToFit="false"/>
      <protection locked="true" hidden="false"/>
    </xf>
    <xf numFmtId="165" fontId="26" fillId="37" borderId="12" xfId="0" applyFont="true" applyBorder="true" applyAlignment="true" applyProtection="false">
      <alignment horizontal="center" vertical="center" textRotation="0" wrapText="true" indent="0" shrinkToFit="false"/>
      <protection locked="true" hidden="false"/>
    </xf>
    <xf numFmtId="164" fontId="0" fillId="32" borderId="12" xfId="0" applyFont="true" applyBorder="true" applyAlignment="true" applyProtection="false">
      <alignment horizontal="general" vertical="bottom" textRotation="0" wrapText="false" indent="0" shrinkToFit="false"/>
      <protection locked="true" hidden="false"/>
    </xf>
    <xf numFmtId="164" fontId="30" fillId="32" borderId="12" xfId="0" applyFont="true" applyBorder="true" applyAlignment="true" applyProtection="false">
      <alignment horizontal="right" vertical="center" textRotation="0" wrapText="false" indent="0" shrinkToFit="false"/>
      <protection locked="true" hidden="false"/>
    </xf>
    <xf numFmtId="168" fontId="30" fillId="32" borderId="12" xfId="0" applyFont="true" applyBorder="true" applyAlignment="true" applyProtection="false">
      <alignment horizontal="center" vertical="center" textRotation="0" wrapText="tru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13" fillId="38" borderId="12" xfId="0" applyFont="true" applyBorder="true" applyAlignment="true" applyProtection="false">
      <alignment horizontal="center" vertical="center" textRotation="0" wrapText="true" indent="0" shrinkToFit="false"/>
      <protection locked="true" hidden="false"/>
    </xf>
    <xf numFmtId="164" fontId="13" fillId="15" borderId="12" xfId="0" applyFont="true" applyBorder="true" applyAlignment="true" applyProtection="false">
      <alignment horizontal="center" vertical="center" textRotation="0" wrapText="true" indent="0" shrinkToFit="false"/>
      <protection locked="true" hidden="false"/>
    </xf>
    <xf numFmtId="165" fontId="0" fillId="0" borderId="12" xfId="0" applyFont="true" applyBorder="true" applyAlignment="true" applyProtection="false">
      <alignment horizontal="center" vertical="center" textRotation="0" wrapText="true" indent="0" shrinkToFit="false"/>
      <protection locked="true" hidden="false"/>
    </xf>
    <xf numFmtId="165" fontId="0" fillId="37" borderId="12" xfId="0" applyFont="true" applyBorder="true" applyAlignment="true" applyProtection="false">
      <alignment horizontal="center" vertical="center" textRotation="0" wrapText="true" indent="0" shrinkToFit="false"/>
      <protection locked="true" hidden="false"/>
    </xf>
    <xf numFmtId="164" fontId="31" fillId="40" borderId="0" xfId="0" applyFont="true" applyBorder="true" applyAlignment="true" applyProtection="false">
      <alignment horizontal="right" vertical="top" textRotation="0" wrapText="true" indent="0" shrinkToFit="false"/>
      <protection locked="true" hidden="false"/>
    </xf>
    <xf numFmtId="164" fontId="80" fillId="0" borderId="0" xfId="0" applyFont="true" applyBorder="true" applyAlignment="true" applyProtection="false">
      <alignment horizontal="center" vertical="center" textRotation="0" wrapText="true" indent="0" shrinkToFit="false"/>
      <protection locked="true" hidden="false"/>
    </xf>
    <xf numFmtId="164" fontId="100" fillId="0" borderId="0" xfId="0" applyFont="true" applyBorder="true" applyAlignment="true" applyProtection="false">
      <alignment horizontal="center" vertical="center" textRotation="0" wrapText="true" indent="0" shrinkToFit="false"/>
      <protection locked="true" hidden="false"/>
    </xf>
    <xf numFmtId="164" fontId="101" fillId="14" borderId="0" xfId="0" applyFont="true" applyBorder="true" applyAlignment="true" applyProtection="false">
      <alignment horizontal="center" vertical="center" textRotation="0" wrapText="true" indent="0" shrinkToFit="false"/>
      <protection locked="true" hidden="false"/>
    </xf>
    <xf numFmtId="164" fontId="48" fillId="4" borderId="0" xfId="0" applyFont="true" applyBorder="true" applyAlignment="true" applyProtection="false">
      <alignment horizontal="center" vertical="center" textRotation="0" wrapText="true" indent="0" shrinkToFit="false"/>
      <protection locked="true" hidden="false"/>
    </xf>
    <xf numFmtId="164" fontId="102" fillId="0" borderId="0" xfId="0" applyFont="true" applyBorder="true" applyAlignment="true" applyProtection="false">
      <alignment horizontal="center" vertical="center" textRotation="0" wrapText="true" indent="0" shrinkToFit="false"/>
      <protection locked="true" hidden="false"/>
    </xf>
    <xf numFmtId="164" fontId="27" fillId="45" borderId="5" xfId="0" applyFont="true" applyBorder="true" applyAlignment="true" applyProtection="false">
      <alignment horizontal="center" vertical="center" textRotation="0" wrapText="true" indent="0" shrinkToFit="false"/>
      <protection locked="true" hidden="false"/>
    </xf>
    <xf numFmtId="164" fontId="27" fillId="14" borderId="5" xfId="0" applyFont="true" applyBorder="true" applyAlignment="true" applyProtection="false">
      <alignment horizontal="center" vertical="center" textRotation="0" wrapText="true" indent="0" shrinkToFit="false"/>
      <protection locked="true" hidden="false"/>
    </xf>
    <xf numFmtId="164" fontId="103" fillId="0" borderId="0" xfId="0" applyFont="true" applyBorder="false" applyAlignment="true" applyProtection="false">
      <alignment horizontal="general" vertical="bottom" textRotation="0" wrapText="false" indent="0" shrinkToFit="false"/>
      <protection locked="true" hidden="false"/>
    </xf>
    <xf numFmtId="164" fontId="26" fillId="0" borderId="5" xfId="0" applyFont="true" applyBorder="true" applyAlignment="true" applyProtection="false">
      <alignment horizontal="center" vertical="center" textRotation="0" wrapText="true" indent="0" shrinkToFit="false"/>
      <protection locked="true" hidden="false"/>
    </xf>
    <xf numFmtId="164" fontId="26" fillId="4" borderId="5" xfId="0" applyFont="true" applyBorder="true" applyAlignment="true" applyProtection="false">
      <alignment horizontal="center" vertical="center" textRotation="0" wrapText="true" indent="0" shrinkToFit="false"/>
      <protection locked="true" hidden="false"/>
    </xf>
    <xf numFmtId="169" fontId="26" fillId="50" borderId="5" xfId="0" applyFont="true" applyBorder="true" applyAlignment="true" applyProtection="false">
      <alignment horizontal="center" vertical="center" textRotation="0" wrapText="true" indent="0" shrinkToFit="false"/>
      <protection locked="true" hidden="false"/>
    </xf>
    <xf numFmtId="164" fontId="26" fillId="50" borderId="5" xfId="0" applyFont="true" applyBorder="true" applyAlignment="true" applyProtection="false">
      <alignment horizontal="center" vertical="center" textRotation="0" wrapText="true" indent="0" shrinkToFit="false"/>
      <protection locked="true" hidden="false"/>
    </xf>
    <xf numFmtId="170" fontId="103" fillId="0" borderId="0" xfId="0" applyFont="true" applyBorder="false" applyAlignment="true" applyProtection="false">
      <alignment horizontal="general" vertical="bottom" textRotation="0" wrapText="false" indent="0" shrinkToFit="false"/>
      <protection locked="true" hidden="false"/>
    </xf>
    <xf numFmtId="164" fontId="104" fillId="34" borderId="8" xfId="0" applyFont="true" applyBorder="true" applyAlignment="true" applyProtection="false">
      <alignment horizontal="right" vertical="center" textRotation="0" wrapText="false" indent="0" shrinkToFit="false"/>
      <protection locked="true" hidden="false"/>
    </xf>
    <xf numFmtId="164" fontId="105" fillId="0" borderId="0" xfId="0" applyFont="true" applyBorder="true" applyAlignment="true" applyProtection="false">
      <alignment horizontal="center" vertical="bottom" textRotation="0" wrapText="true" indent="0" shrinkToFit="false" readingOrder="2"/>
      <protection locked="true" hidden="false"/>
    </xf>
    <xf numFmtId="164" fontId="26" fillId="0" borderId="0" xfId="0" applyFont="true" applyBorder="true" applyAlignment="true" applyProtection="false">
      <alignment horizontal="center" vertical="center" textRotation="0" wrapText="false" indent="0" shrinkToFit="false" readingOrder="2"/>
      <protection locked="true" hidden="false"/>
    </xf>
    <xf numFmtId="164" fontId="24" fillId="3" borderId="15" xfId="0" applyFont="true" applyBorder="true" applyAlignment="true" applyProtection="false">
      <alignment horizontal="center" vertical="center" textRotation="0" wrapText="true" indent="0" shrinkToFit="false"/>
      <protection locked="true" hidden="false"/>
    </xf>
    <xf numFmtId="164" fontId="101" fillId="14" borderId="15" xfId="0" applyFont="true" applyBorder="true" applyAlignment="true" applyProtection="false">
      <alignment horizontal="center" vertical="center" textRotation="0" wrapText="true" indent="0" shrinkToFit="false"/>
      <protection locked="true" hidden="false"/>
    </xf>
    <xf numFmtId="164" fontId="22" fillId="14" borderId="15" xfId="0" applyFont="true" applyBorder="true" applyAlignment="true" applyProtection="false">
      <alignment horizontal="center" vertical="center" textRotation="0" wrapText="true" indent="0" shrinkToFit="false"/>
      <protection locked="true" hidden="false"/>
    </xf>
    <xf numFmtId="164" fontId="26" fillId="7" borderId="15" xfId="0" applyFont="true" applyBorder="true" applyAlignment="true" applyProtection="false">
      <alignment horizontal="center" vertical="center" textRotation="0" wrapText="true" indent="0" shrinkToFit="false"/>
      <protection locked="true" hidden="false"/>
    </xf>
    <xf numFmtId="170" fontId="43" fillId="0" borderId="15" xfId="0" applyFont="true" applyBorder="true" applyAlignment="true" applyProtection="false">
      <alignment horizontal="center" vertical="center" textRotation="0" wrapText="true" indent="0" shrinkToFit="false"/>
      <protection locked="true" hidden="false"/>
    </xf>
    <xf numFmtId="164" fontId="26" fillId="0" borderId="0" xfId="0" applyFont="true" applyBorder="true" applyAlignment="true" applyProtection="false">
      <alignment horizontal="center" vertical="center" textRotation="0" wrapText="true" indent="0" shrinkToFit="false"/>
      <protection locked="true" hidden="false"/>
    </xf>
    <xf numFmtId="165" fontId="43" fillId="0" borderId="15" xfId="0" applyFont="true" applyBorder="true" applyAlignment="true" applyProtection="false">
      <alignment horizontal="center" vertical="center" textRotation="0" wrapText="true" indent="0" shrinkToFit="false"/>
      <protection locked="true" hidden="false"/>
    </xf>
    <xf numFmtId="164" fontId="27" fillId="28" borderId="15" xfId="0" applyFont="true" applyBorder="true" applyAlignment="true" applyProtection="false">
      <alignment horizontal="center" vertical="center" textRotation="0" wrapText="true" indent="0" shrinkToFit="false"/>
      <protection locked="true" hidden="false"/>
    </xf>
    <xf numFmtId="164" fontId="26" fillId="0" borderId="15" xfId="0" applyFont="true" applyBorder="true" applyAlignment="true" applyProtection="false">
      <alignment horizontal="center" vertical="center" textRotation="0" wrapText="true" indent="0" shrinkToFit="false"/>
      <protection locked="true" hidden="false"/>
    </xf>
    <xf numFmtId="170" fontId="26" fillId="0" borderId="15" xfId="0" applyFont="true" applyBorder="true" applyAlignment="true" applyProtection="false">
      <alignment horizontal="center" vertical="center" textRotation="0" wrapText="true" indent="0" shrinkToFit="false"/>
      <protection locked="true" hidden="false"/>
    </xf>
    <xf numFmtId="170" fontId="30" fillId="0" borderId="15" xfId="0" applyFont="true" applyBorder="true" applyAlignment="true" applyProtection="false">
      <alignment horizontal="center" vertical="center" textRotation="0" wrapText="true" indent="0" shrinkToFit="false"/>
      <protection locked="true" hidden="false"/>
    </xf>
    <xf numFmtId="165" fontId="26" fillId="0" borderId="15" xfId="0" applyFont="true" applyBorder="true" applyAlignment="true" applyProtection="false">
      <alignment horizontal="center" vertical="center" textRotation="0" wrapText="true" indent="0" shrinkToFit="false"/>
      <protection locked="true" hidden="false"/>
    </xf>
    <xf numFmtId="164" fontId="26" fillId="50" borderId="15" xfId="0" applyFont="true" applyBorder="true" applyAlignment="true" applyProtection="false">
      <alignment horizontal="center" vertical="center" textRotation="0" wrapText="true" indent="0" shrinkToFit="false"/>
      <protection locked="true" hidden="false"/>
    </xf>
    <xf numFmtId="170" fontId="30" fillId="50" borderId="15" xfId="0" applyFont="true" applyBorder="true" applyAlignment="true" applyProtection="false">
      <alignment horizontal="center" vertical="center" textRotation="0" wrapText="true" indent="0" shrinkToFit="false"/>
      <protection locked="true" hidden="false"/>
    </xf>
    <xf numFmtId="170" fontId="26" fillId="50" borderId="15" xfId="0" applyFont="true" applyBorder="true" applyAlignment="true" applyProtection="false">
      <alignment horizontal="center" vertical="center" textRotation="0" wrapText="true" indent="0" shrinkToFit="false"/>
      <protection locked="true" hidden="false"/>
    </xf>
    <xf numFmtId="165" fontId="26" fillId="50" borderId="15" xfId="0" applyFont="true" applyBorder="true" applyAlignment="true" applyProtection="false">
      <alignment horizontal="center" vertical="center" textRotation="0" wrapText="true" indent="0" shrinkToFit="false"/>
      <protection locked="true" hidden="false"/>
    </xf>
    <xf numFmtId="164" fontId="27" fillId="14" borderId="15" xfId="0" applyFont="true" applyBorder="true" applyAlignment="true" applyProtection="false">
      <alignment horizontal="center" vertical="center" textRotation="0" wrapText="true" indent="0" shrinkToFit="false"/>
      <protection locked="true" hidden="false"/>
    </xf>
    <xf numFmtId="170" fontId="27" fillId="14" borderId="15" xfId="0" applyFont="true" applyBorder="true" applyAlignment="true" applyProtection="false">
      <alignment horizontal="center" vertical="center" textRotation="0" wrapText="true" indent="0" shrinkToFit="false"/>
      <protection locked="true" hidden="false"/>
    </xf>
    <xf numFmtId="165" fontId="27" fillId="14" borderId="15" xfId="0" applyFont="true" applyBorder="true" applyAlignment="true" applyProtection="false">
      <alignment horizontal="center" vertical="center" textRotation="0" wrapText="true" indent="0" shrinkToFit="false"/>
      <protection locked="true" hidden="false"/>
    </xf>
    <xf numFmtId="164" fontId="26" fillId="0" borderId="0" xfId="0" applyFont="true" applyBorder="false" applyAlignment="true" applyProtection="false">
      <alignment horizontal="center" vertical="center" textRotation="0" wrapText="true" indent="0" shrinkToFit="false"/>
      <protection locked="true" hidden="false"/>
    </xf>
    <xf numFmtId="164" fontId="105" fillId="0" borderId="0" xfId="0" applyFont="true" applyBorder="true" applyAlignment="true" applyProtection="false">
      <alignment horizontal="center" vertical="center" textRotation="0" wrapText="true" indent="0" shrinkToFit="false"/>
      <protection locked="true" hidden="false"/>
    </xf>
    <xf numFmtId="164" fontId="27" fillId="17" borderId="0" xfId="0" applyFont="true" applyBorder="true" applyAlignment="true" applyProtection="false">
      <alignment horizontal="center" vertical="center" textRotation="0" wrapText="true" indent="0" shrinkToFit="false"/>
      <protection locked="true" hidden="false"/>
    </xf>
    <xf numFmtId="164" fontId="107" fillId="0" borderId="0" xfId="0" applyFont="true" applyBorder="true" applyAlignment="true" applyProtection="false">
      <alignment horizontal="right" vertical="center" textRotation="0" wrapText="false" indent="0" shrinkToFit="false"/>
      <protection locked="true" hidden="false"/>
    </xf>
    <xf numFmtId="164" fontId="108" fillId="24" borderId="0" xfId="0" applyFont="true" applyBorder="true" applyAlignment="true" applyProtection="false">
      <alignment horizontal="center" vertical="center" textRotation="0" wrapText="true" indent="0" shrinkToFit="false"/>
      <protection locked="true" hidden="false"/>
    </xf>
    <xf numFmtId="164" fontId="109" fillId="26" borderId="0" xfId="0" applyFont="true" applyBorder="true" applyAlignment="true" applyProtection="false">
      <alignment horizontal="right" vertical="center" textRotation="0" wrapText="true" indent="0" shrinkToFit="false"/>
      <protection locked="true" hidden="false"/>
    </xf>
    <xf numFmtId="164" fontId="30" fillId="20" borderId="0" xfId="0" applyFont="true" applyBorder="true" applyAlignment="true" applyProtection="false">
      <alignment horizontal="center" vertical="center" textRotation="0" wrapText="true" indent="0" shrinkToFit="false"/>
      <protection locked="true" hidden="false"/>
    </xf>
    <xf numFmtId="164" fontId="26" fillId="48" borderId="0" xfId="0" applyFont="true" applyBorder="true" applyAlignment="true" applyProtection="false">
      <alignment horizontal="right" vertical="top" textRotation="0" wrapText="true" indent="0" shrinkToFit="false"/>
      <protection locked="true" hidden="false"/>
    </xf>
    <xf numFmtId="164" fontId="110" fillId="26" borderId="0" xfId="0" applyFont="true" applyBorder="true" applyAlignment="true" applyProtection="false">
      <alignment horizontal="center" vertical="center" textRotation="0" wrapText="true" indent="0" shrinkToFit="false"/>
      <protection locked="true" hidden="false"/>
    </xf>
    <xf numFmtId="164" fontId="111" fillId="24" borderId="8" xfId="0" applyFont="true" applyBorder="true" applyAlignment="true" applyProtection="false">
      <alignment horizontal="center" vertical="center" textRotation="0" wrapText="true" indent="0" shrinkToFit="false"/>
      <protection locked="true" hidden="false"/>
    </xf>
    <xf numFmtId="164" fontId="26" fillId="20" borderId="8" xfId="0" applyFont="true" applyBorder="true" applyAlignment="true" applyProtection="false">
      <alignment horizontal="center" vertical="center" textRotation="0" wrapText="true" indent="0" shrinkToFit="false"/>
      <protection locked="true" hidden="false"/>
    </xf>
    <xf numFmtId="164" fontId="26" fillId="48" borderId="8" xfId="0" applyFont="true" applyBorder="true" applyAlignment="true" applyProtection="false">
      <alignment horizontal="center" vertical="center" textRotation="0" wrapText="true" indent="0" shrinkToFit="false"/>
      <protection locked="true" hidden="false"/>
    </xf>
    <xf numFmtId="164" fontId="112" fillId="0" borderId="0" xfId="0" applyFont="true" applyBorder="true" applyAlignment="true" applyProtection="false">
      <alignment horizontal="right" vertical="center" textRotation="0" wrapText="true" indent="0" shrinkToFit="false"/>
      <protection locked="true" hidden="false"/>
    </xf>
    <xf numFmtId="164" fontId="113" fillId="0" borderId="0" xfId="0" applyFont="true" applyBorder="true" applyAlignment="true" applyProtection="false">
      <alignment horizontal="right" vertical="center" textRotation="0" wrapText="true" indent="0" shrinkToFit="false"/>
      <protection locked="true" hidden="false"/>
    </xf>
    <xf numFmtId="164" fontId="113" fillId="48" borderId="0" xfId="0" applyFont="true" applyBorder="true" applyAlignment="true" applyProtection="false">
      <alignment horizontal="center" vertical="center" textRotation="0" wrapText="true" indent="0" shrinkToFit="false"/>
      <protection locked="true" hidden="false"/>
    </xf>
    <xf numFmtId="164" fontId="114" fillId="31" borderId="0" xfId="0" applyFont="true" applyBorder="true" applyAlignment="true" applyProtection="false">
      <alignment horizontal="center" vertical="center" textRotation="0" wrapText="true" indent="0" shrinkToFit="false"/>
      <protection locked="true" hidden="false"/>
    </xf>
    <xf numFmtId="164" fontId="115" fillId="0" borderId="0" xfId="0" applyFont="true" applyBorder="false" applyAlignment="true" applyProtection="false">
      <alignment horizontal="general" vertical="bottom" textRotation="0" wrapText="false" indent="0" shrinkToFit="false"/>
      <protection locked="true" hidden="false"/>
    </xf>
    <xf numFmtId="164" fontId="26" fillId="20" borderId="8" xfId="0" applyFont="true" applyBorder="true" applyAlignment="true" applyProtection="false">
      <alignment horizontal="right" vertical="center" textRotation="0" wrapText="true" indent="0" shrinkToFit="false"/>
      <protection locked="true" hidden="false"/>
    </xf>
    <xf numFmtId="164" fontId="79" fillId="48" borderId="0" xfId="0" applyFont="true" applyBorder="true" applyAlignment="true" applyProtection="false">
      <alignment horizontal="right" vertical="top" textRotation="0" wrapText="true" indent="0" shrinkToFit="false"/>
      <protection locked="true" hidden="false"/>
    </xf>
    <xf numFmtId="164" fontId="116" fillId="48" borderId="0" xfId="0" applyFont="true" applyBorder="true" applyAlignment="true" applyProtection="false">
      <alignment horizontal="right" vertical="top" textRotation="0" wrapText="true" indent="0" shrinkToFit="false"/>
      <protection locked="true" hidden="false"/>
    </xf>
    <xf numFmtId="164" fontId="117" fillId="48" borderId="0" xfId="0" applyFont="true" applyBorder="true" applyAlignment="true" applyProtection="false">
      <alignment horizontal="right" vertical="top" textRotation="0" wrapText="true" indent="0" shrinkToFit="false"/>
      <protection locked="true" hidden="false"/>
    </xf>
    <xf numFmtId="169" fontId="26" fillId="48" borderId="8" xfId="0" applyFont="true" applyBorder="true" applyAlignment="true" applyProtection="false">
      <alignment horizontal="center" vertical="center" textRotation="0" wrapText="true" indent="0" shrinkToFit="false"/>
      <protection locked="true" hidden="false"/>
    </xf>
    <xf numFmtId="164" fontId="26" fillId="48" borderId="8" xfId="0" applyFont="true" applyBorder="true" applyAlignment="true" applyProtection="false">
      <alignment horizontal="right" vertical="center" textRotation="0" wrapText="true" indent="0" shrinkToFit="false"/>
      <protection locked="true" hidden="false"/>
    </xf>
    <xf numFmtId="164" fontId="27" fillId="17" borderId="0" xfId="0" applyFont="true" applyBorder="true" applyAlignment="true" applyProtection="false">
      <alignment horizontal="center" vertical="center" textRotation="0" wrapText="true" indent="0" shrinkToFit="false" readingOrder="2"/>
      <protection locked="true" hidden="false"/>
    </xf>
    <xf numFmtId="164" fontId="0" fillId="0" borderId="0" xfId="0" applyFont="true" applyBorder="false" applyAlignment="true" applyProtection="false">
      <alignment horizontal="general" vertical="bottom" textRotation="0" wrapText="false" indent="0" shrinkToFit="false" readingOrder="2"/>
      <protection locked="true" hidden="false"/>
    </xf>
    <xf numFmtId="164" fontId="107" fillId="0" borderId="0" xfId="0" applyFont="true" applyBorder="true" applyAlignment="true" applyProtection="false">
      <alignment horizontal="right" vertical="center" textRotation="0" wrapText="false" indent="0" shrinkToFit="false" readingOrder="2"/>
      <protection locked="true" hidden="false"/>
    </xf>
    <xf numFmtId="164" fontId="24" fillId="3" borderId="0" xfId="0" applyFont="true" applyBorder="true" applyAlignment="true" applyProtection="false">
      <alignment horizontal="center" vertical="center" textRotation="0" wrapText="true" indent="0" shrinkToFit="false" readingOrder="2"/>
      <protection locked="true" hidden="false"/>
    </xf>
    <xf numFmtId="164" fontId="108" fillId="24" borderId="0" xfId="0" applyFont="true" applyBorder="true" applyAlignment="true" applyProtection="false">
      <alignment horizontal="center" vertical="center" textRotation="0" wrapText="true" indent="0" shrinkToFit="false" readingOrder="2"/>
      <protection locked="true" hidden="false"/>
    </xf>
    <xf numFmtId="164" fontId="109" fillId="26" borderId="0" xfId="0" applyFont="true" applyBorder="true" applyAlignment="true" applyProtection="false">
      <alignment horizontal="right" vertical="center" textRotation="0" wrapText="true" indent="0" shrinkToFit="false" readingOrder="2"/>
      <protection locked="true" hidden="false"/>
    </xf>
    <xf numFmtId="164" fontId="30" fillId="20" borderId="0" xfId="0" applyFont="true" applyBorder="true" applyAlignment="true" applyProtection="false">
      <alignment horizontal="center" vertical="center" textRotation="0" wrapText="true" indent="0" shrinkToFit="false" readingOrder="2"/>
      <protection locked="true" hidden="false"/>
    </xf>
    <xf numFmtId="164" fontId="26" fillId="48" borderId="0" xfId="0" applyFont="true" applyBorder="true" applyAlignment="true" applyProtection="false">
      <alignment horizontal="right" vertical="top" textRotation="0" wrapText="true" indent="0" shrinkToFit="false" readingOrder="2"/>
      <protection locked="true" hidden="false"/>
    </xf>
    <xf numFmtId="164" fontId="110" fillId="26" borderId="0" xfId="0" applyFont="true" applyBorder="true" applyAlignment="true" applyProtection="false">
      <alignment horizontal="center" vertical="center" textRotation="0" wrapText="true" indent="0" shrinkToFit="false" readingOrder="2"/>
      <protection locked="true" hidden="false"/>
    </xf>
    <xf numFmtId="164" fontId="111" fillId="24" borderId="8" xfId="0" applyFont="true" applyBorder="true" applyAlignment="true" applyProtection="false">
      <alignment horizontal="center" vertical="center" textRotation="0" wrapText="true" indent="0" shrinkToFit="false" readingOrder="2"/>
      <protection locked="true" hidden="false"/>
    </xf>
    <xf numFmtId="164" fontId="26" fillId="20" borderId="8" xfId="0" applyFont="true" applyBorder="true" applyAlignment="true" applyProtection="false">
      <alignment horizontal="center" vertical="center" textRotation="0" wrapText="true" indent="0" shrinkToFit="false" readingOrder="2"/>
      <protection locked="true" hidden="false"/>
    </xf>
    <xf numFmtId="164" fontId="26" fillId="48" borderId="8" xfId="0" applyFont="true" applyBorder="true" applyAlignment="true" applyProtection="false">
      <alignment horizontal="center" vertical="center" textRotation="0" wrapText="true" indent="0" shrinkToFit="false" readingOrder="2"/>
      <protection locked="true" hidden="false"/>
    </xf>
    <xf numFmtId="164" fontId="112" fillId="0" borderId="0" xfId="0" applyFont="true" applyBorder="true" applyAlignment="true" applyProtection="false">
      <alignment horizontal="right" vertical="center" textRotation="0" wrapText="true" indent="0" shrinkToFit="false" readingOrder="2"/>
      <protection locked="true" hidden="false"/>
    </xf>
    <xf numFmtId="164" fontId="113" fillId="0" borderId="0" xfId="0" applyFont="true" applyBorder="true" applyAlignment="true" applyProtection="false">
      <alignment horizontal="right" vertical="center" textRotation="0" wrapText="true" indent="0" shrinkToFit="false" readingOrder="2"/>
      <protection locked="true" hidden="false"/>
    </xf>
    <xf numFmtId="164" fontId="113" fillId="48" borderId="0" xfId="0" applyFont="true" applyBorder="true" applyAlignment="true" applyProtection="false">
      <alignment horizontal="center" vertical="center" textRotation="0" wrapText="true" indent="0" shrinkToFit="false" readingOrder="2"/>
      <protection locked="true" hidden="false"/>
    </xf>
    <xf numFmtId="164" fontId="114" fillId="31" borderId="0" xfId="0" applyFont="true" applyBorder="true" applyAlignment="true" applyProtection="false">
      <alignment horizontal="center" vertical="center"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ont>
        <b val="1"/>
        <color rgb="FF006100"/>
      </font>
      <fill>
        <patternFill>
          <bgColor rgb="FFC6EFCE"/>
        </patternFill>
      </fill>
    </dxf>
    <dxf>
      <font>
        <b val="1"/>
        <color rgb="FF1F4E79"/>
      </font>
      <fill>
        <patternFill>
          <bgColor rgb="FFBDD7EE"/>
        </patternFill>
      </fill>
    </dxf>
    <dxf>
      <font>
        <b val="1"/>
        <color rgb="FF9C5700"/>
      </font>
      <fill>
        <patternFill>
          <bgColor rgb="FFFFEB9C"/>
        </patternFill>
      </fill>
    </dxf>
    <dxf>
      <font>
        <b val="1"/>
        <color rgb="FF9C0006"/>
      </font>
      <fill>
        <patternFill>
          <bgColor rgb="FFFFC7CE"/>
        </patternFill>
      </fill>
    </dxf>
    <dxf>
      <font>
        <b val="1"/>
        <color rgb="FF27AE60"/>
        <sz val="10"/>
      </font>
      <fill>
        <patternFill>
          <bgColor rgb="FFE8F5E9"/>
        </patternFill>
      </fill>
    </dxf>
    <dxf>
      <font>
        <b val="1"/>
        <color rgb="FFE67E22"/>
        <sz val="10"/>
      </font>
      <fill>
        <patternFill>
          <bgColor rgb="FFFFF8E1"/>
        </patternFill>
      </fill>
    </dxf>
    <dxf>
      <font>
        <b val="1"/>
        <color rgb="FFC0392B"/>
        <sz val="10"/>
      </font>
      <fill>
        <patternFill>
          <bgColor rgb="FFFFEBEE"/>
        </patternFill>
      </fill>
    </dxf>
    <dxf>
      <fill>
        <patternFill patternType="solid">
          <fgColor rgb="FF008A71"/>
          <bgColor rgb="FF000000"/>
        </patternFill>
      </fill>
    </dxf>
    <dxf>
      <fill>
        <patternFill patternType="solid">
          <fgColor rgb="FFE0F7F4"/>
          <bgColor rgb="FF000000"/>
        </patternFill>
      </fill>
    </dxf>
    <dxf>
      <fill>
        <patternFill patternType="solid">
          <fgColor rgb="FFFFFFFF"/>
          <bgColor rgb="FF000000"/>
        </patternFill>
      </fill>
    </dxf>
    <dxf>
      <fill>
        <patternFill patternType="solid">
          <fgColor rgb="FF333333"/>
          <bgColor rgb="FF000000"/>
        </patternFill>
      </fill>
    </dxf>
    <dxf>
      <fill>
        <patternFill patternType="solid">
          <fgColor rgb="FFFFFF00"/>
          <bgColor rgb="FF000000"/>
        </patternFill>
      </fill>
    </dxf>
    <dxf>
      <fill>
        <patternFill patternType="solid">
          <fgColor rgb="FFFF0000"/>
          <bgColor rgb="FF000000"/>
        </patternFill>
      </fill>
    </dxf>
    <dxf>
      <fill>
        <patternFill patternType="solid">
          <fgColor rgb="FF000000"/>
          <bgColor rgb="FF000000"/>
        </patternFill>
      </fill>
    </dxf>
    <dxf>
      <font>
        <b val="1"/>
        <color rgb="FF2E7D32"/>
        <sz val="10"/>
      </font>
      <fill>
        <patternFill>
          <bgColor rgb="FFE8F5E9"/>
        </patternFill>
      </fill>
    </dxf>
    <dxf>
      <font>
        <b val="1"/>
        <color rgb="FF1565C0"/>
        <sz val="10"/>
      </font>
      <fill>
        <patternFill>
          <bgColor rgb="FFE3F2FD"/>
        </patternFill>
      </fill>
    </dxf>
    <dxf>
      <font>
        <b val="1"/>
        <color rgb="FFF9A825"/>
        <sz val="10"/>
      </font>
      <fill>
        <patternFill>
          <bgColor rgb="FFFFF8E1"/>
        </patternFill>
      </fill>
    </dxf>
    <dxf>
      <font>
        <b val="1"/>
        <color rgb="FFEF6C00"/>
        <sz val="10"/>
      </font>
      <fill>
        <patternFill>
          <bgColor rgb="FFFFF3E0"/>
        </patternFill>
      </fill>
    </dxf>
    <dxf>
      <font>
        <b val="1"/>
        <color rgb="FFC62828"/>
        <sz val="10"/>
      </font>
      <fill>
        <patternFill>
          <bgColor rgb="FFFFEBEE"/>
        </patternFill>
      </fill>
    </dxf>
    <dxf>
      <font>
        <b val="1"/>
        <color rgb="FF008A76"/>
        <sz val="10"/>
      </font>
      <fill>
        <patternFill>
          <bgColor rgb="FFE0F7F4"/>
        </patternFill>
      </fill>
    </dxf>
    <dxf>
      <font>
        <b val="1"/>
        <color rgb="FFC0392B"/>
        <sz val="10"/>
      </font>
      <fill>
        <patternFill>
          <bgColor rgb="FFFADBD8"/>
        </patternFill>
      </fill>
    </dxf>
  </dxfs>
  <colors>
    <indexedColors>
      <rgbColor rgb="FF000000"/>
      <rgbColor rgb="FFFFFFFF"/>
      <rgbColor rgb="FFFF0000"/>
      <rgbColor rgb="FFF2F2F2"/>
      <rgbColor rgb="FF0000FF"/>
      <rgbColor rgb="FFFFFF00"/>
      <rgbColor rgb="FFFFF3E0"/>
      <rgbColor rgb="FFE8F5E9"/>
      <rgbColor rgb="FFC30C0E"/>
      <rgbColor rgb="FF006C35"/>
      <rgbColor rgb="FF035D13"/>
      <rgbColor rgb="FF2E8B57"/>
      <rgbColor rgb="FF6A1B9A"/>
      <rgbColor rgb="FF008A76"/>
      <rgbColor rgb="FFBDBDBD"/>
      <rgbColor rgb="FF4C5564"/>
      <rgbColor rgb="FFE3F2FD"/>
      <rgbColor rgb="FF217B37"/>
      <rgbColor rgb="FFFFF9C4"/>
      <rgbColor rgb="FFE0F7F4"/>
      <rgbColor rgb="FFFFF9E7"/>
      <rgbColor rgb="FFEA7C11"/>
      <rgbColor rgb="FF0964C0"/>
      <rgbColor rgb="FFCFD2DB"/>
      <rgbColor rgb="FF006C36"/>
      <rgbColor rgb="FFF5F7F6"/>
      <rgbColor rgb="FFFFF2CC"/>
      <rgbColor rgb="FFF2F1FD"/>
      <rgbColor rgb="FFFFF8E1"/>
      <rgbColor rgb="FFF9FBF9"/>
      <rgbColor rgb="FF008A71"/>
      <rgbColor rgb="FFFFFDE7"/>
      <rgbColor rgb="FF2BB069"/>
      <rgbColor rgb="FFD4EDF6"/>
      <rgbColor rgb="FFE5F0DB"/>
      <rgbColor rgb="FFFEEAB9"/>
      <rgbColor rgb="FFB3C1D4"/>
      <rgbColor rgb="FFCCCCCC"/>
      <rgbColor rgb="FFB4B4B4"/>
      <rgbColor rgb="FFFADBD8"/>
      <rgbColor rgb="FF1B6B4A"/>
      <rgbColor rgb="FF31CD97"/>
      <rgbColor rgb="FF228A57"/>
      <rgbColor rgb="FFFFE4DF"/>
      <rgbColor rgb="FFEEA627"/>
      <rgbColor rgb="FFE25600"/>
      <rgbColor rgb="FF677077"/>
      <rgbColor rgb="FFB0B0B0"/>
      <rgbColor rgb="FF154782"/>
      <rgbColor rgb="FF27986C"/>
      <rgbColor rgb="FF014826"/>
      <rgbColor rgb="FF141A2F"/>
      <rgbColor rgb="FFC03929"/>
      <rgbColor rgb="FFFFEBEE"/>
      <rgbColor rgb="FF4D1C9B"/>
      <rgbColor rgb="FF34353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ea typeface="Calibri"/>
              </a:rPr>
              <a:t>نسب الغياب اليومية حسب المدرسة — الأسبوع الأول</a:t>
            </a:r>
          </a:p>
        </c:rich>
      </c:tx>
      <c:overlay val="0"/>
      <c:spPr>
        <a:noFill/>
        <a:ln w="0">
          <a:noFill/>
        </a:ln>
      </c:spPr>
    </c:title>
    <c:autoTitleDeleted val="0"/>
    <c:plotArea>
      <c:barChart>
        <c:barDir val="col"/>
        <c:grouping val="clustered"/>
        <c:varyColors val="0"/>
        <c:ser>
          <c:idx val="0"/>
          <c:order val="0"/>
          <c:tx>
            <c:strRef>
              <c:f>"الأحد 10/3"</c:f>
              <c:strCache>
                <c:ptCount val="1"/>
                <c:pt idx="0">
                  <c:v>الأحد 10/3</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'رسوم نسب الغياب'!$B$5:$B$10</c:f>
              <c:strCache>
                <c:ptCount val="6"/>
                <c:pt idx="0">
                  <c:v>الارطاوي بالسر</c:v>
                </c:pt>
                <c:pt idx="1">
                  <c:v>الارطاوي بالسر</c:v>
                </c:pt>
                <c:pt idx="2">
                  <c:v>الملك عبدالعزيز بالارطاوي</c:v>
                </c:pt>
                <c:pt idx="3">
                  <c:v>وثيلان وعشيران</c:v>
                </c:pt>
                <c:pt idx="4">
                  <c:v>وثيلان وعشيران</c:v>
                </c:pt>
                <c:pt idx="5">
                  <c:v>وثيلان وعشيران</c:v>
                </c:pt>
              </c:strCache>
            </c:strRef>
          </c:cat>
          <c:val>
            <c:numRef>
              <c:f>'رسوم نسب الغياب'!$D$5:$D$10</c:f>
              <c:numCache>
                <c:formatCode>0.0%</c:formatCode>
                <c:ptCount val="6"/>
                <c:pt idx="0">
                  <c:v>0.04</c:v>
                </c:pt>
                <c:pt idx="1">
                  <c:v>0</c:v>
                </c:pt>
                <c:pt idx="2">
                  <c:v>0.01041666667</c:v>
                </c:pt>
                <c:pt idx="3">
                  <c:v>0.01030927835</c:v>
                </c:pt>
                <c:pt idx="4">
                  <c:v>0</c:v>
                </c:pt>
                <c:pt idx="5">
                  <c:v>0</c:v>
                </c:pt>
              </c:numCache>
            </c:numRef>
          </c:val>
        </c:ser>
        <c:ser>
          <c:idx val="1"/>
          <c:order val="1"/>
          <c:tx>
            <c:strRef>
              <c:f>"الاثنين 11/3"</c:f>
              <c:strCache>
                <c:ptCount val="1"/>
                <c:pt idx="0">
                  <c:v>الاثنين 11/3</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'رسوم نسب الغياب'!$B$5:$B$10</c:f>
              <c:strCache>
                <c:ptCount val="6"/>
                <c:pt idx="0">
                  <c:v>الارطاوي بالسر</c:v>
                </c:pt>
                <c:pt idx="1">
                  <c:v>الارطاوي بالسر</c:v>
                </c:pt>
                <c:pt idx="2">
                  <c:v>الملك عبدالعزيز بالارطاوي</c:v>
                </c:pt>
                <c:pt idx="3">
                  <c:v>وثيلان وعشيران</c:v>
                </c:pt>
                <c:pt idx="4">
                  <c:v>وثيلان وعشيران</c:v>
                </c:pt>
                <c:pt idx="5">
                  <c:v>وثيلان وعشيران</c:v>
                </c:pt>
              </c:strCache>
            </c:strRef>
          </c:cat>
          <c:val>
            <c:numRef>
              <c:f>'رسوم نسب الغياب'!$E$5:$E$10</c:f>
              <c:numCache>
                <c:formatCode>0.0%</c:formatCode>
                <c:ptCount val="6"/>
                <c:pt idx="0">
                  <c:v>0.02</c:v>
                </c:pt>
                <c:pt idx="1">
                  <c:v>0.01818181818</c:v>
                </c:pt>
                <c:pt idx="2">
                  <c:v>0.02083333333</c:v>
                </c:pt>
                <c:pt idx="3">
                  <c:v>0.0206185567</c:v>
                </c:pt>
                <c:pt idx="4">
                  <c:v>0.02</c:v>
                </c:pt>
                <c:pt idx="5">
                  <c:v>0.01785714286</c:v>
                </c:pt>
              </c:numCache>
            </c:numRef>
          </c:val>
        </c:ser>
        <c:ser>
          <c:idx val="2"/>
          <c:order val="2"/>
          <c:tx>
            <c:strRef>
              <c:f>"الثلاثاء 12/3"</c:f>
              <c:strCache>
                <c:ptCount val="1"/>
                <c:pt idx="0">
                  <c:v>الثلاثاء 12/3</c:v>
                </c:pt>
              </c:strCache>
            </c:strRef>
          </c:tx>
          <c:spPr>
            <a:solidFill>
              <a:srgbClr val="9bbb59"/>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'رسوم نسب الغياب'!$B$5:$B$10</c:f>
              <c:strCache>
                <c:ptCount val="6"/>
                <c:pt idx="0">
                  <c:v>الارطاوي بالسر</c:v>
                </c:pt>
                <c:pt idx="1">
                  <c:v>الارطاوي بالسر</c:v>
                </c:pt>
                <c:pt idx="2">
                  <c:v>الملك عبدالعزيز بالارطاوي</c:v>
                </c:pt>
                <c:pt idx="3">
                  <c:v>وثيلان وعشيران</c:v>
                </c:pt>
                <c:pt idx="4">
                  <c:v>وثيلان وعشيران</c:v>
                </c:pt>
                <c:pt idx="5">
                  <c:v>وثيلان وعشيران</c:v>
                </c:pt>
              </c:strCache>
            </c:strRef>
          </c:cat>
          <c:val>
            <c:numRef>
              <c:f>'رسوم نسب الغياب'!$F$5:$F$10</c:f>
              <c:numCache>
                <c:formatCode>0.0%</c:formatCode>
                <c:ptCount val="6"/>
                <c:pt idx="0">
                  <c:v>0</c:v>
                </c:pt>
                <c:pt idx="1">
                  <c:v>0</c:v>
                </c:pt>
                <c:pt idx="2">
                  <c:v>0</c:v>
                </c:pt>
                <c:pt idx="3">
                  <c:v>0.01030927835</c:v>
                </c:pt>
                <c:pt idx="4">
                  <c:v>0</c:v>
                </c:pt>
                <c:pt idx="5">
                  <c:v>0.008928571429</c:v>
                </c:pt>
              </c:numCache>
            </c:numRef>
          </c:val>
        </c:ser>
        <c:ser>
          <c:idx val="3"/>
          <c:order val="3"/>
          <c:tx>
            <c:strRef>
              <c:f>"الأربعاء 13/3"</c:f>
              <c:strCache>
                <c:ptCount val="1"/>
                <c:pt idx="0">
                  <c:v>الأربعاء 13/3</c:v>
                </c:pt>
              </c:strCache>
            </c:strRef>
          </c:tx>
          <c:spPr>
            <a:solidFill>
              <a:srgbClr val="8064a2"/>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'رسوم نسب الغياب'!$B$5:$B$10</c:f>
              <c:strCache>
                <c:ptCount val="6"/>
                <c:pt idx="0">
                  <c:v>الارطاوي بالسر</c:v>
                </c:pt>
                <c:pt idx="1">
                  <c:v>الارطاوي بالسر</c:v>
                </c:pt>
                <c:pt idx="2">
                  <c:v>الملك عبدالعزيز بالارطاوي</c:v>
                </c:pt>
                <c:pt idx="3">
                  <c:v>وثيلان وعشيران</c:v>
                </c:pt>
                <c:pt idx="4">
                  <c:v>وثيلان وعشيران</c:v>
                </c:pt>
                <c:pt idx="5">
                  <c:v>وثيلان وعشيران</c:v>
                </c:pt>
              </c:strCache>
            </c:strRef>
          </c:cat>
          <c:val>
            <c:numRef>
              <c:f>'رسوم نسب الغياب'!$G$5:$G$10</c:f>
              <c:numCache>
                <c:formatCode>0.0%</c:formatCode>
                <c:ptCount val="6"/>
                <c:pt idx="0">
                  <c:v>0.04</c:v>
                </c:pt>
                <c:pt idx="1">
                  <c:v>0</c:v>
                </c:pt>
                <c:pt idx="2">
                  <c:v>0.03125</c:v>
                </c:pt>
                <c:pt idx="3">
                  <c:v>0.0206185567</c:v>
                </c:pt>
                <c:pt idx="4">
                  <c:v>0</c:v>
                </c:pt>
                <c:pt idx="5">
                  <c:v>0</c:v>
                </c:pt>
              </c:numCache>
            </c:numRef>
          </c:val>
        </c:ser>
        <c:ser>
          <c:idx val="4"/>
          <c:order val="4"/>
          <c:tx>
            <c:strRef>
              <c:f>"الخميس 14/3"</c:f>
              <c:strCache>
                <c:ptCount val="1"/>
                <c:pt idx="0">
                  <c:v>الخميس 14/3</c:v>
                </c:pt>
              </c:strCache>
            </c:strRef>
          </c:tx>
          <c:spPr>
            <a:solidFill>
              <a:srgbClr val="4bacc6"/>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'رسوم نسب الغياب'!$B$5:$B$10</c:f>
              <c:strCache>
                <c:ptCount val="6"/>
                <c:pt idx="0">
                  <c:v>الارطاوي بالسر</c:v>
                </c:pt>
                <c:pt idx="1">
                  <c:v>الارطاوي بالسر</c:v>
                </c:pt>
                <c:pt idx="2">
                  <c:v>الملك عبدالعزيز بالارطاوي</c:v>
                </c:pt>
                <c:pt idx="3">
                  <c:v>وثيلان وعشيران</c:v>
                </c:pt>
                <c:pt idx="4">
                  <c:v>وثيلان وعشيران</c:v>
                </c:pt>
                <c:pt idx="5">
                  <c:v>وثيلان وعشيران</c:v>
                </c:pt>
              </c:strCache>
            </c:strRef>
          </c:cat>
          <c:val>
            <c:numRef>
              <c:f>'رسوم نسب الغياب'!$H$5:$H$10</c:f>
              <c:numCache>
                <c:formatCode>0.0%</c:formatCode>
                <c:ptCount val="6"/>
                <c:pt idx="0">
                  <c:v>0.02</c:v>
                </c:pt>
                <c:pt idx="1">
                  <c:v>0.01818181818</c:v>
                </c:pt>
                <c:pt idx="2">
                  <c:v>0</c:v>
                </c:pt>
                <c:pt idx="3">
                  <c:v>0.0206185567</c:v>
                </c:pt>
                <c:pt idx="4">
                  <c:v>0.02</c:v>
                </c:pt>
                <c:pt idx="5">
                  <c:v>0.008928571429</c:v>
                </c:pt>
              </c:numCache>
            </c:numRef>
          </c:val>
        </c:ser>
        <c:gapWidth val="150"/>
        <c:overlap val="0"/>
        <c:axId val="37341042"/>
        <c:axId val="84110362"/>
      </c:barChart>
      <c:catAx>
        <c:axId val="37341042"/>
        <c:scaling>
          <c:orientation val="minMax"/>
        </c:scaling>
        <c:delete val="0"/>
        <c:axPos val="b"/>
        <c:title>
          <c:tx>
            <c:rich>
              <a:bodyPr rot="0"/>
              <a:lstStyle/>
              <a:p>
                <a:pPr>
                  <a:defRPr b="0" sz="1300" strike="noStrike" u="none">
                    <a:uFillTx/>
                    <a:latin typeface="Arial"/>
                  </a:defRPr>
                </a:pPr>
                <a:r>
                  <a:rPr b="0" sz="1000" strike="noStrike" u="non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b="0" sz="1000" strike="noStrike" u="none">
                <a:solidFill>
                  <a:srgbClr val="000000"/>
                </a:solidFill>
                <a:uFillTx/>
                <a:latin typeface="Calibri"/>
                <a:ea typeface="Calibri"/>
              </a:defRPr>
            </a:pPr>
          </a:p>
        </c:txPr>
        <c:crossAx val="84110362"/>
        <c:crosses val="autoZero"/>
        <c:auto val="1"/>
        <c:lblAlgn val="ctr"/>
        <c:lblOffset val="100"/>
        <c:noMultiLvlLbl val="0"/>
      </c:catAx>
      <c:valAx>
        <c:axId val="84110362"/>
        <c:scaling>
          <c:orientation val="minMax"/>
        </c:scaling>
        <c:delete val="0"/>
        <c:axPos val="l"/>
        <c:majorGridlines>
          <c:spPr>
            <a:ln w="6480">
              <a:solidFill>
                <a:srgbClr val="b7b7b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ea typeface="Calibri"/>
                  </a:rPr>
                  <a:t>نسبة الغياب</a:t>
                </a:r>
              </a:p>
            </c:rich>
          </c:tx>
          <c:overlay val="0"/>
          <c:spPr>
            <a:noFill/>
            <a:ln w="0">
              <a:noFill/>
            </a:ln>
          </c:spPr>
        </c:title>
        <c:numFmt formatCode="0.0%" sourceLinked="0"/>
        <c:majorTickMark val="none"/>
        <c:minorTickMark val="none"/>
        <c:tickLblPos val="nextTo"/>
        <c:spPr>
          <a:ln w="6480">
            <a:noFill/>
          </a:ln>
        </c:spPr>
        <c:txPr>
          <a:bodyPr/>
          <a:lstStyle/>
          <a:p>
            <a:pPr>
              <a:defRPr b="0" sz="1000" strike="noStrike" u="none">
                <a:solidFill>
                  <a:srgbClr val="000000"/>
                </a:solidFill>
                <a:uFillTx/>
                <a:latin typeface="Calibri"/>
                <a:ea typeface="Calibri"/>
              </a:defRPr>
            </a:pPr>
          </a:p>
        </c:txPr>
        <c:crossAx val="37341042"/>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ea typeface="Calibri"/>
              </a:rPr>
              <a:t>اتجاه المتوسط العام لنسب الغياب</a:t>
            </a:r>
          </a:p>
        </c:rich>
      </c:tx>
      <c:overlay val="0"/>
      <c:spPr>
        <a:noFill/>
        <a:ln w="0">
          <a:noFill/>
        </a:ln>
      </c:spPr>
    </c:title>
    <c:autoTitleDeleted val="0"/>
    <c:plotArea>
      <c:lineChart>
        <c:grouping val="standard"/>
        <c:varyColors val="0"/>
        <c:ser>
          <c:idx val="0"/>
          <c:order val="0"/>
          <c:tx>
            <c:strRef>
              <c:f>"المتوسط العام"</c:f>
              <c:strCache>
                <c:ptCount val="1"/>
                <c:pt idx="0">
                  <c:v>المتوسط العام</c:v>
                </c:pt>
              </c:strCache>
            </c:strRef>
          </c:tx>
          <c:spPr>
            <a:solidFill>
              <a:srgbClr val="ffffff"/>
            </a:solidFill>
            <a:ln w="19080">
              <a:solidFill>
                <a:srgbClr val="ffffff"/>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strRef>
              <c:f>'رسوم نسب الغياب'!$A$38:$A$42</c:f>
              <c:strCache>
                <c:ptCount val="5"/>
                <c:pt idx="0">
                  <c:v>الأحد 10/3</c:v>
                </c:pt>
                <c:pt idx="1">
                  <c:v>الاثنين 11/3</c:v>
                </c:pt>
                <c:pt idx="2">
                  <c:v>الثلاثاء 12/3</c:v>
                </c:pt>
                <c:pt idx="3">
                  <c:v>الأربعاء 13/3</c:v>
                </c:pt>
                <c:pt idx="4">
                  <c:v>الخميس 14/3</c:v>
                </c:pt>
              </c:strCache>
            </c:strRef>
          </c:cat>
          <c:val>
            <c:numRef>
              <c:f>'رسوم نسب الغياب'!$H$38:$H$42</c:f>
              <c:numCache>
                <c:formatCode>0.00%</c:formatCode>
                <c:ptCount val="5"/>
                <c:pt idx="0">
                  <c:v>0.0101209908366667</c:v>
                </c:pt>
                <c:pt idx="1">
                  <c:v>0.0195818085116667</c:v>
                </c:pt>
                <c:pt idx="2">
                  <c:v>0.0032063082965</c:v>
                </c:pt>
                <c:pt idx="3">
                  <c:v>0.0153114261166667</c:v>
                </c:pt>
                <c:pt idx="4">
                  <c:v>0.0146214910515</c:v>
                </c:pt>
              </c:numCache>
            </c:numRef>
          </c:val>
          <c:smooth val="1"/>
        </c:ser>
        <c:hiLowLines>
          <c:spPr>
            <a:ln w="0">
              <a:noFill/>
            </a:ln>
          </c:spPr>
        </c:hiLowLines>
        <c:marker val="0"/>
        <c:axId val="83387899"/>
        <c:axId val="58103381"/>
      </c:lineChart>
      <c:catAx>
        <c:axId val="83387899"/>
        <c:scaling>
          <c:orientation val="minMax"/>
        </c:scaling>
        <c:delete val="0"/>
        <c:axPos val="b"/>
        <c:title>
          <c:tx>
            <c:rich>
              <a:bodyPr rot="0"/>
              <a:lstStyle/>
              <a:p>
                <a:pPr>
                  <a:defRPr b="0" sz="1300" strike="noStrike" u="none">
                    <a:uFillTx/>
                    <a:latin typeface="Arial"/>
                  </a:defRPr>
                </a:pPr>
                <a:r>
                  <a:rPr b="0" sz="1000" strike="noStrike" u="none">
                    <a:solidFill>
                      <a:srgbClr val="000000"/>
                    </a:solidFill>
                    <a:uFillTx/>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b="0" sz="1000" strike="noStrike" u="none">
                <a:solidFill>
                  <a:srgbClr val="000000"/>
                </a:solidFill>
                <a:uFillTx/>
                <a:latin typeface="Calibri"/>
                <a:ea typeface="Calibri"/>
              </a:defRPr>
            </a:pPr>
          </a:p>
        </c:txPr>
        <c:crossAx val="58103381"/>
        <c:crosses val="autoZero"/>
        <c:auto val="1"/>
        <c:lblAlgn val="ctr"/>
        <c:lblOffset val="100"/>
        <c:noMultiLvlLbl val="0"/>
      </c:catAx>
      <c:valAx>
        <c:axId val="58103381"/>
        <c:scaling>
          <c:orientation val="minMax"/>
        </c:scaling>
        <c:delete val="0"/>
        <c:axPos val="l"/>
        <c:majorGridlines>
          <c:spPr>
            <a:ln w="6480">
              <a:solidFill>
                <a:srgbClr val="b7b7b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ea typeface="Calibri"/>
                  </a:rPr>
                  <a:t>نسبة الغياب</a:t>
                </a:r>
              </a:p>
            </c:rich>
          </c:tx>
          <c:overlay val="0"/>
          <c:spPr>
            <a:noFill/>
            <a:ln w="0">
              <a:noFill/>
            </a:ln>
          </c:spPr>
        </c:title>
        <c:numFmt formatCode="0.00%" sourceLinked="0"/>
        <c:majorTickMark val="none"/>
        <c:minorTickMark val="none"/>
        <c:tickLblPos val="nextTo"/>
        <c:spPr>
          <a:ln w="6480">
            <a:noFill/>
          </a:ln>
        </c:spPr>
        <c:txPr>
          <a:bodyPr/>
          <a:lstStyle/>
          <a:p>
            <a:pPr>
              <a:defRPr b="0" sz="1000" strike="noStrike" u="none">
                <a:solidFill>
                  <a:srgbClr val="000000"/>
                </a:solidFill>
                <a:uFillTx/>
                <a:latin typeface="Calibri"/>
                <a:ea typeface="Calibri"/>
              </a:defRPr>
            </a:pPr>
          </a:p>
        </c:txPr>
        <c:crossAx val="83387899"/>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757575"/>
                </a:solidFill>
                <a:uFillTx/>
                <a:latin typeface="Calibri"/>
                <a:ea typeface="Calibri"/>
              </a:rPr>
              <a:t>إجمالي الزيارات لكل شهر هجري</a:t>
            </a:r>
          </a:p>
        </c:rich>
      </c:tx>
      <c:overlay val="0"/>
      <c:spPr>
        <a:noFill/>
        <a:ln w="0">
          <a:noFill/>
        </a:ln>
      </c:spPr>
    </c:title>
    <c:autoTitleDeleted val="0"/>
    <c:plotArea>
      <c:barChart>
        <c:barDir val="col"/>
        <c:grouping val="clustered"/>
        <c:varyColors val="0"/>
        <c:ser>
          <c:idx val="0"/>
          <c:order val="0"/>
          <c:tx>
            <c:strRef>
              <c:f>"عدد الزيارات"</c:f>
              <c:strCache>
                <c:ptCount val="1"/>
                <c:pt idx="0">
                  <c:v>عدد الزيارات</c:v>
                </c:pt>
              </c:strCache>
            </c:strRef>
          </c:tx>
          <c:spPr>
            <a:solidFill>
              <a:srgbClr val="4f81bd"/>
            </a:solidFill>
            <a:ln w="0">
              <a:noFill/>
            </a:ln>
          </c:spPr>
          <c:invertIfNegative val="0"/>
          <c:dPt>
            <c:idx val="0"/>
            <c:invertIfNegative val="0"/>
            <c:spPr>
              <a:solidFill>
                <a:srgbClr val="000000"/>
              </a:solidFill>
              <a:ln w="0">
                <a:noFill/>
              </a:ln>
            </c:spPr>
          </c:dPt>
          <c:dPt>
            <c:idx val="1"/>
            <c:invertIfNegative val="0"/>
            <c:spPr>
              <a:solidFill>
                <a:srgbClr val="000000"/>
              </a:solidFill>
              <a:ln w="0">
                <a:noFill/>
              </a:ln>
            </c:spPr>
          </c:dPt>
          <c:dPt>
            <c:idx val="2"/>
            <c:invertIfNegative val="0"/>
            <c:spPr>
              <a:solidFill>
                <a:srgbClr val="000000"/>
              </a:solidFill>
              <a:ln w="0">
                <a:noFill/>
              </a:ln>
            </c:spPr>
          </c:dPt>
          <c:dPt>
            <c:idx val="3"/>
            <c:invertIfNegative val="0"/>
            <c:spPr>
              <a:solidFill>
                <a:srgbClr val="000000"/>
              </a:solidFill>
              <a:ln w="0">
                <a:noFill/>
              </a:ln>
            </c:spPr>
          </c:dPt>
          <c:dPt>
            <c:idx val="4"/>
            <c:invertIfNegative val="0"/>
            <c:spPr>
              <a:solidFill>
                <a:srgbClr val="000000"/>
              </a:solidFill>
              <a:ln w="0">
                <a:noFill/>
              </a:ln>
            </c:spPr>
          </c:dPt>
          <c:dPt>
            <c:idx val="5"/>
            <c:invertIfNegative val="0"/>
            <c:spPr>
              <a:solidFill>
                <a:srgbClr val="000000"/>
              </a:solidFill>
              <a:ln w="0">
                <a:noFill/>
              </a:ln>
            </c:spPr>
          </c:dPt>
          <c:dPt>
            <c:idx val="6"/>
            <c:invertIfNegative val="0"/>
            <c:spPr>
              <a:solidFill>
                <a:srgbClr val="000000"/>
              </a:solidFill>
              <a:ln w="0">
                <a:noFill/>
              </a:ln>
            </c:spPr>
          </c:dPt>
          <c:dPt>
            <c:idx val="7"/>
            <c:invertIfNegative val="0"/>
            <c:spPr>
              <a:solidFill>
                <a:srgbClr val="000000"/>
              </a:solidFill>
              <a:ln w="0">
                <a:noFill/>
              </a:ln>
            </c:spPr>
          </c:dPt>
          <c:dPt>
            <c:idx val="8"/>
            <c:invertIfNegative val="0"/>
            <c:spPr>
              <a:solidFill>
                <a:srgbClr val="000000"/>
              </a:solidFill>
              <a:ln w="0">
                <a:noFill/>
              </a:ln>
            </c:spPr>
          </c:dPt>
          <c:dPt>
            <c:idx val="9"/>
            <c:invertIfNegative val="0"/>
            <c:spPr>
              <a:solidFill>
                <a:srgbClr val="000000"/>
              </a:solidFill>
              <a:ln w="0">
                <a:noFill/>
              </a:ln>
            </c:spPr>
          </c:dPt>
          <c:dPt>
            <c:idx val="10"/>
            <c:invertIfNegative val="0"/>
            <c:spPr>
              <a:solidFill>
                <a:srgbClr val="000000"/>
              </a:solidFill>
              <a:ln w="0">
                <a:noFill/>
              </a:ln>
            </c:spPr>
          </c:dPt>
          <c:dPt>
            <c:idx val="11"/>
            <c:invertIfNegative val="0"/>
            <c:spPr>
              <a:solidFill>
                <a:srgbClr val="000000"/>
              </a:solidFill>
              <a:ln w="0">
                <a:noFill/>
              </a:ln>
            </c:spPr>
          </c:dPt>
          <c:dLbls>
            <c:dLbl>
              <c:idx val="0"/>
              <c:txPr>
                <a:bodyPr wrap="none"/>
                <a:lstStyle/>
                <a:p>
                  <a:pPr>
                    <a:defRPr b="0" sz="1000" strike="noStrike" u="none">
                      <a:uFillTx/>
                      <a:latin typeface="Arial"/>
                    </a:defRPr>
                  </a:pPr>
                </a:p>
              </c:txPr>
              <c:showLegendKey val="0"/>
              <c:showVal val="0"/>
              <c:showCatName val="0"/>
              <c:showSerName val="0"/>
              <c:showPercent val="0"/>
              <c:separator> </c:separator>
            </c:dLbl>
            <c:dLbl>
              <c:idx val="1"/>
              <c:txPr>
                <a:bodyPr wrap="none"/>
                <a:lstStyle/>
                <a:p>
                  <a:pPr>
                    <a:defRPr b="0" sz="1000" strike="noStrike" u="none">
                      <a:uFillTx/>
                      <a:latin typeface="Arial"/>
                    </a:defRPr>
                  </a:pPr>
                </a:p>
              </c:txPr>
              <c:showLegendKey val="0"/>
              <c:showVal val="0"/>
              <c:showCatName val="0"/>
              <c:showSerName val="0"/>
              <c:showPercent val="0"/>
              <c:separator> </c:separator>
            </c:dLbl>
            <c:dLbl>
              <c:idx val="2"/>
              <c:txPr>
                <a:bodyPr wrap="none"/>
                <a:lstStyle/>
                <a:p>
                  <a:pPr>
                    <a:defRPr b="0" sz="1000" strike="noStrike" u="none">
                      <a:uFillTx/>
                      <a:latin typeface="Arial"/>
                    </a:defRPr>
                  </a:pPr>
                </a:p>
              </c:txPr>
              <c:showLegendKey val="0"/>
              <c:showVal val="0"/>
              <c:showCatName val="0"/>
              <c:showSerName val="0"/>
              <c:showPercent val="0"/>
              <c:separator> </c:separator>
            </c:dLbl>
            <c:dLbl>
              <c:idx val="3"/>
              <c:txPr>
                <a:bodyPr wrap="none"/>
                <a:lstStyle/>
                <a:p>
                  <a:pPr>
                    <a:defRPr b="0" sz="1000" strike="noStrike" u="none">
                      <a:uFillTx/>
                      <a:latin typeface="Arial"/>
                    </a:defRPr>
                  </a:pPr>
                </a:p>
              </c:txPr>
              <c:showLegendKey val="0"/>
              <c:showVal val="0"/>
              <c:showCatName val="0"/>
              <c:showSerName val="0"/>
              <c:showPercent val="0"/>
              <c:separator> </c:separator>
            </c:dLbl>
            <c:dLbl>
              <c:idx val="4"/>
              <c:txPr>
                <a:bodyPr wrap="none"/>
                <a:lstStyle/>
                <a:p>
                  <a:pPr>
                    <a:defRPr b="0" sz="1000" strike="noStrike" u="none">
                      <a:uFillTx/>
                      <a:latin typeface="Arial"/>
                    </a:defRPr>
                  </a:pPr>
                </a:p>
              </c:txPr>
              <c:showLegendKey val="0"/>
              <c:showVal val="0"/>
              <c:showCatName val="0"/>
              <c:showSerName val="0"/>
              <c:showPercent val="0"/>
              <c:separator> </c:separator>
            </c:dLbl>
            <c:dLbl>
              <c:idx val="5"/>
              <c:txPr>
                <a:bodyPr wrap="none"/>
                <a:lstStyle/>
                <a:p>
                  <a:pPr>
                    <a:defRPr b="0" sz="1000" strike="noStrike" u="none">
                      <a:uFillTx/>
                      <a:latin typeface="Arial"/>
                    </a:defRPr>
                  </a:pPr>
                </a:p>
              </c:txPr>
              <c:showLegendKey val="0"/>
              <c:showVal val="0"/>
              <c:showCatName val="0"/>
              <c:showSerName val="0"/>
              <c:showPercent val="0"/>
              <c:separator> </c:separator>
            </c:dLbl>
            <c:dLbl>
              <c:idx val="6"/>
              <c:txPr>
                <a:bodyPr wrap="none"/>
                <a:lstStyle/>
                <a:p>
                  <a:pPr>
                    <a:defRPr b="0" sz="1000" strike="noStrike" u="none">
                      <a:uFillTx/>
                      <a:latin typeface="Arial"/>
                    </a:defRPr>
                  </a:pPr>
                </a:p>
              </c:txPr>
              <c:showLegendKey val="0"/>
              <c:showVal val="0"/>
              <c:showCatName val="0"/>
              <c:showSerName val="0"/>
              <c:showPercent val="0"/>
              <c:separator> </c:separator>
            </c:dLbl>
            <c:dLbl>
              <c:idx val="7"/>
              <c:txPr>
                <a:bodyPr wrap="none"/>
                <a:lstStyle/>
                <a:p>
                  <a:pPr>
                    <a:defRPr b="0" sz="1000" strike="noStrike" u="none">
                      <a:uFillTx/>
                      <a:latin typeface="Arial"/>
                    </a:defRPr>
                  </a:pPr>
                </a:p>
              </c:txPr>
              <c:showLegendKey val="0"/>
              <c:showVal val="0"/>
              <c:showCatName val="0"/>
              <c:showSerName val="0"/>
              <c:showPercent val="0"/>
              <c:separator> </c:separator>
            </c:dLbl>
            <c:dLbl>
              <c:idx val="8"/>
              <c:txPr>
                <a:bodyPr wrap="none"/>
                <a:lstStyle/>
                <a:p>
                  <a:pPr>
                    <a:defRPr b="0" sz="1000" strike="noStrike" u="none">
                      <a:uFillTx/>
                      <a:latin typeface="Arial"/>
                    </a:defRPr>
                  </a:pPr>
                </a:p>
              </c:txPr>
              <c:showLegendKey val="0"/>
              <c:showVal val="0"/>
              <c:showCatName val="0"/>
              <c:showSerName val="0"/>
              <c:showPercent val="0"/>
              <c:separator> </c:separator>
            </c:dLbl>
            <c:dLbl>
              <c:idx val="9"/>
              <c:txPr>
                <a:bodyPr wrap="none"/>
                <a:lstStyle/>
                <a:p>
                  <a:pPr>
                    <a:defRPr b="0" sz="1000" strike="noStrike" u="none">
                      <a:uFillTx/>
                      <a:latin typeface="Arial"/>
                    </a:defRPr>
                  </a:pPr>
                </a:p>
              </c:txPr>
              <c:showLegendKey val="0"/>
              <c:showVal val="0"/>
              <c:showCatName val="0"/>
              <c:showSerName val="0"/>
              <c:showPercent val="0"/>
              <c:separator> </c:separator>
            </c:dLbl>
            <c:dLbl>
              <c:idx val="10"/>
              <c:txPr>
                <a:bodyPr wrap="none"/>
                <a:lstStyle/>
                <a:p>
                  <a:pPr>
                    <a:defRPr b="0" sz="1000" strike="noStrike" u="none">
                      <a:uFillTx/>
                      <a:latin typeface="Arial"/>
                    </a:defRPr>
                  </a:pPr>
                </a:p>
              </c:txPr>
              <c:showLegendKey val="0"/>
              <c:showVal val="0"/>
              <c:showCatName val="0"/>
              <c:showSerName val="0"/>
              <c:showPercent val="0"/>
              <c:separator> </c:separator>
            </c:dLbl>
            <c:dLbl>
              <c:idx val="11"/>
              <c:txPr>
                <a:bodyPr wrap="none"/>
                <a:lstStyle/>
                <a:p>
                  <a:pPr>
                    <a:defRPr b="0" sz="1000" strike="noStrike" u="none">
                      <a:uFillTx/>
                      <a:latin typeface="Arial"/>
                    </a:defRPr>
                  </a:pPr>
                </a:p>
              </c:txPr>
              <c:showLegendKey val="0"/>
              <c:showVal val="0"/>
              <c:showCatName val="0"/>
              <c:showSerName val="0"/>
              <c:showPercent val="0"/>
              <c:separator> </c:separator>
            </c:dLbl>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'الملخص الشهري للزيارات'!$A$14:$A$25</c:f>
              <c:strCache>
                <c:ptCount val="12"/>
                <c:pt idx="0">
                  <c:v>محرم</c:v>
                </c:pt>
                <c:pt idx="1">
                  <c:v>صفر</c:v>
                </c:pt>
                <c:pt idx="2">
                  <c:v>ربيع الأول</c:v>
                </c:pt>
                <c:pt idx="3">
                  <c:v>ربيع الآخر</c:v>
                </c:pt>
                <c:pt idx="4">
                  <c:v>جمادى الأولى</c:v>
                </c:pt>
                <c:pt idx="5">
                  <c:v>جمادى الآخرة</c:v>
                </c:pt>
                <c:pt idx="6">
                  <c:v>رجب</c:v>
                </c:pt>
                <c:pt idx="7">
                  <c:v>شعبان</c:v>
                </c:pt>
                <c:pt idx="8">
                  <c:v>رمضان</c:v>
                </c:pt>
                <c:pt idx="9">
                  <c:v>شوال</c:v>
                </c:pt>
                <c:pt idx="10">
                  <c:v>ذو القعدة</c:v>
                </c:pt>
                <c:pt idx="11">
                  <c:v>ذو الحجة</c:v>
                </c:pt>
              </c:strCache>
            </c:strRef>
          </c:cat>
          <c:val>
            <c:numRef>
              <c:f>'الملخص الشهري للزيارات'!$C$14:$C$25</c:f>
              <c:numCache>
                <c:formatCode>0</c:formatCode>
                <c:ptCount val="12"/>
                <c:pt idx="0">
                  <c:v>0</c:v>
                </c:pt>
                <c:pt idx="1">
                  <c:v>0</c:v>
                </c:pt>
                <c:pt idx="2">
                  <c:v>5</c:v>
                </c:pt>
                <c:pt idx="3">
                  <c:v>18</c:v>
                </c:pt>
                <c:pt idx="4">
                  <c:v>5</c:v>
                </c:pt>
                <c:pt idx="5">
                  <c:v>0</c:v>
                </c:pt>
                <c:pt idx="6">
                  <c:v>0</c:v>
                </c:pt>
                <c:pt idx="7">
                  <c:v>0</c:v>
                </c:pt>
                <c:pt idx="8">
                  <c:v>0</c:v>
                </c:pt>
                <c:pt idx="9">
                  <c:v>0</c:v>
                </c:pt>
                <c:pt idx="10">
                  <c:v>0</c:v>
                </c:pt>
                <c:pt idx="11">
                  <c:v>0</c:v>
                </c:pt>
              </c:numCache>
            </c:numRef>
          </c:val>
        </c:ser>
        <c:gapWidth val="150"/>
        <c:overlap val="0"/>
        <c:axId val="36170936"/>
        <c:axId val="11169982"/>
      </c:barChart>
      <c:catAx>
        <c:axId val="36170936"/>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ea typeface="Calibri"/>
                  </a:rPr>
                  <a:t>الشهر</a:t>
                </a:r>
              </a:p>
            </c:rich>
          </c:tx>
          <c:overlay val="0"/>
          <c:spPr>
            <a:noFill/>
            <a:ln w="0">
              <a:noFill/>
            </a:ln>
          </c:spPr>
        </c:title>
        <c:numFmt formatCode="General" sourceLinked="0"/>
        <c:majorTickMark val="none"/>
        <c:minorTickMark val="none"/>
        <c:tickLblPos val="nextTo"/>
        <c:spPr>
          <a:ln w="6480">
            <a:noFill/>
          </a:ln>
        </c:spPr>
        <c:txPr>
          <a:bodyPr/>
          <a:lstStyle/>
          <a:p>
            <a:pPr>
              <a:defRPr b="0" sz="1000" strike="noStrike" u="none">
                <a:solidFill>
                  <a:srgbClr val="000000"/>
                </a:solidFill>
                <a:uFillTx/>
                <a:latin typeface="Calibri"/>
                <a:ea typeface="Calibri"/>
              </a:defRPr>
            </a:pPr>
          </a:p>
        </c:txPr>
        <c:crossAx val="11169982"/>
        <c:crosses val="autoZero"/>
        <c:auto val="1"/>
        <c:lblAlgn val="ctr"/>
        <c:lblOffset val="100"/>
        <c:noMultiLvlLbl val="0"/>
      </c:catAx>
      <c:valAx>
        <c:axId val="11169982"/>
        <c:scaling>
          <c:orientation val="minMax"/>
        </c:scaling>
        <c:delete val="0"/>
        <c:axPos val="l"/>
        <c:majorGridlines>
          <c:spPr>
            <a:ln w="6480">
              <a:solidFill>
                <a:srgbClr val="b7b7b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ea typeface="Calibri"/>
                  </a:rPr>
                  <a:t>عدد الزيارات</a:t>
                </a:r>
              </a:p>
            </c:rich>
          </c:tx>
          <c:overlay val="0"/>
          <c:spPr>
            <a:noFill/>
            <a:ln w="0">
              <a:noFill/>
            </a:ln>
          </c:spPr>
        </c:title>
        <c:numFmt formatCode="0" sourceLinked="0"/>
        <c:majorTickMark val="none"/>
        <c:minorTickMark val="none"/>
        <c:tickLblPos val="nextTo"/>
        <c:spPr>
          <a:ln w="6480">
            <a:noFill/>
          </a:ln>
        </c:spPr>
        <c:txPr>
          <a:bodyPr/>
          <a:lstStyle/>
          <a:p>
            <a:pPr>
              <a:defRPr b="0" sz="1000" strike="noStrike" u="none">
                <a:solidFill>
                  <a:srgbClr val="000000"/>
                </a:solidFill>
                <a:uFillTx/>
                <a:latin typeface="Calibri"/>
                <a:ea typeface="Calibri"/>
              </a:defRPr>
            </a:pPr>
          </a:p>
        </c:txPr>
        <c:crossAx val="36170936"/>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-586080</xdr:colOff>
      <xdr:row>14</xdr:row>
      <xdr:rowOff>0</xdr:rowOff>
    </xdr:from>
    <xdr:to>
      <xdr:col>4</xdr:col>
      <xdr:colOff>0</xdr:colOff>
      <xdr:row>33</xdr:row>
      <xdr:rowOff>47160</xdr:rowOff>
    </xdr:to>
    <xdr:graphicFrame>
      <xdr:nvGraphicFramePr>
        <xdr:cNvPr id="0" name="Chart 1"/>
        <xdr:cNvGraphicFramePr/>
      </xdr:nvGraphicFramePr>
      <xdr:xfrm>
        <a:off x="-5057280" y="3133800"/>
        <a:ext cx="5057280" cy="3790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-552600</xdr:colOff>
      <xdr:row>31</xdr:row>
      <xdr:rowOff>0</xdr:rowOff>
    </xdr:from>
    <xdr:to>
      <xdr:col>3</xdr:col>
      <xdr:colOff>0</xdr:colOff>
      <xdr:row>45</xdr:row>
      <xdr:rowOff>95040</xdr:rowOff>
    </xdr:to>
    <xdr:graphicFrame>
      <xdr:nvGraphicFramePr>
        <xdr:cNvPr id="1" name="Chart 2"/>
        <xdr:cNvGraphicFramePr/>
      </xdr:nvGraphicFramePr>
      <xdr:xfrm>
        <a:off x="-4238280" y="6477120"/>
        <a:ext cx="4238280" cy="2914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-631440</xdr:colOff>
      <xdr:row>72</xdr:row>
      <xdr:rowOff>0</xdr:rowOff>
    </xdr:from>
    <xdr:to>
      <xdr:col>2</xdr:col>
      <xdr:colOff>0</xdr:colOff>
      <xdr:row>88</xdr:row>
      <xdr:rowOff>9000</xdr:rowOff>
    </xdr:to>
    <xdr:graphicFrame>
      <xdr:nvGraphicFramePr>
        <xdr:cNvPr id="2" name="Chart 3"/>
        <xdr:cNvGraphicFramePr/>
      </xdr:nvGraphicFramePr>
      <xdr:xfrm>
        <a:off x="-4800240" y="15582960"/>
        <a:ext cx="4800240" cy="3209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hyperlink" Target="https://hather-ui.moe.gov.sa/landing?returnUrl=/dashboard" TargetMode="External"/><Relationship Id="rId2" Type="http://schemas.openxmlformats.org/officeDocument/2006/relationships/hyperlink" Target="https://sshr.moe.gov.sa/OA_HTML/AppsLocalLogin.jsp" TargetMode="External"/><Relationship Id="rId3" Type="http://schemas.openxmlformats.org/officeDocument/2006/relationships/hyperlink" Target="https://docs.google.com/forms/d/1INvJ0EjqH3vEnfn5l9bB2kCzMGEXRaizlKIkpBBefiU/viewform?edit_requested=true" TargetMode="External"/>
</Relationships>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_rels/sheet11.xml.rels><?xml version="1.0" encoding="UTF-8"?>
<Relationships xmlns="http://schemas.openxmlformats.org/package/2006/relationships"><Relationship Id="rId1" Type="http://schemas.openxmlformats.org/officeDocument/2006/relationships/drawing" Target="../drawings/drawing2.xml"/>
</Relationships>
</file>

<file path=xl/worksheets/_rels/sheet1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C35"/>
    <pageSetUpPr fitToPage="false"/>
  </sheetPr>
  <dimension ref="A1:Z1000"/>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43"/>
    <col collapsed="false" customWidth="true" hidden="false" outlineLevel="0" max="12" min="12" style="0" width="2.43"/>
    <col collapsed="false" customWidth="true" hidden="false" outlineLevel="0" max="14" min="13" style="0" width="11"/>
    <col collapsed="false" customWidth="true" hidden="false" outlineLevel="0" max="26" min="15" style="0" width="14"/>
  </cols>
  <sheetData>
    <row r="1" customFormat="false" ht="27.75" hidden="false" customHeight="true" outlineLevel="0" collapsed="false">
      <c r="A1" s="1"/>
      <c r="B1" s="2" t="s">
        <v>0</v>
      </c>
      <c r="C1" s="2"/>
      <c r="D1" s="2"/>
      <c r="E1" s="2"/>
      <c r="F1" s="2"/>
      <c r="G1" s="2"/>
      <c r="H1" s="2"/>
      <c r="I1" s="2"/>
      <c r="J1" s="2"/>
      <c r="K1" s="2"/>
      <c r="L1" s="1"/>
      <c r="M1" s="3"/>
      <c r="N1" s="3"/>
      <c r="O1" s="3"/>
      <c r="P1" s="3"/>
      <c r="Q1" s="3"/>
      <c r="R1" s="3"/>
      <c r="S1" s="3"/>
      <c r="T1" s="3"/>
      <c r="U1" s="3"/>
      <c r="V1" s="3"/>
      <c r="W1" s="3"/>
      <c r="X1" s="3"/>
      <c r="Y1" s="3"/>
      <c r="Z1" s="3"/>
    </row>
    <row r="2" customFormat="false" ht="43.5" hidden="false" customHeight="true" outlineLevel="0" collapsed="false">
      <c r="A2" s="1"/>
      <c r="B2" s="4" t="s">
        <v>1</v>
      </c>
      <c r="C2" s="4"/>
      <c r="D2" s="4"/>
      <c r="E2" s="4"/>
      <c r="F2" s="4"/>
      <c r="G2" s="4"/>
      <c r="H2" s="4"/>
      <c r="I2" s="4"/>
      <c r="J2" s="4"/>
      <c r="K2" s="4"/>
      <c r="L2" s="1"/>
      <c r="M2" s="3"/>
      <c r="N2" s="3"/>
      <c r="O2" s="3"/>
      <c r="P2" s="3"/>
      <c r="Q2" s="3"/>
      <c r="R2" s="3"/>
      <c r="S2" s="3"/>
      <c r="T2" s="3"/>
      <c r="U2" s="3"/>
      <c r="V2" s="3"/>
      <c r="W2" s="3"/>
      <c r="X2" s="3"/>
      <c r="Y2" s="3"/>
      <c r="Z2" s="3"/>
    </row>
    <row r="3" customFormat="false" ht="24" hidden="false" customHeight="true" outlineLevel="0" collapsed="false">
      <c r="A3" s="1"/>
      <c r="B3" s="5" t="s">
        <v>2</v>
      </c>
      <c r="C3" s="5"/>
      <c r="D3" s="5"/>
      <c r="E3" s="5"/>
      <c r="F3" s="5"/>
      <c r="G3" s="5"/>
      <c r="H3" s="5"/>
      <c r="I3" s="5"/>
      <c r="J3" s="5"/>
      <c r="K3" s="5"/>
      <c r="L3" s="1"/>
      <c r="M3" s="3"/>
      <c r="N3" s="3"/>
      <c r="O3" s="3"/>
      <c r="P3" s="3"/>
      <c r="Q3" s="3"/>
      <c r="R3" s="3"/>
      <c r="S3" s="3"/>
      <c r="T3" s="3"/>
      <c r="U3" s="3"/>
      <c r="V3" s="3"/>
      <c r="W3" s="3"/>
      <c r="X3" s="3"/>
      <c r="Y3" s="3"/>
      <c r="Z3" s="3"/>
    </row>
    <row r="4" customFormat="false" ht="9.75" hidden="false" customHeight="true" outlineLevel="0" collapsed="false">
      <c r="A4" s="1"/>
      <c r="B4" s="3"/>
      <c r="C4" s="3"/>
      <c r="D4" s="3"/>
      <c r="E4" s="3"/>
      <c r="F4" s="3"/>
      <c r="G4" s="3"/>
      <c r="H4" s="3"/>
      <c r="I4" s="3"/>
      <c r="J4" s="3"/>
      <c r="K4" s="3"/>
      <c r="L4" s="1"/>
      <c r="M4" s="3"/>
      <c r="N4" s="3"/>
      <c r="O4" s="3"/>
      <c r="P4" s="3"/>
      <c r="Q4" s="3"/>
      <c r="R4" s="3"/>
      <c r="S4" s="3"/>
      <c r="T4" s="3"/>
      <c r="U4" s="3"/>
      <c r="V4" s="3"/>
      <c r="W4" s="3"/>
      <c r="X4" s="3"/>
      <c r="Y4" s="3"/>
      <c r="Z4" s="3"/>
    </row>
    <row r="5" customFormat="false" ht="31.5" hidden="false" customHeight="true" outlineLevel="0" collapsed="false">
      <c r="A5" s="1"/>
      <c r="B5" s="6" t="s">
        <v>3</v>
      </c>
      <c r="C5" s="6"/>
      <c r="D5" s="6"/>
      <c r="E5" s="6"/>
      <c r="F5" s="6"/>
      <c r="G5" s="6"/>
      <c r="H5" s="6"/>
      <c r="I5" s="6"/>
      <c r="J5" s="6"/>
      <c r="K5" s="6"/>
      <c r="L5" s="1"/>
      <c r="M5" s="3"/>
      <c r="N5" s="3"/>
      <c r="O5" s="3"/>
      <c r="P5" s="3"/>
      <c r="Q5" s="3"/>
      <c r="R5" s="3"/>
      <c r="S5" s="3"/>
      <c r="T5" s="3"/>
      <c r="U5" s="3"/>
      <c r="V5" s="3"/>
      <c r="W5" s="3"/>
      <c r="X5" s="3"/>
      <c r="Y5" s="3"/>
      <c r="Z5" s="3"/>
    </row>
    <row r="6" customFormat="false" ht="21.75" hidden="false" customHeight="true" outlineLevel="0" collapsed="false">
      <c r="A6" s="1"/>
      <c r="B6" s="7" t="s">
        <v>4</v>
      </c>
      <c r="C6" s="7"/>
      <c r="D6" s="7"/>
      <c r="E6" s="7"/>
      <c r="F6" s="7"/>
      <c r="G6" s="7"/>
      <c r="H6" s="7"/>
      <c r="I6" s="7"/>
      <c r="J6" s="7"/>
      <c r="K6" s="7"/>
      <c r="L6" s="1"/>
      <c r="M6" s="3"/>
      <c r="N6" s="3"/>
      <c r="O6" s="3"/>
      <c r="P6" s="3"/>
      <c r="Q6" s="3"/>
      <c r="R6" s="3"/>
      <c r="S6" s="3"/>
      <c r="T6" s="3"/>
      <c r="U6" s="3"/>
      <c r="V6" s="3"/>
      <c r="W6" s="3"/>
      <c r="X6" s="3"/>
      <c r="Y6" s="3"/>
      <c r="Z6" s="3"/>
    </row>
    <row r="7" customFormat="false" ht="18" hidden="false" customHeight="true" outlineLevel="0" collapsed="false">
      <c r="A7" s="1"/>
      <c r="B7" s="8" t="s">
        <v>5</v>
      </c>
      <c r="C7" s="8"/>
      <c r="D7" s="8"/>
      <c r="E7" s="8"/>
      <c r="F7" s="8"/>
      <c r="G7" s="8"/>
      <c r="H7" s="8"/>
      <c r="I7" s="8"/>
      <c r="J7" s="8"/>
      <c r="K7" s="8"/>
      <c r="L7" s="1"/>
      <c r="M7" s="3"/>
      <c r="N7" s="3"/>
      <c r="O7" s="3"/>
      <c r="P7" s="3"/>
      <c r="Q7" s="3"/>
      <c r="R7" s="3"/>
      <c r="S7" s="3"/>
      <c r="T7" s="3"/>
      <c r="U7" s="3"/>
      <c r="V7" s="3"/>
      <c r="W7" s="3"/>
      <c r="X7" s="3"/>
      <c r="Y7" s="3"/>
      <c r="Z7" s="3"/>
    </row>
    <row r="8" customFormat="false" ht="31.5" hidden="false" customHeight="true" outlineLevel="0" collapsed="false">
      <c r="A8" s="1"/>
      <c r="B8" s="9" t="s">
        <v>6</v>
      </c>
      <c r="C8" s="9"/>
      <c r="D8" s="9"/>
      <c r="E8" s="9"/>
      <c r="F8" s="9"/>
      <c r="G8" s="9"/>
      <c r="H8" s="9"/>
      <c r="I8" s="9"/>
      <c r="J8" s="9"/>
      <c r="K8" s="9"/>
      <c r="L8" s="1"/>
      <c r="M8" s="3"/>
      <c r="N8" s="3"/>
      <c r="O8" s="3"/>
      <c r="P8" s="3"/>
      <c r="Q8" s="3"/>
      <c r="R8" s="3"/>
      <c r="S8" s="3"/>
      <c r="T8" s="3"/>
      <c r="U8" s="3"/>
      <c r="V8" s="3"/>
      <c r="W8" s="3"/>
      <c r="X8" s="3"/>
      <c r="Y8" s="3"/>
      <c r="Z8" s="3"/>
    </row>
    <row r="9" customFormat="false" ht="19.5" hidden="false" customHeight="true" outlineLevel="0" collapsed="false">
      <c r="A9" s="1"/>
      <c r="B9" s="8"/>
      <c r="C9" s="8"/>
      <c r="D9" s="8"/>
      <c r="E9" s="8"/>
      <c r="F9" s="8"/>
      <c r="G9" s="8"/>
      <c r="H9" s="8"/>
      <c r="I9" s="8"/>
      <c r="J9" s="8"/>
      <c r="K9" s="8"/>
      <c r="L9" s="1"/>
      <c r="M9" s="3"/>
      <c r="N9" s="3"/>
      <c r="O9" s="3"/>
      <c r="P9" s="3"/>
      <c r="Q9" s="3"/>
      <c r="R9" s="3"/>
      <c r="S9" s="3"/>
      <c r="T9" s="3"/>
      <c r="U9" s="3"/>
      <c r="V9" s="3"/>
      <c r="W9" s="3"/>
      <c r="X9" s="3"/>
      <c r="Y9" s="3"/>
      <c r="Z9" s="3"/>
    </row>
    <row r="10" customFormat="false" ht="3.75" hidden="false" customHeight="true" outlineLevel="0" collapsed="false">
      <c r="A10" s="1"/>
      <c r="B10" s="10"/>
      <c r="C10" s="10"/>
      <c r="D10" s="10"/>
      <c r="E10" s="10"/>
      <c r="F10" s="10"/>
      <c r="G10" s="10"/>
      <c r="H10" s="10"/>
      <c r="I10" s="10"/>
      <c r="J10" s="10"/>
      <c r="K10" s="10"/>
      <c r="L10" s="1"/>
      <c r="M10" s="3"/>
      <c r="N10" s="3"/>
      <c r="O10" s="3"/>
      <c r="P10" s="3"/>
      <c r="Q10" s="3"/>
      <c r="R10" s="3"/>
      <c r="S10" s="3"/>
      <c r="T10" s="3"/>
      <c r="U10" s="3"/>
      <c r="V10" s="3"/>
      <c r="W10" s="3"/>
      <c r="X10" s="3"/>
      <c r="Y10" s="3"/>
      <c r="Z10" s="3"/>
    </row>
    <row r="11" customFormat="false" ht="7.5" hidden="false" customHeight="true" outlineLevel="0" collapsed="false">
      <c r="A11" s="1"/>
      <c r="B11" s="3"/>
      <c r="C11" s="3"/>
      <c r="D11" s="3"/>
      <c r="E11" s="3"/>
      <c r="F11" s="3"/>
      <c r="G11" s="3"/>
      <c r="H11" s="3"/>
      <c r="I11" s="3"/>
      <c r="J11" s="3"/>
      <c r="K11" s="3"/>
      <c r="L11" s="1"/>
      <c r="M11" s="3"/>
      <c r="N11" s="3"/>
      <c r="O11" s="3"/>
      <c r="P11" s="3"/>
      <c r="Q11" s="3"/>
      <c r="R11" s="3"/>
      <c r="S11" s="3"/>
      <c r="T11" s="3"/>
      <c r="U11" s="3"/>
      <c r="V11" s="3"/>
      <c r="W11" s="3"/>
      <c r="X11" s="3"/>
      <c r="Y11" s="3"/>
      <c r="Z11" s="3"/>
    </row>
    <row r="12" customFormat="false" ht="24" hidden="false" customHeight="true" outlineLevel="0" collapsed="false">
      <c r="A12" s="1"/>
      <c r="B12" s="11" t="s">
        <v>7</v>
      </c>
      <c r="C12" s="11"/>
      <c r="D12" s="11"/>
      <c r="E12" s="11"/>
      <c r="F12" s="11"/>
      <c r="G12" s="11"/>
      <c r="H12" s="11"/>
      <c r="I12" s="11"/>
      <c r="J12" s="11"/>
      <c r="K12" s="11"/>
      <c r="L12" s="1"/>
      <c r="M12" s="3"/>
      <c r="N12" s="3"/>
      <c r="O12" s="3"/>
      <c r="P12" s="3"/>
      <c r="Q12" s="3"/>
      <c r="R12" s="3"/>
      <c r="S12" s="3"/>
      <c r="T12" s="3"/>
      <c r="U12" s="3"/>
      <c r="V12" s="3"/>
      <c r="W12" s="3"/>
      <c r="X12" s="3"/>
      <c r="Y12" s="3"/>
      <c r="Z12" s="3"/>
    </row>
    <row r="13" customFormat="false" ht="39.75" hidden="false" customHeight="true" outlineLevel="0" collapsed="false">
      <c r="A13" s="1"/>
      <c r="B13" s="12" t="n">
        <f aca="false">'لوحة التحكم'!A7</f>
        <v>6</v>
      </c>
      <c r="C13" s="12"/>
      <c r="D13" s="13" t="n">
        <f aca="false">'لوحة التحكم'!C7</f>
        <v>79</v>
      </c>
      <c r="E13" s="13"/>
      <c r="F13" s="14" t="n">
        <f aca="false">'لوحة التحكم'!E7</f>
        <v>13.2</v>
      </c>
      <c r="G13" s="14"/>
      <c r="H13" s="15" t="n">
        <f aca="false">'أعمال المشرف'!A7</f>
        <v>11</v>
      </c>
      <c r="I13" s="15"/>
      <c r="J13" s="16"/>
      <c r="K13" s="3"/>
      <c r="L13" s="1"/>
      <c r="M13" s="3"/>
      <c r="N13" s="3"/>
      <c r="O13" s="3"/>
      <c r="P13" s="3"/>
      <c r="Q13" s="3"/>
      <c r="R13" s="3"/>
      <c r="S13" s="3"/>
      <c r="T13" s="3"/>
      <c r="U13" s="3"/>
      <c r="V13" s="3"/>
      <c r="W13" s="3"/>
      <c r="X13" s="3"/>
      <c r="Y13" s="3"/>
      <c r="Z13" s="3"/>
    </row>
    <row r="14" customFormat="false" ht="21.75" hidden="false" customHeight="true" outlineLevel="0" collapsed="false">
      <c r="A14" s="1"/>
      <c r="B14" s="17" t="s">
        <v>8</v>
      </c>
      <c r="C14" s="17"/>
      <c r="D14" s="18" t="s">
        <v>9</v>
      </c>
      <c r="E14" s="18"/>
      <c r="F14" s="19" t="s">
        <v>10</v>
      </c>
      <c r="G14" s="19"/>
      <c r="H14" s="20" t="s">
        <v>11</v>
      </c>
      <c r="I14" s="20"/>
      <c r="J14" s="3"/>
      <c r="K14" s="3"/>
      <c r="L14" s="1"/>
      <c r="M14" s="3"/>
      <c r="N14" s="3"/>
      <c r="O14" s="3"/>
      <c r="P14" s="3"/>
      <c r="Q14" s="3"/>
      <c r="R14" s="3"/>
      <c r="S14" s="3"/>
      <c r="T14" s="3"/>
      <c r="U14" s="3"/>
      <c r="V14" s="3"/>
      <c r="W14" s="3"/>
      <c r="X14" s="3"/>
      <c r="Y14" s="3"/>
      <c r="Z14" s="3"/>
    </row>
    <row r="15" customFormat="false" ht="9.75" hidden="false" customHeight="true" outlineLevel="0" collapsed="false">
      <c r="A15" s="1"/>
      <c r="B15" s="3"/>
      <c r="C15" s="3"/>
      <c r="D15" s="3"/>
      <c r="E15" s="3"/>
      <c r="F15" s="3"/>
      <c r="G15" s="3"/>
      <c r="H15" s="3"/>
      <c r="I15" s="3"/>
      <c r="J15" s="3"/>
      <c r="K15" s="3"/>
      <c r="L15" s="1"/>
      <c r="M15" s="3"/>
      <c r="N15" s="3"/>
      <c r="O15" s="3"/>
      <c r="P15" s="3"/>
      <c r="Q15" s="3"/>
      <c r="R15" s="3"/>
      <c r="S15" s="3"/>
      <c r="T15" s="3"/>
      <c r="U15" s="3"/>
      <c r="V15" s="3"/>
      <c r="W15" s="3"/>
      <c r="X15" s="3"/>
      <c r="Y15" s="3"/>
      <c r="Z15" s="3"/>
    </row>
    <row r="16" customFormat="false" ht="27.75" hidden="false" customHeight="true" outlineLevel="0" collapsed="false">
      <c r="A16" s="1"/>
      <c r="B16" s="21" t="s">
        <v>12</v>
      </c>
      <c r="C16" s="21"/>
      <c r="D16" s="21"/>
      <c r="E16" s="21"/>
      <c r="F16" s="21"/>
      <c r="G16" s="21"/>
      <c r="H16" s="21"/>
      <c r="I16" s="21"/>
      <c r="J16" s="21"/>
      <c r="K16" s="21"/>
      <c r="L16" s="1"/>
      <c r="M16" s="3"/>
      <c r="N16" s="3"/>
      <c r="O16" s="3"/>
      <c r="P16" s="3"/>
      <c r="Q16" s="3"/>
      <c r="R16" s="3"/>
      <c r="S16" s="3"/>
      <c r="T16" s="3"/>
      <c r="U16" s="3"/>
      <c r="V16" s="3"/>
      <c r="W16" s="3"/>
      <c r="X16" s="3"/>
      <c r="Y16" s="3"/>
      <c r="Z16" s="3"/>
    </row>
    <row r="17" customFormat="false" ht="6" hidden="false" customHeight="true" outlineLevel="0" collapsed="false">
      <c r="A17" s="1"/>
      <c r="B17" s="3"/>
      <c r="C17" s="3"/>
      <c r="D17" s="3"/>
      <c r="E17" s="3"/>
      <c r="F17" s="3"/>
      <c r="G17" s="3"/>
      <c r="H17" s="3"/>
      <c r="I17" s="3"/>
      <c r="J17" s="3"/>
      <c r="K17" s="3"/>
      <c r="L17" s="1"/>
      <c r="M17" s="3"/>
      <c r="N17" s="3"/>
      <c r="O17" s="3"/>
      <c r="P17" s="3"/>
      <c r="Q17" s="3"/>
      <c r="R17" s="3"/>
      <c r="S17" s="3"/>
      <c r="T17" s="3"/>
      <c r="U17" s="3"/>
      <c r="V17" s="3"/>
      <c r="W17" s="3"/>
      <c r="X17" s="3"/>
      <c r="Y17" s="3"/>
      <c r="Z17" s="3"/>
    </row>
    <row r="18" customFormat="false" ht="42" hidden="false" customHeight="true" outlineLevel="0" collapsed="false">
      <c r="A18" s="1"/>
      <c r="B18" s="22" t="s">
        <v>13</v>
      </c>
      <c r="C18" s="22"/>
      <c r="D18" s="23" t="s">
        <v>14</v>
      </c>
      <c r="E18" s="23"/>
      <c r="F18" s="24" t="s">
        <v>15</v>
      </c>
      <c r="G18" s="24"/>
      <c r="H18" s="25" t="s">
        <v>16</v>
      </c>
      <c r="I18" s="25"/>
      <c r="J18" s="16"/>
      <c r="K18" s="16"/>
      <c r="L18" s="1"/>
      <c r="M18" s="3"/>
      <c r="N18" s="3"/>
      <c r="O18" s="3"/>
      <c r="P18" s="3"/>
      <c r="Q18" s="3"/>
      <c r="R18" s="3"/>
      <c r="S18" s="3"/>
      <c r="T18" s="3"/>
      <c r="U18" s="3"/>
      <c r="V18" s="3"/>
      <c r="W18" s="3"/>
      <c r="X18" s="3"/>
      <c r="Y18" s="3"/>
      <c r="Z18" s="3"/>
    </row>
    <row r="19" customFormat="false" ht="18" hidden="false" customHeight="true" outlineLevel="0" collapsed="false">
      <c r="A19" s="1"/>
      <c r="B19" s="26" t="s">
        <v>17</v>
      </c>
      <c r="C19" s="26"/>
      <c r="D19" s="26" t="s">
        <v>18</v>
      </c>
      <c r="E19" s="26"/>
      <c r="F19" s="26" t="s">
        <v>19</v>
      </c>
      <c r="G19" s="26"/>
      <c r="H19" s="26" t="s">
        <v>20</v>
      </c>
      <c r="I19" s="26"/>
      <c r="J19" s="16"/>
      <c r="K19" s="16"/>
      <c r="L19" s="1"/>
      <c r="M19" s="3"/>
      <c r="N19" s="3"/>
      <c r="O19" s="3"/>
      <c r="P19" s="3"/>
      <c r="Q19" s="3"/>
      <c r="R19" s="3"/>
      <c r="S19" s="3"/>
      <c r="T19" s="3"/>
      <c r="U19" s="3"/>
      <c r="V19" s="3"/>
      <c r="W19" s="3"/>
      <c r="X19" s="3"/>
      <c r="Y19" s="3"/>
      <c r="Z19" s="3"/>
    </row>
    <row r="20" customFormat="false" ht="4.5" hidden="false" customHeight="true" outlineLevel="0" collapsed="false">
      <c r="A20" s="1"/>
      <c r="B20" s="3"/>
      <c r="C20" s="3"/>
      <c r="D20" s="3"/>
      <c r="E20" s="3"/>
      <c r="F20" s="3"/>
      <c r="G20" s="3"/>
      <c r="H20" s="3"/>
      <c r="I20" s="3"/>
      <c r="J20" s="3"/>
      <c r="K20" s="3"/>
      <c r="L20" s="1"/>
      <c r="M20" s="3"/>
      <c r="N20" s="3"/>
      <c r="O20" s="3"/>
      <c r="P20" s="3"/>
      <c r="Q20" s="3"/>
      <c r="R20" s="3"/>
      <c r="S20" s="3"/>
      <c r="T20" s="3"/>
      <c r="U20" s="3"/>
      <c r="V20" s="3"/>
      <c r="W20" s="3"/>
      <c r="X20" s="3"/>
      <c r="Y20" s="3"/>
      <c r="Z20" s="3"/>
    </row>
    <row r="21" customFormat="false" ht="42" hidden="false" customHeight="true" outlineLevel="0" collapsed="false">
      <c r="A21" s="1"/>
      <c r="B21" s="27" t="s">
        <v>21</v>
      </c>
      <c r="C21" s="27"/>
      <c r="D21" s="28" t="s">
        <v>22</v>
      </c>
      <c r="E21" s="28"/>
      <c r="F21" s="29" t="s">
        <v>23</v>
      </c>
      <c r="G21" s="29"/>
      <c r="H21" s="30" t="s">
        <v>24</v>
      </c>
      <c r="I21" s="30"/>
      <c r="J21" s="16"/>
      <c r="K21" s="16"/>
      <c r="L21" s="1"/>
      <c r="M21" s="3"/>
      <c r="N21" s="3"/>
      <c r="O21" s="3"/>
      <c r="P21" s="3"/>
      <c r="Q21" s="3"/>
      <c r="R21" s="3"/>
      <c r="S21" s="3"/>
      <c r="T21" s="3"/>
      <c r="U21" s="3"/>
      <c r="V21" s="3"/>
      <c r="W21" s="3"/>
      <c r="X21" s="3"/>
      <c r="Y21" s="3"/>
      <c r="Z21" s="3"/>
    </row>
    <row r="22" customFormat="false" ht="18" hidden="false" customHeight="true" outlineLevel="0" collapsed="false">
      <c r="A22" s="1"/>
      <c r="B22" s="26" t="s">
        <v>25</v>
      </c>
      <c r="C22" s="26"/>
      <c r="D22" s="26" t="s">
        <v>26</v>
      </c>
      <c r="E22" s="26"/>
      <c r="F22" s="26" t="s">
        <v>27</v>
      </c>
      <c r="G22" s="26"/>
      <c r="H22" s="26" t="s">
        <v>28</v>
      </c>
      <c r="I22" s="26"/>
      <c r="J22" s="16"/>
      <c r="K22" s="16"/>
      <c r="L22" s="1"/>
      <c r="M22" s="3"/>
      <c r="N22" s="3"/>
      <c r="O22" s="3"/>
      <c r="P22" s="3"/>
      <c r="Q22" s="3"/>
      <c r="R22" s="3"/>
      <c r="S22" s="3"/>
      <c r="T22" s="3"/>
      <c r="U22" s="3"/>
      <c r="V22" s="3"/>
      <c r="W22" s="3"/>
      <c r="X22" s="3"/>
      <c r="Y22" s="3"/>
      <c r="Z22" s="3"/>
    </row>
    <row r="23" customFormat="false" ht="4.5" hidden="false" customHeight="true" outlineLevel="0" collapsed="false">
      <c r="A23" s="1"/>
      <c r="B23" s="3"/>
      <c r="C23" s="3"/>
      <c r="D23" s="3"/>
      <c r="E23" s="3"/>
      <c r="F23" s="3"/>
      <c r="G23" s="3"/>
      <c r="H23" s="3"/>
      <c r="I23" s="3"/>
      <c r="J23" s="3"/>
      <c r="K23" s="3"/>
      <c r="L23" s="1"/>
      <c r="M23" s="3"/>
      <c r="N23" s="3"/>
      <c r="O23" s="3"/>
      <c r="P23" s="3"/>
      <c r="Q23" s="3"/>
      <c r="R23" s="3"/>
      <c r="S23" s="3"/>
      <c r="T23" s="3"/>
      <c r="U23" s="3"/>
      <c r="V23" s="3"/>
      <c r="W23" s="3"/>
      <c r="X23" s="3"/>
      <c r="Y23" s="3"/>
      <c r="Z23" s="3"/>
    </row>
    <row r="24" customFormat="false" ht="42" hidden="false" customHeight="true" outlineLevel="0" collapsed="false">
      <c r="A24" s="1"/>
      <c r="B24" s="31" t="s">
        <v>29</v>
      </c>
      <c r="C24" s="31"/>
      <c r="D24" s="31" t="s">
        <v>30</v>
      </c>
      <c r="E24" s="31"/>
      <c r="F24" s="31" t="s">
        <v>31</v>
      </c>
      <c r="G24" s="31"/>
      <c r="H24" s="32" t="s">
        <v>32</v>
      </c>
      <c r="I24" s="32"/>
      <c r="J24" s="16"/>
      <c r="K24" s="16"/>
      <c r="L24" s="1"/>
      <c r="M24" s="3"/>
      <c r="N24" s="3"/>
      <c r="O24" s="3"/>
      <c r="P24" s="3"/>
      <c r="Q24" s="3"/>
      <c r="R24" s="3"/>
      <c r="S24" s="3"/>
      <c r="T24" s="3"/>
      <c r="U24" s="3"/>
      <c r="V24" s="3"/>
      <c r="W24" s="3"/>
      <c r="X24" s="3"/>
      <c r="Y24" s="3"/>
      <c r="Z24" s="3"/>
    </row>
    <row r="25" customFormat="false" ht="18" hidden="false" customHeight="true" outlineLevel="0" collapsed="false">
      <c r="A25" s="1"/>
      <c r="B25" s="26" t="s">
        <v>33</v>
      </c>
      <c r="C25" s="26"/>
      <c r="D25" s="26" t="s">
        <v>34</v>
      </c>
      <c r="E25" s="26"/>
      <c r="F25" s="26" t="s">
        <v>35</v>
      </c>
      <c r="G25" s="26"/>
      <c r="H25" s="26" t="s">
        <v>36</v>
      </c>
      <c r="I25" s="26"/>
      <c r="J25" s="16"/>
      <c r="K25" s="16"/>
      <c r="L25" s="1"/>
      <c r="M25" s="3"/>
      <c r="N25" s="3"/>
      <c r="O25" s="3"/>
      <c r="P25" s="3"/>
      <c r="Q25" s="3"/>
      <c r="R25" s="3"/>
      <c r="S25" s="3"/>
      <c r="T25" s="3"/>
      <c r="U25" s="3"/>
      <c r="V25" s="3"/>
      <c r="W25" s="3"/>
      <c r="X25" s="3"/>
      <c r="Y25" s="3"/>
      <c r="Z25" s="3"/>
    </row>
    <row r="26" customFormat="false" ht="7.5" hidden="false" customHeight="true" outlineLevel="0" collapsed="false">
      <c r="A26" s="1"/>
      <c r="B26" s="3"/>
      <c r="C26" s="3"/>
      <c r="D26" s="3"/>
      <c r="E26" s="3"/>
      <c r="F26" s="3"/>
      <c r="G26" s="3"/>
      <c r="H26" s="3"/>
      <c r="I26" s="3"/>
      <c r="J26" s="3"/>
      <c r="K26" s="3"/>
      <c r="L26" s="1"/>
      <c r="M26" s="3"/>
      <c r="N26" s="3"/>
      <c r="O26" s="3"/>
      <c r="P26" s="3"/>
      <c r="Q26" s="3"/>
      <c r="R26" s="3"/>
      <c r="S26" s="3"/>
      <c r="T26" s="3"/>
      <c r="U26" s="3"/>
      <c r="V26" s="3"/>
      <c r="W26" s="3"/>
      <c r="X26" s="3"/>
      <c r="Y26" s="3"/>
      <c r="Z26" s="3"/>
    </row>
    <row r="27" customFormat="false" ht="24" hidden="false" customHeight="true" outlineLevel="0" collapsed="false">
      <c r="A27" s="1"/>
      <c r="B27" s="33" t="s">
        <v>37</v>
      </c>
      <c r="C27" s="33"/>
      <c r="D27" s="33"/>
      <c r="E27" s="33"/>
      <c r="F27" s="33"/>
      <c r="G27" s="33"/>
      <c r="H27" s="33"/>
      <c r="I27" s="33"/>
      <c r="J27" s="33"/>
      <c r="K27" s="33"/>
      <c r="L27" s="1"/>
      <c r="M27" s="3"/>
      <c r="N27" s="3"/>
      <c r="O27" s="3"/>
      <c r="P27" s="3"/>
      <c r="Q27" s="3"/>
      <c r="R27" s="3"/>
      <c r="S27" s="3"/>
      <c r="T27" s="3"/>
      <c r="U27" s="3"/>
      <c r="V27" s="3"/>
      <c r="W27" s="3"/>
      <c r="X27" s="3"/>
      <c r="Y27" s="3"/>
      <c r="Z27" s="3"/>
    </row>
    <row r="28" customFormat="false" ht="27.75" hidden="false" customHeight="true" outlineLevel="0" collapsed="false">
      <c r="A28" s="1"/>
      <c r="B28" s="34" t="s">
        <v>38</v>
      </c>
      <c r="C28" s="34"/>
      <c r="D28" s="34"/>
      <c r="E28" s="34" t="s">
        <v>39</v>
      </c>
      <c r="F28" s="34"/>
      <c r="G28" s="34"/>
      <c r="H28" s="34" t="s">
        <v>40</v>
      </c>
      <c r="I28" s="34"/>
      <c r="J28" s="34"/>
      <c r="K28" s="35"/>
      <c r="L28" s="1"/>
      <c r="M28" s="3"/>
      <c r="N28" s="3"/>
      <c r="O28" s="3"/>
      <c r="P28" s="3"/>
      <c r="Q28" s="3"/>
      <c r="R28" s="3"/>
      <c r="S28" s="3"/>
      <c r="T28" s="3"/>
      <c r="U28" s="3"/>
      <c r="V28" s="3"/>
      <c r="W28" s="3"/>
      <c r="X28" s="3"/>
      <c r="Y28" s="3"/>
      <c r="Z28" s="3"/>
    </row>
    <row r="29" customFormat="false" ht="27.75" hidden="false" customHeight="true" outlineLevel="0" collapsed="false">
      <c r="A29" s="1"/>
      <c r="B29" s="34" t="s">
        <v>41</v>
      </c>
      <c r="C29" s="34"/>
      <c r="D29" s="34"/>
      <c r="E29" s="34" t="s">
        <v>42</v>
      </c>
      <c r="F29" s="34"/>
      <c r="G29" s="34"/>
      <c r="H29" s="34" t="s">
        <v>43</v>
      </c>
      <c r="I29" s="34"/>
      <c r="J29" s="34"/>
      <c r="K29" s="35"/>
      <c r="L29" s="1"/>
      <c r="M29" s="3"/>
      <c r="N29" s="3"/>
      <c r="O29" s="3"/>
      <c r="P29" s="3"/>
      <c r="Q29" s="3"/>
      <c r="R29" s="3"/>
      <c r="S29" s="3"/>
      <c r="T29" s="3"/>
      <c r="U29" s="3"/>
      <c r="V29" s="3"/>
      <c r="W29" s="3"/>
      <c r="X29" s="3"/>
      <c r="Y29" s="3"/>
      <c r="Z29" s="3"/>
    </row>
    <row r="30" customFormat="false" ht="7.5" hidden="false" customHeight="true" outlineLevel="0" collapsed="false">
      <c r="A30" s="1"/>
      <c r="B30" s="3"/>
      <c r="C30" s="3"/>
      <c r="D30" s="3"/>
      <c r="E30" s="3"/>
      <c r="F30" s="3"/>
      <c r="G30" s="3"/>
      <c r="H30" s="3"/>
      <c r="I30" s="3"/>
      <c r="J30" s="3"/>
      <c r="K30" s="3"/>
      <c r="L30" s="1"/>
      <c r="M30" s="3"/>
      <c r="N30" s="3"/>
      <c r="O30" s="3"/>
      <c r="P30" s="3"/>
      <c r="Q30" s="3"/>
      <c r="R30" s="3"/>
      <c r="S30" s="3"/>
      <c r="T30" s="3"/>
      <c r="U30" s="3"/>
      <c r="V30" s="3"/>
      <c r="W30" s="3"/>
      <c r="X30" s="3"/>
      <c r="Y30" s="3"/>
      <c r="Z30" s="3"/>
    </row>
    <row r="31" customFormat="false" ht="21.75" hidden="false" customHeight="true" outlineLevel="0" collapsed="false">
      <c r="A31" s="1"/>
      <c r="B31" s="36" t="s">
        <v>44</v>
      </c>
      <c r="C31" s="36"/>
      <c r="D31" s="36"/>
      <c r="E31" s="36"/>
      <c r="F31" s="36"/>
      <c r="G31" s="36"/>
      <c r="H31" s="36"/>
      <c r="I31" s="36"/>
      <c r="J31" s="36"/>
      <c r="K31" s="36"/>
      <c r="L31" s="1"/>
      <c r="M31" s="3"/>
      <c r="N31" s="3"/>
      <c r="O31" s="3"/>
      <c r="P31" s="3"/>
      <c r="Q31" s="3"/>
      <c r="R31" s="3"/>
      <c r="S31" s="3"/>
      <c r="T31" s="3"/>
      <c r="U31" s="3"/>
      <c r="V31" s="3"/>
      <c r="W31" s="3"/>
      <c r="X31" s="3"/>
      <c r="Y31" s="3"/>
      <c r="Z31" s="3"/>
    </row>
    <row r="32" customFormat="false" ht="18" hidden="false" customHeight="true" outlineLevel="0" collapsed="false">
      <c r="A32" s="1"/>
      <c r="B32" s="37" t="s">
        <v>45</v>
      </c>
      <c r="C32" s="37"/>
      <c r="D32" s="37"/>
      <c r="E32" s="37"/>
      <c r="F32" s="37"/>
      <c r="G32" s="37"/>
      <c r="H32" s="37"/>
      <c r="I32" s="37"/>
      <c r="J32" s="37"/>
      <c r="K32" s="37"/>
      <c r="L32" s="1"/>
      <c r="M32" s="3"/>
      <c r="N32" s="3"/>
      <c r="O32" s="3"/>
      <c r="P32" s="3"/>
      <c r="Q32" s="3"/>
      <c r="R32" s="3"/>
      <c r="S32" s="3"/>
      <c r="T32" s="3"/>
      <c r="U32" s="3"/>
      <c r="V32" s="3"/>
      <c r="W32" s="3"/>
      <c r="X32" s="3"/>
      <c r="Y32" s="3"/>
      <c r="Z32" s="3"/>
    </row>
    <row r="33" customFormat="false" ht="21.7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21.7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21.7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21.7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21.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21.7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21.7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8">
    <mergeCell ref="B1:K1"/>
    <mergeCell ref="B2:K2"/>
    <mergeCell ref="B3:K3"/>
    <mergeCell ref="B5:K5"/>
    <mergeCell ref="B6:K6"/>
    <mergeCell ref="B7:K7"/>
    <mergeCell ref="B8:K8"/>
    <mergeCell ref="B9:K9"/>
    <mergeCell ref="B10:K10"/>
    <mergeCell ref="B12:K12"/>
    <mergeCell ref="B13:C13"/>
    <mergeCell ref="D13:E13"/>
    <mergeCell ref="F13:G13"/>
    <mergeCell ref="H13:I13"/>
    <mergeCell ref="B14:C14"/>
    <mergeCell ref="D14:E14"/>
    <mergeCell ref="F14:G14"/>
    <mergeCell ref="H14:I14"/>
    <mergeCell ref="B16:K16"/>
    <mergeCell ref="B18:C18"/>
    <mergeCell ref="D18:E18"/>
    <mergeCell ref="F18:G18"/>
    <mergeCell ref="H18:I18"/>
    <mergeCell ref="J18:K18"/>
    <mergeCell ref="B19:C19"/>
    <mergeCell ref="D19:E19"/>
    <mergeCell ref="F19:G19"/>
    <mergeCell ref="H19:I19"/>
    <mergeCell ref="J19:K19"/>
    <mergeCell ref="B21:C21"/>
    <mergeCell ref="D21:E21"/>
    <mergeCell ref="F21:G21"/>
    <mergeCell ref="H21:I21"/>
    <mergeCell ref="J21:K21"/>
    <mergeCell ref="B22:C22"/>
    <mergeCell ref="D22:E22"/>
    <mergeCell ref="F22:G22"/>
    <mergeCell ref="H22:I22"/>
    <mergeCell ref="J22:K22"/>
    <mergeCell ref="B24:C24"/>
    <mergeCell ref="D24:E24"/>
    <mergeCell ref="F24:G24"/>
    <mergeCell ref="H24:I24"/>
    <mergeCell ref="J24:K24"/>
    <mergeCell ref="B25:C25"/>
    <mergeCell ref="D25:E25"/>
    <mergeCell ref="F25:G25"/>
    <mergeCell ref="H25:I25"/>
    <mergeCell ref="J25:K25"/>
    <mergeCell ref="B27:K27"/>
    <mergeCell ref="B28:D28"/>
    <mergeCell ref="E28:G28"/>
    <mergeCell ref="H28:J28"/>
    <mergeCell ref="B29:D29"/>
    <mergeCell ref="E29:G29"/>
    <mergeCell ref="H29:J29"/>
    <mergeCell ref="B31:K31"/>
    <mergeCell ref="B32:K32"/>
  </mergeCells>
  <hyperlinks>
    <hyperlink ref="B18" location="'الصفحة الرئيسية'!A1" display="🏠  الصفحة الرئيسية"/>
    <hyperlink ref="D18" location="'لوحة التحكم'!A1" display="📊  لوحة التحكم"/>
    <hyperlink ref="F18" location="'أعمال المشرف'!A1" display="📋  أعمال المشرف"/>
    <hyperlink ref="H18" location="'بيانات المدارس'!A1" display="🏫  بيانات المدارس"/>
    <hyperlink ref="B21" location="'تحليل وإحصائيات'!A1" display="📈  التحليل والإحصائيات"/>
    <hyperlink ref="D21" location="'خطة الزيارات الاسبوعية'!A1" display="📅  خطة الزيارات"/>
    <hyperlink ref="F21" location="'متابعة نسب الغياب'!A1" display="📉  نسب الغياب"/>
    <hyperlink ref="H21" location="'متابعة دخول المنصة'!A1" display="📱  دخول المنصة"/>
    <hyperlink ref="B24" location="'التقرير الأسبوعي 3'!A1" display="📝  التقرير الأسبوعي"/>
    <hyperlink ref="D24" location="'الملخص الشهري للزيارات'!A1" display="📈  الملخص الشهري"/>
    <hyperlink ref="F24" location="'توزيع الأسابيع'!A1" display="📅  توزيع الأسابيع"/>
    <hyperlink ref="H24" location="'تعليمات'!A1" display="📖  التعليمات"/>
    <hyperlink ref="B28" location="'بيانات المدارس'!A1" display="1. الارطاوي الثانوية"/>
    <hyperlink ref="E28" location="'بيانات المدارس'!A1" display="2. الارطاوي المتوسطة"/>
    <hyperlink ref="H28" location="'بيانات المدارس'!A1" display="3. الملك عبدالعزيز الابتدائية بالارطاوي"/>
    <hyperlink ref="B29" location="'بيانات المدارس'!A1" display="4. وثيلان وعشيران الثانوية"/>
    <hyperlink ref="E29" location="'بيانات المدارس'!A1" display="5. وثيلان وعشيران المتوسطة"/>
    <hyperlink ref="H29" location="'بيانات المدارس'!A1" display="6. وثيلان وعشيران الابتدائ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48.86"/>
    <col collapsed="false" customWidth="true" hidden="false" outlineLevel="0" max="2" min="2" style="0" width="23.14"/>
    <col collapsed="false" customWidth="true" hidden="false" outlineLevel="0" max="3" min="3" style="0" width="15.43"/>
    <col collapsed="false" customWidth="true" hidden="false" outlineLevel="0" max="4" min="4" style="0" width="28.29"/>
    <col collapsed="false" customWidth="true" hidden="false" outlineLevel="0" max="6" min="5" style="0" width="15.43"/>
    <col collapsed="false" customWidth="true" hidden="false" outlineLevel="0" max="8" min="7" style="0" width="25.71"/>
    <col collapsed="false" customWidth="true" hidden="false" outlineLevel="0" max="26" min="9" style="0" width="14"/>
  </cols>
  <sheetData>
    <row r="1" customFormat="false" ht="30" hidden="false" customHeight="true" outlineLevel="0" collapsed="false">
      <c r="A1" s="38" t="s">
        <v>46</v>
      </c>
      <c r="B1" s="38"/>
      <c r="C1" s="38"/>
      <c r="D1" s="38"/>
      <c r="E1" s="38"/>
      <c r="F1" s="38"/>
      <c r="G1" s="39"/>
      <c r="H1" s="39"/>
      <c r="I1" s="3"/>
      <c r="J1" s="3"/>
      <c r="K1" s="3"/>
      <c r="L1" s="3"/>
      <c r="M1" s="3"/>
      <c r="N1" s="3"/>
      <c r="O1" s="3"/>
      <c r="P1" s="3"/>
      <c r="Q1" s="3"/>
      <c r="R1" s="3"/>
      <c r="S1" s="3"/>
      <c r="T1" s="3"/>
      <c r="U1" s="3"/>
      <c r="V1" s="3"/>
      <c r="W1" s="3"/>
      <c r="X1" s="3"/>
      <c r="Y1" s="3"/>
      <c r="Z1" s="3"/>
    </row>
    <row r="2" customFormat="false" ht="25.5" hidden="false" customHeight="true" outlineLevel="0" collapsed="false">
      <c r="A2" s="40" t="s">
        <v>47</v>
      </c>
      <c r="B2" s="40"/>
      <c r="C2" s="40"/>
      <c r="D2" s="40"/>
      <c r="E2" s="40"/>
      <c r="F2" s="40"/>
      <c r="G2" s="41" t="s">
        <v>48</v>
      </c>
      <c r="H2" s="39"/>
      <c r="I2" s="3"/>
      <c r="J2" s="3"/>
      <c r="K2" s="3"/>
      <c r="L2" s="3"/>
      <c r="M2" s="3"/>
      <c r="N2" s="3"/>
      <c r="O2" s="3"/>
      <c r="P2" s="3"/>
      <c r="Q2" s="3"/>
      <c r="R2" s="3"/>
      <c r="S2" s="3"/>
      <c r="T2" s="3"/>
      <c r="U2" s="3"/>
      <c r="V2" s="3"/>
      <c r="W2" s="3"/>
      <c r="X2" s="3"/>
      <c r="Y2" s="3"/>
      <c r="Z2" s="3"/>
    </row>
    <row r="3" customFormat="false" ht="21.75" hidden="false" customHeight="true" outlineLevel="0" collapsed="false">
      <c r="A3" s="42" t="s">
        <v>49</v>
      </c>
      <c r="B3" s="42"/>
      <c r="C3" s="42"/>
      <c r="D3" s="42"/>
      <c r="E3" s="42"/>
      <c r="F3" s="42"/>
      <c r="G3" s="39"/>
      <c r="H3" s="39"/>
      <c r="I3" s="3"/>
      <c r="J3" s="3"/>
      <c r="K3" s="3"/>
      <c r="L3" s="3"/>
      <c r="M3" s="3"/>
      <c r="N3" s="3"/>
      <c r="O3" s="3"/>
      <c r="P3" s="3"/>
      <c r="Q3" s="3"/>
      <c r="R3" s="3"/>
      <c r="S3" s="3"/>
      <c r="T3" s="3"/>
      <c r="U3" s="3"/>
      <c r="V3" s="3"/>
      <c r="W3" s="3"/>
      <c r="X3" s="3"/>
      <c r="Y3" s="3"/>
      <c r="Z3" s="3"/>
    </row>
    <row r="4" customFormat="false" ht="15" hidden="false" customHeight="true" outlineLevel="0" collapsed="false">
      <c r="A4" s="43"/>
      <c r="B4" s="43"/>
      <c r="C4" s="39"/>
      <c r="D4" s="39"/>
      <c r="E4" s="39"/>
      <c r="F4" s="39"/>
      <c r="G4" s="39"/>
      <c r="H4" s="39"/>
      <c r="I4" s="3"/>
      <c r="J4" s="3"/>
      <c r="K4" s="3"/>
      <c r="L4" s="3"/>
      <c r="M4" s="3"/>
      <c r="N4" s="3"/>
      <c r="O4" s="3"/>
      <c r="P4" s="3"/>
      <c r="Q4" s="3"/>
      <c r="R4" s="3"/>
      <c r="S4" s="3"/>
      <c r="T4" s="3"/>
      <c r="U4" s="3"/>
      <c r="V4" s="3"/>
      <c r="W4" s="3"/>
      <c r="X4" s="3"/>
      <c r="Y4" s="3"/>
      <c r="Z4" s="3"/>
    </row>
    <row r="5" customFormat="false" ht="15" hidden="false" customHeight="true" outlineLevel="0" collapsed="false">
      <c r="A5" s="44" t="s">
        <v>50</v>
      </c>
      <c r="B5" s="44"/>
      <c r="C5" s="39"/>
      <c r="D5" s="39"/>
      <c r="E5" s="39"/>
      <c r="F5" s="39"/>
      <c r="G5" s="39"/>
      <c r="H5" s="39"/>
      <c r="I5" s="3"/>
      <c r="J5" s="3"/>
      <c r="K5" s="3"/>
      <c r="L5" s="3"/>
      <c r="M5" s="3"/>
      <c r="N5" s="3"/>
      <c r="O5" s="3"/>
      <c r="P5" s="3"/>
      <c r="Q5" s="3"/>
      <c r="R5" s="3"/>
      <c r="S5" s="3"/>
      <c r="T5" s="3"/>
      <c r="U5" s="3"/>
      <c r="V5" s="3"/>
      <c r="W5" s="3"/>
      <c r="X5" s="3"/>
      <c r="Y5" s="3"/>
      <c r="Z5" s="3"/>
    </row>
    <row r="6" customFormat="false" ht="15" hidden="false" customHeight="true" outlineLevel="0" collapsed="false">
      <c r="A6" s="45" t="s">
        <v>51</v>
      </c>
      <c r="B6" s="46" t="n">
        <f aca="false">SUM('بيانات المدارس'!H5:H17)</f>
        <v>79</v>
      </c>
      <c r="C6" s="39"/>
      <c r="D6" s="39"/>
      <c r="E6" s="39"/>
      <c r="F6" s="39"/>
      <c r="G6" s="39"/>
      <c r="H6" s="39"/>
      <c r="I6" s="3"/>
      <c r="J6" s="3"/>
      <c r="K6" s="3"/>
      <c r="L6" s="3"/>
      <c r="M6" s="3"/>
      <c r="N6" s="3"/>
      <c r="O6" s="3"/>
      <c r="P6" s="3"/>
      <c r="Q6" s="3"/>
      <c r="R6" s="3"/>
      <c r="S6" s="3"/>
      <c r="T6" s="3"/>
      <c r="U6" s="3"/>
      <c r="V6" s="3"/>
      <c r="W6" s="3"/>
      <c r="X6" s="3"/>
      <c r="Y6" s="3"/>
      <c r="Z6" s="3"/>
    </row>
    <row r="7" customFormat="false" ht="15" hidden="false" customHeight="true" outlineLevel="0" collapsed="false">
      <c r="A7" s="47" t="s">
        <v>52</v>
      </c>
      <c r="B7" s="48" t="n">
        <f aca="false">IFERROR(ROUND(AVERAGE('بيانات المدارس'!H5:H17),2),0)</f>
        <v>13.17</v>
      </c>
      <c r="C7" s="39"/>
      <c r="D7" s="39"/>
      <c r="E7" s="39"/>
      <c r="F7" s="39"/>
      <c r="G7" s="39"/>
      <c r="H7" s="39"/>
      <c r="I7" s="3"/>
      <c r="J7" s="3"/>
      <c r="K7" s="3"/>
      <c r="L7" s="3"/>
      <c r="M7" s="3"/>
      <c r="N7" s="3"/>
      <c r="O7" s="3"/>
      <c r="P7" s="3"/>
      <c r="Q7" s="3"/>
      <c r="R7" s="3"/>
      <c r="S7" s="3"/>
      <c r="T7" s="3"/>
      <c r="U7" s="3"/>
      <c r="V7" s="3"/>
      <c r="W7" s="3"/>
      <c r="X7" s="3"/>
      <c r="Y7" s="3"/>
      <c r="Z7" s="3"/>
    </row>
    <row r="8" customFormat="false" ht="15" hidden="false" customHeight="true" outlineLevel="0" collapsed="false">
      <c r="A8" s="45" t="s">
        <v>53</v>
      </c>
      <c r="B8" s="46" t="n">
        <f aca="false">IFERROR(ROUND(MEDIAN('بيانات المدارس'!H5:H17),2),0)</f>
        <v>13.5</v>
      </c>
      <c r="C8" s="39"/>
      <c r="D8" s="39"/>
      <c r="E8" s="39"/>
      <c r="F8" s="39"/>
      <c r="G8" s="39"/>
      <c r="H8" s="39"/>
      <c r="I8" s="3"/>
      <c r="J8" s="3"/>
      <c r="K8" s="3"/>
      <c r="L8" s="3"/>
      <c r="M8" s="3"/>
      <c r="N8" s="3"/>
      <c r="O8" s="3"/>
      <c r="P8" s="3"/>
      <c r="Q8" s="3"/>
      <c r="R8" s="3"/>
      <c r="S8" s="3"/>
      <c r="T8" s="3"/>
      <c r="U8" s="3"/>
      <c r="V8" s="3"/>
      <c r="W8" s="3"/>
      <c r="X8" s="3"/>
      <c r="Y8" s="3"/>
      <c r="Z8" s="3"/>
    </row>
    <row r="9" customFormat="false" ht="15" hidden="false" customHeight="true" outlineLevel="0" collapsed="false">
      <c r="A9" s="47" t="s">
        <v>54</v>
      </c>
      <c r="B9" s="48" t="n">
        <f aca="false">IFERROR(MIN('بيانات المدارس'!H5:H17),0)</f>
        <v>8</v>
      </c>
      <c r="C9" s="39"/>
      <c r="D9" s="39"/>
      <c r="E9" s="39"/>
      <c r="F9" s="39"/>
      <c r="G9" s="39"/>
      <c r="H9" s="39"/>
      <c r="I9" s="3"/>
      <c r="J9" s="3"/>
      <c r="K9" s="3"/>
      <c r="L9" s="3"/>
      <c r="M9" s="3"/>
      <c r="N9" s="3"/>
      <c r="O9" s="3"/>
      <c r="P9" s="3"/>
      <c r="Q9" s="3"/>
      <c r="R9" s="3"/>
      <c r="S9" s="3"/>
      <c r="T9" s="3"/>
      <c r="U9" s="3"/>
      <c r="V9" s="3"/>
      <c r="W9" s="3"/>
      <c r="X9" s="3"/>
      <c r="Y9" s="3"/>
      <c r="Z9" s="3"/>
    </row>
    <row r="10" customFormat="false" ht="15" hidden="false" customHeight="true" outlineLevel="0" collapsed="false">
      <c r="A10" s="45" t="s">
        <v>55</v>
      </c>
      <c r="B10" s="46" t="n">
        <f aca="false">IFERROR(MAX('بيانات المدارس'!H5:H17),0)</f>
        <v>18</v>
      </c>
      <c r="C10" s="39"/>
      <c r="D10" s="39"/>
      <c r="E10" s="39"/>
      <c r="F10" s="39"/>
      <c r="G10" s="39"/>
      <c r="H10" s="39"/>
      <c r="I10" s="3"/>
      <c r="J10" s="3"/>
      <c r="K10" s="3"/>
      <c r="L10" s="3"/>
      <c r="M10" s="3"/>
      <c r="N10" s="3"/>
      <c r="O10" s="3"/>
      <c r="P10" s="3"/>
      <c r="Q10" s="3"/>
      <c r="R10" s="3"/>
      <c r="S10" s="3"/>
      <c r="T10" s="3"/>
      <c r="U10" s="3"/>
      <c r="V10" s="3"/>
      <c r="W10" s="3"/>
      <c r="X10" s="3"/>
      <c r="Y10" s="3"/>
      <c r="Z10" s="3"/>
    </row>
    <row r="11" customFormat="false" ht="15" hidden="false" customHeight="true" outlineLevel="0" collapsed="false">
      <c r="A11" s="47" t="s">
        <v>56</v>
      </c>
      <c r="B11" s="48" t="n">
        <f aca="false">IFERROR(ROUND(STDEV('بيانات المدارس'!H5:H17),2),0)</f>
        <v>3.71</v>
      </c>
      <c r="C11" s="39"/>
      <c r="D11" s="39"/>
      <c r="E11" s="39"/>
      <c r="F11" s="39"/>
      <c r="G11" s="39"/>
      <c r="H11" s="39"/>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43"/>
      <c r="B12" s="43"/>
      <c r="C12" s="43"/>
      <c r="D12" s="43"/>
      <c r="E12" s="39"/>
      <c r="F12" s="39"/>
      <c r="G12" s="39"/>
      <c r="H12" s="39"/>
      <c r="I12" s="3"/>
      <c r="J12" s="3"/>
      <c r="K12" s="3"/>
      <c r="L12" s="3"/>
      <c r="M12" s="3"/>
      <c r="N12" s="3"/>
      <c r="O12" s="3"/>
      <c r="P12" s="3"/>
      <c r="Q12" s="3"/>
      <c r="R12" s="3"/>
      <c r="S12" s="3"/>
      <c r="T12" s="3"/>
      <c r="U12" s="3"/>
      <c r="V12" s="3"/>
      <c r="W12" s="3"/>
      <c r="X12" s="3"/>
      <c r="Y12" s="3"/>
      <c r="Z12" s="3"/>
    </row>
    <row r="13" customFormat="false" ht="15.75" hidden="false" customHeight="true" outlineLevel="0" collapsed="false">
      <c r="A13" s="49" t="s">
        <v>57</v>
      </c>
      <c r="B13" s="49"/>
      <c r="C13" s="49"/>
      <c r="D13" s="49"/>
      <c r="E13" s="39"/>
      <c r="F13" s="39"/>
      <c r="G13" s="39"/>
      <c r="H13" s="39"/>
      <c r="I13" s="3"/>
      <c r="J13" s="3"/>
      <c r="K13" s="3"/>
      <c r="L13" s="3"/>
      <c r="M13" s="3"/>
      <c r="N13" s="3"/>
      <c r="O13" s="3"/>
      <c r="P13" s="3"/>
      <c r="Q13" s="3"/>
      <c r="R13" s="3"/>
      <c r="S13" s="3"/>
      <c r="T13" s="3"/>
      <c r="U13" s="3"/>
      <c r="V13" s="3"/>
      <c r="W13" s="3"/>
      <c r="X13" s="3"/>
      <c r="Y13" s="3"/>
      <c r="Z13" s="3"/>
    </row>
    <row r="14" customFormat="false" ht="15.75" hidden="false" customHeight="true" outlineLevel="0" collapsed="false">
      <c r="A14" s="50" t="s">
        <v>58</v>
      </c>
      <c r="B14" s="50" t="s">
        <v>59</v>
      </c>
      <c r="C14" s="51" t="s">
        <v>60</v>
      </c>
      <c r="D14" s="50" t="s">
        <v>61</v>
      </c>
      <c r="E14" s="39"/>
      <c r="F14" s="39"/>
      <c r="G14" s="39"/>
      <c r="H14" s="39"/>
      <c r="I14" s="3"/>
      <c r="J14" s="3"/>
      <c r="K14" s="3"/>
      <c r="L14" s="3"/>
      <c r="M14" s="3"/>
      <c r="N14" s="3"/>
      <c r="O14" s="3"/>
      <c r="P14" s="3"/>
      <c r="Q14" s="3"/>
      <c r="R14" s="3"/>
      <c r="S14" s="3"/>
      <c r="T14" s="3"/>
      <c r="U14" s="3"/>
      <c r="V14" s="3"/>
      <c r="W14" s="3"/>
      <c r="X14" s="3"/>
      <c r="Y14" s="3"/>
      <c r="Z14" s="3"/>
    </row>
    <row r="15" customFormat="false" ht="15.75" hidden="false" customHeight="true" outlineLevel="0" collapsed="false">
      <c r="A15" s="52" t="s">
        <v>62</v>
      </c>
      <c r="B15" s="53" t="n">
        <f aca="false">COUNTIF('بيانات المدارس'!N5:N17,A15)</f>
        <v>0</v>
      </c>
      <c r="C15" s="54" t="n">
        <f aca="false">IFERROR(ROUND(B15/COUNTA('بيانات المدارس'!B5:B17)*100,1),0)</f>
        <v>0</v>
      </c>
      <c r="D15" s="53" t="s">
        <v>63</v>
      </c>
      <c r="E15" s="39"/>
      <c r="F15" s="39"/>
      <c r="G15" s="39"/>
      <c r="H15" s="39"/>
      <c r="I15" s="3"/>
      <c r="J15" s="3"/>
      <c r="K15" s="3"/>
      <c r="L15" s="3"/>
      <c r="M15" s="3"/>
      <c r="N15" s="3"/>
      <c r="O15" s="3"/>
      <c r="P15" s="3"/>
      <c r="Q15" s="3"/>
      <c r="R15" s="3"/>
      <c r="S15" s="3"/>
      <c r="T15" s="3"/>
      <c r="U15" s="3"/>
      <c r="V15" s="3"/>
      <c r="W15" s="3"/>
      <c r="X15" s="3"/>
      <c r="Y15" s="3"/>
      <c r="Z15" s="3"/>
    </row>
    <row r="16" customFormat="false" ht="15.75" hidden="false" customHeight="true" outlineLevel="0" collapsed="false">
      <c r="A16" s="55" t="s">
        <v>64</v>
      </c>
      <c r="B16" s="53" t="n">
        <f aca="false">COUNTIF('بيانات المدارس'!N5:N17,A16)</f>
        <v>0</v>
      </c>
      <c r="C16" s="54" t="n">
        <f aca="false">IFERROR(ROUND(B16/COUNTA('بيانات المدارس'!B5:B17)*100,1),0)</f>
        <v>0</v>
      </c>
      <c r="D16" s="53" t="s">
        <v>65</v>
      </c>
      <c r="E16" s="39"/>
      <c r="F16" s="39"/>
      <c r="G16" s="39"/>
      <c r="H16" s="39"/>
      <c r="I16" s="3"/>
      <c r="J16" s="3"/>
      <c r="K16" s="3"/>
      <c r="L16" s="3"/>
      <c r="M16" s="3"/>
      <c r="N16" s="3"/>
      <c r="O16" s="3"/>
      <c r="P16" s="3"/>
      <c r="Q16" s="3"/>
      <c r="R16" s="3"/>
      <c r="S16" s="3"/>
      <c r="T16" s="3"/>
      <c r="U16" s="3"/>
      <c r="V16" s="3"/>
      <c r="W16" s="3"/>
      <c r="X16" s="3"/>
      <c r="Y16" s="3"/>
      <c r="Z16" s="3"/>
    </row>
    <row r="17" customFormat="false" ht="15.75" hidden="false" customHeight="true" outlineLevel="0" collapsed="false">
      <c r="A17" s="56" t="s">
        <v>66</v>
      </c>
      <c r="B17" s="53" t="n">
        <f aca="false">COUNTIF('بيانات المدارس'!N5:N17,A17)</f>
        <v>0</v>
      </c>
      <c r="C17" s="54" t="n">
        <f aca="false">IFERROR(ROUND(B17/COUNTA('بيانات المدارس'!B5:B17)*100,1),0)</f>
        <v>0</v>
      </c>
      <c r="D17" s="53" t="s">
        <v>67</v>
      </c>
      <c r="E17" s="39"/>
      <c r="F17" s="39"/>
      <c r="G17" s="39"/>
      <c r="H17" s="39"/>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57" t="s">
        <v>68</v>
      </c>
      <c r="B18" s="53" t="n">
        <f aca="false">COUNTIF('بيانات المدارس'!N5:N17,A18)</f>
        <v>0</v>
      </c>
      <c r="C18" s="54" t="n">
        <f aca="false">IFERROR(ROUND(B18/COUNTA('بيانات المدارس'!B5:B17)*100,1),0)</f>
        <v>0</v>
      </c>
      <c r="D18" s="53" t="s">
        <v>69</v>
      </c>
      <c r="E18" s="39"/>
      <c r="F18" s="39"/>
      <c r="G18" s="39"/>
      <c r="H18" s="39"/>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58" t="s">
        <v>70</v>
      </c>
      <c r="B19" s="53" t="n">
        <f aca="false">COUNTIF('بيانات المدارس'!N5:N17,A19)</f>
        <v>0</v>
      </c>
      <c r="C19" s="54" t="n">
        <f aca="false">IFERROR(ROUND(B19/COUNTA('بيانات المدارس'!B5:B17)*100,1),0)</f>
        <v>0</v>
      </c>
      <c r="D19" s="53" t="s">
        <v>71</v>
      </c>
      <c r="E19" s="39"/>
      <c r="F19" s="39"/>
      <c r="G19" s="39"/>
      <c r="H19" s="39"/>
      <c r="I19" s="3"/>
      <c r="J19" s="3"/>
      <c r="K19" s="3"/>
      <c r="L19" s="3"/>
      <c r="M19" s="3"/>
      <c r="N19" s="3"/>
      <c r="O19" s="3"/>
      <c r="P19" s="3"/>
      <c r="Q19" s="3"/>
      <c r="R19" s="3"/>
      <c r="S19" s="3"/>
      <c r="T19" s="3"/>
      <c r="U19" s="3"/>
      <c r="V19" s="3"/>
      <c r="W19" s="3"/>
      <c r="X19" s="3"/>
      <c r="Y19" s="3"/>
      <c r="Z19" s="3"/>
    </row>
    <row r="20" customFormat="false" ht="12" hidden="false" customHeight="true" outlineLevel="0" collapsed="false">
      <c r="A20" s="59"/>
      <c r="B20" s="59"/>
      <c r="C20" s="59"/>
      <c r="D20" s="59"/>
      <c r="E20" s="39"/>
      <c r="F20" s="39"/>
      <c r="G20" s="39"/>
      <c r="H20" s="39"/>
      <c r="I20" s="3"/>
      <c r="J20" s="3"/>
      <c r="K20" s="3"/>
      <c r="L20" s="3"/>
      <c r="M20" s="3"/>
      <c r="N20" s="3"/>
      <c r="O20" s="3"/>
      <c r="P20" s="3"/>
      <c r="Q20" s="3"/>
      <c r="R20" s="3"/>
      <c r="S20" s="3"/>
      <c r="T20" s="3"/>
      <c r="U20" s="3"/>
      <c r="V20" s="3"/>
      <c r="W20" s="3"/>
      <c r="X20" s="3"/>
      <c r="Y20" s="3"/>
      <c r="Z20" s="3"/>
    </row>
    <row r="21" customFormat="false" ht="12" hidden="false" customHeight="true" outlineLevel="0" collapsed="false">
      <c r="A21" s="44" t="s">
        <v>72</v>
      </c>
      <c r="B21" s="44"/>
      <c r="C21" s="44"/>
      <c r="D21" s="44"/>
      <c r="E21" s="39"/>
      <c r="F21" s="39"/>
      <c r="G21" s="39"/>
      <c r="H21" s="39"/>
      <c r="I21" s="3"/>
      <c r="J21" s="3"/>
      <c r="K21" s="3"/>
      <c r="L21" s="3"/>
      <c r="M21" s="3"/>
      <c r="N21" s="3"/>
      <c r="O21" s="3"/>
      <c r="P21" s="3"/>
      <c r="Q21" s="3"/>
      <c r="R21" s="3"/>
      <c r="S21" s="3"/>
      <c r="T21" s="3"/>
      <c r="U21" s="3"/>
      <c r="V21" s="3"/>
      <c r="W21" s="3"/>
      <c r="X21" s="3"/>
      <c r="Y21" s="3"/>
      <c r="Z21" s="3"/>
    </row>
    <row r="22" customFormat="false" ht="12" hidden="false" customHeight="true" outlineLevel="0" collapsed="false">
      <c r="A22" s="50" t="s">
        <v>73</v>
      </c>
      <c r="B22" s="50" t="s">
        <v>74</v>
      </c>
      <c r="C22" s="60" t="s">
        <v>75</v>
      </c>
      <c r="D22" s="50" t="s">
        <v>61</v>
      </c>
      <c r="E22" s="39"/>
      <c r="F22" s="39"/>
      <c r="G22" s="39"/>
      <c r="H22" s="39"/>
      <c r="I22" s="3"/>
      <c r="J22" s="3"/>
      <c r="K22" s="3"/>
      <c r="L22" s="3"/>
      <c r="M22" s="3"/>
      <c r="N22" s="3"/>
      <c r="O22" s="3"/>
      <c r="P22" s="3"/>
      <c r="Q22" s="3"/>
      <c r="R22" s="3"/>
      <c r="S22" s="3"/>
      <c r="T22" s="3"/>
      <c r="U22" s="3"/>
      <c r="V22" s="3"/>
      <c r="W22" s="3"/>
      <c r="X22" s="3"/>
      <c r="Y22" s="3"/>
      <c r="Z22" s="3"/>
    </row>
    <row r="23" customFormat="false" ht="12" hidden="false" customHeight="true" outlineLevel="0" collapsed="false">
      <c r="A23" s="45" t="s">
        <v>76</v>
      </c>
      <c r="B23" s="61" t="n">
        <f aca="false">COUNTA('بيانات المدارس'!R5:R17)</f>
        <v>6</v>
      </c>
      <c r="C23" s="62" t="n">
        <f aca="false">IFERROR(ROUND(B23/COUNTA('بيانات المدارس'!B5:B17)*100,1),0)</f>
        <v>100</v>
      </c>
      <c r="D23" s="63" t="s">
        <v>77</v>
      </c>
      <c r="E23" s="39"/>
      <c r="F23" s="39"/>
      <c r="G23" s="39"/>
      <c r="H23" s="39"/>
      <c r="I23" s="3"/>
      <c r="J23" s="3"/>
      <c r="K23" s="3"/>
      <c r="L23" s="3"/>
      <c r="M23" s="3"/>
      <c r="N23" s="3"/>
      <c r="O23" s="3"/>
      <c r="P23" s="3"/>
      <c r="Q23" s="3"/>
      <c r="R23" s="3"/>
      <c r="S23" s="3"/>
      <c r="T23" s="3"/>
      <c r="U23" s="3"/>
      <c r="V23" s="3"/>
      <c r="W23" s="3"/>
      <c r="X23" s="3"/>
      <c r="Y23" s="3"/>
      <c r="Z23" s="3"/>
    </row>
    <row r="24" customFormat="false" ht="15.75" hidden="false" customHeight="true" outlineLevel="0" collapsed="false">
      <c r="A24" s="47" t="s">
        <v>78</v>
      </c>
      <c r="B24" s="64" t="n">
        <f aca="false">COUNTA('بيانات المدارس'!S5:S17)</f>
        <v>6</v>
      </c>
      <c r="C24" s="65" t="n">
        <f aca="false">IFERROR(ROUND(B24/COUNTA('بيانات المدارس'!B5:B17)*100,1),0)</f>
        <v>100</v>
      </c>
      <c r="D24" s="53" t="s">
        <v>79</v>
      </c>
      <c r="E24" s="39"/>
      <c r="F24" s="39"/>
      <c r="G24" s="39"/>
      <c r="H24" s="39"/>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45" t="s">
        <v>80</v>
      </c>
      <c r="B25" s="61" t="n">
        <f aca="false">COUNTA('بيانات المدارس'!T5:T17)</f>
        <v>6</v>
      </c>
      <c r="C25" s="62" t="n">
        <f aca="false">IFERROR(ROUND(B25/COUNTA('بيانات المدارس'!B5:B17)*100,1),0)</f>
        <v>100</v>
      </c>
      <c r="D25" s="63" t="s">
        <v>81</v>
      </c>
      <c r="E25" s="39"/>
      <c r="F25" s="39"/>
      <c r="G25" s="39"/>
      <c r="H25" s="39"/>
      <c r="I25" s="3"/>
      <c r="J25" s="3"/>
      <c r="K25" s="3"/>
      <c r="L25" s="3"/>
      <c r="M25" s="3"/>
      <c r="N25" s="3"/>
      <c r="O25" s="3"/>
      <c r="P25" s="3"/>
      <c r="Q25" s="3"/>
      <c r="R25" s="3"/>
      <c r="S25" s="3"/>
      <c r="T25" s="3"/>
      <c r="U25" s="3"/>
      <c r="V25" s="3"/>
      <c r="W25" s="3"/>
      <c r="X25" s="3"/>
      <c r="Y25" s="3"/>
      <c r="Z25" s="3"/>
    </row>
    <row r="26" customFormat="false" ht="24.75" hidden="false" customHeight="true" outlineLevel="0" collapsed="false">
      <c r="A26" s="47" t="s">
        <v>82</v>
      </c>
      <c r="B26" s="64" t="n">
        <f aca="false">COUNTA('بيانات المدارس'!U5:U17)</f>
        <v>6</v>
      </c>
      <c r="C26" s="65" t="n">
        <f aca="false">IFERROR(ROUND(B26/COUNTA('بيانات المدارس'!B5:B17)*100,1),0)</f>
        <v>100</v>
      </c>
      <c r="D26" s="53" t="s">
        <v>83</v>
      </c>
      <c r="E26" s="39"/>
      <c r="F26" s="39"/>
      <c r="G26" s="39"/>
      <c r="H26" s="39"/>
      <c r="I26" s="3"/>
      <c r="J26" s="3"/>
      <c r="K26" s="3"/>
      <c r="L26" s="3"/>
      <c r="M26" s="3"/>
      <c r="N26" s="3"/>
      <c r="O26" s="3"/>
      <c r="P26" s="3"/>
      <c r="Q26" s="3"/>
      <c r="R26" s="3"/>
      <c r="S26" s="3"/>
      <c r="T26" s="3"/>
      <c r="U26" s="3"/>
      <c r="V26" s="3"/>
      <c r="W26" s="3"/>
      <c r="X26" s="3"/>
      <c r="Y26" s="3"/>
      <c r="Z26" s="3"/>
    </row>
    <row r="27" customFormat="false" ht="15.75" hidden="false" customHeight="true" outlineLevel="0" collapsed="false">
      <c r="A27" s="45" t="s">
        <v>84</v>
      </c>
      <c r="B27" s="61" t="n">
        <f aca="false">COUNTA('بيانات المدارس'!V5:V17)</f>
        <v>6</v>
      </c>
      <c r="C27" s="62" t="n">
        <f aca="false">IFERROR(ROUND(B27/COUNTA('بيانات المدارس'!B5:B17)*100,1),0)</f>
        <v>100</v>
      </c>
      <c r="D27" s="63" t="s">
        <v>85</v>
      </c>
      <c r="E27" s="39"/>
      <c r="F27" s="39"/>
      <c r="G27" s="39"/>
      <c r="H27" s="39"/>
      <c r="I27" s="3"/>
      <c r="J27" s="3"/>
      <c r="K27" s="3"/>
      <c r="L27" s="3"/>
      <c r="M27" s="3"/>
      <c r="N27" s="3"/>
      <c r="O27" s="3"/>
      <c r="P27" s="3"/>
      <c r="Q27" s="3"/>
      <c r="R27" s="3"/>
      <c r="S27" s="3"/>
      <c r="T27" s="3"/>
      <c r="U27" s="3"/>
      <c r="V27" s="3"/>
      <c r="W27" s="3"/>
      <c r="X27" s="3"/>
      <c r="Y27" s="3"/>
      <c r="Z27" s="3"/>
    </row>
    <row r="28" customFormat="false" ht="15.75" hidden="false" customHeight="true" outlineLevel="0" collapsed="false">
      <c r="A28" s="47" t="s">
        <v>86</v>
      </c>
      <c r="B28" s="64" t="n">
        <f aca="false">COUNTA('بيانات المدارس'!J5:J17)</f>
        <v>9</v>
      </c>
      <c r="C28" s="65" t="n">
        <f aca="false">IFERROR(ROUND(B28/COUNTA('بيانات المدارس'!B5:B17)*100,1),0)</f>
        <v>150</v>
      </c>
      <c r="D28" s="53" t="s">
        <v>87</v>
      </c>
      <c r="E28" s="39"/>
      <c r="F28" s="39"/>
      <c r="G28" s="39"/>
      <c r="H28" s="39"/>
      <c r="I28" s="3"/>
      <c r="J28" s="3"/>
      <c r="K28" s="3"/>
      <c r="L28" s="3"/>
      <c r="M28" s="3"/>
      <c r="N28" s="3"/>
      <c r="O28" s="3"/>
      <c r="P28" s="3"/>
      <c r="Q28" s="3"/>
      <c r="R28" s="3"/>
      <c r="S28" s="3"/>
      <c r="T28" s="3"/>
      <c r="U28" s="3"/>
      <c r="V28" s="3"/>
      <c r="W28" s="3"/>
      <c r="X28" s="3"/>
      <c r="Y28" s="3"/>
      <c r="Z28" s="3"/>
    </row>
    <row r="29" customFormat="false" ht="15.75" hidden="false" customHeight="true" outlineLevel="0" collapsed="false">
      <c r="A29" s="45" t="s">
        <v>88</v>
      </c>
      <c r="B29" s="61" t="n">
        <f aca="false">COUNTA('بيانات المدارس'!L5:L17)</f>
        <v>6</v>
      </c>
      <c r="C29" s="62" t="n">
        <f aca="false">IFERROR(ROUND(B29/COUNTA('بيانات المدارس'!B5:B17)*100,1),0)</f>
        <v>100</v>
      </c>
      <c r="D29" s="63" t="s">
        <v>89</v>
      </c>
      <c r="E29" s="39"/>
      <c r="F29" s="39"/>
      <c r="G29" s="39"/>
      <c r="H29" s="39"/>
      <c r="I29" s="3"/>
      <c r="J29" s="3"/>
      <c r="K29" s="3"/>
      <c r="L29" s="3"/>
      <c r="M29" s="3"/>
      <c r="N29" s="3"/>
      <c r="O29" s="3"/>
      <c r="P29" s="3"/>
      <c r="Q29" s="3"/>
      <c r="R29" s="3"/>
      <c r="S29" s="3"/>
      <c r="T29" s="3"/>
      <c r="U29" s="3"/>
      <c r="V29" s="3"/>
      <c r="W29" s="3"/>
      <c r="X29" s="3"/>
      <c r="Y29" s="3"/>
      <c r="Z29" s="3"/>
    </row>
    <row r="30" customFormat="false" ht="15.75" hidden="false" customHeight="true" outlineLevel="0" collapsed="false">
      <c r="A30" s="47"/>
      <c r="B30" s="64"/>
      <c r="C30" s="65"/>
      <c r="D30" s="53"/>
      <c r="E30" s="39"/>
      <c r="F30" s="39"/>
      <c r="G30" s="39"/>
      <c r="H30" s="39"/>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66" t="s">
        <v>90</v>
      </c>
      <c r="B31" s="39"/>
      <c r="C31" s="39"/>
      <c r="D31" s="39"/>
      <c r="E31" s="39"/>
      <c r="F31" s="39"/>
      <c r="G31" s="39"/>
      <c r="H31" s="39"/>
      <c r="I31" s="3"/>
      <c r="J31" s="3"/>
      <c r="K31" s="3"/>
      <c r="L31" s="3"/>
      <c r="M31" s="3"/>
      <c r="N31" s="3"/>
      <c r="O31" s="3"/>
      <c r="P31" s="3"/>
      <c r="Q31" s="3"/>
      <c r="R31" s="3"/>
      <c r="S31" s="3"/>
      <c r="T31" s="3"/>
      <c r="U31" s="3"/>
      <c r="V31" s="3"/>
      <c r="W31" s="3"/>
      <c r="X31" s="3"/>
      <c r="Y31" s="3"/>
      <c r="Z31" s="3"/>
    </row>
    <row r="32" customFormat="false" ht="15.75" hidden="false" customHeight="true" outlineLevel="0" collapsed="false">
      <c r="A32" s="67" t="s">
        <v>91</v>
      </c>
      <c r="B32" s="39"/>
      <c r="C32" s="39"/>
      <c r="D32" s="39"/>
      <c r="E32" s="39"/>
      <c r="F32" s="39"/>
      <c r="G32" s="39"/>
      <c r="H32" s="39"/>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68" t="s">
        <v>92</v>
      </c>
      <c r="B33" s="3"/>
      <c r="C33" s="3"/>
      <c r="D33" s="3"/>
      <c r="E33" s="39"/>
      <c r="F33" s="39"/>
      <c r="G33" s="39"/>
      <c r="H33" s="39"/>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68" t="s">
        <v>93</v>
      </c>
      <c r="B34" s="3"/>
      <c r="C34" s="3"/>
      <c r="D34" s="3"/>
      <c r="E34" s="39"/>
      <c r="F34" s="39"/>
      <c r="G34" s="39"/>
      <c r="H34" s="39"/>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68" t="s">
        <v>94</v>
      </c>
      <c r="B35" s="3"/>
      <c r="C35" s="3"/>
      <c r="D35" s="3"/>
      <c r="E35" s="39"/>
      <c r="F35" s="39"/>
      <c r="G35" s="39"/>
      <c r="H35" s="39"/>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69" t="s">
        <v>95</v>
      </c>
      <c r="B36" s="3"/>
      <c r="C36" s="3"/>
      <c r="D36" s="3"/>
      <c r="E36" s="39"/>
      <c r="F36" s="39"/>
      <c r="G36" s="39"/>
      <c r="H36" s="39"/>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70"/>
      <c r="B37" s="39"/>
      <c r="C37" s="39"/>
      <c r="D37" s="39"/>
      <c r="E37" s="39"/>
      <c r="F37" s="39"/>
      <c r="G37" s="39"/>
      <c r="H37" s="39"/>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71" t="s">
        <v>96</v>
      </c>
      <c r="B38" s="3"/>
      <c r="C38" s="3"/>
      <c r="D38" s="3"/>
      <c r="E38" s="3"/>
      <c r="F38" s="3"/>
      <c r="G38" s="39"/>
      <c r="H38" s="39"/>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9"/>
      <c r="B39" s="39"/>
      <c r="C39" s="39"/>
      <c r="D39" s="39"/>
      <c r="E39" s="39"/>
      <c r="F39" s="39"/>
      <c r="G39" s="39"/>
      <c r="H39" s="39"/>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72"/>
      <c r="B40" s="39"/>
      <c r="C40" s="39"/>
      <c r="D40" s="39"/>
      <c r="E40" s="39"/>
      <c r="F40" s="39"/>
      <c r="G40" s="39"/>
      <c r="H40" s="39"/>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9"/>
      <c r="B41" s="39"/>
      <c r="C41" s="39"/>
      <c r="D41" s="39"/>
      <c r="E41" s="39"/>
      <c r="F41" s="39"/>
      <c r="G41" s="39"/>
      <c r="H41" s="39"/>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73"/>
      <c r="B42" s="39"/>
      <c r="C42" s="39"/>
      <c r="D42" s="39"/>
      <c r="E42" s="39"/>
      <c r="F42" s="39"/>
      <c r="G42" s="39"/>
      <c r="H42" s="39"/>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9"/>
      <c r="B43" s="39"/>
      <c r="C43" s="39"/>
      <c r="D43" s="39"/>
      <c r="E43" s="39"/>
      <c r="F43" s="39"/>
      <c r="G43" s="39"/>
      <c r="H43" s="39"/>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9"/>
      <c r="B44" s="39"/>
      <c r="C44" s="39"/>
      <c r="D44" s="39"/>
      <c r="E44" s="39"/>
      <c r="F44" s="39"/>
      <c r="G44" s="39"/>
      <c r="H44" s="39"/>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9"/>
      <c r="B45" s="39"/>
      <c r="C45" s="39"/>
      <c r="D45" s="39"/>
      <c r="E45" s="39"/>
      <c r="F45" s="39"/>
      <c r="G45" s="39"/>
      <c r="H45" s="39"/>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A1:F1"/>
    <mergeCell ref="A2:F2"/>
    <mergeCell ref="A3:F3"/>
    <mergeCell ref="A5:B5"/>
    <mergeCell ref="A13:D13"/>
    <mergeCell ref="A21:D21"/>
  </mergeCells>
  <hyperlinks>
    <hyperlink ref="G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customHeight="true" zeroHeight="false" outlineLevelRow="0" outlineLevelCol="0"/>
  <cols>
    <col collapsed="false" customWidth="true" hidden="false" outlineLevel="0" max="1" min="1" style="0" width="2.43"/>
    <col collapsed="false" customWidth="true" hidden="false" outlineLevel="0" max="10" min="10" style="0" width="2.43"/>
    <col collapsed="false" customWidth="true" hidden="false" outlineLevel="0" max="12" min="11" style="0" width="18.57"/>
    <col collapsed="false" customWidth="true" hidden="false" outlineLevel="0" max="26" min="13" style="0" width="14"/>
  </cols>
  <sheetData>
    <row r="1" customFormat="false" ht="31.5" hidden="false" customHeight="true" outlineLevel="0" collapsed="false">
      <c r="A1" s="74" t="s">
        <v>97</v>
      </c>
      <c r="B1" s="74"/>
      <c r="C1" s="74"/>
      <c r="D1" s="74"/>
      <c r="E1" s="74"/>
      <c r="F1" s="74"/>
      <c r="G1" s="74"/>
      <c r="H1" s="74"/>
      <c r="I1" s="74"/>
      <c r="J1" s="74"/>
      <c r="K1" s="3"/>
      <c r="L1" s="3"/>
      <c r="M1" s="3"/>
      <c r="N1" s="3"/>
      <c r="O1" s="3"/>
      <c r="P1" s="3"/>
      <c r="Q1" s="3"/>
      <c r="R1" s="3"/>
      <c r="S1" s="3"/>
      <c r="T1" s="3"/>
      <c r="U1" s="3"/>
      <c r="V1" s="3"/>
      <c r="W1" s="3"/>
      <c r="X1" s="3"/>
      <c r="Y1" s="3"/>
      <c r="Z1" s="3"/>
    </row>
    <row r="2" customFormat="false" ht="25.5" hidden="false" customHeight="true" outlineLevel="0" collapsed="false">
      <c r="A2" s="75" t="s">
        <v>98</v>
      </c>
      <c r="B2" s="75"/>
      <c r="C2" s="75"/>
      <c r="D2" s="75"/>
      <c r="E2" s="75"/>
      <c r="F2" s="75"/>
      <c r="G2" s="75"/>
      <c r="H2" s="75"/>
      <c r="I2" s="75"/>
      <c r="J2" s="75"/>
      <c r="K2" s="3"/>
      <c r="L2" s="3"/>
      <c r="M2" s="3"/>
      <c r="N2" s="3"/>
      <c r="O2" s="3"/>
      <c r="P2" s="3"/>
      <c r="Q2" s="3"/>
      <c r="R2" s="3"/>
      <c r="S2" s="3"/>
      <c r="T2" s="3"/>
      <c r="U2" s="3"/>
      <c r="V2" s="3"/>
      <c r="W2" s="3"/>
      <c r="X2" s="3"/>
      <c r="Y2" s="3"/>
      <c r="Z2" s="3"/>
    </row>
    <row r="3" customFormat="false" ht="6" hidden="false" customHeight="true" outlineLevel="0" collapsed="false">
      <c r="A3" s="10"/>
      <c r="B3" s="10"/>
      <c r="C3" s="10"/>
      <c r="D3" s="10"/>
      <c r="E3" s="10"/>
      <c r="F3" s="10"/>
      <c r="G3" s="10"/>
      <c r="H3" s="10"/>
      <c r="I3" s="10"/>
      <c r="J3" s="10"/>
      <c r="K3" s="3"/>
      <c r="L3" s="3"/>
      <c r="M3" s="3"/>
      <c r="N3" s="3"/>
      <c r="O3" s="3"/>
      <c r="P3" s="3"/>
      <c r="Q3" s="3"/>
      <c r="R3" s="3"/>
      <c r="S3" s="3"/>
      <c r="T3" s="3"/>
      <c r="U3" s="3"/>
      <c r="V3" s="3"/>
      <c r="W3" s="3"/>
      <c r="X3" s="3"/>
      <c r="Y3" s="3"/>
      <c r="Z3" s="3"/>
    </row>
    <row r="4" customFormat="false" ht="19.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42" hidden="false" customHeight="true" outlineLevel="0" collapsed="false">
      <c r="A5" s="76" t="s">
        <v>99</v>
      </c>
      <c r="B5" s="76"/>
      <c r="C5" s="76"/>
      <c r="D5" s="76"/>
      <c r="E5" s="76"/>
      <c r="F5" s="76"/>
      <c r="G5" s="76"/>
      <c r="H5" s="76"/>
      <c r="I5" s="76"/>
      <c r="J5" s="76"/>
      <c r="K5" s="3"/>
      <c r="L5" s="3"/>
      <c r="M5" s="3"/>
      <c r="N5" s="3"/>
      <c r="O5" s="3"/>
      <c r="P5" s="3"/>
      <c r="Q5" s="3"/>
      <c r="R5" s="3"/>
      <c r="S5" s="3"/>
      <c r="T5" s="3"/>
      <c r="U5" s="3"/>
      <c r="V5" s="3"/>
      <c r="W5" s="3"/>
      <c r="X5" s="3"/>
      <c r="Y5" s="3"/>
      <c r="Z5" s="3"/>
    </row>
    <row r="6" customFormat="false" ht="24" hidden="false" customHeight="true" outlineLevel="0" collapsed="false">
      <c r="A6" s="77" t="s">
        <v>100</v>
      </c>
      <c r="B6" s="77"/>
      <c r="C6" s="77"/>
      <c r="D6" s="77"/>
      <c r="E6" s="77"/>
      <c r="F6" s="77"/>
      <c r="G6" s="77"/>
      <c r="H6" s="77"/>
      <c r="I6" s="77"/>
      <c r="J6" s="77"/>
      <c r="K6" s="3"/>
      <c r="L6" s="3"/>
      <c r="M6" s="3"/>
      <c r="N6" s="3"/>
      <c r="O6" s="3"/>
      <c r="P6" s="3"/>
      <c r="Q6" s="3"/>
      <c r="R6" s="3"/>
      <c r="S6" s="3"/>
      <c r="T6" s="3"/>
      <c r="U6" s="3"/>
      <c r="V6" s="3"/>
      <c r="W6" s="3"/>
      <c r="X6" s="3"/>
      <c r="Y6" s="3"/>
      <c r="Z6" s="3"/>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row>
    <row r="8" customFormat="false" ht="27.75" hidden="false" customHeight="true" outlineLevel="0" collapsed="false">
      <c r="A8" s="3"/>
      <c r="B8" s="78" t="s">
        <v>101</v>
      </c>
      <c r="C8" s="78"/>
      <c r="D8" s="78"/>
      <c r="E8" s="78"/>
      <c r="F8" s="78"/>
      <c r="G8" s="78"/>
      <c r="H8" s="78"/>
      <c r="I8" s="78"/>
      <c r="J8" s="3"/>
      <c r="K8" s="3"/>
      <c r="L8" s="3"/>
      <c r="M8" s="3"/>
      <c r="N8" s="3"/>
      <c r="O8" s="3"/>
      <c r="P8" s="3"/>
      <c r="Q8" s="3"/>
      <c r="R8" s="3"/>
      <c r="S8" s="3"/>
      <c r="T8" s="3"/>
      <c r="U8" s="3"/>
      <c r="V8" s="3"/>
      <c r="W8" s="3"/>
      <c r="X8" s="3"/>
      <c r="Y8" s="3"/>
      <c r="Z8" s="3"/>
    </row>
    <row r="9" customFormat="false" ht="21.75" hidden="false" customHeight="true" outlineLevel="0" collapsed="false">
      <c r="A9" s="3"/>
      <c r="B9" s="79" t="s">
        <v>5</v>
      </c>
      <c r="C9" s="79"/>
      <c r="D9" s="79"/>
      <c r="E9" s="79"/>
      <c r="F9" s="79"/>
      <c r="G9" s="79"/>
      <c r="H9" s="79"/>
      <c r="I9" s="79"/>
      <c r="J9" s="3"/>
      <c r="K9" s="3"/>
      <c r="L9" s="3"/>
      <c r="M9" s="3"/>
      <c r="N9" s="3"/>
      <c r="O9" s="3"/>
      <c r="P9" s="3"/>
      <c r="Q9" s="3"/>
      <c r="R9" s="3"/>
      <c r="S9" s="3"/>
      <c r="T9" s="3"/>
      <c r="U9" s="3"/>
      <c r="V9" s="3"/>
      <c r="W9" s="3"/>
      <c r="X9" s="3"/>
      <c r="Y9" s="3"/>
      <c r="Z9" s="3"/>
    </row>
    <row r="10" customFormat="false" ht="36" hidden="false" customHeight="true" outlineLevel="0" collapsed="false">
      <c r="A10" s="3"/>
      <c r="B10" s="80" t="s">
        <v>6</v>
      </c>
      <c r="C10" s="80"/>
      <c r="D10" s="80"/>
      <c r="E10" s="80"/>
      <c r="F10" s="80"/>
      <c r="G10" s="80"/>
      <c r="H10" s="80"/>
      <c r="I10" s="80"/>
      <c r="J10" s="3"/>
      <c r="K10" s="3"/>
      <c r="L10" s="3"/>
      <c r="M10" s="3"/>
      <c r="N10" s="3"/>
      <c r="O10" s="3"/>
      <c r="P10" s="3"/>
      <c r="Q10" s="3"/>
      <c r="R10" s="3"/>
      <c r="S10" s="3"/>
      <c r="T10" s="3"/>
      <c r="U10" s="3"/>
      <c r="V10" s="3"/>
      <c r="W10" s="3"/>
      <c r="X10" s="3"/>
      <c r="Y10" s="3"/>
      <c r="Z10" s="3"/>
    </row>
    <row r="11" customFormat="false" ht="21.75" hidden="false" customHeight="true" outlineLevel="0" collapsed="false">
      <c r="A11" s="3"/>
      <c r="B11" s="81" t="s">
        <v>102</v>
      </c>
      <c r="C11" s="81"/>
      <c r="D11" s="81"/>
      <c r="E11" s="81"/>
      <c r="F11" s="81"/>
      <c r="G11" s="81"/>
      <c r="H11" s="81"/>
      <c r="I11" s="81"/>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25.5" hidden="false" customHeight="true" outlineLevel="0" collapsed="false">
      <c r="A13" s="3"/>
      <c r="B13" s="75" t="s">
        <v>103</v>
      </c>
      <c r="C13" s="75"/>
      <c r="D13" s="75"/>
      <c r="E13" s="75"/>
      <c r="F13" s="75"/>
      <c r="G13" s="75"/>
      <c r="H13" s="75"/>
      <c r="I13" s="75"/>
      <c r="J13" s="3"/>
      <c r="K13" s="3"/>
      <c r="L13" s="3"/>
      <c r="M13" s="3"/>
      <c r="N13" s="3"/>
      <c r="O13" s="3"/>
      <c r="P13" s="3"/>
      <c r="Q13" s="3"/>
      <c r="R13" s="3"/>
      <c r="S13" s="3"/>
      <c r="T13" s="3"/>
      <c r="U13" s="3"/>
      <c r="V13" s="3"/>
      <c r="W13" s="3"/>
      <c r="X13" s="3"/>
      <c r="Y13" s="3"/>
      <c r="Z13" s="3"/>
    </row>
    <row r="14" customFormat="false" ht="39.75" hidden="false" customHeight="true" outlineLevel="0" collapsed="false">
      <c r="A14" s="3"/>
      <c r="B14" s="12" t="n">
        <f aca="false">'لوحة التحكم'!A7</f>
        <v>6</v>
      </c>
      <c r="C14" s="12"/>
      <c r="D14" s="13" t="n">
        <f aca="false">'لوحة التحكم'!C7</f>
        <v>79</v>
      </c>
      <c r="E14" s="13"/>
      <c r="F14" s="14" t="n">
        <f aca="false">'لوحة التحكم'!E7</f>
        <v>13.2</v>
      </c>
      <c r="G14" s="14"/>
      <c r="H14" s="15" t="n">
        <f aca="false">'أعمال المشرف'!A7</f>
        <v>11</v>
      </c>
      <c r="I14" s="15"/>
      <c r="J14" s="3"/>
      <c r="K14" s="3"/>
      <c r="L14" s="3"/>
      <c r="M14" s="3"/>
      <c r="N14" s="3"/>
      <c r="O14" s="3"/>
      <c r="P14" s="3"/>
      <c r="Q14" s="3"/>
      <c r="R14" s="3"/>
      <c r="S14" s="3"/>
      <c r="T14" s="3"/>
      <c r="U14" s="3"/>
      <c r="V14" s="3"/>
      <c r="W14" s="3"/>
      <c r="X14" s="3"/>
      <c r="Y14" s="3"/>
      <c r="Z14" s="3"/>
    </row>
    <row r="15" customFormat="false" ht="21.75" hidden="false" customHeight="true" outlineLevel="0" collapsed="false">
      <c r="A15" s="3"/>
      <c r="B15" s="17" t="s">
        <v>8</v>
      </c>
      <c r="C15" s="17"/>
      <c r="D15" s="18" t="s">
        <v>9</v>
      </c>
      <c r="E15" s="18"/>
      <c r="F15" s="19" t="s">
        <v>10</v>
      </c>
      <c r="G15" s="19"/>
      <c r="H15" s="20" t="s">
        <v>11</v>
      </c>
      <c r="I15" s="20"/>
      <c r="J15" s="3"/>
      <c r="K15" s="3"/>
      <c r="L15" s="3"/>
      <c r="M15" s="3"/>
      <c r="N15" s="3"/>
      <c r="O15" s="3"/>
      <c r="P15" s="3"/>
      <c r="Q15" s="3"/>
      <c r="R15" s="3"/>
      <c r="S15" s="3"/>
      <c r="T15" s="3"/>
      <c r="U15" s="3"/>
      <c r="V15" s="3"/>
      <c r="W15" s="3"/>
      <c r="X15" s="3"/>
      <c r="Y15" s="3"/>
      <c r="Z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row>
    <row r="17" customFormat="false" ht="25.5" hidden="false" customHeight="true" outlineLevel="0" collapsed="false">
      <c r="A17" s="3"/>
      <c r="B17" s="82" t="s">
        <v>104</v>
      </c>
      <c r="C17" s="82"/>
      <c r="D17" s="82"/>
      <c r="E17" s="82"/>
      <c r="F17" s="82"/>
      <c r="G17" s="82"/>
      <c r="H17" s="82"/>
      <c r="I17" s="82"/>
      <c r="J17" s="3"/>
      <c r="K17" s="3"/>
      <c r="L17" s="3"/>
      <c r="M17" s="3"/>
      <c r="N17" s="3"/>
      <c r="O17" s="3"/>
      <c r="P17" s="3"/>
      <c r="Q17" s="3"/>
      <c r="R17" s="3"/>
      <c r="S17" s="3"/>
      <c r="T17" s="3"/>
      <c r="U17" s="3"/>
      <c r="V17" s="3"/>
      <c r="W17" s="3"/>
      <c r="X17" s="3"/>
      <c r="Y17" s="3"/>
      <c r="Z17" s="3"/>
    </row>
    <row r="18" customFormat="false" ht="31.5" hidden="false" customHeight="true" outlineLevel="0" collapsed="false">
      <c r="A18" s="3"/>
      <c r="B18" s="83" t="s">
        <v>14</v>
      </c>
      <c r="C18" s="83"/>
      <c r="D18" s="83" t="s">
        <v>15</v>
      </c>
      <c r="E18" s="83"/>
      <c r="F18" s="83" t="s">
        <v>16</v>
      </c>
      <c r="G18" s="83"/>
      <c r="H18" s="83" t="s">
        <v>105</v>
      </c>
      <c r="I18" s="83"/>
      <c r="J18" s="3"/>
      <c r="K18" s="3"/>
      <c r="L18" s="3"/>
      <c r="M18" s="3"/>
      <c r="N18" s="3"/>
      <c r="O18" s="3"/>
      <c r="P18" s="3"/>
      <c r="Q18" s="3"/>
      <c r="R18" s="3"/>
      <c r="S18" s="3"/>
      <c r="T18" s="3"/>
      <c r="U18" s="3"/>
      <c r="V18" s="3"/>
      <c r="W18" s="3"/>
      <c r="X18" s="3"/>
      <c r="Y18" s="3"/>
      <c r="Z18" s="3"/>
    </row>
    <row r="19" customFormat="false" ht="19.5" hidden="false" customHeight="true" outlineLevel="0" collapsed="false">
      <c r="A19" s="3"/>
      <c r="B19" s="84" t="s">
        <v>18</v>
      </c>
      <c r="C19" s="84"/>
      <c r="D19" s="84" t="s">
        <v>19</v>
      </c>
      <c r="E19" s="84"/>
      <c r="F19" s="84" t="s">
        <v>20</v>
      </c>
      <c r="G19" s="84"/>
      <c r="H19" s="84" t="s">
        <v>25</v>
      </c>
      <c r="I19" s="84"/>
      <c r="J19" s="3"/>
      <c r="K19" s="3"/>
      <c r="L19" s="3"/>
      <c r="M19" s="3"/>
      <c r="N19" s="3"/>
      <c r="O19" s="3"/>
      <c r="P19" s="3"/>
      <c r="Q19" s="3"/>
      <c r="R19" s="3"/>
      <c r="S19" s="3"/>
      <c r="T19" s="3"/>
      <c r="U19" s="3"/>
      <c r="V19" s="3"/>
      <c r="W19" s="3"/>
      <c r="X19" s="3"/>
      <c r="Y19" s="3"/>
      <c r="Z19" s="3"/>
    </row>
    <row r="20" customFormat="false" ht="31.5" hidden="false" customHeight="true" outlineLevel="0" collapsed="false">
      <c r="A20" s="3"/>
      <c r="B20" s="83" t="s">
        <v>32</v>
      </c>
      <c r="C20" s="83"/>
      <c r="D20" s="85" t="s">
        <v>22</v>
      </c>
      <c r="E20" s="85"/>
      <c r="F20" s="85" t="s">
        <v>23</v>
      </c>
      <c r="G20" s="85"/>
      <c r="H20" s="85" t="s">
        <v>24</v>
      </c>
      <c r="I20" s="85"/>
      <c r="J20" s="3"/>
      <c r="K20" s="3"/>
      <c r="L20" s="3"/>
      <c r="M20" s="3"/>
      <c r="N20" s="3"/>
      <c r="O20" s="3"/>
      <c r="P20" s="3"/>
      <c r="Q20" s="3"/>
      <c r="R20" s="3"/>
      <c r="S20" s="3"/>
      <c r="T20" s="3"/>
      <c r="U20" s="3"/>
      <c r="V20" s="3"/>
      <c r="W20" s="3"/>
      <c r="X20" s="3"/>
      <c r="Y20" s="3"/>
      <c r="Z20" s="3"/>
    </row>
    <row r="21" customFormat="false" ht="19.5" hidden="false" customHeight="true" outlineLevel="0" collapsed="false">
      <c r="A21" s="3"/>
      <c r="B21" s="84" t="s">
        <v>36</v>
      </c>
      <c r="C21" s="84"/>
      <c r="D21" s="84" t="s">
        <v>106</v>
      </c>
      <c r="E21" s="84"/>
      <c r="F21" s="84" t="s">
        <v>107</v>
      </c>
      <c r="G21" s="84"/>
      <c r="H21" s="84" t="s">
        <v>108</v>
      </c>
      <c r="I21" s="84"/>
      <c r="J21" s="3"/>
      <c r="K21" s="3"/>
      <c r="L21" s="3"/>
      <c r="M21" s="3"/>
      <c r="N21" s="3"/>
      <c r="O21" s="3"/>
      <c r="P21" s="3"/>
      <c r="Q21" s="3"/>
      <c r="R21" s="3"/>
      <c r="S21" s="3"/>
      <c r="T21" s="3"/>
      <c r="U21" s="3"/>
      <c r="V21" s="3"/>
      <c r="W21" s="3"/>
      <c r="X21" s="3"/>
      <c r="Y21" s="3"/>
      <c r="Z21" s="3"/>
    </row>
    <row r="22" customFormat="false" ht="30" hidden="false" customHeight="true" outlineLevel="0" collapsed="false">
      <c r="A22" s="3"/>
      <c r="B22" s="86" t="s">
        <v>29</v>
      </c>
      <c r="C22" s="86"/>
      <c r="D22" s="87" t="s">
        <v>109</v>
      </c>
      <c r="E22" s="87"/>
      <c r="F22" s="88" t="s">
        <v>110</v>
      </c>
      <c r="G22" s="88"/>
      <c r="H22" s="89" t="s">
        <v>31</v>
      </c>
      <c r="I22" s="89"/>
      <c r="J22" s="3"/>
      <c r="K22" s="3"/>
      <c r="L22" s="3"/>
      <c r="M22" s="3"/>
      <c r="N22" s="3"/>
      <c r="O22" s="3"/>
      <c r="P22" s="3"/>
      <c r="Q22" s="3"/>
      <c r="R22" s="3"/>
      <c r="S22" s="3"/>
      <c r="T22" s="3"/>
      <c r="U22" s="3"/>
      <c r="V22" s="3"/>
      <c r="W22" s="3"/>
      <c r="X22" s="3"/>
      <c r="Y22" s="3"/>
      <c r="Z22" s="3"/>
    </row>
    <row r="23" customFormat="false" ht="21.75" hidden="false" customHeight="true" outlineLevel="0" collapsed="false">
      <c r="A23" s="3"/>
      <c r="B23" s="90" t="s">
        <v>111</v>
      </c>
      <c r="C23" s="90"/>
      <c r="D23" s="91" t="s">
        <v>112</v>
      </c>
      <c r="E23" s="91"/>
      <c r="F23" s="92" t="s">
        <v>113</v>
      </c>
      <c r="G23" s="92"/>
      <c r="H23" s="93" t="s">
        <v>114</v>
      </c>
      <c r="I23" s="93"/>
      <c r="J23" s="3"/>
      <c r="K23" s="3"/>
      <c r="L23" s="3"/>
      <c r="M23" s="3"/>
      <c r="N23" s="3"/>
      <c r="O23" s="3"/>
      <c r="P23" s="3"/>
      <c r="Q23" s="3"/>
      <c r="R23" s="3"/>
      <c r="S23" s="3"/>
      <c r="T23" s="3"/>
      <c r="U23" s="3"/>
      <c r="V23" s="3"/>
      <c r="W23" s="3"/>
      <c r="X23" s="3"/>
      <c r="Y23" s="3"/>
      <c r="Z23" s="3"/>
    </row>
    <row r="24" customFormat="false" ht="19.5" hidden="false" customHeight="true" outlineLevel="0" collapsed="false">
      <c r="A24" s="3"/>
      <c r="B24" s="94"/>
      <c r="C24" s="3"/>
      <c r="D24" s="3"/>
      <c r="E24" s="3"/>
      <c r="F24" s="94"/>
      <c r="G24" s="3"/>
      <c r="H24" s="3"/>
      <c r="I24" s="3"/>
      <c r="J24" s="3"/>
      <c r="K24" s="3"/>
      <c r="L24" s="3"/>
      <c r="M24" s="3"/>
      <c r="N24" s="3"/>
      <c r="O24" s="3"/>
      <c r="P24" s="3"/>
      <c r="Q24" s="3"/>
      <c r="R24" s="3"/>
      <c r="S24" s="3"/>
      <c r="T24" s="3"/>
      <c r="U24" s="3"/>
      <c r="V24" s="3"/>
      <c r="W24" s="3"/>
      <c r="X24" s="3"/>
      <c r="Y24" s="3"/>
      <c r="Z24" s="3"/>
    </row>
    <row r="25" customFormat="false" ht="30" hidden="false" customHeight="true" outlineLevel="0" collapsed="false">
      <c r="A25" s="3"/>
      <c r="B25" s="95" t="s">
        <v>115</v>
      </c>
      <c r="C25" s="95"/>
      <c r="D25" s="95"/>
      <c r="E25" s="95"/>
      <c r="F25" s="95"/>
      <c r="G25" s="95"/>
      <c r="H25" s="95"/>
      <c r="I25" s="95"/>
      <c r="J25" s="3"/>
      <c r="K25" s="3"/>
      <c r="L25" s="3"/>
      <c r="M25" s="3"/>
      <c r="N25" s="3"/>
      <c r="O25" s="3"/>
      <c r="P25" s="3"/>
      <c r="Q25" s="3"/>
      <c r="R25" s="3"/>
      <c r="S25" s="3"/>
      <c r="T25" s="3"/>
      <c r="U25" s="3"/>
      <c r="V25" s="3"/>
      <c r="W25" s="3"/>
      <c r="X25" s="3"/>
      <c r="Y25" s="3"/>
      <c r="Z25" s="3"/>
    </row>
    <row r="26" customFormat="false" ht="27.75" hidden="false" customHeight="true" outlineLevel="0" collapsed="false">
      <c r="A26" s="3"/>
      <c r="B26" s="96" t="s">
        <v>38</v>
      </c>
      <c r="C26" s="96"/>
      <c r="D26" s="96"/>
      <c r="E26" s="96"/>
      <c r="F26" s="96" t="s">
        <v>39</v>
      </c>
      <c r="G26" s="96"/>
      <c r="H26" s="96"/>
      <c r="I26" s="96"/>
      <c r="J26" s="3"/>
      <c r="K26" s="3"/>
      <c r="L26" s="3"/>
      <c r="M26" s="3"/>
      <c r="N26" s="3"/>
      <c r="O26" s="3"/>
      <c r="P26" s="3"/>
      <c r="Q26" s="3"/>
      <c r="R26" s="3"/>
      <c r="S26" s="3"/>
      <c r="T26" s="3"/>
      <c r="U26" s="3"/>
      <c r="V26" s="3"/>
      <c r="W26" s="3"/>
      <c r="X26" s="3"/>
      <c r="Y26" s="3"/>
      <c r="Z26" s="3"/>
    </row>
    <row r="27" customFormat="false" ht="27.75" hidden="false" customHeight="true" outlineLevel="0" collapsed="false">
      <c r="A27" s="3"/>
      <c r="B27" s="96" t="s">
        <v>40</v>
      </c>
      <c r="C27" s="96"/>
      <c r="D27" s="96"/>
      <c r="E27" s="96"/>
      <c r="F27" s="96" t="s">
        <v>41</v>
      </c>
      <c r="G27" s="96"/>
      <c r="H27" s="96"/>
      <c r="I27" s="96"/>
      <c r="J27" s="3"/>
      <c r="K27" s="3"/>
      <c r="L27" s="3"/>
      <c r="M27" s="3"/>
      <c r="N27" s="3"/>
      <c r="O27" s="3"/>
      <c r="P27" s="3"/>
      <c r="Q27" s="3"/>
      <c r="R27" s="3"/>
      <c r="S27" s="3"/>
      <c r="T27" s="3"/>
      <c r="U27" s="3"/>
      <c r="V27" s="3"/>
      <c r="W27" s="3"/>
      <c r="X27" s="3"/>
      <c r="Y27" s="3"/>
      <c r="Z27" s="3"/>
    </row>
    <row r="28" customFormat="false" ht="27.75" hidden="false" customHeight="true" outlineLevel="0" collapsed="false">
      <c r="A28" s="3"/>
      <c r="B28" s="96" t="s">
        <v>42</v>
      </c>
      <c r="C28" s="96"/>
      <c r="D28" s="96"/>
      <c r="E28" s="96"/>
      <c r="F28" s="96" t="s">
        <v>43</v>
      </c>
      <c r="G28" s="96"/>
      <c r="H28" s="96"/>
      <c r="I28" s="96"/>
      <c r="J28" s="3"/>
      <c r="K28" s="3"/>
      <c r="L28" s="3"/>
      <c r="M28" s="3"/>
      <c r="N28" s="3"/>
      <c r="O28" s="3"/>
      <c r="P28" s="3"/>
      <c r="Q28" s="3"/>
      <c r="R28" s="3"/>
      <c r="S28" s="3"/>
      <c r="T28" s="3"/>
      <c r="U28" s="3"/>
      <c r="V28" s="3"/>
      <c r="W28" s="3"/>
      <c r="X28" s="3"/>
      <c r="Y28" s="3"/>
      <c r="Z28" s="3"/>
    </row>
    <row r="29" customFormat="false" ht="19.5" hidden="false" customHeight="true" outlineLevel="0" collapsed="false">
      <c r="A29" s="97"/>
      <c r="B29" s="98" t="s">
        <v>116</v>
      </c>
      <c r="C29" s="98"/>
      <c r="D29" s="98"/>
      <c r="E29" s="98"/>
      <c r="F29" s="98"/>
      <c r="G29" s="98"/>
      <c r="H29" s="98"/>
      <c r="I29" s="98"/>
      <c r="J29" s="3"/>
      <c r="K29" s="3"/>
      <c r="L29" s="3"/>
      <c r="M29" s="3"/>
      <c r="N29" s="3"/>
      <c r="O29" s="3"/>
      <c r="P29" s="3"/>
      <c r="Q29" s="3"/>
      <c r="R29" s="3"/>
      <c r="S29" s="3"/>
      <c r="T29" s="3"/>
      <c r="U29" s="3"/>
      <c r="V29" s="3"/>
      <c r="W29" s="3"/>
      <c r="X29" s="3"/>
      <c r="Y29" s="3"/>
      <c r="Z29" s="3"/>
    </row>
    <row r="30" customFormat="false" ht="25.5" hidden="false" customHeight="true" outlineLevel="0" collapsed="false">
      <c r="A30" s="99"/>
      <c r="B30" s="27" t="s">
        <v>117</v>
      </c>
      <c r="C30" s="27"/>
      <c r="D30" s="27"/>
      <c r="E30" s="27"/>
      <c r="F30" s="27"/>
      <c r="G30" s="27"/>
      <c r="H30" s="27"/>
      <c r="I30" s="27"/>
      <c r="J30" s="3"/>
      <c r="K30" s="3"/>
      <c r="L30" s="3"/>
      <c r="M30" s="3"/>
      <c r="N30" s="3"/>
      <c r="O30" s="3"/>
      <c r="P30" s="3"/>
      <c r="Q30" s="3"/>
      <c r="R30" s="3"/>
      <c r="S30" s="3"/>
      <c r="T30" s="3"/>
      <c r="U30" s="3"/>
      <c r="V30" s="3"/>
      <c r="W30" s="3"/>
      <c r="X30" s="3"/>
      <c r="Y30" s="3"/>
      <c r="Z30" s="3"/>
    </row>
    <row r="31" customFormat="false" ht="15.75" hidden="false" customHeight="true" outlineLevel="0" collapsed="false">
      <c r="A31" s="100" t="s">
        <v>118</v>
      </c>
      <c r="B31" s="100"/>
      <c r="C31" s="100"/>
      <c r="D31" s="100"/>
      <c r="E31" s="100"/>
      <c r="F31" s="100"/>
      <c r="G31" s="100"/>
      <c r="H31" s="100"/>
      <c r="I31" s="100"/>
      <c r="J31" s="100"/>
      <c r="K31" s="3"/>
      <c r="L31" s="3"/>
      <c r="M31" s="3"/>
      <c r="N31" s="3"/>
      <c r="O31" s="3"/>
      <c r="P31" s="3"/>
      <c r="Q31" s="3"/>
      <c r="R31" s="3"/>
      <c r="S31" s="3"/>
      <c r="T31" s="3"/>
      <c r="U31" s="3"/>
      <c r="V31" s="3"/>
      <c r="W31" s="3"/>
      <c r="X31" s="3"/>
      <c r="Y31" s="3"/>
      <c r="Z31" s="3"/>
    </row>
    <row r="32" customFormat="false" ht="15.7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3">
    <mergeCell ref="A1:J1"/>
    <mergeCell ref="A2:J2"/>
    <mergeCell ref="A3:J3"/>
    <mergeCell ref="A5:J5"/>
    <mergeCell ref="A6:J6"/>
    <mergeCell ref="B8:I8"/>
    <mergeCell ref="B9:I9"/>
    <mergeCell ref="B10:I10"/>
    <mergeCell ref="B11:I11"/>
    <mergeCell ref="B13:I13"/>
    <mergeCell ref="B14:C14"/>
    <mergeCell ref="D14:E14"/>
    <mergeCell ref="F14:G14"/>
    <mergeCell ref="H14:I14"/>
    <mergeCell ref="B15:C15"/>
    <mergeCell ref="D15:E15"/>
    <mergeCell ref="F15:G15"/>
    <mergeCell ref="H15:I15"/>
    <mergeCell ref="B17:I17"/>
    <mergeCell ref="B18:C18"/>
    <mergeCell ref="D18:E18"/>
    <mergeCell ref="F18:G18"/>
    <mergeCell ref="H18:I18"/>
    <mergeCell ref="B19:C19"/>
    <mergeCell ref="D19:E19"/>
    <mergeCell ref="F19:G19"/>
    <mergeCell ref="H19:I19"/>
    <mergeCell ref="B20:C20"/>
    <mergeCell ref="D20:E20"/>
    <mergeCell ref="F20:G20"/>
    <mergeCell ref="H20:I20"/>
    <mergeCell ref="B21:C21"/>
    <mergeCell ref="D21:E21"/>
    <mergeCell ref="F21:G21"/>
    <mergeCell ref="H21:I21"/>
    <mergeCell ref="B22:C22"/>
    <mergeCell ref="D22:E22"/>
    <mergeCell ref="F22:G22"/>
    <mergeCell ref="H22:I22"/>
    <mergeCell ref="B23:C23"/>
    <mergeCell ref="D23:E23"/>
    <mergeCell ref="F23:G23"/>
    <mergeCell ref="H23:I23"/>
    <mergeCell ref="B25:I25"/>
    <mergeCell ref="B26:E26"/>
    <mergeCell ref="F26:I26"/>
    <mergeCell ref="B27:E27"/>
    <mergeCell ref="F27:I27"/>
    <mergeCell ref="B28:E28"/>
    <mergeCell ref="F28:I28"/>
    <mergeCell ref="B29:I29"/>
    <mergeCell ref="B30:I30"/>
    <mergeCell ref="A31:J31"/>
  </mergeCells>
  <hyperlinks>
    <hyperlink ref="B18" location="'لوحة التحكم'!A1" display="📊  لوحة التحكم"/>
    <hyperlink ref="D18" location="'أعمال المشرف'!A1" display="📋  أعمال المشرف"/>
    <hyperlink ref="F18" location="'بيانات المدارس'!A1" display="🏫  بيانات المدارس"/>
    <hyperlink ref="H18" location="'تحليل وإحصائيات'!A1" display="📈  التحليل"/>
    <hyperlink ref="B19" location="'لوحة التحكم'!A1" display="الإحصائيات العامة"/>
    <hyperlink ref="D19" location="'أعمال المشرف'!A1" display="المهام اليومية والأسبوعية"/>
    <hyperlink ref="F19" location="'بيانات المدارس'!A1" display="تفاصيل المدارس المسندة"/>
    <hyperlink ref="H19" location="'تحليل وإحصائيات'!A1" display="إحصائيات متقدمة"/>
    <hyperlink ref="B20" location="'تعليمات'!A1" display="📖  التعليمات"/>
    <hyperlink ref="D20" location="'خطة الزيارات الاسبوعية'!A1" display="📅  خطة الزيارات"/>
    <hyperlink ref="F20" location="'متابعة نسب الغياب'!A1" display="📉  نسب الغياب"/>
    <hyperlink ref="H20" location="'متابعة دخول المنصة'!A1" display="📱  دخول المنصة"/>
    <hyperlink ref="B21" location="'تعليمات'!A1" display="دليل الاستخدام"/>
    <hyperlink ref="D21" location="'خطة الزيارات الاسبوعية'!A1" display="الزيارات الأسبوعية للمدارس"/>
    <hyperlink ref="F21" location="'متابعة نسب الغياب'!A1" display="متابعة الانضباط المدرسي + رسوم"/>
    <hyperlink ref="H21" location="'متابعة دخول المنصة'!A1" display="تقرير أسبوعي للمعلمين والطلاب"/>
    <hyperlink ref="B22" location="'التقرير الأسبوعي 3'!A1" display="📝  التقرير الأسبوعي"/>
    <hyperlink ref="D22" location="'الملخص الشهري للزيارات'!A1" display="📈  الملخص الشهري للزيارات"/>
    <hyperlink ref="H22" location="'توزيع الأسابيع'!A1" display="📅  توزيع الأسابيع"/>
    <hyperlink ref="H23" location="'توزيع الأسابيع'!A1" display="أسابيع الفصل الدراسي الأول 1448"/>
    <hyperlink ref="B26" location="'بيانات المدارس'!A1" display="1. الارطاوي الثانوية"/>
    <hyperlink ref="F26" location="'بيانات المدارس'!A1" display="2. الارطاوي المتوسطة"/>
    <hyperlink ref="B27" location="'بيانات المدارس'!A1" display="3. الملك عبدالعزيز الابتدائية بالارطاوي"/>
    <hyperlink ref="F27" location="'بيانات المدارس'!A1" display="4. وثيلان وعشيران الثانوية"/>
    <hyperlink ref="B28" location="'بيانات المدارس'!A1" display="5. وثيلان وعشيران المتوسطة"/>
    <hyperlink ref="F28" location="'بيانات المدارس'!A1" display="6. وثيلان وعشيران الابتدائية"/>
    <hyperlink ref="B30" location="'توزيع الأسابيع'!A1" display="📅 توزيع أسابيع الفصل الدراسي الأول 1448هـ — اضغط هنا للاطلاع على التفاصيل الكاملة (19 أسبوعاً)"/>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4"/>
    <col collapsed="false" customWidth="true" hidden="false" outlineLevel="0" max="3" min="2" style="0" width="16"/>
    <col collapsed="false" customWidth="true" hidden="false" outlineLevel="0" max="4" min="4" style="0" width="28"/>
    <col collapsed="false" customWidth="true" hidden="false" outlineLevel="0" max="5" min="5" style="0" width="4"/>
    <col collapsed="false" customWidth="true" hidden="false" outlineLevel="0" max="7" min="6" style="0" width="16"/>
    <col collapsed="false" customWidth="true" hidden="false" outlineLevel="0" max="8" min="8" style="0" width="28"/>
    <col collapsed="false" customWidth="true" hidden="false" outlineLevel="0" max="9" min="9" style="0" width="5"/>
    <col collapsed="false" customWidth="true" hidden="false" outlineLevel="0" max="10" min="10" style="0" width="22"/>
    <col collapsed="false" customWidth="true" hidden="false" outlineLevel="0" max="26" min="11" style="0" width="14"/>
  </cols>
  <sheetData>
    <row r="1" customFormat="false" ht="27.75" hidden="false" customHeight="true" outlineLevel="0" collapsed="false">
      <c r="A1" s="101" t="s">
        <v>119</v>
      </c>
      <c r="B1" s="101"/>
      <c r="C1" s="101"/>
      <c r="D1" s="101"/>
      <c r="E1" s="101"/>
      <c r="F1" s="101"/>
      <c r="G1" s="101"/>
      <c r="H1" s="101"/>
      <c r="I1" s="101"/>
      <c r="J1" s="101"/>
      <c r="K1" s="3"/>
      <c r="L1" s="3"/>
      <c r="M1" s="3"/>
      <c r="N1" s="3"/>
      <c r="O1" s="3"/>
      <c r="P1" s="3"/>
      <c r="Q1" s="3"/>
      <c r="R1" s="3"/>
      <c r="S1" s="3"/>
      <c r="T1" s="3"/>
      <c r="U1" s="3"/>
      <c r="V1" s="3"/>
      <c r="W1" s="3"/>
      <c r="X1" s="3"/>
      <c r="Y1" s="3"/>
      <c r="Z1" s="3"/>
    </row>
    <row r="2" customFormat="false" ht="21.75" hidden="false" customHeight="true" outlineLevel="0" collapsed="false">
      <c r="A2" s="102" t="s">
        <v>120</v>
      </c>
      <c r="B2" s="102"/>
      <c r="C2" s="102"/>
      <c r="D2" s="102"/>
      <c r="E2" s="102"/>
      <c r="F2" s="102"/>
      <c r="G2" s="102"/>
      <c r="H2" s="102"/>
      <c r="I2" s="102"/>
      <c r="J2" s="102"/>
      <c r="K2" s="3"/>
      <c r="L2" s="3"/>
      <c r="M2" s="3"/>
      <c r="N2" s="3"/>
      <c r="O2" s="3"/>
      <c r="P2" s="3"/>
      <c r="Q2" s="3"/>
      <c r="R2" s="3"/>
      <c r="S2" s="3"/>
      <c r="T2" s="3"/>
      <c r="U2" s="3"/>
      <c r="V2" s="3"/>
      <c r="W2" s="3"/>
      <c r="X2" s="3"/>
      <c r="Y2" s="3"/>
      <c r="Z2" s="3"/>
    </row>
    <row r="3" customFormat="false" ht="30" hidden="false" customHeight="true" outlineLevel="0" collapsed="false">
      <c r="A3" s="103" t="s">
        <v>121</v>
      </c>
      <c r="B3" s="103"/>
      <c r="C3" s="103"/>
      <c r="D3" s="103"/>
      <c r="E3" s="103"/>
      <c r="F3" s="103"/>
      <c r="G3" s="103"/>
      <c r="H3" s="103"/>
      <c r="I3" s="103"/>
      <c r="J3" s="103"/>
      <c r="K3" s="3"/>
      <c r="L3" s="3"/>
      <c r="M3" s="3"/>
      <c r="N3" s="3"/>
      <c r="O3" s="3"/>
      <c r="P3" s="3"/>
      <c r="Q3" s="3"/>
      <c r="R3" s="3"/>
      <c r="S3" s="3"/>
      <c r="T3" s="3"/>
      <c r="U3" s="3"/>
      <c r="V3" s="3"/>
      <c r="W3" s="3"/>
      <c r="X3" s="3"/>
      <c r="Y3" s="3"/>
      <c r="Z3" s="3"/>
    </row>
    <row r="4" customFormat="false" ht="15" hidden="false" customHeight="true" outlineLevel="0" collapsed="false">
      <c r="A4" s="3"/>
      <c r="B4" s="3"/>
      <c r="C4" s="3"/>
      <c r="D4" s="3"/>
      <c r="E4" s="3"/>
      <c r="F4" s="3"/>
      <c r="G4" s="3"/>
      <c r="H4" s="3"/>
      <c r="I4" s="3"/>
      <c r="J4" s="104" t="s">
        <v>122</v>
      </c>
      <c r="K4" s="3"/>
      <c r="L4" s="3"/>
      <c r="M4" s="3"/>
      <c r="N4" s="3"/>
      <c r="O4" s="3"/>
      <c r="P4" s="3"/>
      <c r="Q4" s="3"/>
      <c r="R4" s="3"/>
      <c r="S4" s="3"/>
      <c r="T4" s="3"/>
      <c r="U4" s="3"/>
      <c r="V4" s="3"/>
      <c r="W4" s="3"/>
      <c r="X4" s="3"/>
      <c r="Y4" s="3"/>
      <c r="Z4" s="3"/>
    </row>
    <row r="5" customFormat="false" ht="24" hidden="false" customHeight="true" outlineLevel="0" collapsed="false">
      <c r="A5" s="3"/>
      <c r="B5" s="105" t="s">
        <v>123</v>
      </c>
      <c r="C5" s="105" t="s">
        <v>124</v>
      </c>
      <c r="D5" s="105" t="s">
        <v>125</v>
      </c>
      <c r="E5" s="3"/>
      <c r="F5" s="105" t="s">
        <v>123</v>
      </c>
      <c r="G5" s="105" t="s">
        <v>124</v>
      </c>
      <c r="H5" s="105" t="s">
        <v>125</v>
      </c>
      <c r="I5" s="3"/>
      <c r="J5" s="3"/>
      <c r="K5" s="3"/>
      <c r="L5" s="3"/>
      <c r="M5" s="3"/>
      <c r="N5" s="3"/>
      <c r="O5" s="3"/>
      <c r="P5" s="3"/>
      <c r="Q5" s="3"/>
      <c r="R5" s="3"/>
      <c r="S5" s="3"/>
      <c r="T5" s="3"/>
      <c r="U5" s="3"/>
      <c r="V5" s="3"/>
      <c r="W5" s="3"/>
      <c r="X5" s="3"/>
      <c r="Y5" s="3"/>
      <c r="Z5" s="3"/>
    </row>
    <row r="6" customFormat="false" ht="21.75" hidden="false" customHeight="true" outlineLevel="0" collapsed="false">
      <c r="A6" s="3"/>
      <c r="B6" s="106" t="s">
        <v>126</v>
      </c>
      <c r="C6" s="107" t="s">
        <v>127</v>
      </c>
      <c r="D6" s="108" t="s">
        <v>128</v>
      </c>
      <c r="E6" s="3"/>
      <c r="F6" s="106" t="s">
        <v>129</v>
      </c>
      <c r="G6" s="107" t="s">
        <v>130</v>
      </c>
      <c r="H6" s="108" t="s">
        <v>128</v>
      </c>
      <c r="I6" s="3"/>
      <c r="J6" s="3"/>
      <c r="K6" s="3"/>
      <c r="L6" s="3"/>
      <c r="M6" s="3"/>
      <c r="N6" s="3"/>
      <c r="O6" s="3"/>
      <c r="P6" s="3"/>
      <c r="Q6" s="3"/>
      <c r="R6" s="3"/>
      <c r="S6" s="3"/>
      <c r="T6" s="3"/>
      <c r="U6" s="3"/>
      <c r="V6" s="3"/>
      <c r="W6" s="3"/>
      <c r="X6" s="3"/>
      <c r="Y6" s="3"/>
      <c r="Z6" s="3"/>
    </row>
    <row r="7" customFormat="false" ht="21.75" hidden="false" customHeight="true" outlineLevel="0" collapsed="false">
      <c r="A7" s="3"/>
      <c r="B7" s="109" t="s">
        <v>131</v>
      </c>
      <c r="C7" s="110" t="s">
        <v>132</v>
      </c>
      <c r="D7" s="111" t="s">
        <v>128</v>
      </c>
      <c r="E7" s="3"/>
      <c r="F7" s="109" t="s">
        <v>133</v>
      </c>
      <c r="G7" s="110" t="s">
        <v>134</v>
      </c>
      <c r="H7" s="111" t="s">
        <v>128</v>
      </c>
      <c r="I7" s="3"/>
      <c r="J7" s="3"/>
      <c r="K7" s="3"/>
      <c r="L7" s="3"/>
      <c r="M7" s="3"/>
      <c r="N7" s="3"/>
      <c r="O7" s="3"/>
      <c r="P7" s="3"/>
      <c r="Q7" s="3"/>
      <c r="R7" s="3"/>
      <c r="S7" s="3"/>
      <c r="T7" s="3"/>
      <c r="U7" s="3"/>
      <c r="V7" s="3"/>
      <c r="W7" s="3"/>
      <c r="X7" s="3"/>
      <c r="Y7" s="3"/>
      <c r="Z7" s="3"/>
    </row>
    <row r="8" customFormat="false" ht="21.75" hidden="false" customHeight="true" outlineLevel="0" collapsed="false">
      <c r="A8" s="3"/>
      <c r="B8" s="106" t="s">
        <v>135</v>
      </c>
      <c r="C8" s="107" t="s">
        <v>136</v>
      </c>
      <c r="D8" s="108" t="s">
        <v>128</v>
      </c>
      <c r="E8" s="3"/>
      <c r="F8" s="106" t="s">
        <v>137</v>
      </c>
      <c r="G8" s="107" t="s">
        <v>138</v>
      </c>
      <c r="H8" s="112" t="s">
        <v>139</v>
      </c>
      <c r="I8" s="3"/>
      <c r="J8" s="3"/>
      <c r="K8" s="3"/>
      <c r="L8" s="3"/>
      <c r="M8" s="3"/>
      <c r="N8" s="3"/>
      <c r="O8" s="3"/>
      <c r="P8" s="3"/>
      <c r="Q8" s="3"/>
      <c r="R8" s="3"/>
      <c r="S8" s="3"/>
      <c r="T8" s="3"/>
      <c r="U8" s="3"/>
      <c r="V8" s="3"/>
      <c r="W8" s="3"/>
      <c r="X8" s="3"/>
      <c r="Y8" s="3"/>
      <c r="Z8" s="3"/>
    </row>
    <row r="9" customFormat="false" ht="21.75" hidden="false" customHeight="true" outlineLevel="0" collapsed="false">
      <c r="A9" s="3"/>
      <c r="B9" s="109" t="s">
        <v>140</v>
      </c>
      <c r="C9" s="110" t="s">
        <v>141</v>
      </c>
      <c r="D9" s="111" t="s">
        <v>128</v>
      </c>
      <c r="E9" s="3"/>
      <c r="F9" s="109" t="s">
        <v>142</v>
      </c>
      <c r="G9" s="110" t="s">
        <v>143</v>
      </c>
      <c r="H9" s="113" t="s">
        <v>144</v>
      </c>
      <c r="I9" s="3"/>
      <c r="J9" s="3"/>
      <c r="K9" s="3"/>
      <c r="L9" s="3"/>
      <c r="M9" s="3"/>
      <c r="N9" s="3"/>
      <c r="O9" s="3"/>
      <c r="P9" s="3"/>
      <c r="Q9" s="3"/>
      <c r="R9" s="3"/>
      <c r="S9" s="3"/>
      <c r="T9" s="3"/>
      <c r="U9" s="3"/>
      <c r="V9" s="3"/>
      <c r="W9" s="3"/>
      <c r="X9" s="3"/>
      <c r="Y9" s="3"/>
      <c r="Z9" s="3"/>
    </row>
    <row r="10" customFormat="false" ht="21.75" hidden="false" customHeight="true" outlineLevel="0" collapsed="false">
      <c r="A10" s="3"/>
      <c r="B10" s="106" t="s">
        <v>145</v>
      </c>
      <c r="C10" s="107" t="s">
        <v>146</v>
      </c>
      <c r="D10" s="113" t="s">
        <v>147</v>
      </c>
      <c r="E10" s="3"/>
      <c r="F10" s="106" t="s">
        <v>148</v>
      </c>
      <c r="G10" s="107" t="s">
        <v>149</v>
      </c>
      <c r="H10" s="108" t="s">
        <v>128</v>
      </c>
      <c r="I10" s="3"/>
      <c r="J10" s="3"/>
      <c r="K10" s="3"/>
      <c r="L10" s="3"/>
      <c r="M10" s="3"/>
      <c r="N10" s="3"/>
      <c r="O10" s="3"/>
      <c r="P10" s="3"/>
      <c r="Q10" s="3"/>
      <c r="R10" s="3"/>
      <c r="S10" s="3"/>
      <c r="T10" s="3"/>
      <c r="U10" s="3"/>
      <c r="V10" s="3"/>
      <c r="W10" s="3"/>
      <c r="X10" s="3"/>
      <c r="Y10" s="3"/>
      <c r="Z10" s="3"/>
    </row>
    <row r="11" customFormat="false" ht="21.75" hidden="false" customHeight="true" outlineLevel="0" collapsed="false">
      <c r="A11" s="3"/>
      <c r="B11" s="109" t="s">
        <v>150</v>
      </c>
      <c r="C11" s="110" t="s">
        <v>151</v>
      </c>
      <c r="D11" s="114"/>
      <c r="E11" s="3"/>
      <c r="F11" s="109" t="s">
        <v>152</v>
      </c>
      <c r="G11" s="110" t="s">
        <v>153</v>
      </c>
      <c r="H11" s="111" t="s">
        <v>128</v>
      </c>
      <c r="I11" s="3"/>
      <c r="J11" s="3"/>
      <c r="K11" s="3"/>
      <c r="L11" s="3"/>
      <c r="M11" s="3"/>
      <c r="N11" s="3"/>
      <c r="O11" s="3"/>
      <c r="P11" s="3"/>
      <c r="Q11" s="3"/>
      <c r="R11" s="3"/>
      <c r="S11" s="3"/>
      <c r="T11" s="3"/>
      <c r="U11" s="3"/>
      <c r="V11" s="3"/>
      <c r="W11" s="3"/>
      <c r="X11" s="3"/>
      <c r="Y11" s="3"/>
      <c r="Z11" s="3"/>
    </row>
    <row r="12" customFormat="false" ht="21.75" hidden="false" customHeight="true" outlineLevel="0" collapsed="false">
      <c r="A12" s="3"/>
      <c r="B12" s="106" t="s">
        <v>154</v>
      </c>
      <c r="C12" s="107" t="s">
        <v>155</v>
      </c>
      <c r="D12" s="108" t="s">
        <v>128</v>
      </c>
      <c r="E12" s="3"/>
      <c r="F12" s="106" t="s">
        <v>156</v>
      </c>
      <c r="G12" s="107" t="s">
        <v>157</v>
      </c>
      <c r="H12" s="108" t="s">
        <v>128</v>
      </c>
      <c r="I12" s="3"/>
      <c r="J12" s="3"/>
      <c r="K12" s="3"/>
      <c r="L12" s="3"/>
      <c r="M12" s="3"/>
      <c r="N12" s="3"/>
      <c r="O12" s="3"/>
      <c r="P12" s="3"/>
      <c r="Q12" s="3"/>
      <c r="R12" s="3"/>
      <c r="S12" s="3"/>
      <c r="T12" s="3"/>
      <c r="U12" s="3"/>
      <c r="V12" s="3"/>
      <c r="W12" s="3"/>
      <c r="X12" s="3"/>
      <c r="Y12" s="3"/>
      <c r="Z12" s="3"/>
    </row>
    <row r="13" customFormat="false" ht="21.75" hidden="false" customHeight="true" outlineLevel="0" collapsed="false">
      <c r="A13" s="3"/>
      <c r="B13" s="109" t="s">
        <v>158</v>
      </c>
      <c r="C13" s="110" t="s">
        <v>159</v>
      </c>
      <c r="D13" s="111" t="s">
        <v>128</v>
      </c>
      <c r="E13" s="3"/>
      <c r="F13" s="109" t="s">
        <v>160</v>
      </c>
      <c r="G13" s="110" t="s">
        <v>161</v>
      </c>
      <c r="H13" s="111" t="s">
        <v>128</v>
      </c>
      <c r="I13" s="3"/>
      <c r="J13" s="3"/>
      <c r="K13" s="3"/>
      <c r="L13" s="3"/>
      <c r="M13" s="3"/>
      <c r="N13" s="3"/>
      <c r="O13" s="3"/>
      <c r="P13" s="3"/>
      <c r="Q13" s="3"/>
      <c r="R13" s="3"/>
      <c r="S13" s="3"/>
      <c r="T13" s="3"/>
      <c r="U13" s="3"/>
      <c r="V13" s="3"/>
      <c r="W13" s="3"/>
      <c r="X13" s="3"/>
      <c r="Y13" s="3"/>
      <c r="Z13" s="3"/>
    </row>
    <row r="14" customFormat="false" ht="21.75" hidden="false" customHeight="true" outlineLevel="0" collapsed="false">
      <c r="A14" s="3"/>
      <c r="B14" s="106" t="s">
        <v>162</v>
      </c>
      <c r="C14" s="107" t="s">
        <v>163</v>
      </c>
      <c r="D14" s="108" t="s">
        <v>128</v>
      </c>
      <c r="E14" s="3"/>
      <c r="F14" s="106" t="s">
        <v>164</v>
      </c>
      <c r="G14" s="107" t="s">
        <v>165</v>
      </c>
      <c r="H14" s="113" t="s">
        <v>166</v>
      </c>
      <c r="I14" s="3"/>
      <c r="J14" s="3"/>
      <c r="K14" s="3"/>
      <c r="L14" s="3"/>
      <c r="M14" s="3"/>
      <c r="N14" s="3"/>
      <c r="O14" s="3"/>
      <c r="P14" s="3"/>
      <c r="Q14" s="3"/>
      <c r="R14" s="3"/>
      <c r="S14" s="3"/>
      <c r="T14" s="3"/>
      <c r="U14" s="3"/>
      <c r="V14" s="3"/>
      <c r="W14" s="3"/>
      <c r="X14" s="3"/>
      <c r="Y14" s="3"/>
      <c r="Z14" s="3"/>
    </row>
    <row r="15" customFormat="false" ht="21.75" hidden="false" customHeight="true" outlineLevel="0" collapsed="false">
      <c r="A15" s="3"/>
      <c r="B15" s="109" t="s">
        <v>167</v>
      </c>
      <c r="C15" s="110" t="s">
        <v>168</v>
      </c>
      <c r="D15" s="113" t="s">
        <v>144</v>
      </c>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row>
    <row r="17" customFormat="false" ht="25.5" hidden="false" customHeight="true" outlineLevel="0" collapsed="false">
      <c r="A17" s="3"/>
      <c r="B17" s="115" t="s">
        <v>169</v>
      </c>
      <c r="C17" s="115"/>
      <c r="D17" s="115"/>
      <c r="E17" s="115"/>
      <c r="F17" s="115"/>
      <c r="G17" s="115"/>
      <c r="H17" s="115"/>
      <c r="I17" s="3"/>
      <c r="J17" s="3"/>
      <c r="K17" s="3"/>
      <c r="L17" s="3"/>
      <c r="M17" s="3"/>
      <c r="N17" s="3"/>
      <c r="O17" s="3"/>
      <c r="P17" s="3"/>
      <c r="Q17" s="3"/>
      <c r="R17" s="3"/>
      <c r="S17" s="3"/>
      <c r="T17" s="3"/>
      <c r="U17" s="3"/>
      <c r="V17" s="3"/>
      <c r="W17" s="3"/>
      <c r="X17" s="3"/>
      <c r="Y17" s="3"/>
      <c r="Z17" s="3"/>
    </row>
    <row r="18" customFormat="false" ht="24" hidden="false" customHeight="true" outlineLevel="0" collapsed="false">
      <c r="A18" s="3"/>
      <c r="B18" s="116" t="s">
        <v>170</v>
      </c>
      <c r="C18" s="116"/>
      <c r="D18" s="116"/>
      <c r="E18" s="116"/>
      <c r="F18" s="116"/>
      <c r="G18" s="116"/>
      <c r="H18" s="116"/>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row>
    <row r="20" customFormat="false" ht="15" hidden="false" customHeight="true" outlineLevel="0" collapsed="false">
      <c r="A20" s="3"/>
      <c r="B20" s="117" t="s">
        <v>171</v>
      </c>
      <c r="C20" s="118" t="s">
        <v>172</v>
      </c>
      <c r="D20" s="118"/>
      <c r="E20" s="118"/>
      <c r="F20" s="118"/>
      <c r="G20" s="118"/>
      <c r="H20" s="118"/>
      <c r="I20" s="3"/>
      <c r="J20" s="3"/>
      <c r="K20" s="3"/>
      <c r="L20" s="3"/>
      <c r="M20" s="3"/>
      <c r="N20" s="3"/>
      <c r="O20" s="3"/>
      <c r="P20" s="3"/>
      <c r="Q20" s="3"/>
      <c r="R20" s="3"/>
      <c r="S20" s="3"/>
      <c r="T20" s="3"/>
      <c r="U20" s="3"/>
      <c r="V20" s="3"/>
      <c r="W20" s="3"/>
      <c r="X20" s="3"/>
      <c r="Y20" s="3"/>
      <c r="Z20" s="3"/>
    </row>
    <row r="21" customFormat="false" ht="15.7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119" t="s">
        <v>173</v>
      </c>
      <c r="C22" s="119"/>
      <c r="D22" s="119"/>
      <c r="E22" s="119"/>
      <c r="F22" s="119"/>
      <c r="G22" s="119"/>
      <c r="H22" s="119"/>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row>
    <row r="24" customFormat="false" ht="15.7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row>
    <row r="27" customFormat="false" ht="15.7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row>
    <row r="28" customFormat="false" ht="15.7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5.7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5.7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5.7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7">
    <mergeCell ref="A1:J1"/>
    <mergeCell ref="A2:J2"/>
    <mergeCell ref="A3:J3"/>
    <mergeCell ref="B17:H17"/>
    <mergeCell ref="B18:H18"/>
    <mergeCell ref="C20:H20"/>
    <mergeCell ref="B22:H22"/>
  </mergeCells>
  <hyperlinks>
    <hyperlink ref="J4"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18"/>
    <col collapsed="false" customWidth="true" hidden="false" outlineLevel="0" max="2" min="2" style="0" width="12.86"/>
    <col collapsed="false" customWidth="true" hidden="false" outlineLevel="0" max="3" min="3" style="0" width="15.43"/>
    <col collapsed="false" customWidth="true" hidden="false" outlineLevel="0" max="4" min="4" style="0" width="3.86"/>
    <col collapsed="false" customWidth="true" hidden="false" outlineLevel="0" max="5" min="5" style="0" width="36"/>
    <col collapsed="false" customWidth="true" hidden="false" outlineLevel="0" max="6" min="6" style="0" width="18"/>
    <col collapsed="false" customWidth="true" hidden="false" outlineLevel="0" max="7" min="7" style="0" width="15.43"/>
    <col collapsed="false" customWidth="true" hidden="false" outlineLevel="0" max="8" min="8" style="0" width="12.86"/>
    <col collapsed="false" customWidth="true" hidden="false" outlineLevel="0" max="9" min="9" style="0" width="11.14"/>
    <col collapsed="false" customWidth="true" hidden="false" outlineLevel="0" max="10" min="10" style="0" width="25.71"/>
    <col collapsed="false" customWidth="true" hidden="false" outlineLevel="0" max="12" min="11" style="0" width="11.14"/>
    <col collapsed="false" customWidth="true" hidden="false" outlineLevel="0" max="26" min="13" style="0" width="14"/>
  </cols>
  <sheetData>
    <row r="1" customFormat="false" ht="30" hidden="false" customHeight="true" outlineLevel="0" collapsed="false">
      <c r="A1" s="38" t="s">
        <v>46</v>
      </c>
      <c r="B1" s="38"/>
      <c r="C1" s="38"/>
      <c r="D1" s="38"/>
      <c r="E1" s="38"/>
      <c r="F1" s="38"/>
      <c r="G1" s="38"/>
      <c r="H1" s="38"/>
      <c r="I1" s="39"/>
      <c r="J1" s="39"/>
      <c r="K1" s="39"/>
      <c r="L1" s="39"/>
      <c r="M1" s="3"/>
      <c r="N1" s="3"/>
      <c r="O1" s="3"/>
      <c r="P1" s="3"/>
      <c r="Q1" s="3"/>
      <c r="R1" s="3"/>
      <c r="S1" s="3"/>
      <c r="T1" s="3"/>
      <c r="U1" s="3"/>
      <c r="V1" s="3"/>
      <c r="W1" s="3"/>
      <c r="X1" s="3"/>
      <c r="Y1" s="3"/>
      <c r="Z1" s="3"/>
    </row>
    <row r="2" customFormat="false" ht="25.5" hidden="false" customHeight="true" outlineLevel="0" collapsed="false">
      <c r="A2" s="120" t="s">
        <v>174</v>
      </c>
      <c r="B2" s="120"/>
      <c r="C2" s="120"/>
      <c r="D2" s="120"/>
      <c r="E2" s="120"/>
      <c r="F2" s="120"/>
      <c r="G2" s="120"/>
      <c r="H2" s="120"/>
      <c r="I2" s="39"/>
      <c r="J2" s="41" t="s">
        <v>48</v>
      </c>
      <c r="K2" s="39"/>
      <c r="L2" s="39"/>
      <c r="M2" s="3"/>
      <c r="N2" s="3"/>
      <c r="O2" s="3"/>
      <c r="P2" s="3"/>
      <c r="Q2" s="3"/>
      <c r="R2" s="3"/>
      <c r="S2" s="3"/>
      <c r="T2" s="3"/>
      <c r="U2" s="3"/>
      <c r="V2" s="3"/>
      <c r="W2" s="3"/>
      <c r="X2" s="3"/>
      <c r="Y2" s="3"/>
      <c r="Z2" s="3"/>
    </row>
    <row r="3" customFormat="false" ht="21.75" hidden="false" customHeight="true" outlineLevel="0" collapsed="false">
      <c r="A3" s="42" t="s">
        <v>175</v>
      </c>
      <c r="B3" s="42"/>
      <c r="C3" s="42"/>
      <c r="D3" s="42"/>
      <c r="E3" s="42"/>
      <c r="F3" s="42"/>
      <c r="G3" s="42"/>
      <c r="H3" s="42"/>
      <c r="I3" s="39"/>
      <c r="J3" s="39"/>
      <c r="K3" s="39"/>
      <c r="L3" s="39"/>
      <c r="M3" s="3"/>
      <c r="N3" s="3"/>
      <c r="O3" s="3"/>
      <c r="P3" s="3"/>
      <c r="Q3" s="3"/>
      <c r="R3" s="3"/>
      <c r="S3" s="3"/>
      <c r="T3" s="3"/>
      <c r="U3" s="3"/>
      <c r="V3" s="3"/>
      <c r="W3" s="3"/>
      <c r="X3" s="3"/>
      <c r="Y3" s="3"/>
      <c r="Z3" s="3"/>
    </row>
    <row r="4" customFormat="false" ht="19.5" hidden="false" customHeight="true" outlineLevel="0" collapsed="false">
      <c r="A4" s="121" t="s">
        <v>176</v>
      </c>
      <c r="B4" s="121"/>
      <c r="C4" s="121"/>
      <c r="D4" s="121"/>
      <c r="E4" s="121"/>
      <c r="F4" s="121"/>
      <c r="G4" s="121"/>
      <c r="H4" s="121"/>
      <c r="I4" s="39"/>
      <c r="J4" s="39"/>
      <c r="K4" s="39"/>
      <c r="L4" s="39"/>
      <c r="M4" s="3"/>
      <c r="N4" s="3"/>
      <c r="O4" s="3"/>
      <c r="P4" s="3"/>
      <c r="Q4" s="3"/>
      <c r="R4" s="3"/>
      <c r="S4" s="3"/>
      <c r="T4" s="3"/>
      <c r="U4" s="3"/>
      <c r="V4" s="3"/>
      <c r="W4" s="3"/>
      <c r="X4" s="3"/>
      <c r="Y4" s="3"/>
      <c r="Z4" s="3"/>
    </row>
    <row r="5" customFormat="false" ht="15" hidden="false" customHeight="true" outlineLevel="0" collapsed="false">
      <c r="A5" s="122"/>
      <c r="B5" s="39"/>
      <c r="C5" s="122"/>
      <c r="D5" s="39"/>
      <c r="E5" s="122"/>
      <c r="F5" s="39"/>
      <c r="G5" s="122"/>
      <c r="H5" s="39"/>
      <c r="I5" s="39"/>
      <c r="J5" s="39"/>
      <c r="K5" s="39"/>
      <c r="L5" s="39"/>
      <c r="M5" s="3"/>
      <c r="N5" s="3"/>
      <c r="O5" s="3"/>
      <c r="P5" s="3"/>
      <c r="Q5" s="3"/>
      <c r="R5" s="3"/>
      <c r="S5" s="3"/>
      <c r="T5" s="3"/>
      <c r="U5" s="3"/>
      <c r="V5" s="3"/>
      <c r="W5" s="3"/>
      <c r="X5" s="3"/>
      <c r="Y5" s="3"/>
      <c r="Z5" s="3"/>
    </row>
    <row r="6" customFormat="false" ht="21.75" hidden="false" customHeight="true" outlineLevel="0" collapsed="false">
      <c r="A6" s="123" t="s">
        <v>177</v>
      </c>
      <c r="B6" s="123"/>
      <c r="C6" s="123" t="s">
        <v>9</v>
      </c>
      <c r="D6" s="123"/>
      <c r="E6" s="123" t="s">
        <v>10</v>
      </c>
      <c r="F6" s="123"/>
      <c r="G6" s="123" t="s">
        <v>55</v>
      </c>
      <c r="H6" s="123"/>
      <c r="I6" s="39"/>
      <c r="J6" s="39"/>
      <c r="K6" s="39"/>
      <c r="L6" s="39"/>
      <c r="M6" s="3"/>
      <c r="N6" s="3"/>
      <c r="O6" s="3"/>
      <c r="P6" s="3"/>
      <c r="Q6" s="3"/>
      <c r="R6" s="3"/>
      <c r="S6" s="3"/>
      <c r="T6" s="3"/>
      <c r="U6" s="3"/>
      <c r="V6" s="3"/>
      <c r="W6" s="3"/>
      <c r="X6" s="3"/>
      <c r="Y6" s="3"/>
      <c r="Z6" s="3"/>
    </row>
    <row r="7" customFormat="false" ht="36" hidden="false" customHeight="true" outlineLevel="0" collapsed="false">
      <c r="A7" s="124" t="n">
        <f aca="false">COUNTA('بيانات المدارس'!B5:B17)</f>
        <v>6</v>
      </c>
      <c r="B7" s="124"/>
      <c r="C7" s="124" t="n">
        <f aca="false">SUM('بيانات المدارس'!H5:H17)</f>
        <v>79</v>
      </c>
      <c r="D7" s="124"/>
      <c r="E7" s="124" t="n">
        <f aca="false">IFERROR(ROUND(AVERAGE('بيانات المدارس'!H5:H17),1),0)</f>
        <v>13.2</v>
      </c>
      <c r="F7" s="124"/>
      <c r="G7" s="124" t="n">
        <f aca="false">IFERROR(MAX('بيانات المدارس'!H5:H17),0)</f>
        <v>18</v>
      </c>
      <c r="H7" s="124"/>
      <c r="I7" s="39"/>
      <c r="J7" s="39"/>
      <c r="K7" s="39"/>
      <c r="L7" s="39"/>
      <c r="M7" s="3"/>
      <c r="N7" s="3"/>
      <c r="O7" s="3"/>
      <c r="P7" s="3"/>
      <c r="Q7" s="3"/>
      <c r="R7" s="3"/>
      <c r="S7" s="3"/>
      <c r="T7" s="3"/>
      <c r="U7" s="3"/>
      <c r="V7" s="3"/>
      <c r="W7" s="3"/>
      <c r="X7" s="3"/>
      <c r="Y7" s="3"/>
      <c r="Z7" s="3"/>
    </row>
    <row r="8" customFormat="false" ht="17.25" hidden="false" customHeight="true" outlineLevel="0" collapsed="false">
      <c r="A8" s="125"/>
      <c r="B8" s="39"/>
      <c r="C8" s="39"/>
      <c r="D8" s="39"/>
      <c r="E8" s="125"/>
      <c r="F8" s="39"/>
      <c r="G8" s="39"/>
      <c r="H8" s="39"/>
      <c r="I8" s="39"/>
      <c r="J8" s="39"/>
      <c r="K8" s="39"/>
      <c r="L8" s="39"/>
      <c r="M8" s="3"/>
      <c r="N8" s="3"/>
      <c r="O8" s="3"/>
      <c r="P8" s="3"/>
      <c r="Q8" s="3"/>
      <c r="R8" s="3"/>
      <c r="S8" s="3"/>
      <c r="T8" s="3"/>
      <c r="U8" s="3"/>
      <c r="V8" s="3"/>
      <c r="W8" s="3"/>
      <c r="X8" s="3"/>
      <c r="Y8" s="3"/>
      <c r="Z8" s="3"/>
    </row>
    <row r="9" customFormat="false" ht="15" hidden="false" customHeight="true" outlineLevel="0" collapsed="false">
      <c r="A9" s="49" t="s">
        <v>178</v>
      </c>
      <c r="B9" s="49"/>
      <c r="C9" s="49"/>
      <c r="D9" s="39"/>
      <c r="E9" s="49" t="s">
        <v>179</v>
      </c>
      <c r="F9" s="49"/>
      <c r="G9" s="49"/>
      <c r="H9" s="49"/>
      <c r="I9" s="39"/>
      <c r="J9" s="39"/>
      <c r="K9" s="39"/>
      <c r="L9" s="39"/>
      <c r="M9" s="3"/>
      <c r="N9" s="3"/>
      <c r="O9" s="3"/>
      <c r="P9" s="3"/>
      <c r="Q9" s="3"/>
      <c r="R9" s="3"/>
      <c r="S9" s="3"/>
      <c r="T9" s="3"/>
      <c r="U9" s="3"/>
      <c r="V9" s="3"/>
      <c r="W9" s="3"/>
      <c r="X9" s="3"/>
      <c r="Y9" s="3"/>
      <c r="Z9" s="3"/>
    </row>
    <row r="10" customFormat="false" ht="15.75" hidden="false" customHeight="true" outlineLevel="0" collapsed="false">
      <c r="A10" s="50" t="s">
        <v>58</v>
      </c>
      <c r="B10" s="50" t="s">
        <v>59</v>
      </c>
      <c r="C10" s="51" t="s">
        <v>75</v>
      </c>
      <c r="D10" s="39"/>
      <c r="E10" s="50" t="s">
        <v>180</v>
      </c>
      <c r="F10" s="50" t="s">
        <v>181</v>
      </c>
      <c r="G10" s="50" t="s">
        <v>58</v>
      </c>
      <c r="H10" s="50" t="s">
        <v>182</v>
      </c>
      <c r="I10" s="39"/>
      <c r="J10" s="39"/>
      <c r="K10" s="39"/>
      <c r="L10" s="39"/>
      <c r="M10" s="3"/>
      <c r="N10" s="3"/>
      <c r="O10" s="3"/>
      <c r="P10" s="3"/>
      <c r="Q10" s="3"/>
      <c r="R10" s="3"/>
      <c r="S10" s="3"/>
      <c r="T10" s="3"/>
      <c r="U10" s="3"/>
      <c r="V10" s="3"/>
      <c r="W10" s="3"/>
      <c r="X10" s="3"/>
      <c r="Y10" s="3"/>
      <c r="Z10" s="3"/>
    </row>
    <row r="11" customFormat="false" ht="15.75" hidden="false" customHeight="true" outlineLevel="0" collapsed="false">
      <c r="A11" s="52" t="s">
        <v>62</v>
      </c>
      <c r="B11" s="53" t="n">
        <f aca="false">COUNTIF('بيانات المدارس'!N5:N17,A11)</f>
        <v>0</v>
      </c>
      <c r="C11" s="54" t="n">
        <f aca="false">IFERROR(ROUND(B11/$A$7*100,1),0)</f>
        <v>0</v>
      </c>
      <c r="D11" s="39"/>
      <c r="E11" s="53" t="str">
        <f aca="false" t="array" ref="E11:E11">IFERROR(INDEX('بيانات المدارس'!B5:B17,MATCH(LARGE('بيانات المدارس'!H5:H17,1),'بيانات المدارس'!H5:H17,0)),"")</f>
        <v>وثيلان وعشيران الابتدائية</v>
      </c>
      <c r="F11" s="64" t="n">
        <f aca="false">IFERROR(LARGE('بيانات المدارس'!H5:H17,1),"")</f>
        <v>18</v>
      </c>
      <c r="G11" s="53" t="str">
        <f aca="false" t="array" ref="G11:G11">IFERROR(INDEX('بيانات المدارس'!N5:N17,MATCH(LARGE('بيانات المدارس'!H5:H17,1),'بيانات المدارس'!H5:H17,0)),"")</f>
        <v>لم تصدر</v>
      </c>
      <c r="H11" s="126" t="n">
        <v>1</v>
      </c>
      <c r="I11" s="39"/>
      <c r="J11" s="39"/>
      <c r="K11" s="39"/>
      <c r="L11" s="39"/>
      <c r="M11" s="3"/>
      <c r="N11" s="3"/>
      <c r="O11" s="3"/>
      <c r="P11" s="3"/>
      <c r="Q11" s="3"/>
      <c r="R11" s="3"/>
      <c r="S11" s="3"/>
      <c r="T11" s="3"/>
      <c r="U11" s="3"/>
      <c r="V11" s="3"/>
      <c r="W11" s="3"/>
      <c r="X11" s="3"/>
      <c r="Y11" s="3"/>
      <c r="Z11" s="3"/>
    </row>
    <row r="12" customFormat="false" ht="15.75" hidden="false" customHeight="true" outlineLevel="0" collapsed="false">
      <c r="A12" s="55" t="s">
        <v>64</v>
      </c>
      <c r="B12" s="53" t="n">
        <f aca="false">COUNTIF('بيانات المدارس'!N5:N17,A12)</f>
        <v>0</v>
      </c>
      <c r="C12" s="54" t="n">
        <f aca="false">IFERROR(ROUND(B12/$A$7*100,1),0)</f>
        <v>0</v>
      </c>
      <c r="D12" s="39"/>
      <c r="E12" s="53" t="str">
        <f aca="false" t="array" ref="E12:E12">IFERROR(INDEX('بيانات المدارس'!B5:B17,MATCH(LARGE('بيانات المدارس'!H5:H17,2),'بيانات المدارس'!H5:H17,0)),"")</f>
        <v>وثيلان وعشيران الثانوية</v>
      </c>
      <c r="F12" s="64" t="n">
        <f aca="false">IFERROR(LARGE('بيانات المدارس'!H5:H17,2),"")</f>
        <v>16</v>
      </c>
      <c r="G12" s="53" t="str">
        <f aca="false" t="array" ref="G12:G12">IFERROR(INDEX('بيانات المدارس'!N5:N17,MATCH(LARGE('بيانات المدارس'!H5:H17,2),'بيانات المدارس'!H5:H17,0)),"")</f>
        <v>لم تصدر</v>
      </c>
      <c r="H12" s="126" t="n">
        <v>2</v>
      </c>
      <c r="I12" s="39"/>
      <c r="J12" s="39"/>
      <c r="K12" s="39"/>
      <c r="L12" s="39"/>
      <c r="M12" s="3"/>
      <c r="N12" s="3"/>
      <c r="O12" s="3"/>
      <c r="P12" s="3"/>
      <c r="Q12" s="3"/>
      <c r="R12" s="3"/>
      <c r="S12" s="3"/>
      <c r="T12" s="3"/>
      <c r="U12" s="3"/>
      <c r="V12" s="3"/>
      <c r="W12" s="3"/>
      <c r="X12" s="3"/>
      <c r="Y12" s="3"/>
      <c r="Z12" s="3"/>
    </row>
    <row r="13" customFormat="false" ht="15.75" hidden="false" customHeight="true" outlineLevel="0" collapsed="false">
      <c r="A13" s="56" t="s">
        <v>66</v>
      </c>
      <c r="B13" s="53" t="n">
        <f aca="false">COUNTIF('بيانات المدارس'!N5:N17,A13)</f>
        <v>0</v>
      </c>
      <c r="C13" s="54" t="n">
        <f aca="false">IFERROR(ROUND(B13/$A$7*100,1),0)</f>
        <v>0</v>
      </c>
      <c r="D13" s="39"/>
      <c r="E13" s="53" t="str">
        <f aca="false" t="array" ref="E13:E13">IFERROR(INDEX('بيانات المدارس'!B5:B17,MATCH(LARGE('بيانات المدارس'!H5:H17,3),'بيانات المدارس'!H5:H17,0)),"")</f>
        <v>وثيلان وعشيران المتوسطة</v>
      </c>
      <c r="F13" s="64" t="n">
        <f aca="false">IFERROR(LARGE('بيانات المدارس'!H5:H17,3),"")</f>
        <v>14</v>
      </c>
      <c r="G13" s="53" t="str">
        <f aca="false" t="array" ref="G13:G13">IFERROR(INDEX('بيانات المدارس'!N5:N17,MATCH(LARGE('بيانات المدارس'!H5:H17,3),'بيانات المدارس'!H5:H17,0)),"")</f>
        <v>لم تصدر</v>
      </c>
      <c r="H13" s="126" t="n">
        <v>3</v>
      </c>
      <c r="I13" s="39"/>
      <c r="J13" s="39"/>
      <c r="K13" s="39"/>
      <c r="L13" s="39"/>
      <c r="M13" s="3"/>
      <c r="N13" s="3"/>
      <c r="O13" s="3"/>
      <c r="P13" s="3"/>
      <c r="Q13" s="3"/>
      <c r="R13" s="3"/>
      <c r="S13" s="3"/>
      <c r="T13" s="3"/>
      <c r="U13" s="3"/>
      <c r="V13" s="3"/>
      <c r="W13" s="3"/>
      <c r="X13" s="3"/>
      <c r="Y13" s="3"/>
      <c r="Z13" s="3"/>
    </row>
    <row r="14" customFormat="false" ht="15.75" hidden="false" customHeight="true" outlineLevel="0" collapsed="false">
      <c r="A14" s="57" t="s">
        <v>68</v>
      </c>
      <c r="B14" s="53" t="n">
        <f aca="false">COUNTIF('بيانات المدارس'!N5:N17,A14)</f>
        <v>0</v>
      </c>
      <c r="C14" s="54" t="n">
        <f aca="false">IFERROR(ROUND(B14/$A$7*100,1),0)</f>
        <v>0</v>
      </c>
      <c r="D14" s="39"/>
      <c r="E14" s="39"/>
      <c r="F14" s="39"/>
      <c r="G14" s="39"/>
      <c r="H14" s="39"/>
      <c r="I14" s="39"/>
      <c r="J14" s="39"/>
      <c r="K14" s="39"/>
      <c r="L14" s="39"/>
      <c r="M14" s="3"/>
      <c r="N14" s="3"/>
      <c r="O14" s="3"/>
      <c r="P14" s="3"/>
      <c r="Q14" s="3"/>
      <c r="R14" s="3"/>
      <c r="S14" s="3"/>
      <c r="T14" s="3"/>
      <c r="U14" s="3"/>
      <c r="V14" s="3"/>
      <c r="W14" s="3"/>
      <c r="X14" s="3"/>
      <c r="Y14" s="3"/>
      <c r="Z14" s="3"/>
    </row>
    <row r="15" customFormat="false" ht="15" hidden="false" customHeight="true" outlineLevel="0" collapsed="false">
      <c r="A15" s="58" t="s">
        <v>70</v>
      </c>
      <c r="B15" s="53" t="n">
        <f aca="false">COUNTIF('بيانات المدارس'!N5:N17,A15)</f>
        <v>0</v>
      </c>
      <c r="C15" s="54" t="n">
        <f aca="false">IFERROR(ROUND(B15/$A$7*100,1),0)</f>
        <v>0</v>
      </c>
      <c r="D15" s="39"/>
      <c r="E15" s="39"/>
      <c r="F15" s="39"/>
      <c r="G15" s="39"/>
      <c r="H15" s="39"/>
      <c r="I15" s="39"/>
      <c r="J15" s="39"/>
      <c r="K15" s="39"/>
      <c r="L15" s="39"/>
      <c r="M15" s="3"/>
      <c r="N15" s="3"/>
      <c r="O15" s="3"/>
      <c r="P15" s="3"/>
      <c r="Q15" s="3"/>
      <c r="R15" s="3"/>
      <c r="S15" s="3"/>
      <c r="T15" s="3"/>
      <c r="U15" s="3"/>
      <c r="V15" s="3"/>
      <c r="W15" s="3"/>
      <c r="X15" s="3"/>
      <c r="Y15" s="3"/>
      <c r="Z15" s="3"/>
    </row>
    <row r="16" customFormat="false" ht="15" hidden="false" customHeight="true" outlineLevel="0" collapsed="false">
      <c r="A16" s="39"/>
      <c r="B16" s="39"/>
      <c r="C16" s="39"/>
      <c r="D16" s="39"/>
      <c r="E16" s="39"/>
      <c r="F16" s="39"/>
      <c r="G16" s="39"/>
      <c r="H16" s="39"/>
      <c r="I16" s="39"/>
      <c r="J16" s="39"/>
      <c r="K16" s="39"/>
      <c r="L16" s="39"/>
      <c r="M16" s="3"/>
      <c r="N16" s="3"/>
      <c r="O16" s="3"/>
      <c r="P16" s="3"/>
      <c r="Q16" s="3"/>
      <c r="R16" s="3"/>
      <c r="S16" s="3"/>
      <c r="T16" s="3"/>
      <c r="U16" s="3"/>
      <c r="V16" s="3"/>
      <c r="W16" s="3"/>
      <c r="X16" s="3"/>
      <c r="Y16" s="3"/>
      <c r="Z16" s="3"/>
    </row>
    <row r="17" customFormat="false" ht="15" hidden="false" customHeight="true" outlineLevel="0" collapsed="false">
      <c r="A17" s="39"/>
      <c r="B17" s="39"/>
      <c r="C17" s="39"/>
      <c r="D17" s="39"/>
      <c r="E17" s="39"/>
      <c r="F17" s="39"/>
      <c r="G17" s="39"/>
      <c r="H17" s="39"/>
      <c r="I17" s="39"/>
      <c r="J17" s="39"/>
      <c r="K17" s="39"/>
      <c r="L17" s="39"/>
      <c r="M17" s="3"/>
      <c r="N17" s="3"/>
      <c r="O17" s="3"/>
      <c r="P17" s="3"/>
      <c r="Q17" s="3"/>
      <c r="R17" s="3"/>
      <c r="S17" s="3"/>
      <c r="T17" s="3"/>
      <c r="U17" s="3"/>
      <c r="V17" s="3"/>
      <c r="W17" s="3"/>
      <c r="X17" s="3"/>
      <c r="Y17" s="3"/>
      <c r="Z17" s="3"/>
    </row>
    <row r="18" customFormat="false" ht="15" hidden="false" customHeight="true" outlineLevel="0" collapsed="false">
      <c r="A18" s="71" t="s">
        <v>183</v>
      </c>
      <c r="B18" s="71"/>
      <c r="C18" s="71"/>
      <c r="D18" s="71"/>
      <c r="E18" s="71"/>
      <c r="F18" s="71"/>
      <c r="G18" s="71"/>
      <c r="H18" s="71"/>
      <c r="I18" s="39"/>
      <c r="J18" s="39"/>
      <c r="K18" s="39"/>
      <c r="L18" s="39"/>
      <c r="M18" s="3"/>
      <c r="N18" s="3"/>
      <c r="O18" s="3"/>
      <c r="P18" s="3"/>
      <c r="Q18" s="3"/>
      <c r="R18" s="3"/>
      <c r="S18" s="3"/>
      <c r="T18" s="3"/>
      <c r="U18" s="3"/>
      <c r="V18" s="3"/>
      <c r="W18" s="3"/>
      <c r="X18" s="3"/>
      <c r="Y18" s="3"/>
      <c r="Z18" s="3"/>
    </row>
    <row r="19" customFormat="false" ht="15" hidden="false" customHeight="true" outlineLevel="0" collapsed="false">
      <c r="A19" s="39"/>
      <c r="B19" s="39"/>
      <c r="C19" s="39"/>
      <c r="D19" s="39"/>
      <c r="E19" s="39"/>
      <c r="F19" s="39"/>
      <c r="G19" s="39"/>
      <c r="H19" s="39"/>
      <c r="I19" s="39"/>
      <c r="J19" s="39"/>
      <c r="K19" s="39"/>
      <c r="L19" s="39"/>
      <c r="M19" s="3"/>
      <c r="N19" s="3"/>
      <c r="O19" s="3"/>
      <c r="P19" s="3"/>
      <c r="Q19" s="3"/>
      <c r="R19" s="3"/>
      <c r="S19" s="3"/>
      <c r="T19" s="3"/>
      <c r="U19" s="3"/>
      <c r="V19" s="3"/>
      <c r="W19" s="3"/>
      <c r="X19" s="3"/>
      <c r="Y19" s="3"/>
      <c r="Z19" s="3"/>
    </row>
    <row r="20" customFormat="false" ht="15" hidden="false" customHeight="true" outlineLevel="0" collapsed="false">
      <c r="A20" s="39"/>
      <c r="B20" s="39"/>
      <c r="C20" s="39"/>
      <c r="D20" s="39"/>
      <c r="E20" s="39"/>
      <c r="F20" s="39"/>
      <c r="G20" s="39"/>
      <c r="H20" s="39"/>
      <c r="I20" s="39"/>
      <c r="J20" s="39"/>
      <c r="K20" s="39"/>
      <c r="L20" s="39"/>
      <c r="M20" s="3"/>
      <c r="N20" s="3"/>
      <c r="O20" s="3"/>
      <c r="P20" s="3"/>
      <c r="Q20" s="3"/>
      <c r="R20" s="3"/>
      <c r="S20" s="3"/>
      <c r="T20" s="3"/>
      <c r="U20" s="3"/>
      <c r="V20" s="3"/>
      <c r="W20" s="3"/>
      <c r="X20" s="3"/>
      <c r="Y20" s="3"/>
      <c r="Z20" s="3"/>
    </row>
    <row r="21" customFormat="false" ht="15.75" hidden="false" customHeight="true" outlineLevel="0" collapsed="false">
      <c r="A21" s="39"/>
      <c r="B21" s="39"/>
      <c r="C21" s="39"/>
      <c r="D21" s="39"/>
      <c r="E21" s="39"/>
      <c r="F21" s="39"/>
      <c r="G21" s="39"/>
      <c r="H21" s="39"/>
      <c r="I21" s="39"/>
      <c r="J21" s="39"/>
      <c r="K21" s="39"/>
      <c r="L21" s="39"/>
      <c r="M21" s="3"/>
      <c r="N21" s="3"/>
      <c r="O21" s="3"/>
      <c r="P21" s="3"/>
      <c r="Q21" s="3"/>
      <c r="R21" s="3"/>
      <c r="S21" s="3"/>
      <c r="T21" s="3"/>
      <c r="U21" s="3"/>
      <c r="V21" s="3"/>
      <c r="W21" s="3"/>
      <c r="X21" s="3"/>
      <c r="Y21" s="3"/>
      <c r="Z21" s="3"/>
    </row>
    <row r="22" customFormat="false" ht="15.75" hidden="false" customHeight="true" outlineLevel="0" collapsed="false">
      <c r="A22" s="39"/>
      <c r="B22" s="39"/>
      <c r="C22" s="39"/>
      <c r="D22" s="39"/>
      <c r="E22" s="39"/>
      <c r="F22" s="39"/>
      <c r="G22" s="39"/>
      <c r="H22" s="39"/>
      <c r="I22" s="39"/>
      <c r="J22" s="39"/>
      <c r="K22" s="39"/>
      <c r="L22" s="39"/>
      <c r="M22" s="3"/>
      <c r="N22" s="3"/>
      <c r="O22" s="3"/>
      <c r="P22" s="3"/>
      <c r="Q22" s="3"/>
      <c r="R22" s="3"/>
      <c r="S22" s="3"/>
      <c r="T22" s="3"/>
      <c r="U22" s="3"/>
      <c r="V22" s="3"/>
      <c r="W22" s="3"/>
      <c r="X22" s="3"/>
      <c r="Y22" s="3"/>
      <c r="Z22" s="3"/>
    </row>
    <row r="23" customFormat="false" ht="15.75" hidden="false" customHeight="true" outlineLevel="0" collapsed="false">
      <c r="A23" s="39"/>
      <c r="B23" s="39"/>
      <c r="C23" s="39"/>
      <c r="D23" s="39"/>
      <c r="E23" s="39"/>
      <c r="F23" s="39"/>
      <c r="G23" s="39"/>
      <c r="H23" s="39"/>
      <c r="I23" s="39"/>
      <c r="J23" s="39"/>
      <c r="K23" s="39"/>
      <c r="L23" s="39"/>
      <c r="M23" s="3"/>
      <c r="N23" s="3"/>
      <c r="O23" s="3"/>
      <c r="P23" s="3"/>
      <c r="Q23" s="3"/>
      <c r="R23" s="3"/>
      <c r="S23" s="3"/>
      <c r="T23" s="3"/>
      <c r="U23" s="3"/>
      <c r="V23" s="3"/>
      <c r="W23" s="3"/>
      <c r="X23" s="3"/>
      <c r="Y23" s="3"/>
      <c r="Z23" s="3"/>
    </row>
    <row r="24" customFormat="false" ht="15.75" hidden="false" customHeight="true" outlineLevel="0" collapsed="false">
      <c r="A24" s="39"/>
      <c r="B24" s="39"/>
      <c r="C24" s="39"/>
      <c r="D24" s="39"/>
      <c r="E24" s="39"/>
      <c r="F24" s="39"/>
      <c r="G24" s="39"/>
      <c r="H24" s="39"/>
      <c r="I24" s="39"/>
      <c r="J24" s="39"/>
      <c r="K24" s="39"/>
      <c r="L24" s="39"/>
      <c r="M24" s="3"/>
      <c r="N24" s="3"/>
      <c r="O24" s="3"/>
      <c r="P24" s="3"/>
      <c r="Q24" s="3"/>
      <c r="R24" s="3"/>
      <c r="S24" s="3"/>
      <c r="T24" s="3"/>
      <c r="U24" s="3"/>
      <c r="V24" s="3"/>
      <c r="W24" s="3"/>
      <c r="X24" s="3"/>
      <c r="Y24" s="3"/>
      <c r="Z24" s="3"/>
    </row>
    <row r="25" customFormat="false" ht="15.75" hidden="false" customHeight="true" outlineLevel="0" collapsed="false">
      <c r="A25" s="39"/>
      <c r="B25" s="39"/>
      <c r="C25" s="39"/>
      <c r="D25" s="39"/>
      <c r="E25" s="39"/>
      <c r="F25" s="39"/>
      <c r="G25" s="39"/>
      <c r="H25" s="39"/>
      <c r="I25" s="39"/>
      <c r="J25" s="39"/>
      <c r="K25" s="39"/>
      <c r="L25" s="39"/>
      <c r="M25" s="3"/>
      <c r="N25" s="3"/>
      <c r="O25" s="3"/>
      <c r="P25" s="3"/>
      <c r="Q25" s="3"/>
      <c r="R25" s="3"/>
      <c r="S25" s="3"/>
      <c r="T25" s="3"/>
      <c r="U25" s="3"/>
      <c r="V25" s="3"/>
      <c r="W25" s="3"/>
      <c r="X25" s="3"/>
      <c r="Y25" s="3"/>
      <c r="Z25" s="3"/>
    </row>
    <row r="26" customFormat="false" ht="15.75" hidden="false" customHeight="true" outlineLevel="0" collapsed="false">
      <c r="A26" s="39"/>
      <c r="B26" s="39"/>
      <c r="C26" s="39"/>
      <c r="D26" s="39"/>
      <c r="E26" s="39"/>
      <c r="F26" s="39"/>
      <c r="G26" s="39"/>
      <c r="H26" s="39"/>
      <c r="I26" s="39"/>
      <c r="J26" s="39"/>
      <c r="K26" s="39"/>
      <c r="L26" s="39"/>
      <c r="M26" s="3"/>
      <c r="N26" s="3"/>
      <c r="O26" s="3"/>
      <c r="P26" s="3"/>
      <c r="Q26" s="3"/>
      <c r="R26" s="3"/>
      <c r="S26" s="3"/>
      <c r="T26" s="3"/>
      <c r="U26" s="3"/>
      <c r="V26" s="3"/>
      <c r="W26" s="3"/>
      <c r="X26" s="3"/>
      <c r="Y26" s="3"/>
      <c r="Z26" s="3"/>
    </row>
    <row r="27" customFormat="false" ht="15.75" hidden="false" customHeight="true" outlineLevel="0" collapsed="false">
      <c r="A27" s="39"/>
      <c r="B27" s="39"/>
      <c r="C27" s="39"/>
      <c r="D27" s="39"/>
      <c r="E27" s="39"/>
      <c r="F27" s="39"/>
      <c r="G27" s="39"/>
      <c r="H27" s="39"/>
      <c r="I27" s="39"/>
      <c r="J27" s="39"/>
      <c r="K27" s="39"/>
      <c r="L27" s="39"/>
      <c r="M27" s="3"/>
      <c r="N27" s="3"/>
      <c r="O27" s="3"/>
      <c r="P27" s="3"/>
      <c r="Q27" s="3"/>
      <c r="R27" s="3"/>
      <c r="S27" s="3"/>
      <c r="T27" s="3"/>
      <c r="U27" s="3"/>
      <c r="V27" s="3"/>
      <c r="W27" s="3"/>
      <c r="X27" s="3"/>
      <c r="Y27" s="3"/>
      <c r="Z27" s="3"/>
    </row>
    <row r="28" customFormat="false" ht="24.75" hidden="false" customHeight="true" outlineLevel="0" collapsed="false">
      <c r="A28" s="72"/>
      <c r="B28" s="39"/>
      <c r="C28" s="39"/>
      <c r="D28" s="39"/>
      <c r="E28" s="39"/>
      <c r="F28" s="39"/>
      <c r="G28" s="39"/>
      <c r="H28" s="39"/>
      <c r="I28" s="39"/>
      <c r="J28" s="39"/>
      <c r="K28" s="39"/>
      <c r="L28" s="39"/>
      <c r="M28" s="3"/>
      <c r="N28" s="3"/>
      <c r="O28" s="3"/>
      <c r="P28" s="3"/>
      <c r="Q28" s="3"/>
      <c r="R28" s="3"/>
      <c r="S28" s="3"/>
      <c r="T28" s="3"/>
      <c r="U28" s="3"/>
      <c r="V28" s="3"/>
      <c r="W28" s="3"/>
      <c r="X28" s="3"/>
      <c r="Y28" s="3"/>
      <c r="Z28" s="3"/>
    </row>
    <row r="29" customFormat="false" ht="15.75" hidden="false" customHeight="true" outlineLevel="0" collapsed="false">
      <c r="A29" s="39"/>
      <c r="B29" s="39"/>
      <c r="C29" s="39"/>
      <c r="D29" s="39"/>
      <c r="E29" s="39"/>
      <c r="F29" s="39"/>
      <c r="G29" s="39"/>
      <c r="H29" s="39"/>
      <c r="I29" s="39"/>
      <c r="J29" s="39"/>
      <c r="K29" s="39"/>
      <c r="L29" s="39"/>
      <c r="M29" s="3"/>
      <c r="N29" s="3"/>
      <c r="O29" s="3"/>
      <c r="P29" s="3"/>
      <c r="Q29" s="3"/>
      <c r="R29" s="3"/>
      <c r="S29" s="3"/>
      <c r="T29" s="3"/>
      <c r="U29" s="3"/>
      <c r="V29" s="3"/>
      <c r="W29" s="3"/>
      <c r="X29" s="3"/>
      <c r="Y29" s="3"/>
      <c r="Z29" s="3"/>
    </row>
    <row r="30" customFormat="false" ht="15.75" hidden="false" customHeight="true" outlineLevel="0" collapsed="false">
      <c r="A30" s="39"/>
      <c r="B30" s="39"/>
      <c r="C30" s="39"/>
      <c r="D30" s="39"/>
      <c r="E30" s="39"/>
      <c r="F30" s="39"/>
      <c r="G30" s="39"/>
      <c r="H30" s="39"/>
      <c r="I30" s="39"/>
      <c r="J30" s="39"/>
      <c r="K30" s="39"/>
      <c r="L30" s="39"/>
      <c r="M30" s="3"/>
      <c r="N30" s="3"/>
      <c r="O30" s="3"/>
      <c r="P30" s="3"/>
      <c r="Q30" s="3"/>
      <c r="R30" s="3"/>
      <c r="S30" s="3"/>
      <c r="T30" s="3"/>
      <c r="U30" s="3"/>
      <c r="V30" s="3"/>
      <c r="W30" s="3"/>
      <c r="X30" s="3"/>
      <c r="Y30" s="3"/>
      <c r="Z30" s="3"/>
    </row>
    <row r="31" customFormat="false" ht="15.75" hidden="false" customHeight="true" outlineLevel="0" collapsed="false">
      <c r="A31" s="73"/>
      <c r="B31" s="39"/>
      <c r="C31" s="39"/>
      <c r="D31" s="39"/>
      <c r="E31" s="39"/>
      <c r="F31" s="39"/>
      <c r="G31" s="39"/>
      <c r="H31" s="39"/>
      <c r="I31" s="39"/>
      <c r="J31" s="39"/>
      <c r="K31" s="39"/>
      <c r="L31" s="39"/>
      <c r="M31" s="3"/>
      <c r="N31" s="3"/>
      <c r="O31" s="3"/>
      <c r="P31" s="3"/>
      <c r="Q31" s="3"/>
      <c r="R31" s="3"/>
      <c r="S31" s="3"/>
      <c r="T31" s="3"/>
      <c r="U31" s="3"/>
      <c r="V31" s="3"/>
      <c r="W31" s="3"/>
      <c r="X31" s="3"/>
      <c r="Y31" s="3"/>
      <c r="Z31" s="3"/>
    </row>
    <row r="32" customFormat="false" ht="15.75" hidden="false" customHeight="true" outlineLevel="0" collapsed="false">
      <c r="A32" s="39"/>
      <c r="B32" s="39"/>
      <c r="C32" s="39"/>
      <c r="D32" s="39"/>
      <c r="E32" s="39"/>
      <c r="F32" s="39"/>
      <c r="G32" s="39"/>
      <c r="H32" s="39"/>
      <c r="I32" s="39"/>
      <c r="J32" s="39"/>
      <c r="K32" s="39"/>
      <c r="L32" s="39"/>
      <c r="M32" s="3"/>
      <c r="N32" s="3"/>
      <c r="O32" s="3"/>
      <c r="P32" s="3"/>
      <c r="Q32" s="3"/>
      <c r="R32" s="3"/>
      <c r="S32" s="3"/>
      <c r="T32" s="3"/>
      <c r="U32" s="3"/>
      <c r="V32" s="3"/>
      <c r="W32" s="3"/>
      <c r="X32" s="3"/>
      <c r="Y32" s="3"/>
      <c r="Z32" s="3"/>
    </row>
    <row r="33" customFormat="false" ht="15.75" hidden="false" customHeight="true" outlineLevel="0" collapsed="false">
      <c r="A33" s="39"/>
      <c r="B33" s="39"/>
      <c r="C33" s="39"/>
      <c r="D33" s="39"/>
      <c r="E33" s="39"/>
      <c r="F33" s="39"/>
      <c r="G33" s="39"/>
      <c r="H33" s="39"/>
      <c r="I33" s="39"/>
      <c r="J33" s="39"/>
      <c r="K33" s="39"/>
      <c r="L33" s="39"/>
      <c r="M33" s="3"/>
      <c r="N33" s="3"/>
      <c r="O33" s="3"/>
      <c r="P33" s="3"/>
      <c r="Q33" s="3"/>
      <c r="R33" s="3"/>
      <c r="S33" s="3"/>
      <c r="T33" s="3"/>
      <c r="U33" s="3"/>
      <c r="V33" s="3"/>
      <c r="W33" s="3"/>
      <c r="X33" s="3"/>
      <c r="Y33" s="3"/>
      <c r="Z33" s="3"/>
    </row>
    <row r="34" customFormat="false" ht="15.75" hidden="false" customHeight="true" outlineLevel="0" collapsed="false">
      <c r="A34" s="39"/>
      <c r="B34" s="39"/>
      <c r="C34" s="39"/>
      <c r="D34" s="39"/>
      <c r="E34" s="39"/>
      <c r="F34" s="39"/>
      <c r="G34" s="39"/>
      <c r="H34" s="39"/>
      <c r="I34" s="39"/>
      <c r="J34" s="39"/>
      <c r="K34" s="39"/>
      <c r="L34" s="39"/>
      <c r="M34" s="3"/>
      <c r="N34" s="3"/>
      <c r="O34" s="3"/>
      <c r="P34" s="3"/>
      <c r="Q34" s="3"/>
      <c r="R34" s="3"/>
      <c r="S34" s="3"/>
      <c r="T34" s="3"/>
      <c r="U34" s="3"/>
      <c r="V34" s="3"/>
      <c r="W34" s="3"/>
      <c r="X34" s="3"/>
      <c r="Y34" s="3"/>
      <c r="Z34" s="3"/>
    </row>
    <row r="35" customFormat="false" ht="15.75" hidden="false" customHeight="true" outlineLevel="0" collapsed="false">
      <c r="A35" s="39"/>
      <c r="B35" s="39"/>
      <c r="C35" s="39"/>
      <c r="D35" s="39"/>
      <c r="E35" s="39"/>
      <c r="F35" s="39"/>
      <c r="G35" s="39"/>
      <c r="H35" s="39"/>
      <c r="I35" s="39"/>
      <c r="J35" s="39"/>
      <c r="K35" s="39"/>
      <c r="L35" s="39"/>
      <c r="M35" s="3"/>
      <c r="N35" s="3"/>
      <c r="O35" s="3"/>
      <c r="P35" s="3"/>
      <c r="Q35" s="3"/>
      <c r="R35" s="3"/>
      <c r="S35" s="3"/>
      <c r="T35" s="3"/>
      <c r="U35" s="3"/>
      <c r="V35" s="3"/>
      <c r="W35" s="3"/>
      <c r="X35" s="3"/>
      <c r="Y35" s="3"/>
      <c r="Z35" s="3"/>
    </row>
    <row r="36" customFormat="false" ht="15.7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5">
    <mergeCell ref="A1:H1"/>
    <mergeCell ref="A2:H2"/>
    <mergeCell ref="A3:H3"/>
    <mergeCell ref="A4:H4"/>
    <mergeCell ref="A6:B6"/>
    <mergeCell ref="C6:D6"/>
    <mergeCell ref="E6:F6"/>
    <mergeCell ref="G6:H6"/>
    <mergeCell ref="A7:B7"/>
    <mergeCell ref="C7:D7"/>
    <mergeCell ref="E7:F7"/>
    <mergeCell ref="G7:H7"/>
    <mergeCell ref="A9:C9"/>
    <mergeCell ref="E9:H9"/>
    <mergeCell ref="A18:H18"/>
  </mergeCells>
  <conditionalFormatting sqref="A10">
    <cfRule type="cellIs" priority="2" operator="equal" aboveAverage="0" equalAverage="0" bottom="0" percent="0" rank="0" text="" dxfId="0">
      <formula>"ممتاز"</formula>
    </cfRule>
  </conditionalFormatting>
  <conditionalFormatting sqref="A11">
    <cfRule type="cellIs" priority="3" operator="equal" aboveAverage="0" equalAverage="0" bottom="0" percent="0" rank="0" text="" dxfId="1">
      <formula>"جيد جداً"</formula>
    </cfRule>
  </conditionalFormatting>
  <conditionalFormatting sqref="A12">
    <cfRule type="cellIs" priority="4" operator="equal" aboveAverage="0" equalAverage="0" bottom="0" percent="0" rank="0" text="" dxfId="2">
      <formula>"جيد"</formula>
    </cfRule>
  </conditionalFormatting>
  <conditionalFormatting sqref="A13">
    <cfRule type="cellIs" priority="5" operator="equal" aboveAverage="0" equalAverage="0" bottom="0" percent="0" rank="0" text="" dxfId="2">
      <formula>"مقبول"</formula>
    </cfRule>
  </conditionalFormatting>
  <conditionalFormatting sqref="A14">
    <cfRule type="cellIs" priority="6" operator="equal" aboveAverage="0" equalAverage="0" bottom="0" percent="0" rank="0" text="" dxfId="3">
      <formula>"ضعيف"</formula>
    </cfRule>
  </conditionalFormatting>
  <hyperlinks>
    <hyperlink ref="J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6.43"/>
    <col collapsed="false" customWidth="true" hidden="false" outlineLevel="0" max="2" min="2" style="0" width="54"/>
    <col collapsed="false" customWidth="true" hidden="false" outlineLevel="0" max="4" min="3" style="0" width="18"/>
    <col collapsed="false" customWidth="true" hidden="false" outlineLevel="0" max="5" min="5" style="0" width="36"/>
    <col collapsed="false" customWidth="true" hidden="false" outlineLevel="0" max="6" min="6" style="0" width="6.43"/>
    <col collapsed="false" customWidth="true" hidden="false" outlineLevel="0" max="7" min="7" style="0" width="23.14"/>
    <col collapsed="false" customWidth="true" hidden="false" outlineLevel="0" max="11" min="8" style="0" width="15.43"/>
    <col collapsed="false" customWidth="true" hidden="false" outlineLevel="0" max="12" min="12" style="0" width="25.71"/>
    <col collapsed="false" customWidth="true" hidden="false" outlineLevel="0" max="26" min="13" style="0" width="18.57"/>
  </cols>
  <sheetData>
    <row r="1" customFormat="false" ht="27.75" hidden="false" customHeight="true" outlineLevel="0" collapsed="false">
      <c r="A1" s="38" t="s">
        <v>46</v>
      </c>
      <c r="B1" s="38"/>
      <c r="C1" s="38"/>
      <c r="D1" s="38"/>
      <c r="E1" s="38"/>
      <c r="F1" s="38"/>
      <c r="G1" s="38"/>
      <c r="H1" s="38"/>
      <c r="I1" s="38"/>
      <c r="J1" s="38"/>
      <c r="K1" s="38"/>
      <c r="L1" s="3"/>
      <c r="M1" s="3"/>
      <c r="N1" s="3"/>
      <c r="O1" s="3"/>
      <c r="P1" s="3"/>
      <c r="Q1" s="3"/>
      <c r="R1" s="3"/>
      <c r="S1" s="3"/>
      <c r="T1" s="3"/>
      <c r="U1" s="3"/>
      <c r="V1" s="3"/>
      <c r="W1" s="3"/>
      <c r="X1" s="3"/>
      <c r="Y1" s="3"/>
      <c r="Z1" s="3"/>
    </row>
    <row r="2" customFormat="false" ht="25.5" hidden="false" customHeight="true" outlineLevel="0" collapsed="false">
      <c r="A2" s="120" t="s">
        <v>174</v>
      </c>
      <c r="B2" s="120"/>
      <c r="C2" s="120"/>
      <c r="D2" s="120"/>
      <c r="E2" s="120"/>
      <c r="F2" s="120"/>
      <c r="G2" s="120"/>
      <c r="H2" s="120"/>
      <c r="I2" s="120"/>
      <c r="J2" s="120"/>
      <c r="K2" s="120"/>
      <c r="L2" s="41" t="s">
        <v>48</v>
      </c>
      <c r="M2" s="3"/>
      <c r="N2" s="3"/>
      <c r="O2" s="3"/>
      <c r="P2" s="3"/>
      <c r="Q2" s="3"/>
      <c r="R2" s="3"/>
      <c r="S2" s="3"/>
      <c r="T2" s="3"/>
      <c r="U2" s="3"/>
      <c r="V2" s="3"/>
      <c r="W2" s="3"/>
      <c r="X2" s="3"/>
      <c r="Y2" s="3"/>
      <c r="Z2" s="3"/>
    </row>
    <row r="3" customFormat="false" ht="21.75" hidden="false" customHeight="true" outlineLevel="0" collapsed="false">
      <c r="A3" s="42" t="s">
        <v>184</v>
      </c>
      <c r="B3" s="42"/>
      <c r="C3" s="42"/>
      <c r="D3" s="42"/>
      <c r="E3" s="42"/>
      <c r="F3" s="42"/>
      <c r="G3" s="42"/>
      <c r="H3" s="42"/>
      <c r="I3" s="42"/>
      <c r="J3" s="42"/>
      <c r="K3" s="42"/>
      <c r="L3" s="3"/>
      <c r="M3" s="3"/>
      <c r="N3" s="3"/>
      <c r="O3" s="3"/>
      <c r="P3" s="3"/>
      <c r="Q3" s="3"/>
      <c r="R3" s="3"/>
      <c r="S3" s="3"/>
      <c r="T3" s="3"/>
      <c r="U3" s="3"/>
      <c r="V3" s="3"/>
      <c r="W3" s="3"/>
      <c r="X3" s="3"/>
      <c r="Y3" s="3"/>
      <c r="Z3" s="3"/>
    </row>
    <row r="4" customFormat="false" ht="19.5" hidden="false" customHeight="true" outlineLevel="0" collapsed="false">
      <c r="A4" s="121" t="s">
        <v>176</v>
      </c>
      <c r="B4" s="121"/>
      <c r="C4" s="121"/>
      <c r="D4" s="121"/>
      <c r="E4" s="121"/>
      <c r="F4" s="121"/>
      <c r="G4" s="121"/>
      <c r="H4" s="121"/>
      <c r="I4" s="121"/>
      <c r="J4" s="121"/>
      <c r="K4" s="121"/>
      <c r="L4" s="3"/>
      <c r="M4" s="3"/>
      <c r="N4" s="3"/>
      <c r="O4" s="3"/>
      <c r="P4" s="3"/>
      <c r="Q4" s="3"/>
      <c r="R4" s="3"/>
      <c r="S4" s="3"/>
      <c r="T4" s="3"/>
      <c r="U4" s="3"/>
      <c r="V4" s="3"/>
      <c r="W4" s="3"/>
      <c r="X4" s="3"/>
      <c r="Y4" s="3"/>
      <c r="Z4" s="3"/>
    </row>
    <row r="5" customFormat="false" ht="15" hidden="false" customHeight="true" outlineLevel="0" collapsed="false">
      <c r="A5" s="3"/>
      <c r="B5" s="3"/>
      <c r="C5" s="3"/>
      <c r="D5" s="3"/>
      <c r="E5" s="3"/>
      <c r="F5" s="3"/>
      <c r="G5" s="3"/>
      <c r="H5" s="3"/>
      <c r="I5" s="3"/>
      <c r="J5" s="3"/>
      <c r="K5" s="3"/>
      <c r="L5" s="3"/>
      <c r="M5" s="3"/>
      <c r="N5" s="3"/>
      <c r="O5" s="3"/>
      <c r="P5" s="3"/>
      <c r="Q5" s="3"/>
      <c r="R5" s="3"/>
      <c r="S5" s="3"/>
      <c r="T5" s="3"/>
      <c r="U5" s="3"/>
      <c r="V5" s="3"/>
      <c r="W5" s="3"/>
      <c r="X5" s="3"/>
      <c r="Y5" s="3"/>
      <c r="Z5" s="3"/>
    </row>
    <row r="6" customFormat="false" ht="18" hidden="false" customHeight="true" outlineLevel="0" collapsed="false">
      <c r="A6" s="127" t="s">
        <v>185</v>
      </c>
      <c r="B6" s="127"/>
      <c r="C6" s="127" t="s">
        <v>186</v>
      </c>
      <c r="D6" s="127"/>
      <c r="E6" s="127" t="s">
        <v>187</v>
      </c>
      <c r="F6" s="127"/>
      <c r="G6" s="127" t="s">
        <v>188</v>
      </c>
      <c r="H6" s="127"/>
      <c r="I6" s="127" t="s">
        <v>189</v>
      </c>
      <c r="J6" s="127"/>
      <c r="K6" s="127"/>
      <c r="L6" s="3"/>
      <c r="M6" s="3"/>
      <c r="N6" s="3"/>
      <c r="O6" s="3"/>
      <c r="P6" s="3"/>
      <c r="Q6" s="3"/>
      <c r="R6" s="3"/>
      <c r="S6" s="3"/>
      <c r="T6" s="3"/>
      <c r="U6" s="3"/>
      <c r="V6" s="3"/>
      <c r="W6" s="3"/>
      <c r="X6" s="3"/>
      <c r="Y6" s="3"/>
      <c r="Z6" s="3"/>
    </row>
    <row r="7" customFormat="false" ht="31.5" hidden="false" customHeight="true" outlineLevel="0" collapsed="false">
      <c r="A7" s="128" t="n">
        <f aca="false">COUNTA(C12:C16)+COUNTA(C20:C24)+COUNTA(C28)</f>
        <v>11</v>
      </c>
      <c r="B7" s="128"/>
      <c r="C7" s="128" t="n">
        <f aca="false">COUNTIF(C12:C16,"منجز")+COUNTIF(C20:C24,"منجز")+COUNTIF(C28,"منجز")</f>
        <v>8</v>
      </c>
      <c r="D7" s="128"/>
      <c r="E7" s="129" t="n">
        <f aca="false">COUNTIF(C12:C16,"قيد التنفيذ")+COUNTIF(C20:C24,"قيد التنفيذ")+COUNTIF(C28,"قيد التنفيذ")</f>
        <v>1</v>
      </c>
      <c r="F7" s="129"/>
      <c r="G7" s="130" t="n">
        <f aca="false">COUNTIF(C12:C16,"لم تُنجز")+COUNTIF(C20:C24,"لم تُنجز")+COUNTIF(C28,"لم تُنجز")</f>
        <v>2</v>
      </c>
      <c r="H7" s="130"/>
      <c r="I7" s="128" t="n">
        <f aca="false">IFERROR(ROUND(C7/A7*100,1),0)</f>
        <v>72.7</v>
      </c>
      <c r="J7" s="128"/>
      <c r="K7" s="128"/>
      <c r="L7" s="3"/>
      <c r="M7" s="3"/>
      <c r="N7" s="3"/>
      <c r="O7" s="3"/>
      <c r="P7" s="3"/>
      <c r="Q7" s="3"/>
      <c r="R7" s="3"/>
      <c r="S7" s="3"/>
      <c r="T7" s="3"/>
      <c r="U7" s="3"/>
      <c r="V7" s="3"/>
      <c r="W7" s="3"/>
      <c r="X7" s="3"/>
      <c r="Y7" s="3"/>
      <c r="Z7" s="3"/>
    </row>
    <row r="8" customFormat="false" ht="15" hidden="false" customHeight="true" outlineLevel="0" collapsed="false">
      <c r="A8" s="3"/>
      <c r="B8" s="3"/>
      <c r="C8" s="131" t="s">
        <v>190</v>
      </c>
      <c r="D8" s="3"/>
      <c r="E8" s="3"/>
      <c r="F8" s="3"/>
      <c r="G8" s="3"/>
      <c r="H8" s="3"/>
      <c r="I8" s="3"/>
      <c r="J8" s="3"/>
      <c r="K8" s="3"/>
      <c r="L8" s="3"/>
      <c r="M8" s="3"/>
      <c r="N8" s="3"/>
      <c r="O8" s="3"/>
      <c r="P8" s="3"/>
      <c r="Q8" s="3"/>
      <c r="R8" s="3"/>
      <c r="S8" s="3"/>
      <c r="T8" s="3"/>
      <c r="U8" s="3"/>
      <c r="V8" s="3"/>
      <c r="W8" s="3"/>
      <c r="X8" s="3"/>
      <c r="Y8" s="3"/>
      <c r="Z8" s="3"/>
    </row>
    <row r="9" customFormat="false" ht="24" hidden="false" customHeight="true" outlineLevel="0" collapsed="false">
      <c r="A9" s="132" t="s">
        <v>191</v>
      </c>
      <c r="B9" s="132"/>
      <c r="C9" s="132"/>
      <c r="D9" s="132"/>
      <c r="E9" s="132"/>
      <c r="F9" s="3"/>
      <c r="G9" s="49" t="s">
        <v>192</v>
      </c>
      <c r="H9" s="49"/>
      <c r="I9" s="49"/>
      <c r="J9" s="49"/>
      <c r="K9" s="49"/>
      <c r="L9" s="3"/>
      <c r="M9" s="3"/>
      <c r="N9" s="3"/>
      <c r="O9" s="3"/>
      <c r="P9" s="3"/>
      <c r="Q9" s="3"/>
      <c r="R9" s="3"/>
      <c r="S9" s="3"/>
      <c r="T9" s="3"/>
      <c r="U9" s="3"/>
      <c r="V9" s="3"/>
      <c r="W9" s="3"/>
      <c r="X9" s="3"/>
      <c r="Y9" s="3"/>
      <c r="Z9" s="3"/>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row>
    <row r="11" customFormat="false" ht="21.75" hidden="false" customHeight="true" outlineLevel="0" collapsed="false">
      <c r="A11" s="133" t="s">
        <v>193</v>
      </c>
      <c r="B11" s="133" t="s">
        <v>194</v>
      </c>
      <c r="C11" s="133" t="s">
        <v>195</v>
      </c>
      <c r="D11" s="133" t="s">
        <v>196</v>
      </c>
      <c r="E11" s="133" t="s">
        <v>125</v>
      </c>
      <c r="F11" s="3"/>
      <c r="G11" s="127" t="s">
        <v>197</v>
      </c>
      <c r="H11" s="127" t="s">
        <v>187</v>
      </c>
      <c r="I11" s="127" t="s">
        <v>188</v>
      </c>
      <c r="J11" s="127" t="s">
        <v>75</v>
      </c>
      <c r="K11" s="3"/>
      <c r="L11" s="3"/>
      <c r="M11" s="3"/>
      <c r="N11" s="3"/>
      <c r="O11" s="3"/>
      <c r="P11" s="3"/>
      <c r="Q11" s="3"/>
      <c r="R11" s="3"/>
      <c r="S11" s="3"/>
      <c r="T11" s="3"/>
      <c r="U11" s="3"/>
      <c r="V11" s="3"/>
      <c r="W11" s="3"/>
      <c r="X11" s="3"/>
      <c r="Y11" s="3"/>
      <c r="Z11" s="3"/>
    </row>
    <row r="12" customFormat="false" ht="21.75" hidden="false" customHeight="true" outlineLevel="0" collapsed="false">
      <c r="A12" s="134" t="n">
        <v>1</v>
      </c>
      <c r="B12" s="135" t="s">
        <v>198</v>
      </c>
      <c r="C12" s="136" t="s">
        <v>199</v>
      </c>
      <c r="D12" s="137"/>
      <c r="E12" s="135" t="s">
        <v>200</v>
      </c>
      <c r="F12" s="3"/>
      <c r="G12" s="138" t="n">
        <f aca="false">COUNTIF(C12:C16,"منجز")</f>
        <v>4</v>
      </c>
      <c r="H12" s="139" t="n">
        <f aca="false">COUNTIF(C12:C16,"قيد التنفيذ")</f>
        <v>1</v>
      </c>
      <c r="I12" s="140" t="n">
        <f aca="false">COUNTIF(C12:C16,"لم تُنجز")</f>
        <v>0</v>
      </c>
      <c r="J12" s="141" t="n">
        <f aca="false">IFERROR(ROUND(G12/5*100,1),0)</f>
        <v>80</v>
      </c>
      <c r="K12" s="3"/>
      <c r="L12" s="3"/>
      <c r="M12" s="3"/>
      <c r="N12" s="3"/>
      <c r="O12" s="3"/>
      <c r="P12" s="3"/>
      <c r="Q12" s="3"/>
      <c r="R12" s="3"/>
      <c r="S12" s="3"/>
      <c r="T12" s="3"/>
      <c r="U12" s="3"/>
      <c r="V12" s="3"/>
      <c r="W12" s="3"/>
      <c r="X12" s="3"/>
      <c r="Y12" s="3"/>
      <c r="Z12" s="3"/>
    </row>
    <row r="13" customFormat="false" ht="21.75" hidden="false" customHeight="true" outlineLevel="0" collapsed="false">
      <c r="A13" s="134" t="n">
        <v>2</v>
      </c>
      <c r="B13" s="135" t="s">
        <v>201</v>
      </c>
      <c r="C13" s="136" t="s">
        <v>199</v>
      </c>
      <c r="D13" s="137"/>
      <c r="E13" s="142"/>
      <c r="F13" s="3"/>
      <c r="G13" s="143" t="s">
        <v>202</v>
      </c>
      <c r="H13" s="143"/>
      <c r="I13" s="143"/>
      <c r="J13" s="143"/>
      <c r="K13" s="3"/>
      <c r="L13" s="3"/>
      <c r="M13" s="3"/>
      <c r="N13" s="3"/>
      <c r="O13" s="3"/>
      <c r="P13" s="3"/>
      <c r="Q13" s="3"/>
      <c r="R13" s="3"/>
      <c r="S13" s="3"/>
      <c r="T13" s="3"/>
      <c r="U13" s="3"/>
      <c r="V13" s="3"/>
      <c r="W13" s="3"/>
      <c r="X13" s="3"/>
      <c r="Y13" s="3"/>
      <c r="Z13" s="3"/>
    </row>
    <row r="14" customFormat="false" ht="21.75" hidden="false" customHeight="true" outlineLevel="0" collapsed="false">
      <c r="A14" s="134" t="n">
        <v>3</v>
      </c>
      <c r="B14" s="135" t="s">
        <v>203</v>
      </c>
      <c r="C14" s="136" t="s">
        <v>187</v>
      </c>
      <c r="D14" s="137"/>
      <c r="E14" s="142" t="s">
        <v>204</v>
      </c>
      <c r="F14" s="3"/>
      <c r="G14" s="3"/>
      <c r="H14" s="3"/>
      <c r="I14" s="3"/>
      <c r="J14" s="3"/>
      <c r="K14" s="3"/>
      <c r="L14" s="3"/>
      <c r="M14" s="3"/>
      <c r="N14" s="3"/>
      <c r="O14" s="3"/>
      <c r="P14" s="3"/>
      <c r="Q14" s="3"/>
      <c r="R14" s="3"/>
      <c r="S14" s="3"/>
      <c r="T14" s="3"/>
      <c r="U14" s="3"/>
      <c r="V14" s="3"/>
      <c r="W14" s="3"/>
      <c r="X14" s="3"/>
      <c r="Y14" s="3"/>
      <c r="Z14" s="3"/>
    </row>
    <row r="15" customFormat="false" ht="21.75" hidden="false" customHeight="true" outlineLevel="0" collapsed="false">
      <c r="A15" s="134" t="n">
        <v>4</v>
      </c>
      <c r="B15" s="135" t="s">
        <v>205</v>
      </c>
      <c r="C15" s="136" t="s">
        <v>199</v>
      </c>
      <c r="D15" s="137"/>
      <c r="E15" s="144" t="s">
        <v>206</v>
      </c>
      <c r="F15" s="3"/>
      <c r="G15" s="3"/>
      <c r="H15" s="3"/>
      <c r="I15" s="3"/>
      <c r="J15" s="3"/>
      <c r="K15" s="3"/>
      <c r="L15" s="3"/>
      <c r="M15" s="3"/>
      <c r="N15" s="3"/>
      <c r="O15" s="3"/>
      <c r="P15" s="3"/>
      <c r="Q15" s="3"/>
      <c r="R15" s="3"/>
      <c r="S15" s="3"/>
      <c r="T15" s="3"/>
      <c r="U15" s="3"/>
      <c r="V15" s="3"/>
      <c r="W15" s="3"/>
      <c r="X15" s="3"/>
      <c r="Y15" s="3"/>
      <c r="Z15" s="3"/>
    </row>
    <row r="16" customFormat="false" ht="21.75" hidden="false" customHeight="true" outlineLevel="0" collapsed="false">
      <c r="A16" s="134" t="n">
        <v>5</v>
      </c>
      <c r="B16" s="135" t="s">
        <v>207</v>
      </c>
      <c r="C16" s="136" t="s">
        <v>199</v>
      </c>
      <c r="D16" s="137"/>
      <c r="E16" s="144" t="s">
        <v>208</v>
      </c>
      <c r="F16" s="3"/>
      <c r="G16" s="3"/>
      <c r="H16" s="3"/>
      <c r="I16" s="3"/>
      <c r="J16" s="3"/>
      <c r="K16" s="3"/>
      <c r="L16" s="3"/>
      <c r="M16" s="3"/>
      <c r="N16" s="3"/>
      <c r="O16" s="3"/>
      <c r="P16" s="3"/>
      <c r="Q16" s="3"/>
      <c r="R16" s="3"/>
      <c r="S16" s="3"/>
      <c r="T16" s="3"/>
      <c r="U16" s="3"/>
      <c r="V16" s="3"/>
      <c r="W16" s="3"/>
      <c r="X16" s="3"/>
      <c r="Y16" s="3"/>
      <c r="Z16" s="3"/>
    </row>
    <row r="17" customFormat="false" ht="15" hidden="false" customHeight="true" outlineLevel="0" collapsed="false">
      <c r="A17" s="3" t="n">
        <v>6</v>
      </c>
      <c r="B17" s="131" t="s">
        <v>209</v>
      </c>
      <c r="C17" s="145" t="s">
        <v>210</v>
      </c>
      <c r="D17" s="3"/>
      <c r="E17" s="131" t="s">
        <v>211</v>
      </c>
      <c r="F17" s="3"/>
      <c r="G17" s="3"/>
      <c r="H17" s="3"/>
      <c r="I17" s="3"/>
      <c r="J17" s="3"/>
      <c r="K17" s="3"/>
      <c r="L17" s="3"/>
      <c r="M17" s="3"/>
      <c r="N17" s="3"/>
      <c r="O17" s="3"/>
      <c r="P17" s="3"/>
      <c r="Q17" s="3"/>
      <c r="R17" s="3"/>
      <c r="S17" s="3"/>
      <c r="T17" s="3"/>
      <c r="U17" s="3"/>
      <c r="V17" s="3"/>
      <c r="W17" s="3"/>
      <c r="X17" s="3"/>
      <c r="Y17" s="3"/>
      <c r="Z17" s="3"/>
    </row>
    <row r="18" customFormat="false" ht="24" hidden="false" customHeight="true" outlineLevel="0" collapsed="false">
      <c r="A18" s="132" t="s">
        <v>212</v>
      </c>
      <c r="B18" s="132"/>
      <c r="C18" s="132"/>
      <c r="D18" s="132"/>
      <c r="E18" s="132"/>
      <c r="F18" s="3"/>
      <c r="G18" s="49" t="s">
        <v>213</v>
      </c>
      <c r="H18" s="49"/>
      <c r="I18" s="49"/>
      <c r="J18" s="49"/>
      <c r="K18" s="49"/>
      <c r="L18" s="3"/>
      <c r="M18" s="3"/>
      <c r="N18" s="3"/>
      <c r="O18" s="3"/>
      <c r="P18" s="3"/>
      <c r="Q18" s="3"/>
      <c r="R18" s="3"/>
      <c r="S18" s="3"/>
      <c r="T18" s="3"/>
      <c r="U18" s="3"/>
      <c r="V18" s="3"/>
      <c r="W18" s="3"/>
      <c r="X18" s="3"/>
      <c r="Y18" s="3"/>
      <c r="Z18" s="3"/>
    </row>
    <row r="19" customFormat="false" ht="21.75" hidden="false" customHeight="true" outlineLevel="0" collapsed="false">
      <c r="A19" s="133" t="s">
        <v>193</v>
      </c>
      <c r="B19" s="133" t="s">
        <v>194</v>
      </c>
      <c r="C19" s="133" t="s">
        <v>195</v>
      </c>
      <c r="D19" s="133" t="s">
        <v>196</v>
      </c>
      <c r="E19" s="133" t="s">
        <v>125</v>
      </c>
      <c r="F19" s="3"/>
      <c r="G19" s="127" t="s">
        <v>197</v>
      </c>
      <c r="H19" s="127" t="s">
        <v>187</v>
      </c>
      <c r="I19" s="127" t="s">
        <v>188</v>
      </c>
      <c r="J19" s="127" t="s">
        <v>75</v>
      </c>
      <c r="K19" s="3"/>
      <c r="L19" s="3"/>
      <c r="M19" s="3"/>
      <c r="N19" s="3"/>
      <c r="O19" s="3"/>
      <c r="P19" s="3"/>
      <c r="Q19" s="3"/>
      <c r="R19" s="3"/>
      <c r="S19" s="3"/>
      <c r="T19" s="3"/>
      <c r="U19" s="3"/>
      <c r="V19" s="3"/>
      <c r="W19" s="3"/>
      <c r="X19" s="3"/>
      <c r="Y19" s="3"/>
      <c r="Z19" s="3"/>
    </row>
    <row r="20" customFormat="false" ht="21.75" hidden="false" customHeight="true" outlineLevel="0" collapsed="false">
      <c r="A20" s="134" t="n">
        <v>1</v>
      </c>
      <c r="B20" s="135" t="s">
        <v>214</v>
      </c>
      <c r="C20" s="136" t="s">
        <v>199</v>
      </c>
      <c r="D20" s="137" t="s">
        <v>215</v>
      </c>
      <c r="E20" s="146" t="s">
        <v>216</v>
      </c>
      <c r="F20" s="3"/>
      <c r="G20" s="138" t="n">
        <f aca="false">COUNTIF(C20:C24,"منجز")</f>
        <v>3</v>
      </c>
      <c r="H20" s="139" t="n">
        <f aca="false">COUNTIF(C20:C24,"قيد التنفيذ")</f>
        <v>0</v>
      </c>
      <c r="I20" s="140" t="n">
        <f aca="false">COUNTIF(C20:C24,"لم تُنجز")</f>
        <v>2</v>
      </c>
      <c r="J20" s="141" t="n">
        <f aca="false">IFERROR(ROUND(G20/5*100,1),0)</f>
        <v>60</v>
      </c>
      <c r="K20" s="3"/>
      <c r="L20" s="3"/>
      <c r="M20" s="3"/>
      <c r="N20" s="3"/>
      <c r="O20" s="3"/>
      <c r="P20" s="3"/>
      <c r="Q20" s="3"/>
      <c r="R20" s="3"/>
      <c r="S20" s="3"/>
      <c r="T20" s="3"/>
      <c r="U20" s="3"/>
      <c r="V20" s="3"/>
      <c r="W20" s="3"/>
      <c r="X20" s="3"/>
      <c r="Y20" s="3"/>
      <c r="Z20" s="3"/>
    </row>
    <row r="21" customFormat="false" ht="21.75" hidden="false" customHeight="true" outlineLevel="0" collapsed="false">
      <c r="A21" s="134" t="n">
        <v>2</v>
      </c>
      <c r="B21" s="135" t="s">
        <v>217</v>
      </c>
      <c r="C21" s="136" t="s">
        <v>199</v>
      </c>
      <c r="D21" s="137" t="s">
        <v>218</v>
      </c>
      <c r="E21" s="135"/>
      <c r="F21" s="3"/>
      <c r="G21" s="143" t="s">
        <v>219</v>
      </c>
      <c r="H21" s="143"/>
      <c r="I21" s="143"/>
      <c r="J21" s="143"/>
      <c r="K21" s="3"/>
      <c r="L21" s="3"/>
      <c r="M21" s="3"/>
      <c r="N21" s="3"/>
      <c r="O21" s="3"/>
      <c r="P21" s="3"/>
      <c r="Q21" s="3"/>
      <c r="R21" s="3"/>
      <c r="S21" s="3"/>
      <c r="T21" s="3"/>
      <c r="U21" s="3"/>
      <c r="V21" s="3"/>
      <c r="W21" s="3"/>
      <c r="X21" s="3"/>
      <c r="Y21" s="3"/>
      <c r="Z21" s="3"/>
    </row>
    <row r="22" customFormat="false" ht="21.75" hidden="false" customHeight="true" outlineLevel="0" collapsed="false">
      <c r="A22" s="134" t="n">
        <v>3</v>
      </c>
      <c r="B22" s="135" t="s">
        <v>220</v>
      </c>
      <c r="C22" s="136" t="s">
        <v>199</v>
      </c>
      <c r="D22" s="137"/>
      <c r="E22" s="135"/>
      <c r="F22" s="3"/>
      <c r="G22" s="3"/>
      <c r="H22" s="3"/>
      <c r="I22" s="3"/>
      <c r="J22" s="3"/>
      <c r="K22" s="3"/>
      <c r="L22" s="3"/>
      <c r="M22" s="3"/>
      <c r="N22" s="3"/>
      <c r="O22" s="3"/>
      <c r="P22" s="3"/>
      <c r="Q22" s="3"/>
      <c r="R22" s="3"/>
      <c r="S22" s="3"/>
      <c r="T22" s="3"/>
      <c r="U22" s="3"/>
      <c r="V22" s="3"/>
      <c r="W22" s="3"/>
      <c r="X22" s="3"/>
      <c r="Y22" s="3"/>
      <c r="Z22" s="3"/>
    </row>
    <row r="23" customFormat="false" ht="21.75" hidden="false" customHeight="true" outlineLevel="0" collapsed="false">
      <c r="A23" s="134" t="n">
        <v>4</v>
      </c>
      <c r="B23" s="135" t="s">
        <v>221</v>
      </c>
      <c r="C23" s="136" t="s">
        <v>188</v>
      </c>
      <c r="D23" s="137"/>
      <c r="E23" s="135"/>
      <c r="F23" s="3"/>
      <c r="G23" s="3"/>
      <c r="H23" s="3"/>
      <c r="I23" s="3"/>
      <c r="J23" s="3"/>
      <c r="K23" s="3"/>
      <c r="L23" s="3"/>
      <c r="M23" s="3"/>
      <c r="N23" s="3"/>
      <c r="O23" s="3"/>
      <c r="P23" s="3"/>
      <c r="Q23" s="3"/>
      <c r="R23" s="3"/>
      <c r="S23" s="3"/>
      <c r="T23" s="3"/>
      <c r="U23" s="3"/>
      <c r="V23" s="3"/>
      <c r="W23" s="3"/>
      <c r="X23" s="3"/>
      <c r="Y23" s="3"/>
      <c r="Z23" s="3"/>
    </row>
    <row r="24" customFormat="false" ht="21.75" hidden="false" customHeight="true" outlineLevel="0" collapsed="false">
      <c r="A24" s="134" t="n">
        <v>5</v>
      </c>
      <c r="B24" s="135" t="s">
        <v>222</v>
      </c>
      <c r="C24" s="136" t="s">
        <v>188</v>
      </c>
      <c r="D24" s="137"/>
      <c r="E24" s="135"/>
      <c r="F24" s="3"/>
      <c r="G24" s="3"/>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24" hidden="false" customHeight="true" outlineLevel="0" collapsed="false">
      <c r="A26" s="132" t="s">
        <v>223</v>
      </c>
      <c r="B26" s="132"/>
      <c r="C26" s="132"/>
      <c r="D26" s="132"/>
      <c r="E26" s="132"/>
      <c r="F26" s="3"/>
      <c r="G26" s="49" t="s">
        <v>224</v>
      </c>
      <c r="H26" s="49"/>
      <c r="I26" s="49"/>
      <c r="J26" s="49"/>
      <c r="K26" s="49"/>
      <c r="L26" s="3"/>
      <c r="M26" s="3"/>
      <c r="N26" s="3"/>
      <c r="O26" s="3"/>
      <c r="P26" s="3"/>
      <c r="Q26" s="3"/>
      <c r="R26" s="3"/>
      <c r="S26" s="3"/>
      <c r="T26" s="3"/>
      <c r="U26" s="3"/>
      <c r="V26" s="3"/>
      <c r="W26" s="3"/>
      <c r="X26" s="3"/>
      <c r="Y26" s="3"/>
      <c r="Z26" s="3"/>
    </row>
    <row r="27" customFormat="false" ht="21.75" hidden="false" customHeight="true" outlineLevel="0" collapsed="false">
      <c r="A27" s="133" t="s">
        <v>193</v>
      </c>
      <c r="B27" s="133" t="s">
        <v>194</v>
      </c>
      <c r="C27" s="133" t="s">
        <v>195</v>
      </c>
      <c r="D27" s="133" t="s">
        <v>196</v>
      </c>
      <c r="E27" s="133" t="s">
        <v>125</v>
      </c>
      <c r="F27" s="3"/>
      <c r="G27" s="127" t="s">
        <v>197</v>
      </c>
      <c r="H27" s="127" t="s">
        <v>187</v>
      </c>
      <c r="I27" s="127" t="s">
        <v>188</v>
      </c>
      <c r="J27" s="127" t="s">
        <v>75</v>
      </c>
      <c r="K27" s="3"/>
      <c r="L27" s="3"/>
      <c r="M27" s="3"/>
      <c r="N27" s="3"/>
      <c r="O27" s="3"/>
      <c r="P27" s="3"/>
      <c r="Q27" s="3"/>
      <c r="R27" s="3"/>
      <c r="S27" s="3"/>
      <c r="T27" s="3"/>
      <c r="U27" s="3"/>
      <c r="V27" s="3"/>
      <c r="W27" s="3"/>
      <c r="X27" s="3"/>
      <c r="Y27" s="3"/>
      <c r="Z27" s="3"/>
    </row>
    <row r="28" customFormat="false" ht="21.75" hidden="false" customHeight="true" outlineLevel="0" collapsed="false">
      <c r="A28" s="134" t="n">
        <v>1</v>
      </c>
      <c r="B28" s="135" t="s">
        <v>225</v>
      </c>
      <c r="C28" s="136" t="s">
        <v>199</v>
      </c>
      <c r="D28" s="137"/>
      <c r="E28" s="135" t="s">
        <v>226</v>
      </c>
      <c r="F28" s="3"/>
      <c r="G28" s="138" t="n">
        <f aca="false">COUNTIF(C28,"منجز")</f>
        <v>1</v>
      </c>
      <c r="H28" s="139" t="n">
        <f aca="false">COUNTIF(C28,"قيد التنفيذ")</f>
        <v>0</v>
      </c>
      <c r="I28" s="140" t="n">
        <f aca="false">COUNTIF(C28,"لم تُنجز")</f>
        <v>0</v>
      </c>
      <c r="J28" s="141" t="n">
        <f aca="false">IFERROR(ROUND(G28/1*100,1),0)</f>
        <v>100</v>
      </c>
      <c r="K28" s="3"/>
      <c r="L28" s="3"/>
      <c r="M28" s="3"/>
      <c r="N28" s="3"/>
      <c r="O28" s="3"/>
      <c r="P28" s="3"/>
      <c r="Q28" s="3"/>
      <c r="R28" s="3"/>
      <c r="S28" s="3"/>
      <c r="T28" s="3"/>
      <c r="U28" s="3"/>
      <c r="V28" s="3"/>
      <c r="W28" s="3"/>
      <c r="X28" s="3"/>
      <c r="Y28" s="3"/>
      <c r="Z28" s="3"/>
    </row>
    <row r="29" customFormat="false" ht="15" hidden="false" customHeight="true" outlineLevel="0" collapsed="false">
      <c r="A29" s="3"/>
      <c r="B29" s="3"/>
      <c r="C29" s="3"/>
      <c r="D29" s="3"/>
      <c r="E29" s="3"/>
      <c r="F29" s="3"/>
      <c r="G29" s="143" t="s">
        <v>227</v>
      </c>
      <c r="H29" s="143"/>
      <c r="I29" s="143"/>
      <c r="J29" s="143"/>
      <c r="K29" s="3"/>
      <c r="L29" s="3"/>
      <c r="M29" s="3"/>
      <c r="N29" s="3"/>
      <c r="O29" s="3"/>
      <c r="P29" s="3"/>
      <c r="Q29" s="3"/>
      <c r="R29" s="3"/>
      <c r="S29" s="3"/>
      <c r="T29" s="3"/>
      <c r="U29" s="3"/>
      <c r="V29" s="3"/>
      <c r="W29" s="3"/>
      <c r="X29" s="3"/>
      <c r="Y29" s="3"/>
      <c r="Z29" s="3"/>
    </row>
    <row r="30" customFormat="false" ht="15.7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24" hidden="false" customHeight="true" outlineLevel="0" collapsed="false">
      <c r="A31" s="44" t="s">
        <v>228</v>
      </c>
      <c r="B31" s="44"/>
      <c r="C31" s="44"/>
      <c r="D31" s="44"/>
      <c r="E31" s="44"/>
      <c r="F31" s="44"/>
      <c r="G31" s="44"/>
      <c r="H31" s="44"/>
      <c r="I31" s="44"/>
      <c r="J31" s="44"/>
      <c r="K31" s="44"/>
      <c r="L31" s="3"/>
      <c r="M31" s="3"/>
      <c r="N31" s="3"/>
      <c r="O31" s="3"/>
      <c r="P31" s="3"/>
      <c r="Q31" s="3"/>
      <c r="R31" s="3"/>
      <c r="S31" s="3"/>
      <c r="T31" s="3"/>
      <c r="U31" s="3"/>
      <c r="V31" s="3"/>
      <c r="W31" s="3"/>
      <c r="X31" s="3"/>
      <c r="Y31" s="3"/>
      <c r="Z31" s="3"/>
    </row>
    <row r="32" customFormat="false" ht="15.75" hidden="false" customHeight="true" outlineLevel="0" collapsed="false">
      <c r="A32" s="133" t="s">
        <v>229</v>
      </c>
      <c r="B32" s="133" t="s">
        <v>230</v>
      </c>
      <c r="C32" s="133" t="s">
        <v>199</v>
      </c>
      <c r="D32" s="133" t="s">
        <v>187</v>
      </c>
      <c r="E32" s="133" t="s">
        <v>188</v>
      </c>
      <c r="F32" s="133" t="s">
        <v>189</v>
      </c>
      <c r="G32" s="3"/>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147" t="s">
        <v>231</v>
      </c>
      <c r="B33" s="134" t="n">
        <v>5</v>
      </c>
      <c r="C33" s="148" t="n">
        <f aca="false">G12</f>
        <v>4</v>
      </c>
      <c r="D33" s="149" t="n">
        <f aca="false">H12</f>
        <v>1</v>
      </c>
      <c r="E33" s="136" t="n">
        <f aca="false">I12</f>
        <v>0</v>
      </c>
      <c r="F33" s="150" t="n">
        <f aca="false">J12</f>
        <v>80</v>
      </c>
      <c r="G33" s="3"/>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151" t="s">
        <v>232</v>
      </c>
      <c r="B34" s="134" t="n">
        <v>5</v>
      </c>
      <c r="C34" s="148" t="n">
        <f aca="false">G20</f>
        <v>3</v>
      </c>
      <c r="D34" s="149" t="n">
        <f aca="false">H20</f>
        <v>0</v>
      </c>
      <c r="E34" s="136" t="n">
        <f aca="false">I20</f>
        <v>2</v>
      </c>
      <c r="F34" s="150" t="n">
        <f aca="false">J20</f>
        <v>60</v>
      </c>
      <c r="G34" s="3"/>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152" t="s">
        <v>233</v>
      </c>
      <c r="B35" s="134" t="n">
        <v>1</v>
      </c>
      <c r="C35" s="148" t="n">
        <f aca="false">G28</f>
        <v>1</v>
      </c>
      <c r="D35" s="149" t="n">
        <f aca="false">H28</f>
        <v>0</v>
      </c>
      <c r="E35" s="136" t="n">
        <f aca="false">I28</f>
        <v>0</v>
      </c>
      <c r="F35" s="150" t="n">
        <f aca="false">J28</f>
        <v>100</v>
      </c>
      <c r="G35" s="3"/>
      <c r="H35" s="3"/>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133" t="s">
        <v>234</v>
      </c>
      <c r="B36" s="133" t="n">
        <f aca="false">B33+B34+B35</f>
        <v>11</v>
      </c>
      <c r="C36" s="133" t="n">
        <f aca="false">C33+C34+C35</f>
        <v>8</v>
      </c>
      <c r="D36" s="133" t="n">
        <f aca="false">D33+D34+D35</f>
        <v>1</v>
      </c>
      <c r="E36" s="133" t="n">
        <f aca="false">E33+E34+E35</f>
        <v>2</v>
      </c>
      <c r="F36" s="133" t="n">
        <f aca="false">IFERROR(ROUND(C36/B36*100,1),0)</f>
        <v>72.7</v>
      </c>
      <c r="G36" s="3"/>
      <c r="H36" s="3"/>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9.5" hidden="false" customHeight="true" outlineLevel="0" collapsed="false">
      <c r="A38" s="153" t="s">
        <v>235</v>
      </c>
      <c r="B38" s="153"/>
      <c r="C38" s="153"/>
      <c r="D38" s="153"/>
      <c r="E38" s="153"/>
      <c r="F38" s="153"/>
      <c r="G38" s="153"/>
      <c r="H38" s="153"/>
      <c r="I38" s="153"/>
      <c r="J38" s="153"/>
      <c r="K38" s="153"/>
      <c r="L38" s="3"/>
      <c r="M38" s="3"/>
      <c r="N38" s="3"/>
      <c r="O38" s="3"/>
      <c r="P38" s="3"/>
      <c r="Q38" s="3"/>
      <c r="R38" s="3"/>
      <c r="S38" s="3"/>
      <c r="T38" s="3"/>
      <c r="U38" s="3"/>
      <c r="V38" s="3"/>
      <c r="W38" s="3"/>
      <c r="X38" s="3"/>
      <c r="Y38" s="3"/>
      <c r="Z38" s="3"/>
    </row>
    <row r="39" customFormat="false" ht="18" hidden="false" customHeight="true" outlineLevel="0" collapsed="false">
      <c r="A39" s="154" t="s">
        <v>236</v>
      </c>
      <c r="B39" s="154"/>
      <c r="C39" s="154"/>
      <c r="D39" s="154"/>
      <c r="E39" s="154"/>
      <c r="F39" s="154"/>
      <c r="G39" s="154"/>
      <c r="H39" s="154"/>
      <c r="I39" s="154"/>
      <c r="J39" s="154"/>
      <c r="K39" s="154"/>
      <c r="L39" s="3"/>
      <c r="M39" s="3"/>
      <c r="N39" s="3"/>
      <c r="O39" s="3"/>
      <c r="P39" s="3"/>
      <c r="Q39" s="3"/>
      <c r="R39" s="3"/>
      <c r="S39" s="3"/>
      <c r="T39" s="3"/>
      <c r="U39" s="3"/>
      <c r="V39" s="3"/>
      <c r="W39" s="3"/>
      <c r="X39" s="3"/>
      <c r="Y39" s="3"/>
      <c r="Z39" s="3"/>
    </row>
    <row r="40" customFormat="false" ht="18" hidden="false" customHeight="true" outlineLevel="0" collapsed="false">
      <c r="A40" s="154"/>
      <c r="B40" s="154"/>
      <c r="C40" s="154"/>
      <c r="D40" s="154"/>
      <c r="E40" s="154"/>
      <c r="F40" s="154"/>
      <c r="G40" s="154"/>
      <c r="H40" s="154"/>
      <c r="I40" s="154"/>
      <c r="J40" s="154"/>
      <c r="K40" s="154"/>
      <c r="L40" s="3"/>
      <c r="M40" s="3"/>
      <c r="N40" s="3"/>
      <c r="O40" s="3"/>
      <c r="P40" s="3"/>
      <c r="Q40" s="3"/>
      <c r="R40" s="3"/>
      <c r="S40" s="3"/>
      <c r="T40" s="3"/>
      <c r="U40" s="3"/>
      <c r="V40" s="3"/>
      <c r="W40" s="3"/>
      <c r="X40" s="3"/>
      <c r="Y40" s="3"/>
      <c r="Z40" s="3"/>
    </row>
    <row r="41" customFormat="false" ht="18" hidden="false" customHeight="true" outlineLevel="0" collapsed="false">
      <c r="A41" s="154"/>
      <c r="B41" s="154"/>
      <c r="C41" s="154"/>
      <c r="D41" s="154"/>
      <c r="E41" s="154"/>
      <c r="F41" s="154"/>
      <c r="G41" s="154"/>
      <c r="H41" s="154"/>
      <c r="I41" s="154"/>
      <c r="J41" s="154"/>
      <c r="K41" s="154"/>
      <c r="L41" s="3"/>
      <c r="M41" s="3"/>
      <c r="N41" s="3"/>
      <c r="O41" s="3"/>
      <c r="P41" s="3"/>
      <c r="Q41" s="3"/>
      <c r="R41" s="3"/>
      <c r="S41" s="3"/>
      <c r="T41" s="3"/>
      <c r="U41" s="3"/>
      <c r="V41" s="3"/>
      <c r="W41" s="3"/>
      <c r="X41" s="3"/>
      <c r="Y41" s="3"/>
      <c r="Z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9.5" hidden="false" customHeight="true" outlineLevel="0" collapsed="false">
      <c r="A43" s="155" t="s">
        <v>237</v>
      </c>
      <c r="B43" s="155"/>
      <c r="C43" s="155"/>
      <c r="D43" s="155"/>
      <c r="E43" s="155"/>
      <c r="F43" s="155"/>
      <c r="G43" s="155"/>
      <c r="H43" s="155"/>
      <c r="I43" s="155"/>
      <c r="J43" s="155"/>
      <c r="K43" s="155"/>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7">
    <mergeCell ref="A1:K1"/>
    <mergeCell ref="A2:K2"/>
    <mergeCell ref="A3:K3"/>
    <mergeCell ref="A4:K4"/>
    <mergeCell ref="A6:B6"/>
    <mergeCell ref="C6:D6"/>
    <mergeCell ref="E6:F6"/>
    <mergeCell ref="G6:H6"/>
    <mergeCell ref="I6:K6"/>
    <mergeCell ref="A7:B7"/>
    <mergeCell ref="C7:D7"/>
    <mergeCell ref="E7:F7"/>
    <mergeCell ref="G7:H7"/>
    <mergeCell ref="I7:K7"/>
    <mergeCell ref="A9:E9"/>
    <mergeCell ref="G9:K9"/>
    <mergeCell ref="G13:J13"/>
    <mergeCell ref="A18:E18"/>
    <mergeCell ref="G18:K18"/>
    <mergeCell ref="G21:J21"/>
    <mergeCell ref="A26:E26"/>
    <mergeCell ref="G26:K26"/>
    <mergeCell ref="G29:J29"/>
    <mergeCell ref="A31:K31"/>
    <mergeCell ref="A38:K38"/>
    <mergeCell ref="A39:K41"/>
    <mergeCell ref="A43:K43"/>
  </mergeCells>
  <conditionalFormatting sqref="C12:C16">
    <cfRule type="expression" priority="2" aboveAverage="0" equalAverage="0" bottom="0" percent="0" rank="0" text="" dxfId="4">
      <formula>C12="منجز"</formula>
    </cfRule>
    <cfRule type="expression" priority="3" aboveAverage="0" equalAverage="0" bottom="0" percent="0" rank="0" text="" dxfId="5">
      <formula>C12="قيد التنفيذ"</formula>
    </cfRule>
    <cfRule type="expression" priority="4" aboveAverage="0" equalAverage="0" bottom="0" percent="0" rank="0" text="" dxfId="6">
      <formula>C12="لم تُنجز"</formula>
    </cfRule>
  </conditionalFormatting>
  <conditionalFormatting sqref="C20:C24">
    <cfRule type="expression" priority="5" aboveAverage="0" equalAverage="0" bottom="0" percent="0" rank="0" text="" dxfId="4">
      <formula>C20="منجز"</formula>
    </cfRule>
    <cfRule type="expression" priority="6" aboveAverage="0" equalAverage="0" bottom="0" percent="0" rank="0" text="" dxfId="5">
      <formula>C20="قيد التنفيذ"</formula>
    </cfRule>
    <cfRule type="expression" priority="7" aboveAverage="0" equalAverage="0" bottom="0" percent="0" rank="0" text="" dxfId="6">
      <formula>C20="لم تُنجز"</formula>
    </cfRule>
  </conditionalFormatting>
  <conditionalFormatting sqref="C28">
    <cfRule type="expression" priority="8" aboveAverage="0" equalAverage="0" bottom="0" percent="0" rank="0" text="" dxfId="4">
      <formula>C28="منجز"</formula>
    </cfRule>
  </conditionalFormatting>
  <conditionalFormatting sqref="C28">
    <cfRule type="expression" priority="9" aboveAverage="0" equalAverage="0" bottom="0" percent="0" rank="0" text="" dxfId="5">
      <formula>C28="قيد التنفيذ"</formula>
    </cfRule>
  </conditionalFormatting>
  <conditionalFormatting sqref="C28">
    <cfRule type="expression" priority="10" aboveAverage="0" equalAverage="0" bottom="0" percent="0" rank="0" text="" dxfId="6">
      <formula>C28="لم تُنجز"</formula>
    </cfRule>
  </conditionalFormatting>
  <dataValidations count="1">
    <dataValidation allowBlank="true" errorStyle="stop" operator="between" showDropDown="false" showErrorMessage="false" showInputMessage="false" sqref="C12:C16 C20:C24 C28" type="list">
      <formula1>"منجز,قيد التنفيذ,لم تُنجز"</formula1>
      <formula2>0</formula2>
    </dataValidation>
  </dataValidations>
  <hyperlinks>
    <hyperlink ref="L2" location="'الصفحة الرئيسية'!A1" display="🏠  العودة للصفحة الرئيسية"/>
    <hyperlink ref="E15" r:id="rId1" display="https://hather-ui.moe.gov.sa/landing?returnUrl=%2Fdashboard  "/>
    <hyperlink ref="E16" r:id="rId2" display="https://sshr.moe.gov.sa/OA_HTML/AppsLocalLogin.jsp"/>
    <hyperlink ref="E20" r:id="rId3" display="https://docs.google.com/forms/d/1INvJ0EjqH3vEnfn5l9bB2kCzMGEXRaizlKIkpBBefiU/viewform?edit_requested=tru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customHeight="true" zeroHeight="false" outlineLevelRow="0" outlineLevelCol="0"/>
  <cols>
    <col collapsed="false" customWidth="true" hidden="false" outlineLevel="0" max="1" min="1" style="0" width="6.43"/>
    <col collapsed="false" customWidth="true" hidden="false" outlineLevel="0" max="2" min="2" style="0" width="41.15"/>
    <col collapsed="false" customWidth="true" hidden="false" outlineLevel="0" max="3" min="3" style="0" width="16.71"/>
    <col collapsed="false" customWidth="true" hidden="false" outlineLevel="0" max="4" min="4" style="0" width="23.14"/>
    <col collapsed="false" customWidth="true" hidden="false" outlineLevel="0" max="5" min="5" style="0" width="16.71"/>
    <col collapsed="false" customWidth="true" hidden="false" outlineLevel="0" max="6" min="6" style="0" width="20.57"/>
    <col collapsed="false" customWidth="true" hidden="false" outlineLevel="0" max="8" min="7" style="0" width="16.71"/>
    <col collapsed="false" customWidth="true" hidden="false" outlineLevel="0" max="13" min="9" style="0" width="14.14"/>
    <col collapsed="false" customWidth="true" hidden="false" outlineLevel="0" max="14" min="14" style="0" width="20.57"/>
    <col collapsed="false" customWidth="true" hidden="false" outlineLevel="0" max="15" min="15" style="0" width="15.43"/>
    <col collapsed="false" customWidth="true" hidden="false" outlineLevel="0" max="16" min="16" style="0" width="18"/>
    <col collapsed="false" customWidth="true" hidden="false" outlineLevel="0" max="19" min="17" style="0" width="15.43"/>
    <col collapsed="false" customWidth="true" hidden="false" outlineLevel="0" max="20" min="20" style="0" width="33.43"/>
    <col collapsed="false" customWidth="true" hidden="false" outlineLevel="0" max="22" min="21" style="0" width="20.57"/>
    <col collapsed="false" customWidth="true" hidden="false" outlineLevel="0" max="23" min="23" style="0" width="25.71"/>
    <col collapsed="false" customWidth="true" hidden="false" outlineLevel="0" max="26" min="24" style="0" width="14"/>
  </cols>
  <sheetData>
    <row r="1" customFormat="false" ht="30" hidden="false" customHeight="true" outlineLevel="0" collapsed="false">
      <c r="A1" s="156" t="s">
        <v>46</v>
      </c>
      <c r="B1" s="156"/>
      <c r="C1" s="156"/>
      <c r="D1" s="156"/>
      <c r="E1" s="156"/>
      <c r="F1" s="156"/>
      <c r="G1" s="156"/>
      <c r="H1" s="156"/>
      <c r="I1" s="156"/>
      <c r="J1" s="156"/>
      <c r="K1" s="156"/>
      <c r="L1" s="156"/>
      <c r="M1" s="156"/>
      <c r="N1" s="156"/>
      <c r="O1" s="156"/>
      <c r="P1" s="156"/>
      <c r="Q1" s="156"/>
      <c r="R1" s="156"/>
      <c r="S1" s="156"/>
      <c r="T1" s="156"/>
      <c r="U1" s="156"/>
      <c r="V1" s="156"/>
      <c r="W1" s="3"/>
      <c r="X1" s="3"/>
      <c r="Y1" s="3"/>
      <c r="Z1" s="3"/>
    </row>
    <row r="2" customFormat="false" ht="25.5" hidden="false" customHeight="true" outlineLevel="0" collapsed="false">
      <c r="A2" s="40" t="s">
        <v>238</v>
      </c>
      <c r="B2" s="40"/>
      <c r="C2" s="40"/>
      <c r="D2" s="40"/>
      <c r="E2" s="40"/>
      <c r="F2" s="40"/>
      <c r="G2" s="40"/>
      <c r="H2" s="40"/>
      <c r="I2" s="40"/>
      <c r="J2" s="40"/>
      <c r="K2" s="40"/>
      <c r="L2" s="40"/>
      <c r="M2" s="40"/>
      <c r="N2" s="40"/>
      <c r="O2" s="40"/>
      <c r="P2" s="40"/>
      <c r="Q2" s="40"/>
      <c r="R2" s="40"/>
      <c r="S2" s="40"/>
      <c r="T2" s="40"/>
      <c r="U2" s="40"/>
      <c r="V2" s="40"/>
      <c r="W2" s="157" t="s">
        <v>48</v>
      </c>
      <c r="X2" s="3"/>
      <c r="Y2" s="3"/>
      <c r="Z2" s="3"/>
    </row>
    <row r="3" customFormat="false" ht="21.75" hidden="false" customHeight="true" outlineLevel="0" collapsed="false">
      <c r="A3" s="42" t="s">
        <v>176</v>
      </c>
      <c r="B3" s="42"/>
      <c r="C3" s="42"/>
      <c r="D3" s="42"/>
      <c r="E3" s="42"/>
      <c r="F3" s="42"/>
      <c r="G3" s="42"/>
      <c r="H3" s="42"/>
      <c r="I3" s="42"/>
      <c r="J3" s="42"/>
      <c r="K3" s="42"/>
      <c r="L3" s="42"/>
      <c r="M3" s="42"/>
      <c r="N3" s="42"/>
      <c r="O3" s="42"/>
      <c r="P3" s="42"/>
      <c r="Q3" s="42"/>
      <c r="R3" s="42"/>
      <c r="S3" s="42"/>
      <c r="T3" s="42"/>
      <c r="U3" s="42"/>
      <c r="V3" s="42"/>
      <c r="W3" s="3"/>
      <c r="X3" s="3"/>
      <c r="Y3" s="3"/>
      <c r="Z3" s="3"/>
    </row>
    <row r="4" customFormat="false" ht="37.5" hidden="false" customHeight="true" outlineLevel="0" collapsed="false">
      <c r="A4" s="50" t="s">
        <v>193</v>
      </c>
      <c r="B4" s="50" t="s">
        <v>239</v>
      </c>
      <c r="C4" s="50" t="s">
        <v>240</v>
      </c>
      <c r="D4" s="50" t="s">
        <v>241</v>
      </c>
      <c r="E4" s="50" t="s">
        <v>242</v>
      </c>
      <c r="F4" s="50" t="s">
        <v>243</v>
      </c>
      <c r="G4" s="50" t="s">
        <v>244</v>
      </c>
      <c r="H4" s="50" t="s">
        <v>181</v>
      </c>
      <c r="I4" s="50" t="s">
        <v>245</v>
      </c>
      <c r="J4" s="50" t="s">
        <v>86</v>
      </c>
      <c r="K4" s="50" t="s">
        <v>246</v>
      </c>
      <c r="L4" s="50" t="s">
        <v>88</v>
      </c>
      <c r="M4" s="50" t="s">
        <v>247</v>
      </c>
      <c r="N4" s="50" t="s">
        <v>248</v>
      </c>
      <c r="O4" s="50" t="s">
        <v>249</v>
      </c>
      <c r="P4" s="50" t="s">
        <v>250</v>
      </c>
      <c r="Q4" s="50" t="s">
        <v>251</v>
      </c>
      <c r="R4" s="50" t="s">
        <v>76</v>
      </c>
      <c r="S4" s="50" t="s">
        <v>78</v>
      </c>
      <c r="T4" s="50" t="s">
        <v>80</v>
      </c>
      <c r="U4" s="50" t="s">
        <v>82</v>
      </c>
      <c r="V4" s="50" t="s">
        <v>84</v>
      </c>
      <c r="W4" s="3"/>
      <c r="X4" s="3"/>
      <c r="Y4" s="3"/>
      <c r="Z4" s="3"/>
    </row>
    <row r="5" customFormat="false" ht="18" hidden="false" customHeight="true" outlineLevel="0" collapsed="false">
      <c r="A5" s="53" t="n">
        <v>1</v>
      </c>
      <c r="B5" s="53" t="s">
        <v>252</v>
      </c>
      <c r="C5" s="53" t="n">
        <v>3917285</v>
      </c>
      <c r="D5" s="53" t="s">
        <v>253</v>
      </c>
      <c r="E5" s="53" t="n">
        <v>549037937</v>
      </c>
      <c r="F5" s="53" t="s">
        <v>254</v>
      </c>
      <c r="G5" s="53" t="n">
        <v>533871222</v>
      </c>
      <c r="H5" s="53" t="n">
        <v>8</v>
      </c>
      <c r="I5" s="53" t="s">
        <v>255</v>
      </c>
      <c r="J5" s="53" t="s">
        <v>256</v>
      </c>
      <c r="K5" s="53" t="n">
        <v>50</v>
      </c>
      <c r="L5" s="53" t="s">
        <v>257</v>
      </c>
      <c r="M5" s="53" t="s">
        <v>258</v>
      </c>
      <c r="N5" s="53" t="s">
        <v>259</v>
      </c>
      <c r="O5" s="53"/>
      <c r="P5" s="53" t="s">
        <v>260</v>
      </c>
      <c r="Q5" s="53" t="s">
        <v>261</v>
      </c>
      <c r="R5" s="53" t="s">
        <v>262</v>
      </c>
      <c r="S5" s="53" t="s">
        <v>262</v>
      </c>
      <c r="T5" s="53" t="s">
        <v>263</v>
      </c>
      <c r="U5" s="53" t="s">
        <v>255</v>
      </c>
      <c r="V5" s="53" t="s">
        <v>255</v>
      </c>
      <c r="W5" s="3"/>
      <c r="X5" s="3"/>
      <c r="Y5" s="3"/>
      <c r="Z5" s="3"/>
    </row>
    <row r="6" customFormat="false" ht="18" hidden="false" customHeight="true" outlineLevel="0" collapsed="false">
      <c r="A6" s="63" t="n">
        <v>2</v>
      </c>
      <c r="B6" s="63" t="s">
        <v>264</v>
      </c>
      <c r="C6" s="63" t="n">
        <v>17229</v>
      </c>
      <c r="D6" s="63" t="s">
        <v>253</v>
      </c>
      <c r="E6" s="63" t="n">
        <v>549037937</v>
      </c>
      <c r="F6" s="63" t="s">
        <v>254</v>
      </c>
      <c r="G6" s="63" t="n">
        <v>53871222</v>
      </c>
      <c r="H6" s="63" t="n">
        <v>10</v>
      </c>
      <c r="I6" s="63" t="s">
        <v>265</v>
      </c>
      <c r="J6" s="63" t="s">
        <v>256</v>
      </c>
      <c r="K6" s="63" t="n">
        <v>55</v>
      </c>
      <c r="L6" s="63" t="s">
        <v>257</v>
      </c>
      <c r="M6" s="63" t="s">
        <v>266</v>
      </c>
      <c r="N6" s="63" t="s">
        <v>259</v>
      </c>
      <c r="O6" s="63"/>
      <c r="P6" s="63" t="s">
        <v>255</v>
      </c>
      <c r="Q6" s="63" t="s">
        <v>261</v>
      </c>
      <c r="R6" s="63" t="s">
        <v>262</v>
      </c>
      <c r="S6" s="63" t="s">
        <v>262</v>
      </c>
      <c r="T6" s="63" t="s">
        <v>256</v>
      </c>
      <c r="U6" s="63" t="s">
        <v>255</v>
      </c>
      <c r="V6" s="63" t="s">
        <v>255</v>
      </c>
      <c r="W6" s="3"/>
      <c r="X6" s="3"/>
      <c r="Y6" s="3"/>
      <c r="Z6" s="3"/>
    </row>
    <row r="7" customFormat="false" ht="18" hidden="false" customHeight="true" outlineLevel="0" collapsed="false">
      <c r="A7" s="53" t="n">
        <v>3</v>
      </c>
      <c r="B7" s="53" t="s">
        <v>267</v>
      </c>
      <c r="C7" s="53" t="n">
        <v>17108</v>
      </c>
      <c r="D7" s="53" t="s">
        <v>268</v>
      </c>
      <c r="E7" s="53" t="n">
        <v>509669902</v>
      </c>
      <c r="F7" s="53" t="s">
        <v>269</v>
      </c>
      <c r="G7" s="53" t="n">
        <v>595553571</v>
      </c>
      <c r="H7" s="53" t="n">
        <v>13</v>
      </c>
      <c r="I7" s="53" t="s">
        <v>255</v>
      </c>
      <c r="J7" s="158" t="s">
        <v>270</v>
      </c>
      <c r="K7" s="53" t="n">
        <v>96</v>
      </c>
      <c r="L7" s="53" t="s">
        <v>257</v>
      </c>
      <c r="M7" s="53" t="s">
        <v>266</v>
      </c>
      <c r="N7" s="53" t="s">
        <v>259</v>
      </c>
      <c r="O7" s="53"/>
      <c r="P7" s="158" t="s">
        <v>271</v>
      </c>
      <c r="Q7" s="53" t="s">
        <v>261</v>
      </c>
      <c r="R7" s="53" t="s">
        <v>262</v>
      </c>
      <c r="S7" s="53" t="s">
        <v>262</v>
      </c>
      <c r="T7" s="53" t="s">
        <v>256</v>
      </c>
      <c r="U7" s="53" t="s">
        <v>255</v>
      </c>
      <c r="V7" s="53" t="s">
        <v>255</v>
      </c>
      <c r="W7" s="3"/>
      <c r="X7" s="3"/>
      <c r="Y7" s="3"/>
      <c r="Z7" s="3"/>
    </row>
    <row r="8" customFormat="false" ht="18" hidden="false" customHeight="true" outlineLevel="0" collapsed="false">
      <c r="A8" s="63" t="n">
        <v>4</v>
      </c>
      <c r="B8" s="63" t="s">
        <v>272</v>
      </c>
      <c r="C8" s="63" t="n">
        <v>3917315</v>
      </c>
      <c r="D8" s="63" t="s">
        <v>273</v>
      </c>
      <c r="E8" s="63" t="n">
        <v>503809808</v>
      </c>
      <c r="F8" s="63" t="s">
        <v>274</v>
      </c>
      <c r="G8" s="63" t="n">
        <v>537922224</v>
      </c>
      <c r="H8" s="63" t="n">
        <v>16</v>
      </c>
      <c r="I8" s="63" t="s">
        <v>255</v>
      </c>
      <c r="J8" s="159" t="s">
        <v>255</v>
      </c>
      <c r="K8" s="63" t="n">
        <v>97</v>
      </c>
      <c r="L8" s="63" t="s">
        <v>257</v>
      </c>
      <c r="M8" s="63" t="s">
        <v>258</v>
      </c>
      <c r="N8" s="63" t="s">
        <v>259</v>
      </c>
      <c r="O8" s="63"/>
      <c r="P8" s="63" t="s">
        <v>260</v>
      </c>
      <c r="Q8" s="63" t="s">
        <v>261</v>
      </c>
      <c r="R8" s="63" t="s">
        <v>262</v>
      </c>
      <c r="S8" s="63" t="s">
        <v>262</v>
      </c>
      <c r="T8" s="63" t="s">
        <v>263</v>
      </c>
      <c r="U8" s="63" t="s">
        <v>255</v>
      </c>
      <c r="V8" s="63" t="s">
        <v>255</v>
      </c>
      <c r="W8" s="3"/>
      <c r="X8" s="3"/>
      <c r="Y8" s="3"/>
      <c r="Z8" s="3"/>
    </row>
    <row r="9" customFormat="false" ht="18" hidden="false" customHeight="true" outlineLevel="0" collapsed="false">
      <c r="A9" s="53" t="n">
        <v>5</v>
      </c>
      <c r="B9" s="53" t="s">
        <v>275</v>
      </c>
      <c r="C9" s="53" t="n">
        <v>17276</v>
      </c>
      <c r="D9" s="53" t="s">
        <v>276</v>
      </c>
      <c r="E9" s="53" t="n">
        <v>505174491</v>
      </c>
      <c r="F9" s="53" t="s">
        <v>277</v>
      </c>
      <c r="G9" s="53" t="n">
        <v>557731773</v>
      </c>
      <c r="H9" s="53" t="n">
        <v>14</v>
      </c>
      <c r="I9" s="53" t="s">
        <v>265</v>
      </c>
      <c r="J9" s="53" t="s">
        <v>255</v>
      </c>
      <c r="K9" s="53" t="n">
        <v>50</v>
      </c>
      <c r="L9" s="53" t="s">
        <v>257</v>
      </c>
      <c r="M9" s="53" t="s">
        <v>278</v>
      </c>
      <c r="N9" s="53" t="s">
        <v>259</v>
      </c>
      <c r="O9" s="53"/>
      <c r="P9" s="53" t="s">
        <v>255</v>
      </c>
      <c r="Q9" s="53" t="s">
        <v>261</v>
      </c>
      <c r="R9" s="53" t="s">
        <v>262</v>
      </c>
      <c r="S9" s="53" t="s">
        <v>262</v>
      </c>
      <c r="T9" s="53" t="s">
        <v>256</v>
      </c>
      <c r="U9" s="53" t="s">
        <v>255</v>
      </c>
      <c r="V9" s="53" t="s">
        <v>255</v>
      </c>
      <c r="W9" s="3"/>
      <c r="X9" s="3"/>
      <c r="Y9" s="3"/>
      <c r="Z9" s="3"/>
    </row>
    <row r="10" customFormat="false" ht="18" hidden="false" customHeight="true" outlineLevel="0" collapsed="false">
      <c r="A10" s="63" t="n">
        <v>6</v>
      </c>
      <c r="B10" s="63" t="s">
        <v>279</v>
      </c>
      <c r="C10" s="63" t="n">
        <v>17217</v>
      </c>
      <c r="D10" s="63" t="s">
        <v>280</v>
      </c>
      <c r="E10" s="63" t="n">
        <v>591511545</v>
      </c>
      <c r="F10" s="63" t="s">
        <v>281</v>
      </c>
      <c r="G10" s="63" t="n">
        <v>506141890</v>
      </c>
      <c r="H10" s="63" t="n">
        <v>18</v>
      </c>
      <c r="I10" s="63" t="s">
        <v>255</v>
      </c>
      <c r="J10" s="159" t="s">
        <v>255</v>
      </c>
      <c r="K10" s="63" t="n">
        <v>122</v>
      </c>
      <c r="L10" s="63" t="s">
        <v>257</v>
      </c>
      <c r="M10" s="63" t="s">
        <v>278</v>
      </c>
      <c r="N10" s="63" t="s">
        <v>259</v>
      </c>
      <c r="O10" s="63"/>
      <c r="P10" s="63" t="s">
        <v>255</v>
      </c>
      <c r="Q10" s="63" t="s">
        <v>261</v>
      </c>
      <c r="R10" s="63" t="s">
        <v>262</v>
      </c>
      <c r="S10" s="63" t="s">
        <v>262</v>
      </c>
      <c r="T10" s="63" t="s">
        <v>256</v>
      </c>
      <c r="U10" s="63" t="s">
        <v>255</v>
      </c>
      <c r="V10" s="63" t="s">
        <v>255</v>
      </c>
      <c r="W10" s="3"/>
      <c r="X10" s="3"/>
      <c r="Y10" s="3"/>
      <c r="Z10" s="3"/>
    </row>
    <row r="11" customFormat="false" ht="18" hidden="false" customHeight="true" outlineLevel="0" collapsed="false">
      <c r="A11" s="53" t="n">
        <v>7</v>
      </c>
      <c r="B11" s="53"/>
      <c r="C11" s="53"/>
      <c r="D11" s="53"/>
      <c r="E11" s="53"/>
      <c r="F11" s="53"/>
      <c r="G11" s="53"/>
      <c r="H11" s="160"/>
      <c r="I11" s="160"/>
      <c r="J11" s="160"/>
      <c r="K11" s="53"/>
      <c r="L11" s="53"/>
      <c r="M11" s="53"/>
      <c r="N11" s="53"/>
      <c r="O11" s="53"/>
      <c r="P11" s="53"/>
      <c r="Q11" s="53"/>
      <c r="R11" s="53"/>
      <c r="S11" s="53"/>
      <c r="T11" s="53"/>
      <c r="U11" s="53"/>
      <c r="V11" s="53"/>
      <c r="W11" s="3"/>
      <c r="X11" s="3"/>
      <c r="Y11" s="3"/>
      <c r="Z11" s="3"/>
    </row>
    <row r="12" customFormat="false" ht="18" hidden="false" customHeight="true" outlineLevel="0" collapsed="false">
      <c r="A12" s="63" t="n">
        <v>8</v>
      </c>
      <c r="B12" s="63"/>
      <c r="C12" s="63"/>
      <c r="D12" s="63"/>
      <c r="E12" s="63"/>
      <c r="F12" s="63"/>
      <c r="G12" s="63"/>
      <c r="H12" s="161" t="s">
        <v>282</v>
      </c>
      <c r="I12" s="162"/>
      <c r="J12" s="163"/>
      <c r="K12" s="63"/>
      <c r="L12" s="63"/>
      <c r="M12" s="63"/>
      <c r="N12" s="63"/>
      <c r="O12" s="63"/>
      <c r="P12" s="63"/>
      <c r="Q12" s="63"/>
      <c r="R12" s="63"/>
      <c r="S12" s="63"/>
      <c r="T12" s="63"/>
      <c r="U12" s="63"/>
      <c r="V12" s="63"/>
      <c r="W12" s="3"/>
      <c r="X12" s="3"/>
      <c r="Y12" s="3"/>
      <c r="Z12" s="3"/>
    </row>
    <row r="13" customFormat="false" ht="18" hidden="false" customHeight="true" outlineLevel="0" collapsed="false">
      <c r="A13" s="53" t="n">
        <v>9</v>
      </c>
      <c r="B13" s="53"/>
      <c r="C13" s="53"/>
      <c r="D13" s="53"/>
      <c r="E13" s="53"/>
      <c r="F13" s="53"/>
      <c r="G13" s="53"/>
      <c r="H13" s="160"/>
      <c r="I13" s="164" t="s">
        <v>283</v>
      </c>
      <c r="J13" s="164" t="s">
        <v>264</v>
      </c>
      <c r="K13" s="53"/>
      <c r="L13" s="53"/>
      <c r="M13" s="53"/>
      <c r="N13" s="53"/>
      <c r="O13" s="53"/>
      <c r="P13" s="53"/>
      <c r="Q13" s="53"/>
      <c r="R13" s="53"/>
      <c r="S13" s="53"/>
      <c r="T13" s="53"/>
      <c r="U13" s="53"/>
      <c r="V13" s="53"/>
      <c r="W13" s="3"/>
      <c r="X13" s="3"/>
      <c r="Y13" s="3"/>
      <c r="Z13" s="3"/>
    </row>
    <row r="14" customFormat="false" ht="18" hidden="false" customHeight="true" outlineLevel="0" collapsed="false">
      <c r="A14" s="63" t="n">
        <v>10</v>
      </c>
      <c r="B14" s="63"/>
      <c r="C14" s="63"/>
      <c r="D14" s="63"/>
      <c r="E14" s="63"/>
      <c r="F14" s="63"/>
      <c r="G14" s="63"/>
      <c r="H14" s="160" t="s">
        <v>284</v>
      </c>
      <c r="I14" s="160" t="s">
        <v>255</v>
      </c>
      <c r="J14" s="160" t="s">
        <v>255</v>
      </c>
      <c r="K14" s="63"/>
      <c r="L14" s="63"/>
      <c r="M14" s="63"/>
      <c r="N14" s="63"/>
      <c r="O14" s="63"/>
      <c r="P14" s="63"/>
      <c r="Q14" s="63"/>
      <c r="R14" s="63"/>
      <c r="S14" s="63"/>
      <c r="T14" s="63"/>
      <c r="U14" s="63"/>
      <c r="V14" s="63"/>
      <c r="W14" s="3"/>
      <c r="X14" s="3"/>
      <c r="Y14" s="3"/>
      <c r="Z14" s="3"/>
    </row>
    <row r="15" customFormat="false" ht="18" hidden="false" customHeight="true" outlineLevel="0" collapsed="false">
      <c r="A15" s="53" t="n">
        <v>11</v>
      </c>
      <c r="B15" s="53"/>
      <c r="C15" s="53"/>
      <c r="D15" s="53"/>
      <c r="E15" s="53"/>
      <c r="F15" s="53"/>
      <c r="G15" s="53"/>
      <c r="H15" s="160" t="s">
        <v>285</v>
      </c>
      <c r="I15" s="160" t="s">
        <v>255</v>
      </c>
      <c r="J15" s="160" t="s">
        <v>255</v>
      </c>
      <c r="K15" s="53"/>
      <c r="L15" s="53"/>
      <c r="M15" s="53"/>
      <c r="N15" s="53"/>
      <c r="O15" s="53"/>
      <c r="P15" s="53"/>
      <c r="Q15" s="53"/>
      <c r="R15" s="53"/>
      <c r="S15" s="53"/>
      <c r="T15" s="53"/>
      <c r="U15" s="53"/>
      <c r="V15" s="53"/>
      <c r="W15" s="3"/>
      <c r="X15" s="3"/>
      <c r="Y15" s="3"/>
      <c r="Z15" s="3"/>
    </row>
    <row r="16" customFormat="false" ht="18" hidden="false" customHeight="true" outlineLevel="0" collapsed="false">
      <c r="A16" s="63" t="n">
        <v>12</v>
      </c>
      <c r="B16" s="63"/>
      <c r="C16" s="63"/>
      <c r="D16" s="63"/>
      <c r="E16" s="63"/>
      <c r="F16" s="63"/>
      <c r="G16" s="63"/>
      <c r="H16" s="160"/>
      <c r="I16" s="160"/>
      <c r="J16" s="160"/>
      <c r="K16" s="63"/>
      <c r="L16" s="63"/>
      <c r="M16" s="63"/>
      <c r="N16" s="63"/>
      <c r="O16" s="63"/>
      <c r="P16" s="63"/>
      <c r="Q16" s="63"/>
      <c r="R16" s="63"/>
      <c r="S16" s="63"/>
      <c r="T16" s="63"/>
      <c r="U16" s="63"/>
      <c r="V16" s="63"/>
      <c r="W16" s="3"/>
      <c r="X16" s="3"/>
      <c r="Y16" s="3"/>
      <c r="Z16" s="3"/>
    </row>
    <row r="17" customFormat="false" ht="18" hidden="false" customHeight="true" outlineLevel="0" collapsed="false">
      <c r="A17" s="53" t="n">
        <v>13</v>
      </c>
      <c r="B17" s="53"/>
      <c r="C17" s="53"/>
      <c r="D17" s="53"/>
      <c r="E17" s="53"/>
      <c r="F17" s="53"/>
      <c r="G17" s="53"/>
      <c r="H17" s="53"/>
      <c r="I17" s="53"/>
      <c r="J17" s="53"/>
      <c r="K17" s="53"/>
      <c r="L17" s="53"/>
      <c r="M17" s="53"/>
      <c r="N17" s="53"/>
      <c r="O17" s="53"/>
      <c r="P17" s="53"/>
      <c r="Q17" s="53"/>
      <c r="R17" s="53"/>
      <c r="S17" s="53"/>
      <c r="T17" s="53"/>
      <c r="U17" s="53"/>
      <c r="V17" s="5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24.75" hidden="false" customHeight="true" outlineLevel="0" collapsed="false">
      <c r="A19" s="165"/>
      <c r="B19" s="3"/>
      <c r="C19" s="3"/>
      <c r="D19" s="3"/>
      <c r="E19" s="3"/>
      <c r="F19" s="3"/>
      <c r="G19" s="3"/>
      <c r="H19" s="3"/>
      <c r="I19" s="3"/>
      <c r="J19" s="3"/>
      <c r="K19" s="3"/>
      <c r="L19" s="3"/>
      <c r="M19" s="3"/>
      <c r="N19" s="3"/>
      <c r="O19" s="3"/>
      <c r="P19" s="3"/>
      <c r="Q19" s="3"/>
      <c r="R19" s="3"/>
      <c r="S19" s="3"/>
      <c r="T19" s="3"/>
      <c r="U19" s="3"/>
      <c r="V19" s="3"/>
      <c r="W19" s="3"/>
      <c r="X19" s="3"/>
      <c r="Y19" s="3"/>
      <c r="Z19" s="3"/>
    </row>
    <row r="20" customFormat="false" ht="21.75" hidden="false" customHeight="true" outlineLevel="0" collapsed="false">
      <c r="A20" s="71" t="s">
        <v>96</v>
      </c>
      <c r="B20" s="71"/>
      <c r="C20" s="71"/>
      <c r="D20" s="71"/>
      <c r="E20" s="71"/>
      <c r="F20" s="71"/>
      <c r="G20" s="71"/>
      <c r="H20" s="71"/>
      <c r="I20" s="71"/>
      <c r="J20" s="71"/>
      <c r="K20" s="71"/>
      <c r="L20" s="71"/>
      <c r="M20" s="71"/>
      <c r="N20" s="71"/>
      <c r="O20" s="71"/>
      <c r="P20" s="71"/>
      <c r="Q20" s="71"/>
      <c r="R20" s="71"/>
      <c r="S20" s="71"/>
      <c r="T20" s="71"/>
      <c r="U20" s="71"/>
      <c r="V20" s="71"/>
      <c r="W20" s="3"/>
      <c r="X20" s="3"/>
      <c r="Y20" s="3"/>
      <c r="Z20" s="3"/>
    </row>
    <row r="21" customFormat="false" ht="27.75" hidden="false" customHeight="true" outlineLevel="0" collapsed="false">
      <c r="A21" s="166" t="s">
        <v>6</v>
      </c>
      <c r="B21" s="166"/>
      <c r="C21" s="166"/>
      <c r="D21" s="166"/>
      <c r="E21" s="166"/>
      <c r="F21" s="166"/>
      <c r="G21" s="166"/>
      <c r="H21" s="166"/>
      <c r="I21" s="166"/>
      <c r="J21" s="166"/>
      <c r="K21" s="166"/>
      <c r="L21" s="166"/>
      <c r="M21" s="166"/>
      <c r="N21" s="166"/>
      <c r="O21" s="166"/>
      <c r="P21" s="166"/>
      <c r="Q21" s="166"/>
      <c r="R21" s="166"/>
      <c r="S21" s="166"/>
      <c r="T21" s="166"/>
      <c r="U21" s="166"/>
      <c r="V21" s="166"/>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row>
    <row r="24" customFormat="false" ht="15.7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row>
    <row r="27" customFormat="false" ht="15.7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row>
    <row r="28" customFormat="false" ht="15.7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5.7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5.7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5.7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4:V17"/>
  <mergeCells count="5">
    <mergeCell ref="A1:V1"/>
    <mergeCell ref="A2:V2"/>
    <mergeCell ref="A3:V3"/>
    <mergeCell ref="A20:V20"/>
    <mergeCell ref="A21:V21"/>
  </mergeCells>
  <conditionalFormatting sqref="N5:N17">
    <cfRule type="cellIs" priority="2" operator="equal" aboveAverage="0" equalAverage="0" bottom="0" percent="0" rank="0" text="" dxfId="14">
      <formula>"ممتاز"</formula>
    </cfRule>
    <cfRule type="cellIs" priority="3" operator="equal" aboveAverage="0" equalAverage="0" bottom="0" percent="0" rank="0" text="" dxfId="15">
      <formula>"جيد جداً"</formula>
    </cfRule>
    <cfRule type="cellIs" priority="4" operator="equal" aboveAverage="0" equalAverage="0" bottom="0" percent="0" rank="0" text="" dxfId="16">
      <formula>"جيد"</formula>
    </cfRule>
    <cfRule type="cellIs" priority="5" operator="equal" aboveAverage="0" equalAverage="0" bottom="0" percent="0" rank="0" text="" dxfId="17">
      <formula>"مقبول"</formula>
    </cfRule>
    <cfRule type="cellIs" priority="6" operator="equal" aboveAverage="0" equalAverage="0" bottom="0" percent="0" rank="0" text="" dxfId="18">
      <formula>"ضعيف"</formula>
    </cfRule>
    <cfRule type="cellIs" priority="7" operator="equal" aboveAverage="0" equalAverage="0" bottom="0" percent="0" rank="0" text="" dxfId="19">
      <formula>"تقدم"</formula>
    </cfRule>
  </conditionalFormatting>
  <dataValidations count="2">
    <dataValidation allowBlank="true" errorStyle="stop" operator="between" prompt="موجه صحي - اختر: يوجد أو لايوجد" showDropDown="false" showErrorMessage="true" showInputMessage="true" sqref="R5:R17" type="list">
      <formula1>"يوجد,لايوجد"</formula1>
      <formula2>0</formula2>
    </dataValidation>
    <dataValidation allowBlank="true" errorStyle="stop" operator="between" prompt="موجه طلابي - اختر: يوجد أو لايوجد" showDropDown="false" showErrorMessage="true" showInputMessage="true" sqref="S5:S17" type="list">
      <formula1>"يوجد,لايوجد"</formula1>
      <formula2>0</formula2>
    </dataValidation>
  </dataValidations>
  <hyperlinks>
    <hyperlink ref="W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141.43"/>
    <col collapsed="false" customWidth="true" hidden="false" outlineLevel="0" max="6" min="2" style="0" width="15.43"/>
    <col collapsed="false" customWidth="true" hidden="false" outlineLevel="0" max="7" min="7" style="0" width="25.71"/>
    <col collapsed="false" customWidth="true" hidden="false" outlineLevel="0" max="26" min="8" style="0" width="14"/>
  </cols>
  <sheetData>
    <row r="1" customFormat="false" ht="21.75" hidden="false" customHeight="true" outlineLevel="0" collapsed="false">
      <c r="A1" s="167" t="s">
        <v>46</v>
      </c>
      <c r="B1" s="167"/>
      <c r="C1" s="167"/>
      <c r="D1" s="167"/>
      <c r="E1" s="167"/>
      <c r="F1" s="167"/>
      <c r="G1" s="3"/>
      <c r="H1" s="3"/>
      <c r="I1" s="3"/>
      <c r="J1" s="3"/>
      <c r="K1" s="3"/>
      <c r="L1" s="3"/>
      <c r="M1" s="3"/>
      <c r="N1" s="3"/>
      <c r="O1" s="3"/>
      <c r="P1" s="3"/>
      <c r="Q1" s="3"/>
      <c r="R1" s="3"/>
      <c r="S1" s="3"/>
      <c r="T1" s="3"/>
      <c r="U1" s="3"/>
      <c r="V1" s="3"/>
      <c r="W1" s="3"/>
      <c r="X1" s="3"/>
      <c r="Y1" s="3"/>
      <c r="Z1" s="3"/>
    </row>
    <row r="2" customFormat="false" ht="25.5" hidden="false" customHeight="true" outlineLevel="0" collapsed="false">
      <c r="A2" s="168" t="s">
        <v>286</v>
      </c>
      <c r="B2" s="168"/>
      <c r="C2" s="168"/>
      <c r="D2" s="168"/>
      <c r="E2" s="168"/>
      <c r="F2" s="168"/>
      <c r="G2" s="41" t="s">
        <v>48</v>
      </c>
      <c r="H2" s="3"/>
      <c r="I2" s="3"/>
      <c r="J2" s="3"/>
      <c r="K2" s="3"/>
      <c r="L2" s="3"/>
      <c r="M2" s="3"/>
      <c r="N2" s="3"/>
      <c r="O2" s="3"/>
      <c r="P2" s="3"/>
      <c r="Q2" s="3"/>
      <c r="R2" s="3"/>
      <c r="S2" s="3"/>
      <c r="T2" s="3"/>
      <c r="U2" s="3"/>
      <c r="V2" s="3"/>
      <c r="W2" s="3"/>
      <c r="X2" s="3"/>
      <c r="Y2" s="3"/>
      <c r="Z2" s="3"/>
    </row>
    <row r="3" customFormat="false" ht="13.5" hidden="false" customHeight="true" outlineLevel="0" collapsed="false">
      <c r="A3" s="169" t="s">
        <v>287</v>
      </c>
      <c r="B3" s="169"/>
      <c r="C3" s="169"/>
      <c r="D3" s="169"/>
      <c r="E3" s="169"/>
      <c r="F3" s="169"/>
      <c r="G3" s="3"/>
      <c r="H3" s="3"/>
      <c r="I3" s="3"/>
      <c r="J3" s="3"/>
      <c r="K3" s="3"/>
      <c r="L3" s="3"/>
      <c r="M3" s="3"/>
      <c r="N3" s="3"/>
      <c r="O3" s="3"/>
      <c r="P3" s="3"/>
      <c r="Q3" s="3"/>
      <c r="R3" s="3"/>
      <c r="S3" s="3"/>
      <c r="T3" s="3"/>
      <c r="U3" s="3"/>
      <c r="V3" s="3"/>
      <c r="W3" s="3"/>
      <c r="X3" s="3"/>
      <c r="Y3" s="3"/>
      <c r="Z3" s="3"/>
    </row>
    <row r="4" customFormat="false" ht="24" hidden="false" customHeight="true" outlineLevel="0" collapsed="false">
      <c r="A4" s="170"/>
      <c r="B4" s="171"/>
      <c r="C4" s="171"/>
      <c r="D4" s="171"/>
      <c r="E4" s="171"/>
      <c r="F4" s="171"/>
      <c r="G4" s="3"/>
      <c r="H4" s="3"/>
      <c r="I4" s="3"/>
      <c r="J4" s="3"/>
      <c r="K4" s="3"/>
      <c r="L4" s="3"/>
      <c r="M4" s="3"/>
      <c r="N4" s="3"/>
      <c r="O4" s="3"/>
      <c r="P4" s="3"/>
      <c r="Q4" s="3"/>
      <c r="R4" s="3"/>
      <c r="S4" s="3"/>
      <c r="T4" s="3"/>
      <c r="U4" s="3"/>
      <c r="V4" s="3"/>
      <c r="W4" s="3"/>
      <c r="X4" s="3"/>
      <c r="Y4" s="3"/>
      <c r="Z4" s="3"/>
    </row>
    <row r="5" customFormat="false" ht="21.75" hidden="false" customHeight="true" outlineLevel="0" collapsed="false">
      <c r="A5" s="172" t="s">
        <v>288</v>
      </c>
      <c r="B5" s="172"/>
      <c r="C5" s="172"/>
      <c r="D5" s="172"/>
      <c r="E5" s="172"/>
      <c r="F5" s="172"/>
      <c r="G5" s="3"/>
      <c r="H5" s="3"/>
      <c r="I5" s="3"/>
      <c r="J5" s="3"/>
      <c r="K5" s="3"/>
      <c r="L5" s="3"/>
      <c r="M5" s="3"/>
      <c r="N5" s="3"/>
      <c r="O5" s="3"/>
      <c r="P5" s="3"/>
      <c r="Q5" s="3"/>
      <c r="R5" s="3"/>
      <c r="S5" s="3"/>
      <c r="T5" s="3"/>
      <c r="U5" s="3"/>
      <c r="V5" s="3"/>
      <c r="W5" s="3"/>
      <c r="X5" s="3"/>
      <c r="Y5" s="3"/>
      <c r="Z5" s="3"/>
    </row>
    <row r="6" customFormat="false" ht="21.75" hidden="false" customHeight="true" outlineLevel="0" collapsed="false">
      <c r="A6" s="173" t="s">
        <v>289</v>
      </c>
      <c r="B6" s="173"/>
      <c r="C6" s="173"/>
      <c r="D6" s="173"/>
      <c r="E6" s="173"/>
      <c r="F6" s="173"/>
      <c r="G6" s="3"/>
      <c r="H6" s="3"/>
      <c r="I6" s="3"/>
      <c r="J6" s="3"/>
      <c r="K6" s="3"/>
      <c r="L6" s="3"/>
      <c r="M6" s="3"/>
      <c r="N6" s="3"/>
      <c r="O6" s="3"/>
      <c r="P6" s="3"/>
      <c r="Q6" s="3"/>
      <c r="R6" s="3"/>
      <c r="S6" s="3"/>
      <c r="T6" s="3"/>
      <c r="U6" s="3"/>
      <c r="V6" s="3"/>
      <c r="W6" s="3"/>
      <c r="X6" s="3"/>
      <c r="Y6" s="3"/>
      <c r="Z6" s="3"/>
    </row>
    <row r="7" customFormat="false" ht="21.75" hidden="false" customHeight="true" outlineLevel="0" collapsed="false">
      <c r="A7" s="173" t="s">
        <v>290</v>
      </c>
      <c r="B7" s="173"/>
      <c r="C7" s="173"/>
      <c r="D7" s="173"/>
      <c r="E7" s="173"/>
      <c r="F7" s="173"/>
      <c r="G7" s="3"/>
      <c r="H7" s="3"/>
      <c r="I7" s="3"/>
      <c r="J7" s="3"/>
      <c r="K7" s="3"/>
      <c r="L7" s="3"/>
      <c r="M7" s="3"/>
      <c r="N7" s="3"/>
      <c r="O7" s="3"/>
      <c r="P7" s="3"/>
      <c r="Q7" s="3"/>
      <c r="R7" s="3"/>
      <c r="S7" s="3"/>
      <c r="T7" s="3"/>
      <c r="U7" s="3"/>
      <c r="V7" s="3"/>
      <c r="W7" s="3"/>
      <c r="X7" s="3"/>
      <c r="Y7" s="3"/>
      <c r="Z7" s="3"/>
    </row>
    <row r="8" customFormat="false" ht="21.75" hidden="false" customHeight="true" outlineLevel="0" collapsed="false">
      <c r="A8" s="173" t="s">
        <v>291</v>
      </c>
      <c r="B8" s="173"/>
      <c r="C8" s="173"/>
      <c r="D8" s="173"/>
      <c r="E8" s="173"/>
      <c r="F8" s="173"/>
      <c r="G8" s="3"/>
      <c r="H8" s="3"/>
      <c r="I8" s="3"/>
      <c r="J8" s="3"/>
      <c r="K8" s="3"/>
      <c r="L8" s="3"/>
      <c r="M8" s="3"/>
      <c r="N8" s="3"/>
      <c r="O8" s="3"/>
      <c r="P8" s="3"/>
      <c r="Q8" s="3"/>
      <c r="R8" s="3"/>
      <c r="S8" s="3"/>
      <c r="T8" s="3"/>
      <c r="U8" s="3"/>
      <c r="V8" s="3"/>
      <c r="W8" s="3"/>
      <c r="X8" s="3"/>
      <c r="Y8" s="3"/>
      <c r="Z8" s="3"/>
    </row>
    <row r="9" customFormat="false" ht="21.75" hidden="false" customHeight="true" outlineLevel="0" collapsed="false">
      <c r="A9" s="173" t="s">
        <v>292</v>
      </c>
      <c r="B9" s="173"/>
      <c r="C9" s="173"/>
      <c r="D9" s="173"/>
      <c r="E9" s="173"/>
      <c r="F9" s="173"/>
      <c r="G9" s="3"/>
      <c r="H9" s="3"/>
      <c r="I9" s="3"/>
      <c r="J9" s="3"/>
      <c r="K9" s="3"/>
      <c r="L9" s="3"/>
      <c r="M9" s="3"/>
      <c r="N9" s="3"/>
      <c r="O9" s="3"/>
      <c r="P9" s="3"/>
      <c r="Q9" s="3"/>
      <c r="R9" s="3"/>
      <c r="S9" s="3"/>
      <c r="T9" s="3"/>
      <c r="U9" s="3"/>
      <c r="V9" s="3"/>
      <c r="W9" s="3"/>
      <c r="X9" s="3"/>
      <c r="Y9" s="3"/>
      <c r="Z9" s="3"/>
    </row>
    <row r="10" customFormat="false" ht="21.75" hidden="false" customHeight="true" outlineLevel="0" collapsed="false">
      <c r="A10" s="173" t="s">
        <v>293</v>
      </c>
      <c r="B10" s="173"/>
      <c r="C10" s="173"/>
      <c r="D10" s="173"/>
      <c r="E10" s="173"/>
      <c r="F10" s="173"/>
      <c r="G10" s="3"/>
      <c r="H10" s="3"/>
      <c r="I10" s="3"/>
      <c r="J10" s="3"/>
      <c r="K10" s="3"/>
      <c r="L10" s="3"/>
      <c r="M10" s="3"/>
      <c r="N10" s="3"/>
      <c r="O10" s="3"/>
      <c r="P10" s="3"/>
      <c r="Q10" s="3"/>
      <c r="R10" s="3"/>
      <c r="S10" s="3"/>
      <c r="T10" s="3"/>
      <c r="U10" s="3"/>
      <c r="V10" s="3"/>
      <c r="W10" s="3"/>
      <c r="X10" s="3"/>
      <c r="Y10" s="3"/>
      <c r="Z10" s="3"/>
    </row>
    <row r="11" customFormat="false" ht="21.75" hidden="false" customHeight="true" outlineLevel="0" collapsed="false">
      <c r="A11" s="173" t="s">
        <v>294</v>
      </c>
      <c r="B11" s="173"/>
      <c r="C11" s="173"/>
      <c r="D11" s="173"/>
      <c r="E11" s="173"/>
      <c r="F11" s="173"/>
      <c r="G11" s="3"/>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173" t="s">
        <v>295</v>
      </c>
      <c r="B12" s="173"/>
      <c r="C12" s="173"/>
      <c r="D12" s="173"/>
      <c r="E12" s="173"/>
      <c r="F12" s="173"/>
      <c r="G12" s="3"/>
      <c r="H12" s="3"/>
      <c r="I12" s="3"/>
      <c r="J12" s="3"/>
      <c r="K12" s="3"/>
      <c r="L12" s="3"/>
      <c r="M12" s="3"/>
      <c r="N12" s="3"/>
      <c r="O12" s="3"/>
      <c r="P12" s="3"/>
      <c r="Q12" s="3"/>
      <c r="R12" s="3"/>
      <c r="S12" s="3"/>
      <c r="T12" s="3"/>
      <c r="U12" s="3"/>
      <c r="V12" s="3"/>
      <c r="W12" s="3"/>
      <c r="X12" s="3"/>
      <c r="Y12" s="3"/>
      <c r="Z12" s="3"/>
    </row>
    <row r="13" customFormat="false" ht="24" hidden="false" customHeight="true" outlineLevel="0" collapsed="false">
      <c r="A13" s="173" t="s">
        <v>296</v>
      </c>
      <c r="B13" s="173"/>
      <c r="C13" s="173"/>
      <c r="D13" s="173"/>
      <c r="E13" s="173"/>
      <c r="F13" s="173"/>
      <c r="G13" s="3"/>
      <c r="H13" s="3"/>
      <c r="I13" s="3"/>
      <c r="J13" s="3"/>
      <c r="K13" s="3"/>
      <c r="L13" s="3"/>
      <c r="M13" s="3"/>
      <c r="N13" s="3"/>
      <c r="O13" s="3"/>
      <c r="P13" s="3"/>
      <c r="Q13" s="3"/>
      <c r="R13" s="3"/>
      <c r="S13" s="3"/>
      <c r="T13" s="3"/>
      <c r="U13" s="3"/>
      <c r="V13" s="3"/>
      <c r="W13" s="3"/>
      <c r="X13" s="3"/>
      <c r="Y13" s="3"/>
      <c r="Z13" s="3"/>
    </row>
    <row r="14" customFormat="false" ht="21.75" hidden="false" customHeight="true" outlineLevel="0" collapsed="false">
      <c r="A14" s="173" t="s">
        <v>297</v>
      </c>
      <c r="B14" s="173"/>
      <c r="C14" s="173"/>
      <c r="D14" s="173"/>
      <c r="E14" s="173"/>
      <c r="F14" s="173"/>
      <c r="G14" s="3"/>
      <c r="H14" s="3"/>
      <c r="I14" s="3"/>
      <c r="J14" s="3"/>
      <c r="K14" s="3"/>
      <c r="L14" s="3"/>
      <c r="M14" s="3"/>
      <c r="N14" s="3"/>
      <c r="O14" s="3"/>
      <c r="P14" s="3"/>
      <c r="Q14" s="3"/>
      <c r="R14" s="3"/>
      <c r="S14" s="3"/>
      <c r="T14" s="3"/>
      <c r="U14" s="3"/>
      <c r="V14" s="3"/>
      <c r="W14" s="3"/>
      <c r="X14" s="3"/>
      <c r="Y14" s="3"/>
      <c r="Z14" s="3"/>
    </row>
    <row r="15" customFormat="false" ht="21.75" hidden="false" customHeight="true" outlineLevel="0" collapsed="false">
      <c r="A15" s="174"/>
      <c r="B15" s="171"/>
      <c r="C15" s="171"/>
      <c r="D15" s="171"/>
      <c r="E15" s="171"/>
      <c r="F15" s="171"/>
      <c r="G15" s="3"/>
      <c r="H15" s="3"/>
      <c r="I15" s="3"/>
      <c r="J15" s="3"/>
      <c r="K15" s="3"/>
      <c r="L15" s="3"/>
      <c r="M15" s="3"/>
      <c r="N15" s="3"/>
      <c r="O15" s="3"/>
      <c r="P15" s="3"/>
      <c r="Q15" s="3"/>
      <c r="R15" s="3"/>
      <c r="S15" s="3"/>
      <c r="T15" s="3"/>
      <c r="U15" s="3"/>
      <c r="V15" s="3"/>
      <c r="W15" s="3"/>
      <c r="X15" s="3"/>
      <c r="Y15" s="3"/>
      <c r="Z15" s="3"/>
    </row>
    <row r="16" customFormat="false" ht="21.75" hidden="false" customHeight="true" outlineLevel="0" collapsed="false">
      <c r="A16" s="172" t="s">
        <v>298</v>
      </c>
      <c r="B16" s="172"/>
      <c r="C16" s="172"/>
      <c r="D16" s="172"/>
      <c r="E16" s="172"/>
      <c r="F16" s="172"/>
      <c r="G16" s="3"/>
      <c r="H16" s="3"/>
      <c r="I16" s="3"/>
      <c r="J16" s="3"/>
      <c r="K16" s="3"/>
      <c r="L16" s="3"/>
      <c r="M16" s="3"/>
      <c r="N16" s="3"/>
      <c r="O16" s="3"/>
      <c r="P16" s="3"/>
      <c r="Q16" s="3"/>
      <c r="R16" s="3"/>
      <c r="S16" s="3"/>
      <c r="T16" s="3"/>
      <c r="U16" s="3"/>
      <c r="V16" s="3"/>
      <c r="W16" s="3"/>
      <c r="X16" s="3"/>
      <c r="Y16" s="3"/>
      <c r="Z16" s="3"/>
    </row>
    <row r="17" customFormat="false" ht="21.75" hidden="false" customHeight="true" outlineLevel="0" collapsed="false">
      <c r="A17" s="175" t="s">
        <v>299</v>
      </c>
      <c r="B17" s="175"/>
      <c r="C17" s="175"/>
      <c r="D17" s="175"/>
      <c r="E17" s="175"/>
      <c r="F17" s="175"/>
      <c r="G17" s="3"/>
      <c r="H17" s="3"/>
      <c r="I17" s="3"/>
      <c r="J17" s="3"/>
      <c r="K17" s="3"/>
      <c r="L17" s="3"/>
      <c r="M17" s="3"/>
      <c r="N17" s="3"/>
      <c r="O17" s="3"/>
      <c r="P17" s="3"/>
      <c r="Q17" s="3"/>
      <c r="R17" s="3"/>
      <c r="S17" s="3"/>
      <c r="T17" s="3"/>
      <c r="U17" s="3"/>
      <c r="V17" s="3"/>
      <c r="W17" s="3"/>
      <c r="X17" s="3"/>
      <c r="Y17" s="3"/>
      <c r="Z17" s="3"/>
    </row>
    <row r="18" customFormat="false" ht="21.75" hidden="false" customHeight="true" outlineLevel="0" collapsed="false">
      <c r="A18" s="175" t="s">
        <v>300</v>
      </c>
      <c r="B18" s="175"/>
      <c r="C18" s="175"/>
      <c r="D18" s="175"/>
      <c r="E18" s="175"/>
      <c r="F18" s="175"/>
      <c r="G18" s="3"/>
      <c r="H18" s="3"/>
      <c r="I18" s="3"/>
      <c r="J18" s="3"/>
      <c r="K18" s="3"/>
      <c r="L18" s="3"/>
      <c r="M18" s="3"/>
      <c r="N18" s="3"/>
      <c r="O18" s="3"/>
      <c r="P18" s="3"/>
      <c r="Q18" s="3"/>
      <c r="R18" s="3"/>
      <c r="S18" s="3"/>
      <c r="T18" s="3"/>
      <c r="U18" s="3"/>
      <c r="V18" s="3"/>
      <c r="W18" s="3"/>
      <c r="X18" s="3"/>
      <c r="Y18" s="3"/>
      <c r="Z18" s="3"/>
    </row>
    <row r="19" customFormat="false" ht="16.5" hidden="false" customHeight="true" outlineLevel="0" collapsed="false">
      <c r="A19" s="176" t="s">
        <v>301</v>
      </c>
      <c r="B19" s="176"/>
      <c r="C19" s="176"/>
      <c r="D19" s="176"/>
      <c r="E19" s="176"/>
      <c r="F19" s="176"/>
      <c r="G19" s="3"/>
      <c r="H19" s="3"/>
      <c r="I19" s="3"/>
      <c r="J19" s="3"/>
      <c r="K19" s="3"/>
      <c r="L19" s="3"/>
      <c r="M19" s="3"/>
      <c r="N19" s="3"/>
      <c r="O19" s="3"/>
      <c r="P19" s="3"/>
      <c r="Q19" s="3"/>
      <c r="R19" s="3"/>
      <c r="S19" s="3"/>
      <c r="T19" s="3"/>
      <c r="U19" s="3"/>
      <c r="V19" s="3"/>
      <c r="W19" s="3"/>
      <c r="X19" s="3"/>
      <c r="Y19" s="3"/>
      <c r="Z19" s="3"/>
    </row>
    <row r="20" customFormat="false" ht="21.75" hidden="false" customHeight="true" outlineLevel="0" collapsed="false">
      <c r="A20" s="174"/>
      <c r="B20" s="171"/>
      <c r="C20" s="171"/>
      <c r="D20" s="171"/>
      <c r="E20" s="171"/>
      <c r="F20" s="171"/>
      <c r="G20" s="3"/>
      <c r="H20" s="3"/>
      <c r="I20" s="3"/>
      <c r="J20" s="3"/>
      <c r="K20" s="3"/>
      <c r="L20" s="3"/>
      <c r="M20" s="3"/>
      <c r="N20" s="3"/>
      <c r="O20" s="3"/>
      <c r="P20" s="3"/>
      <c r="Q20" s="3"/>
      <c r="R20" s="3"/>
      <c r="S20" s="3"/>
      <c r="T20" s="3"/>
      <c r="U20" s="3"/>
      <c r="V20" s="3"/>
      <c r="W20" s="3"/>
      <c r="X20" s="3"/>
      <c r="Y20" s="3"/>
      <c r="Z20" s="3"/>
    </row>
    <row r="21" customFormat="false" ht="15.75" hidden="false" customHeight="true" outlineLevel="0" collapsed="false">
      <c r="A21" s="177" t="s">
        <v>302</v>
      </c>
      <c r="B21" s="177"/>
      <c r="C21" s="177"/>
      <c r="D21" s="177"/>
      <c r="E21" s="177"/>
      <c r="F21" s="177"/>
      <c r="G21" s="3"/>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178" t="s">
        <v>303</v>
      </c>
      <c r="B22" s="178"/>
      <c r="C22" s="178"/>
      <c r="D22" s="178"/>
      <c r="E22" s="178"/>
      <c r="F22" s="178"/>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176" t="s">
        <v>304</v>
      </c>
      <c r="B23" s="176"/>
      <c r="C23" s="176"/>
      <c r="D23" s="176"/>
      <c r="E23" s="176"/>
      <c r="F23" s="176"/>
      <c r="G23" s="3"/>
      <c r="H23" s="3"/>
      <c r="I23" s="3"/>
      <c r="J23" s="3"/>
      <c r="K23" s="3"/>
      <c r="L23" s="3"/>
      <c r="M23" s="3"/>
      <c r="N23" s="3"/>
      <c r="O23" s="3"/>
      <c r="P23" s="3"/>
      <c r="Q23" s="3"/>
      <c r="R23" s="3"/>
      <c r="S23" s="3"/>
      <c r="T23" s="3"/>
      <c r="U23" s="3"/>
      <c r="V23" s="3"/>
      <c r="W23" s="3"/>
      <c r="X23" s="3"/>
      <c r="Y23" s="3"/>
      <c r="Z23" s="3"/>
    </row>
    <row r="24" customFormat="false" ht="15.75" hidden="false" customHeight="true" outlineLevel="0" collapsed="false">
      <c r="A24" s="176" t="s">
        <v>305</v>
      </c>
      <c r="B24" s="176"/>
      <c r="C24" s="176"/>
      <c r="D24" s="176"/>
      <c r="E24" s="176"/>
      <c r="F24" s="176"/>
      <c r="G24" s="3"/>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176" t="s">
        <v>306</v>
      </c>
      <c r="B25" s="176"/>
      <c r="C25" s="176"/>
      <c r="D25" s="176"/>
      <c r="E25" s="176"/>
      <c r="F25" s="176"/>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176" t="s">
        <v>307</v>
      </c>
      <c r="B26" s="176"/>
      <c r="C26" s="176"/>
      <c r="D26" s="176"/>
      <c r="E26" s="176"/>
      <c r="F26" s="176"/>
      <c r="G26" s="3"/>
      <c r="H26" s="3"/>
      <c r="I26" s="3"/>
      <c r="J26" s="3"/>
      <c r="K26" s="3"/>
      <c r="L26" s="3"/>
      <c r="M26" s="3"/>
      <c r="N26" s="3"/>
      <c r="O26" s="3"/>
      <c r="P26" s="3"/>
      <c r="Q26" s="3"/>
      <c r="R26" s="3"/>
      <c r="S26" s="3"/>
      <c r="T26" s="3"/>
      <c r="U26" s="3"/>
      <c r="V26" s="3"/>
      <c r="W26" s="3"/>
      <c r="X26" s="3"/>
      <c r="Y26" s="3"/>
      <c r="Z26" s="3"/>
    </row>
    <row r="27" customFormat="false" ht="15.75" hidden="false" customHeight="true" outlineLevel="0" collapsed="false">
      <c r="A27" s="179" t="s">
        <v>308</v>
      </c>
      <c r="B27" s="171"/>
      <c r="C27" s="171"/>
      <c r="D27" s="171"/>
      <c r="E27" s="171"/>
      <c r="F27" s="171"/>
      <c r="G27" s="3"/>
      <c r="H27" s="3"/>
      <c r="I27" s="3"/>
      <c r="J27" s="3"/>
      <c r="K27" s="3"/>
      <c r="L27" s="3"/>
      <c r="M27" s="3"/>
      <c r="N27" s="3"/>
      <c r="O27" s="3"/>
      <c r="P27" s="3"/>
      <c r="Q27" s="3"/>
      <c r="R27" s="3"/>
      <c r="S27" s="3"/>
      <c r="T27" s="3"/>
      <c r="U27" s="3"/>
      <c r="V27" s="3"/>
      <c r="W27" s="3"/>
      <c r="X27" s="3"/>
      <c r="Y27" s="3"/>
      <c r="Z27" s="3"/>
    </row>
    <row r="28" customFormat="false" ht="15.75" hidden="false" customHeight="true" outlineLevel="0" collapsed="false">
      <c r="A28" s="180" t="s">
        <v>309</v>
      </c>
      <c r="B28" s="180"/>
      <c r="C28" s="180"/>
      <c r="D28" s="180"/>
      <c r="E28" s="180"/>
      <c r="F28" s="180"/>
      <c r="G28" s="3"/>
      <c r="H28" s="3"/>
      <c r="I28" s="3"/>
      <c r="J28" s="3"/>
      <c r="K28" s="3"/>
      <c r="L28" s="3"/>
      <c r="M28" s="3"/>
      <c r="N28" s="3"/>
      <c r="O28" s="3"/>
      <c r="P28" s="3"/>
      <c r="Q28" s="3"/>
      <c r="R28" s="3"/>
      <c r="S28" s="3"/>
      <c r="T28" s="3"/>
      <c r="U28" s="3"/>
      <c r="V28" s="3"/>
      <c r="W28" s="3"/>
      <c r="X28" s="3"/>
      <c r="Y28" s="3"/>
      <c r="Z28" s="3"/>
    </row>
    <row r="29" customFormat="false" ht="34.5" hidden="false" customHeight="true" outlineLevel="0" collapsed="false">
      <c r="A29" s="181" t="s">
        <v>310</v>
      </c>
      <c r="B29" s="181"/>
      <c r="C29" s="181"/>
      <c r="D29" s="181"/>
      <c r="E29" s="181"/>
      <c r="F29" s="181"/>
      <c r="G29" s="3"/>
      <c r="H29" s="3"/>
      <c r="I29" s="3"/>
      <c r="J29" s="3"/>
      <c r="K29" s="3"/>
      <c r="L29" s="3"/>
      <c r="M29" s="3"/>
      <c r="N29" s="3"/>
      <c r="O29" s="3"/>
      <c r="P29" s="3"/>
      <c r="Q29" s="3"/>
      <c r="R29" s="3"/>
      <c r="S29" s="3"/>
      <c r="T29" s="3"/>
      <c r="U29" s="3"/>
      <c r="V29" s="3"/>
      <c r="W29" s="3"/>
      <c r="X29" s="3"/>
      <c r="Y29" s="3"/>
      <c r="Z29" s="3"/>
    </row>
    <row r="30" customFormat="false" ht="15.75" hidden="false" customHeight="true" outlineLevel="0" collapsed="false">
      <c r="A30" s="182" t="s">
        <v>311</v>
      </c>
      <c r="B30" s="182"/>
      <c r="C30" s="182"/>
      <c r="D30" s="182"/>
      <c r="E30" s="182"/>
      <c r="F30" s="182"/>
      <c r="G30" s="3"/>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183" t="s">
        <v>96</v>
      </c>
      <c r="B31" s="171"/>
      <c r="C31" s="171"/>
      <c r="D31" s="171"/>
      <c r="E31" s="171"/>
      <c r="F31" s="171"/>
      <c r="G31" s="3"/>
      <c r="H31" s="3"/>
      <c r="I31" s="3"/>
      <c r="J31" s="3"/>
      <c r="K31" s="3"/>
      <c r="L31" s="3"/>
      <c r="M31" s="3"/>
      <c r="N31" s="3"/>
      <c r="O31" s="3"/>
      <c r="P31" s="3"/>
      <c r="Q31" s="3"/>
      <c r="R31" s="3"/>
      <c r="S31" s="3"/>
      <c r="T31" s="3"/>
      <c r="U31" s="3"/>
      <c r="V31" s="3"/>
      <c r="W31" s="3"/>
      <c r="X31" s="3"/>
      <c r="Y31" s="3"/>
      <c r="Z31" s="3"/>
    </row>
    <row r="32" customFormat="false" ht="15.75" hidden="false" customHeight="true" outlineLevel="0" collapsed="false">
      <c r="A32" s="171"/>
      <c r="B32" s="171"/>
      <c r="C32" s="171"/>
      <c r="D32" s="171"/>
      <c r="E32" s="171"/>
      <c r="F32" s="171"/>
      <c r="G32" s="3"/>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171"/>
      <c r="B33" s="171"/>
      <c r="C33" s="171"/>
      <c r="D33" s="171"/>
      <c r="E33" s="171"/>
      <c r="F33" s="171"/>
      <c r="G33" s="3"/>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171"/>
      <c r="B34" s="171"/>
      <c r="C34" s="171"/>
      <c r="D34" s="171"/>
      <c r="E34" s="171"/>
      <c r="F34" s="171"/>
      <c r="G34" s="3"/>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171"/>
      <c r="B35" s="171"/>
      <c r="C35" s="171"/>
      <c r="D35" s="171"/>
      <c r="E35" s="171"/>
      <c r="F35" s="171"/>
      <c r="G35" s="3"/>
      <c r="H35" s="3"/>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6">
    <mergeCell ref="A1:F1"/>
    <mergeCell ref="A2:F2"/>
    <mergeCell ref="A3:F3"/>
    <mergeCell ref="A5:F5"/>
    <mergeCell ref="A6:F6"/>
    <mergeCell ref="A7:F7"/>
    <mergeCell ref="A8:F8"/>
    <mergeCell ref="A9:F9"/>
    <mergeCell ref="A10:F10"/>
    <mergeCell ref="A11:F11"/>
    <mergeCell ref="A12:F12"/>
    <mergeCell ref="A13:F13"/>
    <mergeCell ref="A14:F14"/>
    <mergeCell ref="A16:F16"/>
    <mergeCell ref="A17:F17"/>
    <mergeCell ref="A18:F18"/>
    <mergeCell ref="A19:F19"/>
    <mergeCell ref="A21:F21"/>
    <mergeCell ref="A22:F22"/>
    <mergeCell ref="A23:F23"/>
    <mergeCell ref="A24:F24"/>
    <mergeCell ref="A25:F25"/>
    <mergeCell ref="A26:F26"/>
    <mergeCell ref="A28:F28"/>
    <mergeCell ref="A29:F29"/>
    <mergeCell ref="A30:F30"/>
  </mergeCells>
  <hyperlinks>
    <hyperlink ref="G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W22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8"/>
    <col collapsed="false" customWidth="true" hidden="false" outlineLevel="0" max="2" min="2" style="0" width="36"/>
    <col collapsed="false" customWidth="true" hidden="false" outlineLevel="0" max="3" min="3" style="0" width="19.29"/>
    <col collapsed="false" customWidth="true" hidden="false" outlineLevel="0" max="4" min="4" style="0" width="16.71"/>
    <col collapsed="false" customWidth="true" hidden="false" outlineLevel="0" max="5" min="5" style="0" width="14.14"/>
    <col collapsed="false" customWidth="true" hidden="false" outlineLevel="0" max="6" min="6" style="0" width="15.43"/>
    <col collapsed="false" customWidth="true" hidden="false" outlineLevel="0" max="7" min="7" style="0" width="11.14"/>
    <col collapsed="false" customWidth="true" hidden="false" outlineLevel="0" max="8" min="8" style="0" width="10.85"/>
    <col collapsed="false" customWidth="true" hidden="false" outlineLevel="0" max="197" min="9" style="0" width="11.14"/>
    <col collapsed="false" customWidth="true" hidden="false" outlineLevel="0" max="198" min="198" style="0" width="23.14"/>
    <col collapsed="false" customWidth="true" hidden="false" outlineLevel="0" max="387" min="199" style="0" width="11.14"/>
  </cols>
  <sheetData>
    <row r="1" customFormat="false" ht="27.75" hidden="false" customHeight="true" outlineLevel="0" collapsed="false">
      <c r="A1" s="184" t="s">
        <v>312</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185" t="s">
        <v>313</v>
      </c>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row>
    <row r="2" customFormat="false" ht="25.5" hidden="false" customHeight="true" outlineLevel="0" collapsed="false">
      <c r="A2" s="186" t="s">
        <v>48</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row>
    <row r="3" customFormat="false" ht="21.75" hidden="false" customHeight="true" outlineLevel="0" collapsed="false">
      <c r="A3" s="187" t="s">
        <v>314</v>
      </c>
      <c r="B3" s="187"/>
      <c r="C3" s="187"/>
      <c r="D3" s="187"/>
      <c r="E3" s="187"/>
      <c r="F3" s="187"/>
      <c r="G3" s="187"/>
      <c r="H3" s="188" t="s">
        <v>315</v>
      </c>
      <c r="I3" s="188"/>
      <c r="J3" s="188"/>
      <c r="K3" s="188"/>
      <c r="L3" s="188"/>
      <c r="M3" s="188"/>
      <c r="N3" s="188"/>
      <c r="O3" s="188"/>
      <c r="P3" s="188"/>
      <c r="Q3" s="188"/>
      <c r="R3" s="188"/>
      <c r="S3" s="188"/>
      <c r="T3" s="188"/>
      <c r="U3" s="188"/>
      <c r="V3" s="188"/>
      <c r="W3" s="188"/>
      <c r="X3" s="188"/>
      <c r="Y3" s="188"/>
      <c r="Z3" s="188"/>
      <c r="AA3" s="188"/>
      <c r="AB3" s="188" t="s">
        <v>316</v>
      </c>
      <c r="AC3" s="188"/>
      <c r="AD3" s="188"/>
      <c r="AE3" s="188"/>
      <c r="AF3" s="188"/>
      <c r="AG3" s="188"/>
      <c r="AH3" s="188"/>
      <c r="AI3" s="188"/>
      <c r="AJ3" s="188"/>
      <c r="AK3" s="188"/>
      <c r="AL3" s="188"/>
      <c r="AM3" s="188"/>
      <c r="AN3" s="188"/>
      <c r="AO3" s="188"/>
      <c r="AP3" s="188"/>
      <c r="AQ3" s="188"/>
      <c r="AR3" s="188"/>
      <c r="AS3" s="188"/>
      <c r="AT3" s="188"/>
      <c r="AU3" s="188"/>
      <c r="AV3" s="188" t="s">
        <v>317</v>
      </c>
      <c r="AW3" s="188"/>
      <c r="AX3" s="188"/>
      <c r="AY3" s="188"/>
      <c r="AZ3" s="188"/>
      <c r="BA3" s="188"/>
      <c r="BB3" s="188"/>
      <c r="BC3" s="188"/>
      <c r="BD3" s="188"/>
      <c r="BE3" s="188"/>
      <c r="BF3" s="188"/>
      <c r="BG3" s="188"/>
      <c r="BH3" s="188"/>
      <c r="BI3" s="188"/>
      <c r="BJ3" s="188"/>
      <c r="BK3" s="188"/>
      <c r="BL3" s="188"/>
      <c r="BM3" s="188"/>
      <c r="BN3" s="188"/>
      <c r="BO3" s="188"/>
      <c r="BP3" s="188" t="s">
        <v>318</v>
      </c>
      <c r="BQ3" s="188"/>
      <c r="BR3" s="188"/>
      <c r="BS3" s="188"/>
      <c r="BT3" s="188"/>
      <c r="BU3" s="188"/>
      <c r="BV3" s="188"/>
      <c r="BW3" s="188"/>
      <c r="BX3" s="188"/>
      <c r="BY3" s="188"/>
      <c r="BZ3" s="188"/>
      <c r="CA3" s="188"/>
      <c r="CB3" s="188"/>
      <c r="CC3" s="188"/>
      <c r="CD3" s="188"/>
      <c r="CE3" s="188"/>
      <c r="CF3" s="188"/>
      <c r="CG3" s="188"/>
      <c r="CH3" s="188"/>
      <c r="CI3" s="188"/>
      <c r="CJ3" s="188" t="s">
        <v>319</v>
      </c>
      <c r="CK3" s="188"/>
      <c r="CL3" s="188"/>
      <c r="CM3" s="188"/>
      <c r="CN3" s="188"/>
      <c r="CO3" s="188"/>
      <c r="CP3" s="188"/>
      <c r="CQ3" s="188"/>
      <c r="CR3" s="188"/>
      <c r="CS3" s="188"/>
      <c r="CT3" s="188"/>
      <c r="CU3" s="188"/>
      <c r="CV3" s="188"/>
      <c r="CW3" s="188"/>
      <c r="CX3" s="188"/>
      <c r="CY3" s="188"/>
      <c r="CZ3" s="188"/>
      <c r="DA3" s="188"/>
      <c r="DB3" s="188"/>
      <c r="DC3" s="188"/>
      <c r="DD3" s="188" t="s">
        <v>320</v>
      </c>
      <c r="DE3" s="188"/>
      <c r="DF3" s="188"/>
      <c r="DG3" s="188"/>
      <c r="DH3" s="188"/>
      <c r="DI3" s="188"/>
      <c r="DJ3" s="188"/>
      <c r="DK3" s="188"/>
      <c r="DL3" s="188"/>
      <c r="DM3" s="188"/>
      <c r="DN3" s="188"/>
      <c r="DO3" s="188"/>
      <c r="DP3" s="188"/>
      <c r="DQ3" s="188"/>
      <c r="DR3" s="188"/>
      <c r="DS3" s="188"/>
      <c r="DT3" s="188"/>
      <c r="DU3" s="188"/>
      <c r="DV3" s="188"/>
      <c r="DW3" s="188"/>
      <c r="DX3" s="188" t="s">
        <v>321</v>
      </c>
      <c r="DY3" s="188"/>
      <c r="DZ3" s="188"/>
      <c r="EA3" s="188"/>
      <c r="EB3" s="188"/>
      <c r="EC3" s="188"/>
      <c r="ED3" s="188"/>
      <c r="EE3" s="188"/>
      <c r="EF3" s="188"/>
      <c r="EG3" s="188"/>
      <c r="EH3" s="188"/>
      <c r="EI3" s="188"/>
      <c r="EJ3" s="188"/>
      <c r="EK3" s="188"/>
      <c r="EL3" s="188"/>
      <c r="EM3" s="188"/>
      <c r="EN3" s="188"/>
      <c r="EO3" s="188"/>
      <c r="EP3" s="188"/>
      <c r="EQ3" s="188"/>
      <c r="ER3" s="188" t="s">
        <v>322</v>
      </c>
      <c r="ES3" s="188"/>
      <c r="ET3" s="188"/>
      <c r="EU3" s="188"/>
      <c r="EV3" s="188"/>
      <c r="EW3" s="188"/>
      <c r="EX3" s="188"/>
      <c r="EY3" s="188"/>
      <c r="EZ3" s="188"/>
      <c r="FA3" s="188"/>
      <c r="FB3" s="188"/>
      <c r="FC3" s="188"/>
      <c r="FD3" s="188"/>
      <c r="FE3" s="188"/>
      <c r="FF3" s="188"/>
      <c r="FG3" s="188"/>
      <c r="FH3" s="188"/>
      <c r="FI3" s="188"/>
      <c r="FJ3" s="188"/>
      <c r="FK3" s="188"/>
      <c r="FL3" s="188" t="s">
        <v>323</v>
      </c>
      <c r="FM3" s="188"/>
      <c r="FN3" s="188"/>
      <c r="FO3" s="188"/>
      <c r="FP3" s="188"/>
      <c r="FQ3" s="188"/>
      <c r="FR3" s="188"/>
      <c r="FS3" s="188"/>
      <c r="FT3" s="188"/>
      <c r="FU3" s="188"/>
      <c r="FV3" s="188"/>
      <c r="FW3" s="188"/>
      <c r="FX3" s="188"/>
      <c r="FY3" s="188"/>
      <c r="FZ3" s="188"/>
      <c r="GA3" s="188"/>
      <c r="GB3" s="188"/>
      <c r="GC3" s="188"/>
      <c r="GD3" s="188"/>
      <c r="GE3" s="188"/>
      <c r="GF3" s="188" t="s">
        <v>324</v>
      </c>
      <c r="GG3" s="188"/>
      <c r="GH3" s="188"/>
      <c r="GI3" s="188"/>
      <c r="GJ3" s="188"/>
      <c r="GK3" s="188"/>
      <c r="GL3" s="188"/>
      <c r="GM3" s="188"/>
      <c r="GN3" s="188"/>
      <c r="GO3" s="188"/>
      <c r="GP3" s="188"/>
      <c r="GQ3" s="188"/>
      <c r="GR3" s="188"/>
      <c r="GS3" s="188"/>
      <c r="GT3" s="188"/>
      <c r="GU3" s="188"/>
      <c r="GV3" s="188"/>
      <c r="GW3" s="188"/>
      <c r="GX3" s="188"/>
      <c r="GY3" s="188"/>
      <c r="GZ3" s="188" t="s">
        <v>325</v>
      </c>
      <c r="HA3" s="188"/>
      <c r="HB3" s="188"/>
      <c r="HC3" s="188"/>
      <c r="HD3" s="188"/>
      <c r="HE3" s="188"/>
      <c r="HF3" s="188"/>
      <c r="HG3" s="188"/>
      <c r="HH3" s="188"/>
      <c r="HI3" s="188"/>
      <c r="HJ3" s="188"/>
      <c r="HK3" s="188"/>
      <c r="HL3" s="188"/>
      <c r="HM3" s="188"/>
      <c r="HN3" s="188"/>
      <c r="HO3" s="188"/>
      <c r="HP3" s="188"/>
      <c r="HQ3" s="188"/>
      <c r="HR3" s="188"/>
      <c r="HS3" s="188"/>
      <c r="HT3" s="188" t="s">
        <v>326</v>
      </c>
      <c r="HU3" s="188"/>
      <c r="HV3" s="188"/>
      <c r="HW3" s="188"/>
      <c r="HX3" s="188"/>
      <c r="HY3" s="188"/>
      <c r="HZ3" s="188"/>
      <c r="IA3" s="188"/>
      <c r="IB3" s="188"/>
      <c r="IC3" s="188"/>
      <c r="ID3" s="188"/>
      <c r="IE3" s="188"/>
      <c r="IF3" s="188"/>
      <c r="IG3" s="188"/>
      <c r="IH3" s="188"/>
      <c r="II3" s="188"/>
      <c r="IJ3" s="188"/>
      <c r="IK3" s="188"/>
      <c r="IL3" s="188"/>
      <c r="IM3" s="188"/>
      <c r="IN3" s="188" t="s">
        <v>327</v>
      </c>
      <c r="IO3" s="188"/>
      <c r="IP3" s="188"/>
      <c r="IQ3" s="188"/>
      <c r="IR3" s="188"/>
      <c r="IS3" s="188"/>
      <c r="IT3" s="188"/>
      <c r="IU3" s="188"/>
      <c r="IV3" s="188"/>
      <c r="IW3" s="188"/>
      <c r="IX3" s="188"/>
      <c r="IY3" s="188"/>
      <c r="IZ3" s="188"/>
      <c r="JA3" s="188"/>
      <c r="JB3" s="188"/>
      <c r="JC3" s="188"/>
      <c r="JD3" s="188"/>
      <c r="JE3" s="188"/>
      <c r="JF3" s="188"/>
      <c r="JG3" s="188"/>
      <c r="JH3" s="188" t="s">
        <v>328</v>
      </c>
      <c r="JI3" s="188"/>
      <c r="JJ3" s="188"/>
      <c r="JK3" s="188"/>
      <c r="JL3" s="188"/>
      <c r="JM3" s="188"/>
      <c r="JN3" s="188"/>
      <c r="JO3" s="188"/>
      <c r="JP3" s="188"/>
      <c r="JQ3" s="188"/>
      <c r="JR3" s="188"/>
      <c r="JS3" s="188"/>
      <c r="JT3" s="188"/>
      <c r="JU3" s="188"/>
      <c r="JV3" s="188"/>
      <c r="JW3" s="188"/>
      <c r="JX3" s="188"/>
      <c r="JY3" s="188"/>
      <c r="JZ3" s="188"/>
      <c r="KA3" s="188"/>
      <c r="KB3" s="188" t="s">
        <v>329</v>
      </c>
      <c r="KC3" s="188"/>
      <c r="KD3" s="188"/>
      <c r="KE3" s="188"/>
      <c r="KF3" s="188"/>
      <c r="KG3" s="188"/>
      <c r="KH3" s="188"/>
      <c r="KI3" s="188"/>
      <c r="KJ3" s="188"/>
      <c r="KK3" s="188"/>
      <c r="KL3" s="188"/>
      <c r="KM3" s="188"/>
      <c r="KN3" s="188"/>
      <c r="KO3" s="188"/>
      <c r="KP3" s="188"/>
      <c r="KQ3" s="188"/>
      <c r="KR3" s="188"/>
      <c r="KS3" s="188"/>
      <c r="KT3" s="188"/>
      <c r="KU3" s="188"/>
      <c r="KV3" s="188" t="s">
        <v>330</v>
      </c>
      <c r="KW3" s="188"/>
      <c r="KX3" s="188"/>
      <c r="KY3" s="188"/>
      <c r="KZ3" s="188"/>
      <c r="LA3" s="188"/>
      <c r="LB3" s="188"/>
      <c r="LC3" s="188"/>
      <c r="LD3" s="188"/>
      <c r="LE3" s="188"/>
      <c r="LF3" s="188"/>
      <c r="LG3" s="188"/>
      <c r="LH3" s="188"/>
      <c r="LI3" s="188"/>
      <c r="LJ3" s="188"/>
      <c r="LK3" s="188"/>
      <c r="LL3" s="188"/>
      <c r="LM3" s="188"/>
      <c r="LN3" s="188"/>
      <c r="LO3" s="188"/>
      <c r="LP3" s="188" t="s">
        <v>331</v>
      </c>
      <c r="LQ3" s="188"/>
      <c r="LR3" s="188"/>
      <c r="LS3" s="188"/>
      <c r="LT3" s="188"/>
      <c r="LU3" s="188"/>
      <c r="LV3" s="188"/>
      <c r="LW3" s="188"/>
      <c r="LX3" s="188"/>
      <c r="LY3" s="188"/>
      <c r="LZ3" s="188"/>
      <c r="MA3" s="188"/>
      <c r="MB3" s="188"/>
      <c r="MC3" s="188"/>
      <c r="MD3" s="188"/>
      <c r="ME3" s="188"/>
      <c r="MF3" s="188"/>
      <c r="MG3" s="188"/>
      <c r="MH3" s="188"/>
      <c r="MI3" s="188"/>
      <c r="MJ3" s="188" t="s">
        <v>332</v>
      </c>
      <c r="MK3" s="188"/>
      <c r="ML3" s="188"/>
      <c r="MM3" s="188"/>
      <c r="MN3" s="188"/>
      <c r="MO3" s="188"/>
      <c r="MP3" s="188"/>
      <c r="MQ3" s="188"/>
      <c r="MR3" s="188"/>
      <c r="MS3" s="188"/>
      <c r="MT3" s="188"/>
      <c r="MU3" s="188"/>
      <c r="MV3" s="188"/>
      <c r="MW3" s="188"/>
      <c r="MX3" s="188"/>
      <c r="MY3" s="188"/>
      <c r="MZ3" s="188"/>
      <c r="NA3" s="188"/>
      <c r="NB3" s="188"/>
      <c r="NC3" s="188"/>
      <c r="ND3" s="188" t="s">
        <v>333</v>
      </c>
      <c r="NE3" s="188"/>
      <c r="NF3" s="188"/>
      <c r="NG3" s="188"/>
      <c r="NH3" s="188"/>
      <c r="NI3" s="188"/>
      <c r="NJ3" s="188"/>
      <c r="NK3" s="188"/>
      <c r="NL3" s="188"/>
      <c r="NM3" s="188"/>
      <c r="NN3" s="188"/>
      <c r="NO3" s="188"/>
      <c r="NP3" s="188"/>
      <c r="NQ3" s="188"/>
      <c r="NR3" s="188"/>
      <c r="NS3" s="188"/>
      <c r="NT3" s="188"/>
      <c r="NU3" s="188"/>
      <c r="NV3" s="188"/>
      <c r="NW3" s="188"/>
    </row>
    <row r="4" customFormat="false" ht="31.5" hidden="false" customHeight="true" outlineLevel="0" collapsed="false">
      <c r="A4" s="187"/>
      <c r="B4" s="187"/>
      <c r="C4" s="187"/>
      <c r="D4" s="187"/>
      <c r="E4" s="187"/>
      <c r="F4" s="187"/>
      <c r="G4" s="187"/>
      <c r="H4" s="189" t="s">
        <v>334</v>
      </c>
      <c r="I4" s="189"/>
      <c r="J4" s="189"/>
      <c r="K4" s="189"/>
      <c r="L4" s="189" t="s">
        <v>335</v>
      </c>
      <c r="M4" s="189"/>
      <c r="N4" s="189"/>
      <c r="O4" s="189"/>
      <c r="P4" s="189" t="s">
        <v>336</v>
      </c>
      <c r="Q4" s="189"/>
      <c r="R4" s="189"/>
      <c r="S4" s="189"/>
      <c r="T4" s="189" t="s">
        <v>337</v>
      </c>
      <c r="U4" s="189"/>
      <c r="V4" s="189"/>
      <c r="W4" s="189"/>
      <c r="X4" s="189" t="s">
        <v>338</v>
      </c>
      <c r="Y4" s="189"/>
      <c r="Z4" s="189"/>
      <c r="AA4" s="189"/>
      <c r="AB4" s="189" t="s">
        <v>339</v>
      </c>
      <c r="AC4" s="189"/>
      <c r="AD4" s="189"/>
      <c r="AE4" s="189"/>
      <c r="AF4" s="189" t="s">
        <v>340</v>
      </c>
      <c r="AG4" s="189"/>
      <c r="AH4" s="189"/>
      <c r="AI4" s="189"/>
      <c r="AJ4" s="189" t="s">
        <v>341</v>
      </c>
      <c r="AK4" s="189"/>
      <c r="AL4" s="189"/>
      <c r="AM4" s="189"/>
      <c r="AN4" s="189" t="s">
        <v>342</v>
      </c>
      <c r="AO4" s="189"/>
      <c r="AP4" s="189"/>
      <c r="AQ4" s="189"/>
      <c r="AR4" s="189" t="s">
        <v>343</v>
      </c>
      <c r="AS4" s="189"/>
      <c r="AT4" s="189"/>
      <c r="AU4" s="189"/>
      <c r="AV4" s="189" t="s">
        <v>344</v>
      </c>
      <c r="AW4" s="189"/>
      <c r="AX4" s="189"/>
      <c r="AY4" s="189"/>
      <c r="AZ4" s="189" t="s">
        <v>345</v>
      </c>
      <c r="BA4" s="189"/>
      <c r="BB4" s="189"/>
      <c r="BC4" s="189"/>
      <c r="BD4" s="189" t="s">
        <v>346</v>
      </c>
      <c r="BE4" s="189"/>
      <c r="BF4" s="189"/>
      <c r="BG4" s="189"/>
      <c r="BH4" s="189" t="s">
        <v>347</v>
      </c>
      <c r="BI4" s="189"/>
      <c r="BJ4" s="189"/>
      <c r="BK4" s="189"/>
      <c r="BL4" s="189" t="s">
        <v>348</v>
      </c>
      <c r="BM4" s="189"/>
      <c r="BN4" s="189"/>
      <c r="BO4" s="189"/>
      <c r="BP4" s="189" t="s">
        <v>349</v>
      </c>
      <c r="BQ4" s="189"/>
      <c r="BR4" s="189"/>
      <c r="BS4" s="189"/>
      <c r="BT4" s="189" t="s">
        <v>350</v>
      </c>
      <c r="BU4" s="189"/>
      <c r="BV4" s="189"/>
      <c r="BW4" s="189"/>
      <c r="BX4" s="189" t="s">
        <v>351</v>
      </c>
      <c r="BY4" s="189"/>
      <c r="BZ4" s="189"/>
      <c r="CA4" s="189"/>
      <c r="CB4" s="189" t="s">
        <v>352</v>
      </c>
      <c r="CC4" s="189"/>
      <c r="CD4" s="189"/>
      <c r="CE4" s="189"/>
      <c r="CF4" s="189" t="s">
        <v>353</v>
      </c>
      <c r="CG4" s="189"/>
      <c r="CH4" s="189"/>
      <c r="CI4" s="189"/>
      <c r="CJ4" s="189" t="s">
        <v>354</v>
      </c>
      <c r="CK4" s="189"/>
      <c r="CL4" s="189"/>
      <c r="CM4" s="189"/>
      <c r="CN4" s="189" t="s">
        <v>355</v>
      </c>
      <c r="CO4" s="189"/>
      <c r="CP4" s="189"/>
      <c r="CQ4" s="189"/>
      <c r="CR4" s="189" t="s">
        <v>356</v>
      </c>
      <c r="CS4" s="189"/>
      <c r="CT4" s="189"/>
      <c r="CU4" s="189"/>
      <c r="CV4" s="189" t="s">
        <v>357</v>
      </c>
      <c r="CW4" s="189"/>
      <c r="CX4" s="189"/>
      <c r="CY4" s="189"/>
      <c r="CZ4" s="189" t="s">
        <v>358</v>
      </c>
      <c r="DA4" s="189"/>
      <c r="DB4" s="189"/>
      <c r="DC4" s="189"/>
      <c r="DD4" s="189" t="s">
        <v>359</v>
      </c>
      <c r="DE4" s="189"/>
      <c r="DF4" s="189"/>
      <c r="DG4" s="189"/>
      <c r="DH4" s="189" t="s">
        <v>360</v>
      </c>
      <c r="DI4" s="189"/>
      <c r="DJ4" s="189"/>
      <c r="DK4" s="189"/>
      <c r="DL4" s="189" t="s">
        <v>361</v>
      </c>
      <c r="DM4" s="189"/>
      <c r="DN4" s="189"/>
      <c r="DO4" s="189"/>
      <c r="DP4" s="189" t="s">
        <v>362</v>
      </c>
      <c r="DQ4" s="189"/>
      <c r="DR4" s="189"/>
      <c r="DS4" s="189"/>
      <c r="DT4" s="189" t="s">
        <v>363</v>
      </c>
      <c r="DU4" s="189"/>
      <c r="DV4" s="189"/>
      <c r="DW4" s="189"/>
      <c r="DX4" s="189" t="s">
        <v>364</v>
      </c>
      <c r="DY4" s="189"/>
      <c r="DZ4" s="189"/>
      <c r="EA4" s="189"/>
      <c r="EB4" s="189" t="s">
        <v>365</v>
      </c>
      <c r="EC4" s="189"/>
      <c r="ED4" s="189"/>
      <c r="EE4" s="189"/>
      <c r="EF4" s="189" t="s">
        <v>366</v>
      </c>
      <c r="EG4" s="189"/>
      <c r="EH4" s="189"/>
      <c r="EI4" s="189"/>
      <c r="EJ4" s="189" t="s">
        <v>367</v>
      </c>
      <c r="EK4" s="189"/>
      <c r="EL4" s="189"/>
      <c r="EM4" s="189"/>
      <c r="EN4" s="189" t="s">
        <v>368</v>
      </c>
      <c r="EO4" s="189"/>
      <c r="EP4" s="189"/>
      <c r="EQ4" s="189"/>
      <c r="ER4" s="189" t="s">
        <v>369</v>
      </c>
      <c r="ES4" s="189"/>
      <c r="ET4" s="189"/>
      <c r="EU4" s="189"/>
      <c r="EV4" s="189" t="s">
        <v>370</v>
      </c>
      <c r="EW4" s="189"/>
      <c r="EX4" s="189"/>
      <c r="EY4" s="189"/>
      <c r="EZ4" s="189" t="s">
        <v>366</v>
      </c>
      <c r="FA4" s="189"/>
      <c r="FB4" s="189"/>
      <c r="FC4" s="189"/>
      <c r="FD4" s="189" t="s">
        <v>367</v>
      </c>
      <c r="FE4" s="189"/>
      <c r="FF4" s="189"/>
      <c r="FG4" s="189"/>
      <c r="FH4" s="189" t="s">
        <v>368</v>
      </c>
      <c r="FI4" s="189"/>
      <c r="FJ4" s="189"/>
      <c r="FK4" s="189"/>
      <c r="FL4" s="189" t="s">
        <v>369</v>
      </c>
      <c r="FM4" s="189"/>
      <c r="FN4" s="189"/>
      <c r="FO4" s="189"/>
      <c r="FP4" s="189" t="s">
        <v>370</v>
      </c>
      <c r="FQ4" s="189"/>
      <c r="FR4" s="189"/>
      <c r="FS4" s="189"/>
      <c r="FT4" s="189" t="s">
        <v>366</v>
      </c>
      <c r="FU4" s="189"/>
      <c r="FV4" s="189"/>
      <c r="FW4" s="189"/>
      <c r="FX4" s="189" t="s">
        <v>367</v>
      </c>
      <c r="FY4" s="189"/>
      <c r="FZ4" s="189"/>
      <c r="GA4" s="189"/>
      <c r="GB4" s="189" t="s">
        <v>368</v>
      </c>
      <c r="GC4" s="189"/>
      <c r="GD4" s="189"/>
      <c r="GE4" s="189"/>
      <c r="GF4" s="189" t="s">
        <v>369</v>
      </c>
      <c r="GG4" s="189"/>
      <c r="GH4" s="189"/>
      <c r="GI4" s="189"/>
      <c r="GJ4" s="189" t="s">
        <v>370</v>
      </c>
      <c r="GK4" s="189"/>
      <c r="GL4" s="189"/>
      <c r="GM4" s="189"/>
      <c r="GN4" s="189" t="s">
        <v>366</v>
      </c>
      <c r="GO4" s="189"/>
      <c r="GP4" s="189"/>
      <c r="GQ4" s="189"/>
      <c r="GR4" s="189" t="s">
        <v>367</v>
      </c>
      <c r="GS4" s="189"/>
      <c r="GT4" s="189"/>
      <c r="GU4" s="189"/>
      <c r="GV4" s="189" t="s">
        <v>368</v>
      </c>
      <c r="GW4" s="189"/>
      <c r="GX4" s="189"/>
      <c r="GY4" s="189"/>
      <c r="GZ4" s="189" t="s">
        <v>369</v>
      </c>
      <c r="HA4" s="189"/>
      <c r="HB4" s="189"/>
      <c r="HC4" s="189"/>
      <c r="HD4" s="189" t="s">
        <v>370</v>
      </c>
      <c r="HE4" s="189"/>
      <c r="HF4" s="189"/>
      <c r="HG4" s="189"/>
      <c r="HH4" s="189" t="s">
        <v>366</v>
      </c>
      <c r="HI4" s="189"/>
      <c r="HJ4" s="189"/>
      <c r="HK4" s="189"/>
      <c r="HL4" s="189" t="s">
        <v>367</v>
      </c>
      <c r="HM4" s="189"/>
      <c r="HN4" s="189"/>
      <c r="HO4" s="189"/>
      <c r="HP4" s="189" t="s">
        <v>368</v>
      </c>
      <c r="HQ4" s="189"/>
      <c r="HR4" s="189"/>
      <c r="HS4" s="189"/>
      <c r="HT4" s="189" t="s">
        <v>369</v>
      </c>
      <c r="HU4" s="189"/>
      <c r="HV4" s="189"/>
      <c r="HW4" s="189"/>
      <c r="HX4" s="189" t="s">
        <v>370</v>
      </c>
      <c r="HY4" s="189"/>
      <c r="HZ4" s="189"/>
      <c r="IA4" s="189"/>
      <c r="IB4" s="189" t="s">
        <v>366</v>
      </c>
      <c r="IC4" s="189"/>
      <c r="ID4" s="189"/>
      <c r="IE4" s="189"/>
      <c r="IF4" s="189" t="s">
        <v>367</v>
      </c>
      <c r="IG4" s="189"/>
      <c r="IH4" s="189"/>
      <c r="II4" s="189"/>
      <c r="IJ4" s="189" t="s">
        <v>368</v>
      </c>
      <c r="IK4" s="189"/>
      <c r="IL4" s="189"/>
      <c r="IM4" s="189"/>
      <c r="IN4" s="189" t="s">
        <v>369</v>
      </c>
      <c r="IO4" s="189"/>
      <c r="IP4" s="189"/>
      <c r="IQ4" s="189"/>
      <c r="IR4" s="189" t="s">
        <v>370</v>
      </c>
      <c r="IS4" s="189"/>
      <c r="IT4" s="189"/>
      <c r="IU4" s="189"/>
      <c r="IV4" s="189" t="s">
        <v>366</v>
      </c>
      <c r="IW4" s="189"/>
      <c r="IX4" s="189"/>
      <c r="IY4" s="189"/>
      <c r="IZ4" s="189" t="s">
        <v>367</v>
      </c>
      <c r="JA4" s="189"/>
      <c r="JB4" s="189"/>
      <c r="JC4" s="189"/>
      <c r="JD4" s="189" t="s">
        <v>368</v>
      </c>
      <c r="JE4" s="189"/>
      <c r="JF4" s="189"/>
      <c r="JG4" s="189"/>
      <c r="JH4" s="189" t="s">
        <v>369</v>
      </c>
      <c r="JI4" s="189"/>
      <c r="JJ4" s="189"/>
      <c r="JK4" s="189"/>
      <c r="JL4" s="189" t="s">
        <v>370</v>
      </c>
      <c r="JM4" s="189"/>
      <c r="JN4" s="189"/>
      <c r="JO4" s="189"/>
      <c r="JP4" s="189" t="s">
        <v>366</v>
      </c>
      <c r="JQ4" s="189"/>
      <c r="JR4" s="189"/>
      <c r="JS4" s="189"/>
      <c r="JT4" s="189" t="s">
        <v>367</v>
      </c>
      <c r="JU4" s="189"/>
      <c r="JV4" s="189"/>
      <c r="JW4" s="189"/>
      <c r="JX4" s="189" t="s">
        <v>368</v>
      </c>
      <c r="JY4" s="189"/>
      <c r="JZ4" s="189"/>
      <c r="KA4" s="189"/>
      <c r="KB4" s="189" t="s">
        <v>369</v>
      </c>
      <c r="KC4" s="189"/>
      <c r="KD4" s="189"/>
      <c r="KE4" s="189"/>
      <c r="KF4" s="189" t="s">
        <v>370</v>
      </c>
      <c r="KG4" s="189"/>
      <c r="KH4" s="189"/>
      <c r="KI4" s="189"/>
      <c r="KJ4" s="189" t="s">
        <v>366</v>
      </c>
      <c r="KK4" s="189"/>
      <c r="KL4" s="189"/>
      <c r="KM4" s="189"/>
      <c r="KN4" s="189" t="s">
        <v>367</v>
      </c>
      <c r="KO4" s="189"/>
      <c r="KP4" s="189"/>
      <c r="KQ4" s="189"/>
      <c r="KR4" s="189" t="s">
        <v>368</v>
      </c>
      <c r="KS4" s="189"/>
      <c r="KT4" s="189"/>
      <c r="KU4" s="189"/>
      <c r="KV4" s="189" t="s">
        <v>369</v>
      </c>
      <c r="KW4" s="189"/>
      <c r="KX4" s="189"/>
      <c r="KY4" s="189"/>
      <c r="KZ4" s="189" t="s">
        <v>370</v>
      </c>
      <c r="LA4" s="189"/>
      <c r="LB4" s="189"/>
      <c r="LC4" s="189"/>
      <c r="LD4" s="189" t="s">
        <v>366</v>
      </c>
      <c r="LE4" s="189"/>
      <c r="LF4" s="189"/>
      <c r="LG4" s="189"/>
      <c r="LH4" s="189" t="s">
        <v>367</v>
      </c>
      <c r="LI4" s="189"/>
      <c r="LJ4" s="189"/>
      <c r="LK4" s="189"/>
      <c r="LL4" s="189" t="s">
        <v>368</v>
      </c>
      <c r="LM4" s="189"/>
      <c r="LN4" s="189"/>
      <c r="LO4" s="189"/>
      <c r="LP4" s="189" t="s">
        <v>369</v>
      </c>
      <c r="LQ4" s="189"/>
      <c r="LR4" s="189"/>
      <c r="LS4" s="189"/>
      <c r="LT4" s="189" t="s">
        <v>370</v>
      </c>
      <c r="LU4" s="189"/>
      <c r="LV4" s="189"/>
      <c r="LW4" s="189"/>
      <c r="LX4" s="189" t="s">
        <v>366</v>
      </c>
      <c r="LY4" s="189"/>
      <c r="LZ4" s="189"/>
      <c r="MA4" s="189"/>
      <c r="MB4" s="189" t="s">
        <v>367</v>
      </c>
      <c r="MC4" s="189"/>
      <c r="MD4" s="189"/>
      <c r="ME4" s="189"/>
      <c r="MF4" s="189" t="s">
        <v>368</v>
      </c>
      <c r="MG4" s="189"/>
      <c r="MH4" s="189"/>
      <c r="MI4" s="189"/>
      <c r="MJ4" s="189" t="s">
        <v>369</v>
      </c>
      <c r="MK4" s="189"/>
      <c r="ML4" s="189"/>
      <c r="MM4" s="189"/>
      <c r="MN4" s="189" t="s">
        <v>370</v>
      </c>
      <c r="MO4" s="189"/>
      <c r="MP4" s="189"/>
      <c r="MQ4" s="189"/>
      <c r="MR4" s="189" t="s">
        <v>366</v>
      </c>
      <c r="MS4" s="189"/>
      <c r="MT4" s="189"/>
      <c r="MU4" s="189"/>
      <c r="MV4" s="189" t="s">
        <v>367</v>
      </c>
      <c r="MW4" s="189"/>
      <c r="MX4" s="189"/>
      <c r="MY4" s="189"/>
      <c r="MZ4" s="189" t="s">
        <v>368</v>
      </c>
      <c r="NA4" s="189"/>
      <c r="NB4" s="189"/>
      <c r="NC4" s="189"/>
      <c r="ND4" s="189" t="s">
        <v>369</v>
      </c>
      <c r="NE4" s="189"/>
      <c r="NF4" s="189"/>
      <c r="NG4" s="189"/>
      <c r="NH4" s="189" t="s">
        <v>370</v>
      </c>
      <c r="NI4" s="189"/>
      <c r="NJ4" s="189"/>
      <c r="NK4" s="189"/>
      <c r="NL4" s="189" t="s">
        <v>366</v>
      </c>
      <c r="NM4" s="189"/>
      <c r="NN4" s="189"/>
      <c r="NO4" s="189"/>
      <c r="NP4" s="189" t="s">
        <v>367</v>
      </c>
      <c r="NQ4" s="189"/>
      <c r="NR4" s="189"/>
      <c r="NS4" s="189"/>
      <c r="NT4" s="189" t="s">
        <v>368</v>
      </c>
      <c r="NU4" s="189"/>
      <c r="NV4" s="189"/>
      <c r="NW4" s="189"/>
    </row>
    <row r="5" customFormat="false" ht="36" hidden="false" customHeight="true" outlineLevel="0" collapsed="false">
      <c r="A5" s="190" t="s">
        <v>193</v>
      </c>
      <c r="B5" s="190" t="s">
        <v>180</v>
      </c>
      <c r="C5" s="190" t="s">
        <v>371</v>
      </c>
      <c r="D5" s="190" t="s">
        <v>240</v>
      </c>
      <c r="E5" s="190" t="s">
        <v>372</v>
      </c>
      <c r="F5" s="190" t="s">
        <v>373</v>
      </c>
      <c r="G5" s="190" t="s">
        <v>374</v>
      </c>
      <c r="H5" s="191" t="s">
        <v>375</v>
      </c>
      <c r="I5" s="191" t="s">
        <v>376</v>
      </c>
      <c r="J5" s="192" t="s">
        <v>377</v>
      </c>
      <c r="K5" s="192" t="s">
        <v>378</v>
      </c>
      <c r="L5" s="191" t="s">
        <v>375</v>
      </c>
      <c r="M5" s="191" t="s">
        <v>376</v>
      </c>
      <c r="N5" s="192" t="s">
        <v>377</v>
      </c>
      <c r="O5" s="192" t="s">
        <v>378</v>
      </c>
      <c r="P5" s="191" t="s">
        <v>375</v>
      </c>
      <c r="Q5" s="191" t="s">
        <v>376</v>
      </c>
      <c r="R5" s="192" t="s">
        <v>377</v>
      </c>
      <c r="S5" s="192" t="s">
        <v>378</v>
      </c>
      <c r="T5" s="191" t="s">
        <v>375</v>
      </c>
      <c r="U5" s="191" t="s">
        <v>376</v>
      </c>
      <c r="V5" s="192" t="s">
        <v>377</v>
      </c>
      <c r="W5" s="192" t="s">
        <v>378</v>
      </c>
      <c r="X5" s="191" t="s">
        <v>375</v>
      </c>
      <c r="Y5" s="191" t="s">
        <v>376</v>
      </c>
      <c r="Z5" s="192" t="s">
        <v>377</v>
      </c>
      <c r="AA5" s="192" t="s">
        <v>378</v>
      </c>
      <c r="AB5" s="191" t="s">
        <v>375</v>
      </c>
      <c r="AC5" s="191" t="s">
        <v>376</v>
      </c>
      <c r="AD5" s="192" t="s">
        <v>377</v>
      </c>
      <c r="AE5" s="192" t="s">
        <v>378</v>
      </c>
      <c r="AF5" s="191" t="s">
        <v>375</v>
      </c>
      <c r="AG5" s="191" t="s">
        <v>376</v>
      </c>
      <c r="AH5" s="192" t="s">
        <v>377</v>
      </c>
      <c r="AI5" s="192" t="s">
        <v>378</v>
      </c>
      <c r="AJ5" s="191" t="s">
        <v>375</v>
      </c>
      <c r="AK5" s="191" t="s">
        <v>376</v>
      </c>
      <c r="AL5" s="192" t="s">
        <v>377</v>
      </c>
      <c r="AM5" s="192" t="s">
        <v>378</v>
      </c>
      <c r="AN5" s="191" t="s">
        <v>375</v>
      </c>
      <c r="AO5" s="191" t="s">
        <v>376</v>
      </c>
      <c r="AP5" s="192" t="s">
        <v>377</v>
      </c>
      <c r="AQ5" s="192" t="s">
        <v>378</v>
      </c>
      <c r="AR5" s="191" t="s">
        <v>375</v>
      </c>
      <c r="AS5" s="191" t="s">
        <v>376</v>
      </c>
      <c r="AT5" s="192" t="s">
        <v>377</v>
      </c>
      <c r="AU5" s="192" t="s">
        <v>378</v>
      </c>
      <c r="AV5" s="191" t="s">
        <v>375</v>
      </c>
      <c r="AW5" s="191" t="s">
        <v>376</v>
      </c>
      <c r="AX5" s="192" t="s">
        <v>377</v>
      </c>
      <c r="AY5" s="192" t="s">
        <v>378</v>
      </c>
      <c r="AZ5" s="191" t="s">
        <v>375</v>
      </c>
      <c r="BA5" s="191" t="s">
        <v>376</v>
      </c>
      <c r="BB5" s="192" t="s">
        <v>377</v>
      </c>
      <c r="BC5" s="192" t="s">
        <v>378</v>
      </c>
      <c r="BD5" s="191" t="s">
        <v>375</v>
      </c>
      <c r="BE5" s="191" t="s">
        <v>376</v>
      </c>
      <c r="BF5" s="192" t="s">
        <v>377</v>
      </c>
      <c r="BG5" s="192" t="s">
        <v>378</v>
      </c>
      <c r="BH5" s="191" t="s">
        <v>375</v>
      </c>
      <c r="BI5" s="191" t="s">
        <v>376</v>
      </c>
      <c r="BJ5" s="192" t="s">
        <v>377</v>
      </c>
      <c r="BK5" s="192" t="s">
        <v>378</v>
      </c>
      <c r="BL5" s="191" t="s">
        <v>375</v>
      </c>
      <c r="BM5" s="191" t="s">
        <v>376</v>
      </c>
      <c r="BN5" s="192" t="s">
        <v>377</v>
      </c>
      <c r="BO5" s="192" t="s">
        <v>378</v>
      </c>
      <c r="BP5" s="191" t="s">
        <v>375</v>
      </c>
      <c r="BQ5" s="191" t="s">
        <v>376</v>
      </c>
      <c r="BR5" s="192" t="s">
        <v>377</v>
      </c>
      <c r="BS5" s="192" t="s">
        <v>378</v>
      </c>
      <c r="BT5" s="191" t="s">
        <v>375</v>
      </c>
      <c r="BU5" s="191" t="s">
        <v>376</v>
      </c>
      <c r="BV5" s="192" t="s">
        <v>377</v>
      </c>
      <c r="BW5" s="192" t="s">
        <v>378</v>
      </c>
      <c r="BX5" s="191" t="s">
        <v>375</v>
      </c>
      <c r="BY5" s="191" t="s">
        <v>376</v>
      </c>
      <c r="BZ5" s="192" t="s">
        <v>377</v>
      </c>
      <c r="CA5" s="192" t="s">
        <v>378</v>
      </c>
      <c r="CB5" s="191" t="s">
        <v>375</v>
      </c>
      <c r="CC5" s="191" t="s">
        <v>376</v>
      </c>
      <c r="CD5" s="192" t="s">
        <v>377</v>
      </c>
      <c r="CE5" s="192" t="s">
        <v>378</v>
      </c>
      <c r="CF5" s="191" t="s">
        <v>375</v>
      </c>
      <c r="CG5" s="191" t="s">
        <v>376</v>
      </c>
      <c r="CH5" s="192" t="s">
        <v>377</v>
      </c>
      <c r="CI5" s="192" t="s">
        <v>378</v>
      </c>
      <c r="CJ5" s="191" t="s">
        <v>375</v>
      </c>
      <c r="CK5" s="191" t="s">
        <v>376</v>
      </c>
      <c r="CL5" s="192" t="s">
        <v>377</v>
      </c>
      <c r="CM5" s="192" t="s">
        <v>378</v>
      </c>
      <c r="CN5" s="191" t="s">
        <v>375</v>
      </c>
      <c r="CO5" s="191" t="s">
        <v>376</v>
      </c>
      <c r="CP5" s="192" t="s">
        <v>377</v>
      </c>
      <c r="CQ5" s="192" t="s">
        <v>378</v>
      </c>
      <c r="CR5" s="191" t="s">
        <v>375</v>
      </c>
      <c r="CS5" s="191" t="s">
        <v>376</v>
      </c>
      <c r="CT5" s="192" t="s">
        <v>377</v>
      </c>
      <c r="CU5" s="192" t="s">
        <v>378</v>
      </c>
      <c r="CV5" s="191" t="s">
        <v>375</v>
      </c>
      <c r="CW5" s="191" t="s">
        <v>376</v>
      </c>
      <c r="CX5" s="192" t="s">
        <v>377</v>
      </c>
      <c r="CY5" s="192" t="s">
        <v>378</v>
      </c>
      <c r="CZ5" s="191" t="s">
        <v>375</v>
      </c>
      <c r="DA5" s="191" t="s">
        <v>376</v>
      </c>
      <c r="DB5" s="192" t="s">
        <v>377</v>
      </c>
      <c r="DC5" s="192" t="s">
        <v>378</v>
      </c>
      <c r="DD5" s="191" t="s">
        <v>375</v>
      </c>
      <c r="DE5" s="191" t="s">
        <v>376</v>
      </c>
      <c r="DF5" s="192" t="s">
        <v>377</v>
      </c>
      <c r="DG5" s="192" t="s">
        <v>378</v>
      </c>
      <c r="DH5" s="191" t="s">
        <v>375</v>
      </c>
      <c r="DI5" s="191" t="s">
        <v>376</v>
      </c>
      <c r="DJ5" s="192" t="s">
        <v>377</v>
      </c>
      <c r="DK5" s="192" t="s">
        <v>378</v>
      </c>
      <c r="DL5" s="191" t="s">
        <v>375</v>
      </c>
      <c r="DM5" s="191" t="s">
        <v>376</v>
      </c>
      <c r="DN5" s="192" t="s">
        <v>377</v>
      </c>
      <c r="DO5" s="192" t="s">
        <v>378</v>
      </c>
      <c r="DP5" s="191" t="s">
        <v>375</v>
      </c>
      <c r="DQ5" s="191" t="s">
        <v>376</v>
      </c>
      <c r="DR5" s="192" t="s">
        <v>377</v>
      </c>
      <c r="DS5" s="192" t="s">
        <v>378</v>
      </c>
      <c r="DT5" s="191" t="s">
        <v>375</v>
      </c>
      <c r="DU5" s="191" t="s">
        <v>376</v>
      </c>
      <c r="DV5" s="192" t="s">
        <v>377</v>
      </c>
      <c r="DW5" s="192" t="s">
        <v>378</v>
      </c>
      <c r="DX5" s="191" t="s">
        <v>375</v>
      </c>
      <c r="DY5" s="191" t="s">
        <v>376</v>
      </c>
      <c r="DZ5" s="192" t="s">
        <v>377</v>
      </c>
      <c r="EA5" s="192" t="s">
        <v>378</v>
      </c>
      <c r="EB5" s="191" t="s">
        <v>375</v>
      </c>
      <c r="EC5" s="191" t="s">
        <v>376</v>
      </c>
      <c r="ED5" s="192" t="s">
        <v>377</v>
      </c>
      <c r="EE5" s="192" t="s">
        <v>378</v>
      </c>
      <c r="EF5" s="191" t="s">
        <v>375</v>
      </c>
      <c r="EG5" s="191" t="s">
        <v>376</v>
      </c>
      <c r="EH5" s="192" t="s">
        <v>377</v>
      </c>
      <c r="EI5" s="192" t="s">
        <v>378</v>
      </c>
      <c r="EJ5" s="191" t="s">
        <v>375</v>
      </c>
      <c r="EK5" s="191" t="s">
        <v>376</v>
      </c>
      <c r="EL5" s="192" t="s">
        <v>377</v>
      </c>
      <c r="EM5" s="192" t="s">
        <v>378</v>
      </c>
      <c r="EN5" s="191" t="s">
        <v>375</v>
      </c>
      <c r="EO5" s="191" t="s">
        <v>376</v>
      </c>
      <c r="EP5" s="192" t="s">
        <v>377</v>
      </c>
      <c r="EQ5" s="192" t="s">
        <v>378</v>
      </c>
      <c r="ER5" s="191" t="s">
        <v>375</v>
      </c>
      <c r="ES5" s="191" t="s">
        <v>376</v>
      </c>
      <c r="ET5" s="192" t="s">
        <v>377</v>
      </c>
      <c r="EU5" s="192" t="s">
        <v>378</v>
      </c>
      <c r="EV5" s="191" t="s">
        <v>375</v>
      </c>
      <c r="EW5" s="191" t="s">
        <v>376</v>
      </c>
      <c r="EX5" s="192" t="s">
        <v>377</v>
      </c>
      <c r="EY5" s="192" t="s">
        <v>378</v>
      </c>
      <c r="EZ5" s="191" t="s">
        <v>375</v>
      </c>
      <c r="FA5" s="191" t="s">
        <v>376</v>
      </c>
      <c r="FB5" s="192" t="s">
        <v>377</v>
      </c>
      <c r="FC5" s="192" t="s">
        <v>378</v>
      </c>
      <c r="FD5" s="191" t="s">
        <v>375</v>
      </c>
      <c r="FE5" s="191" t="s">
        <v>376</v>
      </c>
      <c r="FF5" s="192" t="s">
        <v>377</v>
      </c>
      <c r="FG5" s="192" t="s">
        <v>378</v>
      </c>
      <c r="FH5" s="191" t="s">
        <v>375</v>
      </c>
      <c r="FI5" s="191" t="s">
        <v>376</v>
      </c>
      <c r="FJ5" s="192" t="s">
        <v>377</v>
      </c>
      <c r="FK5" s="192" t="s">
        <v>378</v>
      </c>
      <c r="FL5" s="191" t="s">
        <v>375</v>
      </c>
      <c r="FM5" s="191" t="s">
        <v>376</v>
      </c>
      <c r="FN5" s="192" t="s">
        <v>377</v>
      </c>
      <c r="FO5" s="192" t="s">
        <v>378</v>
      </c>
      <c r="FP5" s="191" t="s">
        <v>375</v>
      </c>
      <c r="FQ5" s="191" t="s">
        <v>376</v>
      </c>
      <c r="FR5" s="192" t="s">
        <v>377</v>
      </c>
      <c r="FS5" s="192" t="s">
        <v>378</v>
      </c>
      <c r="FT5" s="191" t="s">
        <v>375</v>
      </c>
      <c r="FU5" s="191" t="s">
        <v>376</v>
      </c>
      <c r="FV5" s="192" t="s">
        <v>377</v>
      </c>
      <c r="FW5" s="192" t="s">
        <v>378</v>
      </c>
      <c r="FX5" s="191" t="s">
        <v>375</v>
      </c>
      <c r="FY5" s="191" t="s">
        <v>376</v>
      </c>
      <c r="FZ5" s="192" t="s">
        <v>377</v>
      </c>
      <c r="GA5" s="192" t="s">
        <v>378</v>
      </c>
      <c r="GB5" s="191" t="s">
        <v>375</v>
      </c>
      <c r="GC5" s="191" t="s">
        <v>376</v>
      </c>
      <c r="GD5" s="192" t="s">
        <v>377</v>
      </c>
      <c r="GE5" s="192" t="s">
        <v>378</v>
      </c>
      <c r="GF5" s="191" t="s">
        <v>375</v>
      </c>
      <c r="GG5" s="191" t="s">
        <v>376</v>
      </c>
      <c r="GH5" s="192" t="s">
        <v>377</v>
      </c>
      <c r="GI5" s="192" t="s">
        <v>378</v>
      </c>
      <c r="GJ5" s="191" t="s">
        <v>375</v>
      </c>
      <c r="GK5" s="191" t="s">
        <v>376</v>
      </c>
      <c r="GL5" s="192" t="s">
        <v>377</v>
      </c>
      <c r="GM5" s="192" t="s">
        <v>378</v>
      </c>
      <c r="GN5" s="191" t="s">
        <v>375</v>
      </c>
      <c r="GO5" s="191" t="s">
        <v>376</v>
      </c>
      <c r="GP5" s="192" t="s">
        <v>377</v>
      </c>
      <c r="GQ5" s="192" t="s">
        <v>378</v>
      </c>
      <c r="GR5" s="191" t="s">
        <v>375</v>
      </c>
      <c r="GS5" s="191" t="s">
        <v>376</v>
      </c>
      <c r="GT5" s="192" t="s">
        <v>377</v>
      </c>
      <c r="GU5" s="192" t="s">
        <v>378</v>
      </c>
      <c r="GV5" s="191" t="s">
        <v>375</v>
      </c>
      <c r="GW5" s="191" t="s">
        <v>376</v>
      </c>
      <c r="GX5" s="192" t="s">
        <v>377</v>
      </c>
      <c r="GY5" s="192" t="s">
        <v>378</v>
      </c>
      <c r="GZ5" s="191" t="s">
        <v>375</v>
      </c>
      <c r="HA5" s="191" t="s">
        <v>376</v>
      </c>
      <c r="HB5" s="192" t="s">
        <v>377</v>
      </c>
      <c r="HC5" s="192" t="s">
        <v>378</v>
      </c>
      <c r="HD5" s="191" t="s">
        <v>375</v>
      </c>
      <c r="HE5" s="191" t="s">
        <v>376</v>
      </c>
      <c r="HF5" s="192" t="s">
        <v>377</v>
      </c>
      <c r="HG5" s="192" t="s">
        <v>378</v>
      </c>
      <c r="HH5" s="191" t="s">
        <v>375</v>
      </c>
      <c r="HI5" s="191" t="s">
        <v>376</v>
      </c>
      <c r="HJ5" s="192" t="s">
        <v>377</v>
      </c>
      <c r="HK5" s="192" t="s">
        <v>378</v>
      </c>
      <c r="HL5" s="191" t="s">
        <v>375</v>
      </c>
      <c r="HM5" s="191" t="s">
        <v>376</v>
      </c>
      <c r="HN5" s="192" t="s">
        <v>377</v>
      </c>
      <c r="HO5" s="192" t="s">
        <v>378</v>
      </c>
      <c r="HP5" s="191" t="s">
        <v>375</v>
      </c>
      <c r="HQ5" s="191" t="s">
        <v>376</v>
      </c>
      <c r="HR5" s="192" t="s">
        <v>377</v>
      </c>
      <c r="HS5" s="192" t="s">
        <v>378</v>
      </c>
      <c r="HT5" s="191" t="s">
        <v>375</v>
      </c>
      <c r="HU5" s="191" t="s">
        <v>376</v>
      </c>
      <c r="HV5" s="192" t="s">
        <v>377</v>
      </c>
      <c r="HW5" s="192" t="s">
        <v>378</v>
      </c>
      <c r="HX5" s="191" t="s">
        <v>375</v>
      </c>
      <c r="HY5" s="191" t="s">
        <v>376</v>
      </c>
      <c r="HZ5" s="192" t="s">
        <v>377</v>
      </c>
      <c r="IA5" s="192" t="s">
        <v>378</v>
      </c>
      <c r="IB5" s="191" t="s">
        <v>375</v>
      </c>
      <c r="IC5" s="191" t="s">
        <v>376</v>
      </c>
      <c r="ID5" s="192" t="s">
        <v>377</v>
      </c>
      <c r="IE5" s="192" t="s">
        <v>378</v>
      </c>
      <c r="IF5" s="191" t="s">
        <v>375</v>
      </c>
      <c r="IG5" s="191" t="s">
        <v>376</v>
      </c>
      <c r="IH5" s="192" t="s">
        <v>377</v>
      </c>
      <c r="II5" s="192" t="s">
        <v>378</v>
      </c>
      <c r="IJ5" s="191" t="s">
        <v>375</v>
      </c>
      <c r="IK5" s="191" t="s">
        <v>376</v>
      </c>
      <c r="IL5" s="192" t="s">
        <v>377</v>
      </c>
      <c r="IM5" s="192" t="s">
        <v>378</v>
      </c>
      <c r="IN5" s="191" t="s">
        <v>375</v>
      </c>
      <c r="IO5" s="191" t="s">
        <v>376</v>
      </c>
      <c r="IP5" s="192" t="s">
        <v>377</v>
      </c>
      <c r="IQ5" s="192" t="s">
        <v>378</v>
      </c>
      <c r="IR5" s="191" t="s">
        <v>375</v>
      </c>
      <c r="IS5" s="191" t="s">
        <v>376</v>
      </c>
      <c r="IT5" s="192" t="s">
        <v>377</v>
      </c>
      <c r="IU5" s="192" t="s">
        <v>378</v>
      </c>
      <c r="IV5" s="191" t="s">
        <v>375</v>
      </c>
      <c r="IW5" s="191" t="s">
        <v>376</v>
      </c>
      <c r="IX5" s="192" t="s">
        <v>377</v>
      </c>
      <c r="IY5" s="192" t="s">
        <v>378</v>
      </c>
      <c r="IZ5" s="191" t="s">
        <v>375</v>
      </c>
      <c r="JA5" s="191" t="s">
        <v>376</v>
      </c>
      <c r="JB5" s="192" t="s">
        <v>377</v>
      </c>
      <c r="JC5" s="192" t="s">
        <v>378</v>
      </c>
      <c r="JD5" s="191" t="s">
        <v>375</v>
      </c>
      <c r="JE5" s="191" t="s">
        <v>376</v>
      </c>
      <c r="JF5" s="192" t="s">
        <v>377</v>
      </c>
      <c r="JG5" s="192" t="s">
        <v>378</v>
      </c>
      <c r="JH5" s="191" t="s">
        <v>375</v>
      </c>
      <c r="JI5" s="191" t="s">
        <v>376</v>
      </c>
      <c r="JJ5" s="192" t="s">
        <v>377</v>
      </c>
      <c r="JK5" s="192" t="s">
        <v>378</v>
      </c>
      <c r="JL5" s="191" t="s">
        <v>375</v>
      </c>
      <c r="JM5" s="191" t="s">
        <v>376</v>
      </c>
      <c r="JN5" s="192" t="s">
        <v>377</v>
      </c>
      <c r="JO5" s="192" t="s">
        <v>378</v>
      </c>
      <c r="JP5" s="191" t="s">
        <v>375</v>
      </c>
      <c r="JQ5" s="191" t="s">
        <v>376</v>
      </c>
      <c r="JR5" s="192" t="s">
        <v>377</v>
      </c>
      <c r="JS5" s="192" t="s">
        <v>378</v>
      </c>
      <c r="JT5" s="191" t="s">
        <v>375</v>
      </c>
      <c r="JU5" s="191" t="s">
        <v>376</v>
      </c>
      <c r="JV5" s="192" t="s">
        <v>377</v>
      </c>
      <c r="JW5" s="192" t="s">
        <v>378</v>
      </c>
      <c r="JX5" s="191" t="s">
        <v>375</v>
      </c>
      <c r="JY5" s="191" t="s">
        <v>376</v>
      </c>
      <c r="JZ5" s="192" t="s">
        <v>377</v>
      </c>
      <c r="KA5" s="192" t="s">
        <v>378</v>
      </c>
      <c r="KB5" s="191" t="s">
        <v>375</v>
      </c>
      <c r="KC5" s="191" t="s">
        <v>376</v>
      </c>
      <c r="KD5" s="192" t="s">
        <v>377</v>
      </c>
      <c r="KE5" s="192" t="s">
        <v>378</v>
      </c>
      <c r="KF5" s="191" t="s">
        <v>375</v>
      </c>
      <c r="KG5" s="191" t="s">
        <v>376</v>
      </c>
      <c r="KH5" s="192" t="s">
        <v>377</v>
      </c>
      <c r="KI5" s="192" t="s">
        <v>378</v>
      </c>
      <c r="KJ5" s="191" t="s">
        <v>375</v>
      </c>
      <c r="KK5" s="191" t="s">
        <v>376</v>
      </c>
      <c r="KL5" s="192" t="s">
        <v>377</v>
      </c>
      <c r="KM5" s="192" t="s">
        <v>378</v>
      </c>
      <c r="KN5" s="191" t="s">
        <v>375</v>
      </c>
      <c r="KO5" s="191" t="s">
        <v>376</v>
      </c>
      <c r="KP5" s="192" t="s">
        <v>377</v>
      </c>
      <c r="KQ5" s="192" t="s">
        <v>378</v>
      </c>
      <c r="KR5" s="191" t="s">
        <v>375</v>
      </c>
      <c r="KS5" s="191" t="s">
        <v>376</v>
      </c>
      <c r="KT5" s="192" t="s">
        <v>377</v>
      </c>
      <c r="KU5" s="192" t="s">
        <v>378</v>
      </c>
      <c r="KV5" s="191" t="s">
        <v>375</v>
      </c>
      <c r="KW5" s="191" t="s">
        <v>376</v>
      </c>
      <c r="KX5" s="192" t="s">
        <v>377</v>
      </c>
      <c r="KY5" s="192" t="s">
        <v>378</v>
      </c>
      <c r="KZ5" s="191" t="s">
        <v>375</v>
      </c>
      <c r="LA5" s="191" t="s">
        <v>376</v>
      </c>
      <c r="LB5" s="192" t="s">
        <v>377</v>
      </c>
      <c r="LC5" s="192" t="s">
        <v>378</v>
      </c>
      <c r="LD5" s="191" t="s">
        <v>375</v>
      </c>
      <c r="LE5" s="191" t="s">
        <v>376</v>
      </c>
      <c r="LF5" s="192" t="s">
        <v>377</v>
      </c>
      <c r="LG5" s="192" t="s">
        <v>378</v>
      </c>
      <c r="LH5" s="191" t="s">
        <v>375</v>
      </c>
      <c r="LI5" s="191" t="s">
        <v>376</v>
      </c>
      <c r="LJ5" s="192" t="s">
        <v>377</v>
      </c>
      <c r="LK5" s="192" t="s">
        <v>378</v>
      </c>
      <c r="LL5" s="191" t="s">
        <v>375</v>
      </c>
      <c r="LM5" s="191" t="s">
        <v>376</v>
      </c>
      <c r="LN5" s="192" t="s">
        <v>377</v>
      </c>
      <c r="LO5" s="192" t="s">
        <v>378</v>
      </c>
      <c r="LP5" s="191" t="s">
        <v>375</v>
      </c>
      <c r="LQ5" s="191" t="s">
        <v>376</v>
      </c>
      <c r="LR5" s="192" t="s">
        <v>377</v>
      </c>
      <c r="LS5" s="192" t="s">
        <v>378</v>
      </c>
      <c r="LT5" s="191" t="s">
        <v>375</v>
      </c>
      <c r="LU5" s="191" t="s">
        <v>376</v>
      </c>
      <c r="LV5" s="192" t="s">
        <v>377</v>
      </c>
      <c r="LW5" s="192" t="s">
        <v>378</v>
      </c>
      <c r="LX5" s="191" t="s">
        <v>375</v>
      </c>
      <c r="LY5" s="191" t="s">
        <v>376</v>
      </c>
      <c r="LZ5" s="192" t="s">
        <v>377</v>
      </c>
      <c r="MA5" s="192" t="s">
        <v>378</v>
      </c>
      <c r="MB5" s="191" t="s">
        <v>375</v>
      </c>
      <c r="MC5" s="191" t="s">
        <v>376</v>
      </c>
      <c r="MD5" s="192" t="s">
        <v>377</v>
      </c>
      <c r="ME5" s="192" t="s">
        <v>378</v>
      </c>
      <c r="MF5" s="191" t="s">
        <v>375</v>
      </c>
      <c r="MG5" s="191" t="s">
        <v>376</v>
      </c>
      <c r="MH5" s="192" t="s">
        <v>377</v>
      </c>
      <c r="MI5" s="192" t="s">
        <v>378</v>
      </c>
      <c r="MJ5" s="191" t="s">
        <v>375</v>
      </c>
      <c r="MK5" s="191" t="s">
        <v>376</v>
      </c>
      <c r="ML5" s="192" t="s">
        <v>377</v>
      </c>
      <c r="MM5" s="192" t="s">
        <v>378</v>
      </c>
      <c r="MN5" s="191" t="s">
        <v>375</v>
      </c>
      <c r="MO5" s="191" t="s">
        <v>376</v>
      </c>
      <c r="MP5" s="192" t="s">
        <v>377</v>
      </c>
      <c r="MQ5" s="192" t="s">
        <v>378</v>
      </c>
      <c r="MR5" s="191" t="s">
        <v>375</v>
      </c>
      <c r="MS5" s="191" t="s">
        <v>376</v>
      </c>
      <c r="MT5" s="192" t="s">
        <v>377</v>
      </c>
      <c r="MU5" s="192" t="s">
        <v>378</v>
      </c>
      <c r="MV5" s="191" t="s">
        <v>375</v>
      </c>
      <c r="MW5" s="191" t="s">
        <v>376</v>
      </c>
      <c r="MX5" s="192" t="s">
        <v>377</v>
      </c>
      <c r="MY5" s="192" t="s">
        <v>378</v>
      </c>
      <c r="MZ5" s="191" t="s">
        <v>375</v>
      </c>
      <c r="NA5" s="191" t="s">
        <v>376</v>
      </c>
      <c r="NB5" s="192" t="s">
        <v>377</v>
      </c>
      <c r="NC5" s="192" t="s">
        <v>378</v>
      </c>
      <c r="ND5" s="191" t="s">
        <v>375</v>
      </c>
      <c r="NE5" s="191" t="s">
        <v>376</v>
      </c>
      <c r="NF5" s="192" t="s">
        <v>377</v>
      </c>
      <c r="NG5" s="192" t="s">
        <v>378</v>
      </c>
      <c r="NH5" s="191" t="s">
        <v>375</v>
      </c>
      <c r="NI5" s="191" t="s">
        <v>376</v>
      </c>
      <c r="NJ5" s="192" t="s">
        <v>377</v>
      </c>
      <c r="NK5" s="192" t="s">
        <v>378</v>
      </c>
      <c r="NL5" s="191" t="s">
        <v>375</v>
      </c>
      <c r="NM5" s="191" t="s">
        <v>376</v>
      </c>
      <c r="NN5" s="192" t="s">
        <v>377</v>
      </c>
      <c r="NO5" s="192" t="s">
        <v>378</v>
      </c>
      <c r="NP5" s="191" t="s">
        <v>375</v>
      </c>
      <c r="NQ5" s="191" t="s">
        <v>376</v>
      </c>
      <c r="NR5" s="192" t="s">
        <v>377</v>
      </c>
      <c r="NS5" s="192" t="s">
        <v>378</v>
      </c>
      <c r="NT5" s="191" t="s">
        <v>375</v>
      </c>
      <c r="NU5" s="191" t="s">
        <v>376</v>
      </c>
      <c r="NV5" s="192" t="s">
        <v>377</v>
      </c>
      <c r="NW5" s="192" t="s">
        <v>378</v>
      </c>
    </row>
    <row r="6" customFormat="false" ht="19.5" hidden="false" customHeight="true" outlineLevel="0" collapsed="false">
      <c r="A6" s="193" t="n">
        <v>1</v>
      </c>
      <c r="B6" s="193" t="s">
        <v>379</v>
      </c>
      <c r="C6" s="193" t="s">
        <v>380</v>
      </c>
      <c r="D6" s="193" t="s">
        <v>381</v>
      </c>
      <c r="E6" s="193" t="s">
        <v>382</v>
      </c>
      <c r="F6" s="194" t="n">
        <v>8</v>
      </c>
      <c r="G6" s="194" t="n">
        <v>50</v>
      </c>
      <c r="H6" s="194" t="n">
        <v>8</v>
      </c>
      <c r="I6" s="195" t="n">
        <f aca="false">IF(OR($F6="",H6=""),"",IF($F6=0,0,H6/$F6))</f>
        <v>1</v>
      </c>
      <c r="J6" s="194" t="n">
        <v>10</v>
      </c>
      <c r="K6" s="196" t="n">
        <f aca="false">IF(OR($G6="",J6=""),"",IF($G6=0,0,J6/$G6))</f>
        <v>0.2</v>
      </c>
      <c r="L6" s="194" t="n">
        <v>8</v>
      </c>
      <c r="M6" s="195" t="n">
        <f aca="false">IF(OR($F6="",L6=""),"",IF($F6=0,0,L6/$F6))</f>
        <v>1</v>
      </c>
      <c r="N6" s="194" t="n">
        <v>10</v>
      </c>
      <c r="O6" s="196" t="n">
        <f aca="false">IF(OR($G6="",N6=""),"",IF($G6=0,0,N6/$G6))</f>
        <v>0.2</v>
      </c>
      <c r="P6" s="194" t="n">
        <v>8</v>
      </c>
      <c r="Q6" s="195" t="n">
        <f aca="false">IF(OR($F6="",P6=""),"",IF($F6=0,0,P6/$F6))</f>
        <v>1</v>
      </c>
      <c r="R6" s="194" t="n">
        <v>13</v>
      </c>
      <c r="S6" s="196" t="n">
        <f aca="false">IF(OR($G6="",R6=""),"",IF($G6=0,0,R6/$G6))</f>
        <v>0.26</v>
      </c>
      <c r="T6" s="194" t="n">
        <v>8</v>
      </c>
      <c r="U6" s="195" t="n">
        <f aca="false">IF(OR($F6="",T6=""),"",IF($F6=0,0,T6/$F6))</f>
        <v>1</v>
      </c>
      <c r="V6" s="194" t="n">
        <v>18</v>
      </c>
      <c r="W6" s="196" t="n">
        <f aca="false">IF(OR($G6="",V6=""),"",IF($G6=0,0,V6/$G6))</f>
        <v>0.36</v>
      </c>
      <c r="X6" s="194" t="n">
        <v>8</v>
      </c>
      <c r="Y6" s="195" t="n">
        <f aca="false">IF(OR($F6="",X6=""),"",IF($F6=0,0,X6/$F6))</f>
        <v>1</v>
      </c>
      <c r="Z6" s="194" t="n">
        <v>21</v>
      </c>
      <c r="AA6" s="196" t="n">
        <f aca="false">IF(OR($G6="",Z6=""),"",IF($G6=0,0,Z6/$G6))</f>
        <v>0.42</v>
      </c>
      <c r="AB6" s="194" t="n">
        <v>8</v>
      </c>
      <c r="AC6" s="195" t="n">
        <f aca="false">IF(OR($F6="",AB6=""),"",IF($F6=0,0,AB6/$F6))</f>
        <v>1</v>
      </c>
      <c r="AD6" s="194" t="n">
        <v>21</v>
      </c>
      <c r="AE6" s="196" t="n">
        <f aca="false">IF(OR($G6="",AD6=""),"",IF($G6=0,0,AD6/$G6))</f>
        <v>0.42</v>
      </c>
      <c r="AF6" s="194" t="n">
        <v>8</v>
      </c>
      <c r="AG6" s="195" t="n">
        <f aca="false">IF(OR($F6="",AF6=""),"",IF($F6=0,0,AF6/$F6))</f>
        <v>1</v>
      </c>
      <c r="AH6" s="194" t="n">
        <v>24</v>
      </c>
      <c r="AI6" s="196" t="n">
        <f aca="false">IF(OR($G6="",AH6=""),"",IF($G6=0,0,AH6/$G6))</f>
        <v>0.48</v>
      </c>
      <c r="AJ6" s="194" t="n">
        <v>8</v>
      </c>
      <c r="AK6" s="195" t="n">
        <f aca="false">IF(OR($F6="",AJ6=""),"",IF($F6=0,0,AJ6/$F6))</f>
        <v>1</v>
      </c>
      <c r="AL6" s="194" t="n">
        <v>27</v>
      </c>
      <c r="AM6" s="196" t="n">
        <f aca="false">IF(OR($G6="",AL6=""),"",IF($G6=0,0,AL6/$G6))</f>
        <v>0.54</v>
      </c>
      <c r="AN6" s="194" t="n">
        <v>8</v>
      </c>
      <c r="AO6" s="195" t="n">
        <f aca="false">IF(OR($F6="",AN6=""),"",IF($F6=0,0,AN6/$F6))</f>
        <v>1</v>
      </c>
      <c r="AP6" s="194" t="n">
        <v>29</v>
      </c>
      <c r="AQ6" s="196" t="n">
        <f aca="false">IF(OR($G6="",AP6=""),"",IF($G6=0,0,AP6/$G6))</f>
        <v>0.58</v>
      </c>
      <c r="AR6" s="194" t="n">
        <v>8</v>
      </c>
      <c r="AS6" s="195" t="n">
        <f aca="false">IF(OR($F6="",AR6=""),"",IF($F6=0,0,AR6/$F6))</f>
        <v>1</v>
      </c>
      <c r="AT6" s="194" t="n">
        <v>29</v>
      </c>
      <c r="AU6" s="196" t="n">
        <f aca="false">IF(OR($G6="",AT6=""),"",IF($G6=0,0,AT6/$G6))</f>
        <v>0.58</v>
      </c>
      <c r="AV6" s="194" t="n">
        <v>8</v>
      </c>
      <c r="AW6" s="195" t="n">
        <f aca="false">IF(OR($F6="",AV6=""),"",IF($F6=0,0,AV6/$F6))</f>
        <v>1</v>
      </c>
      <c r="AX6" s="194" t="n">
        <v>41</v>
      </c>
      <c r="AY6" s="196" t="n">
        <f aca="false">IF(OR($G6="",AX6=""),"",IF($G6=0,0,AX6/$G6))</f>
        <v>0.82</v>
      </c>
      <c r="AZ6" s="194" t="n">
        <v>8</v>
      </c>
      <c r="BA6" s="195" t="n">
        <f aca="false">IF(OR($F6="",AZ6=""),"",IF($F6=0,0,AZ6/$F6))</f>
        <v>1</v>
      </c>
      <c r="BB6" s="194" t="n">
        <v>42</v>
      </c>
      <c r="BC6" s="196" t="n">
        <f aca="false">IF(OR($G6="",BB6=""),"",IF($G6=0,0,BB6/$G6))</f>
        <v>0.84</v>
      </c>
      <c r="BD6" s="194" t="n">
        <v>8</v>
      </c>
      <c r="BE6" s="195" t="n">
        <f aca="false">IF(OR($F6="",BD6=""),"",IF($F6=0,0,BD6/$F6))</f>
        <v>1</v>
      </c>
      <c r="BF6" s="194" t="n">
        <v>45</v>
      </c>
      <c r="BG6" s="196" t="n">
        <f aca="false">IF(OR($G6="",BF6=""),"",IF($G6=0,0,BF6/$G6))</f>
        <v>0.9</v>
      </c>
      <c r="BH6" s="194" t="n">
        <v>8</v>
      </c>
      <c r="BI6" s="195" t="n">
        <f aca="false">IF(OR($F6="",BH6=""),"",IF($F6=0,0,BH6/$F6))</f>
        <v>1</v>
      </c>
      <c r="BJ6" s="194" t="n">
        <v>47</v>
      </c>
      <c r="BK6" s="196" t="n">
        <f aca="false">IF(OR($G6="",BJ6=""),"",IF($G6=0,0,BJ6/$G6))</f>
        <v>0.94</v>
      </c>
      <c r="BL6" s="194" t="n">
        <v>8</v>
      </c>
      <c r="BM6" s="195" t="n">
        <f aca="false">IF(OR($F6="",BL6=""),"",IF($F6=0,0,BL6/$F6))</f>
        <v>1</v>
      </c>
      <c r="BN6" s="194" t="n">
        <v>47</v>
      </c>
      <c r="BO6" s="196" t="n">
        <f aca="false">IF(OR($G6="",BN6=""),"",IF($G6=0,0,BN6/$G6))</f>
        <v>0.94</v>
      </c>
      <c r="BP6" s="194" t="n">
        <v>8</v>
      </c>
      <c r="BQ6" s="195" t="n">
        <f aca="false">IF(OR($F6="",BP6=""),"",IF($F6=0,0,BP6/$F6))</f>
        <v>1</v>
      </c>
      <c r="BR6" s="194" t="n">
        <v>47</v>
      </c>
      <c r="BS6" s="196" t="n">
        <f aca="false">IF(OR($G6="",BR6=""),"",IF($G6=0,0,BR6/$G6))</f>
        <v>0.94</v>
      </c>
      <c r="BT6" s="194" t="n">
        <v>8</v>
      </c>
      <c r="BU6" s="195" t="n">
        <f aca="false">IF(OR($F6="",BT6=""),"",IF($F6=0,0,BT6/$F6))</f>
        <v>1</v>
      </c>
      <c r="BV6" s="194" t="n">
        <v>48</v>
      </c>
      <c r="BW6" s="196" t="n">
        <f aca="false">IF(OR($G6="",BV6=""),"",IF($G6=0,0,BV6/$G6))</f>
        <v>0.96</v>
      </c>
      <c r="BX6" s="194" t="n">
        <v>8</v>
      </c>
      <c r="BY6" s="195" t="n">
        <f aca="false">IF(OR($F6="",BX6=""),"",IF($F6=0,0,BX6/$F6))</f>
        <v>1</v>
      </c>
      <c r="BZ6" s="194" t="n">
        <v>48</v>
      </c>
      <c r="CA6" s="196" t="n">
        <f aca="false">IF(OR($G6="",BZ6=""),"",IF($G6=0,0,BZ6/$G6))</f>
        <v>0.96</v>
      </c>
      <c r="CB6" s="194" t="n">
        <v>8</v>
      </c>
      <c r="CC6" s="195" t="n">
        <f aca="false">IF(OR($F6="",CB6=""),"",IF($F6=0,0,CB6/$F6))</f>
        <v>1</v>
      </c>
      <c r="CD6" s="194" t="n">
        <v>47</v>
      </c>
      <c r="CE6" s="197" t="s">
        <v>383</v>
      </c>
      <c r="CF6" s="194" t="n">
        <v>8</v>
      </c>
      <c r="CG6" s="198" t="s">
        <v>384</v>
      </c>
      <c r="CH6" s="194" t="n">
        <v>49</v>
      </c>
      <c r="CI6" s="196" t="n">
        <f aca="false">IF(OR($G6="",CH6=""),"",IF($G6=0,0,CH6/$G6))</f>
        <v>0.98</v>
      </c>
      <c r="CJ6" s="194" t="n">
        <v>8</v>
      </c>
      <c r="CK6" s="195" t="n">
        <f aca="false">IF(OR($F6="",CJ6=""),"",IF($F6=0,0,CJ6/$F6))</f>
        <v>1</v>
      </c>
      <c r="CL6" s="194" t="n">
        <v>49</v>
      </c>
      <c r="CM6" s="196" t="n">
        <f aca="false">IF(OR($G6="",CL6=""),"",IF($G6=0,0,CL6/$G6))</f>
        <v>0.98</v>
      </c>
      <c r="CN6" s="194" t="n">
        <v>8</v>
      </c>
      <c r="CO6" s="195" t="n">
        <f aca="false">IF(OR($F6="",CN6=""),"",IF($F6=0,0,CN6/$F6))</f>
        <v>1</v>
      </c>
      <c r="CP6" s="194" t="n">
        <v>49</v>
      </c>
      <c r="CQ6" s="196" t="n">
        <f aca="false">IF(OR($G6="",CP6=""),"",IF($G6=0,0,CP6/$G6))</f>
        <v>0.98</v>
      </c>
      <c r="CR6" s="194" t="n">
        <v>8</v>
      </c>
      <c r="CS6" s="195" t="n">
        <f aca="false">IF(OR($F6="",CR6=""),"",IF($F6=0,0,CR6/$F6))</f>
        <v>1</v>
      </c>
      <c r="CT6" s="194" t="n">
        <v>49</v>
      </c>
      <c r="CU6" s="196" t="n">
        <f aca="false">IF(OR($G6="",CT6=""),"",IF($G6=0,0,CT6/$G6))</f>
        <v>0.98</v>
      </c>
      <c r="CV6" s="194"/>
      <c r="CW6" s="195" t="str">
        <f aca="false">IF(OR($F6="",CV6=""),"",IF($F6=0,0,CV6/$F6))</f>
        <v/>
      </c>
      <c r="CX6" s="194"/>
      <c r="CY6" s="196" t="str">
        <f aca="false">IF(OR($G6="",CX6=""),"",IF($G6=0,0,CX6/$G6))</f>
        <v/>
      </c>
      <c r="CZ6" s="194"/>
      <c r="DA6" s="195" t="str">
        <f aca="false">IF(OR($F6="",CZ6=""),"",IF($F6=0,0,CZ6/$F6))</f>
        <v/>
      </c>
      <c r="DB6" s="194"/>
      <c r="DC6" s="196" t="str">
        <f aca="false">IF(OR($G6="",DB6=""),"",IF($G6=0,0,DB6/$G6))</f>
        <v/>
      </c>
      <c r="DD6" s="194" t="n">
        <v>8</v>
      </c>
      <c r="DE6" s="195" t="n">
        <f aca="false">IF(OR($F6="",DD6=""),"",IF($F6=0,0,DD6/$F6))</f>
        <v>1</v>
      </c>
      <c r="DF6" s="194" t="n">
        <v>49</v>
      </c>
      <c r="DG6" s="196" t="n">
        <f aca="false">IF(OR($G6="",DF6=""),"",IF($G6=0,0,DF6/$G6))</f>
        <v>0.98</v>
      </c>
      <c r="DH6" s="194" t="n">
        <v>8</v>
      </c>
      <c r="DI6" s="195" t="n">
        <f aca="false">IF(OR($F6="",DH6=""),"",IF($F6=0,0,DH6/$F6))</f>
        <v>1</v>
      </c>
      <c r="DJ6" s="194" t="n">
        <v>50</v>
      </c>
      <c r="DK6" s="196" t="n">
        <f aca="false">IF(OR($G6="",DJ6=""),"",IF($G6=0,0,DJ6/$G6))</f>
        <v>1</v>
      </c>
      <c r="DL6" s="194" t="n">
        <v>8</v>
      </c>
      <c r="DM6" s="195" t="n">
        <f aca="false">IF(OR($F6="",DL6=""),"",IF($F6=0,0,DL6/$F6))</f>
        <v>1</v>
      </c>
      <c r="DN6" s="194" t="n">
        <v>50</v>
      </c>
      <c r="DO6" s="196" t="n">
        <f aca="false">IF(OR($G6="",DN6=""),"",IF($G6=0,0,DN6/$G6))</f>
        <v>1</v>
      </c>
      <c r="DP6" s="194" t="n">
        <v>8</v>
      </c>
      <c r="DQ6" s="195" t="n">
        <f aca="false">IF(OR($F6="",DP6=""),"",IF($F6=0,0,DP6/$F6))</f>
        <v>1</v>
      </c>
      <c r="DR6" s="194" t="n">
        <v>50</v>
      </c>
      <c r="DS6" s="196" t="n">
        <f aca="false">IF(OR($G6="",DR6=""),"",IF($G6=0,0,DR6/$G6))</f>
        <v>1</v>
      </c>
      <c r="DT6" s="194" t="n">
        <v>8</v>
      </c>
      <c r="DU6" s="195" t="n">
        <f aca="false">IF(OR($F6="",DT6=""),"",IF($F6=0,0,DT6/$F6))</f>
        <v>1</v>
      </c>
      <c r="DV6" s="194" t="n">
        <v>50</v>
      </c>
      <c r="DW6" s="196" t="n">
        <f aca="false">IF(OR($G6="",DV6=""),"",IF($G6=0,0,DV6/$G6))</f>
        <v>1</v>
      </c>
      <c r="DX6" s="194" t="n">
        <v>8</v>
      </c>
      <c r="DY6" s="195" t="n">
        <f aca="false">IF(OR($F6="",DX6=""),"",IF($F6=0,0,DX6/$F6))</f>
        <v>1</v>
      </c>
      <c r="DZ6" s="194" t="n">
        <v>50</v>
      </c>
      <c r="EA6" s="196" t="n">
        <f aca="false">IF(OR($G6="",DZ6=""),"",IF($G6=0,0,DZ6/$G6))</f>
        <v>1</v>
      </c>
      <c r="EB6" s="194" t="n">
        <v>8</v>
      </c>
      <c r="EC6" s="195" t="n">
        <f aca="false">IF(OR($F6="",EB6=""),"",IF($F6=0,0,EB6/$F6))</f>
        <v>1</v>
      </c>
      <c r="ED6" s="194" t="n">
        <v>50</v>
      </c>
      <c r="EE6" s="196" t="n">
        <f aca="false">IF(OR($G6="",ED6=""),"",IF($G6=0,0,ED6/$G6))</f>
        <v>1</v>
      </c>
      <c r="EF6" s="194" t="n">
        <v>8</v>
      </c>
      <c r="EG6" s="195" t="n">
        <f aca="false">IF(OR($F6="",EF6=""),"",IF($F6=0,0,EF6/$F6))</f>
        <v>1</v>
      </c>
      <c r="EH6" s="194" t="n">
        <v>50</v>
      </c>
      <c r="EI6" s="196" t="n">
        <f aca="false">IF(OR($G6="",EH6=""),"",IF($G6=0,0,EH6/$G6))</f>
        <v>1</v>
      </c>
      <c r="EJ6" s="194" t="n">
        <v>8</v>
      </c>
      <c r="EK6" s="195" t="n">
        <f aca="false">IF(OR($F6="",EJ6=""),"",IF($F6=0,0,EJ6/$F6))</f>
        <v>1</v>
      </c>
      <c r="EL6" s="194" t="n">
        <v>50</v>
      </c>
      <c r="EM6" s="196" t="n">
        <f aca="false">IF(OR($G6="",EL6=""),"",IF($G6=0,0,EL6/$G6))</f>
        <v>1</v>
      </c>
      <c r="EN6" s="194" t="n">
        <v>8</v>
      </c>
      <c r="EO6" s="195" t="n">
        <f aca="false">IF(OR($F6="",EN6=""),"",IF($F6=0,0,EN6/$F6))</f>
        <v>1</v>
      </c>
      <c r="EP6" s="194" t="n">
        <v>50</v>
      </c>
      <c r="EQ6" s="196" t="n">
        <f aca="false">IF(OR($G6="",EP6=""),"",IF($G6=0,0,EP6/$G6))</f>
        <v>1</v>
      </c>
      <c r="ER6" s="194" t="n">
        <v>8</v>
      </c>
      <c r="ES6" s="195" t="n">
        <f aca="false">IF(OR($F6="",ER6=""),"",IF($F6=0,0,ER6/$F6))</f>
        <v>1</v>
      </c>
      <c r="ET6" s="194" t="n">
        <v>50</v>
      </c>
      <c r="EU6" s="196" t="n">
        <f aca="false">IF(OR($G6="",ET6=""),"",IF($G6=0,0,ET6/$G6))</f>
        <v>1</v>
      </c>
      <c r="EV6" s="194" t="n">
        <v>8</v>
      </c>
      <c r="EW6" s="195" t="n">
        <f aca="false">IF(OR($F6="",EV6=""),"",IF($F6=0,0,EV6/$F6))</f>
        <v>1</v>
      </c>
      <c r="EX6" s="194" t="n">
        <v>50</v>
      </c>
      <c r="EY6" s="196" t="n">
        <f aca="false">IF(OR($G6="",EX6=""),"",IF($G6=0,0,EX6/$G6))</f>
        <v>1</v>
      </c>
      <c r="EZ6" s="194" t="n">
        <v>8</v>
      </c>
      <c r="FA6" s="195" t="n">
        <f aca="false">IF(OR($F6="",EZ6=""),"",IF($F6=0,0,EZ6/$F6))</f>
        <v>1</v>
      </c>
      <c r="FB6" s="194" t="n">
        <v>50</v>
      </c>
      <c r="FC6" s="196" t="n">
        <f aca="false">IF(OR($G6="",FB6=""),"",IF($G6=0,0,FB6/$G6))</f>
        <v>1</v>
      </c>
      <c r="FD6" s="194" t="n">
        <v>8</v>
      </c>
      <c r="FE6" s="195" t="n">
        <f aca="false">IF(OR($F6="",FD6=""),"",IF($F6=0,0,FD6/$F6))</f>
        <v>1</v>
      </c>
      <c r="FF6" s="194" t="n">
        <v>50</v>
      </c>
      <c r="FG6" s="196" t="n">
        <f aca="false">IF(OR($G6="",FF6=""),"",IF($G6=0,0,FF6/$G6))</f>
        <v>1</v>
      </c>
      <c r="FH6" s="194" t="n">
        <v>8</v>
      </c>
      <c r="FI6" s="195" t="n">
        <f aca="false">IF(OR($F6="",FH6=""),"",IF($F6=0,0,FH6/$F6))</f>
        <v>1</v>
      </c>
      <c r="FJ6" s="194" t="n">
        <v>50</v>
      </c>
      <c r="FK6" s="197" t="n">
        <v>100</v>
      </c>
      <c r="FL6" s="194" t="n">
        <v>8</v>
      </c>
      <c r="FM6" s="195" t="n">
        <f aca="false">IF(OR($F6="",FL6=""),"",IF($F6=0,0,FL6/$F6))</f>
        <v>1</v>
      </c>
      <c r="FN6" s="194"/>
      <c r="FO6" s="196" t="str">
        <f aca="false">IF(OR($G6="",FN6=""),"",IF($G6=0,0,FN6/$G6))</f>
        <v/>
      </c>
      <c r="FP6" s="194"/>
      <c r="FQ6" s="195" t="str">
        <f aca="false">IF(OR($F6="",FP6=""),"",IF($F6=0,0,FP6/$F6))</f>
        <v/>
      </c>
      <c r="FR6" s="194"/>
      <c r="FS6" s="196" t="str">
        <f aca="false">IF(OR($G6="",FR6=""),"",IF($G6=0,0,FR6/$G6))</f>
        <v/>
      </c>
      <c r="FT6" s="194"/>
      <c r="FU6" s="195" t="str">
        <f aca="false">IF(OR($F6="",FT6=""),"",IF($F6=0,0,FT6/$F6))</f>
        <v/>
      </c>
      <c r="FV6" s="194"/>
      <c r="FW6" s="196" t="str">
        <f aca="false">IF(OR($G6="",FV6=""),"",IF($G6=0,0,FV6/$G6))</f>
        <v/>
      </c>
      <c r="FX6" s="194"/>
      <c r="FY6" s="195" t="str">
        <f aca="false">IF(OR($F6="",FX6=""),"",IF($F6=0,0,FX6/$F6))</f>
        <v/>
      </c>
      <c r="FZ6" s="194"/>
      <c r="GA6" s="196" t="str">
        <f aca="false">IF(OR($G6="",FZ6=""),"",IF($G6=0,0,FZ6/$G6))</f>
        <v/>
      </c>
      <c r="GB6" s="194"/>
      <c r="GC6" s="195" t="str">
        <f aca="false">IF(OR($F6="",GB6=""),"",IF($F6=0,0,GB6/$F6))</f>
        <v/>
      </c>
      <c r="GD6" s="194"/>
      <c r="GE6" s="196" t="str">
        <f aca="false">IF(OR($G6="",GD6=""),"",IF($G6=0,0,GD6/$G6))</f>
        <v/>
      </c>
      <c r="GF6" s="194"/>
      <c r="GG6" s="195" t="str">
        <f aca="false">IF(OR($F6="",GF6=""),"",IF($F6=0,0,GF6/$F6))</f>
        <v/>
      </c>
      <c r="GH6" s="194"/>
      <c r="GI6" s="196" t="str">
        <f aca="false">IF(OR($G6="",GH6=""),"",IF($G6=0,0,GH6/$G6))</f>
        <v/>
      </c>
      <c r="GJ6" s="194"/>
      <c r="GK6" s="195" t="str">
        <f aca="false">IF(OR($F6="",GJ6=""),"",IF($F6=0,0,GJ6/$F6))</f>
        <v/>
      </c>
      <c r="GL6" s="194"/>
      <c r="GM6" s="196" t="str">
        <f aca="false">IF(OR($G6="",GL6=""),"",IF($G6=0,0,GL6/$G6))</f>
        <v/>
      </c>
      <c r="GN6" s="194"/>
      <c r="GO6" s="195" t="str">
        <f aca="false">IF(OR($F6="",GN6=""),"",IF($F6=0,0,GN6/$F6))</f>
        <v/>
      </c>
      <c r="GP6" s="194"/>
      <c r="GQ6" s="196" t="str">
        <f aca="false">IF(OR($G6="",GP6=""),"",IF($G6=0,0,GP6/$G6))</f>
        <v/>
      </c>
      <c r="GR6" s="194"/>
      <c r="GS6" s="195" t="str">
        <f aca="false">IF(OR($F6="",GR6=""),"",IF($F6=0,0,GR6/$F6))</f>
        <v/>
      </c>
      <c r="GT6" s="194"/>
      <c r="GU6" s="196" t="str">
        <f aca="false">IF(OR($G6="",GT6=""),"",IF($G6=0,0,GT6/$G6))</f>
        <v/>
      </c>
      <c r="GV6" s="194"/>
      <c r="GW6" s="195" t="str">
        <f aca="false">IF(OR($F6="",GV6=""),"",IF($F6=0,0,GV6/$F6))</f>
        <v/>
      </c>
      <c r="GX6" s="194"/>
      <c r="GY6" s="196" t="str">
        <f aca="false">IF(OR($G6="",GX6=""),"",IF($G6=0,0,GX6/$G6))</f>
        <v/>
      </c>
      <c r="GZ6" s="194"/>
      <c r="HA6" s="195" t="str">
        <f aca="false">IF(OR($F6="",GZ6=""),"",IF($F6=0,0,GZ6/$F6))</f>
        <v/>
      </c>
      <c r="HB6" s="194"/>
      <c r="HC6" s="196" t="str">
        <f aca="false">IF(OR($G6="",HB6=""),"",IF($G6=0,0,HB6/$G6))</f>
        <v/>
      </c>
      <c r="HD6" s="194"/>
      <c r="HE6" s="195" t="str">
        <f aca="false">IF(OR($F6="",HD6=""),"",IF($F6=0,0,HD6/$F6))</f>
        <v/>
      </c>
      <c r="HF6" s="194"/>
      <c r="HG6" s="196" t="str">
        <f aca="false">IF(OR($G6="",HF6=""),"",IF($G6=0,0,HF6/$G6))</f>
        <v/>
      </c>
      <c r="HH6" s="194"/>
      <c r="HI6" s="195" t="str">
        <f aca="false">IF(OR($F6="",HH6=""),"",IF($F6=0,0,HH6/$F6))</f>
        <v/>
      </c>
      <c r="HJ6" s="194"/>
      <c r="HK6" s="196" t="str">
        <f aca="false">IF(OR($G6="",HJ6=""),"",IF($G6=0,0,HJ6/$G6))</f>
        <v/>
      </c>
      <c r="HL6" s="194"/>
      <c r="HM6" s="195" t="str">
        <f aca="false">IF(OR($F6="",HL6=""),"",IF($F6=0,0,HL6/$F6))</f>
        <v/>
      </c>
      <c r="HN6" s="194"/>
      <c r="HO6" s="196" t="str">
        <f aca="false">IF(OR($G6="",HN6=""),"",IF($G6=0,0,HN6/$G6))</f>
        <v/>
      </c>
      <c r="HP6" s="194"/>
      <c r="HQ6" s="195" t="str">
        <f aca="false">IF(OR($F6="",HP6=""),"",IF($F6=0,0,HP6/$F6))</f>
        <v/>
      </c>
      <c r="HR6" s="194"/>
      <c r="HS6" s="196" t="str">
        <f aca="false">IF(OR($G6="",HR6=""),"",IF($G6=0,0,HR6/$G6))</f>
        <v/>
      </c>
      <c r="HT6" s="194"/>
      <c r="HU6" s="195" t="str">
        <f aca="false">IF(OR($F6="",HT6=""),"",IF($F6=0,0,HT6/$F6))</f>
        <v/>
      </c>
      <c r="HV6" s="194"/>
      <c r="HW6" s="196" t="str">
        <f aca="false">IF(OR($G6="",HV6=""),"",IF($G6=0,0,HV6/$G6))</f>
        <v/>
      </c>
      <c r="HX6" s="194"/>
      <c r="HY6" s="195" t="str">
        <f aca="false">IF(OR($F6="",HX6=""),"",IF($F6=0,0,HX6/$F6))</f>
        <v/>
      </c>
      <c r="HZ6" s="194"/>
      <c r="IA6" s="196" t="str">
        <f aca="false">IF(OR($G6="",HZ6=""),"",IF($G6=0,0,HZ6/$G6))</f>
        <v/>
      </c>
      <c r="IB6" s="194"/>
      <c r="IC6" s="195" t="str">
        <f aca="false">IF(OR($F6="",IB6=""),"",IF($F6=0,0,IB6/$F6))</f>
        <v/>
      </c>
      <c r="ID6" s="194"/>
      <c r="IE6" s="196" t="str">
        <f aca="false">IF(OR($G6="",ID6=""),"",IF($G6=0,0,ID6/$G6))</f>
        <v/>
      </c>
      <c r="IF6" s="194"/>
      <c r="IG6" s="195" t="str">
        <f aca="false">IF(OR($F6="",IF6=""),"",IF($F6=0,0,IF6/$F6))</f>
        <v/>
      </c>
      <c r="IH6" s="194"/>
      <c r="II6" s="196" t="str">
        <f aca="false">IF(OR($G6="",IH6=""),"",IF($G6=0,0,IH6/$G6))</f>
        <v/>
      </c>
      <c r="IJ6" s="194"/>
      <c r="IK6" s="195" t="str">
        <f aca="false">IF(OR($F6="",IJ6=""),"",IF($F6=0,0,IJ6/$F6))</f>
        <v/>
      </c>
      <c r="IL6" s="194"/>
      <c r="IM6" s="196" t="str">
        <f aca="false">IF(OR($G6="",IL6=""),"",IF($G6=0,0,IL6/$G6))</f>
        <v/>
      </c>
      <c r="IN6" s="194"/>
      <c r="IO6" s="195" t="str">
        <f aca="false">IF(OR($F6="",IN6=""),"",IF($F6=0,0,IN6/$F6))</f>
        <v/>
      </c>
      <c r="IP6" s="194"/>
      <c r="IQ6" s="196" t="str">
        <f aca="false">IF(OR($G6="",IP6=""),"",IF($G6=0,0,IP6/$G6))</f>
        <v/>
      </c>
      <c r="IR6" s="194"/>
      <c r="IS6" s="195" t="str">
        <f aca="false">IF(OR($F6="",IR6=""),"",IF($F6=0,0,IR6/$F6))</f>
        <v/>
      </c>
      <c r="IT6" s="194"/>
      <c r="IU6" s="196" t="str">
        <f aca="false">IF(OR($G6="",IT6=""),"",IF($G6=0,0,IT6/$G6))</f>
        <v/>
      </c>
      <c r="IV6" s="194"/>
      <c r="IW6" s="195" t="str">
        <f aca="false">IF(OR($F6="",IV6=""),"",IF($F6=0,0,IV6/$F6))</f>
        <v/>
      </c>
      <c r="IX6" s="194"/>
      <c r="IY6" s="196" t="str">
        <f aca="false">IF(OR($G6="",IX6=""),"",IF($G6=0,0,IX6/$G6))</f>
        <v/>
      </c>
      <c r="IZ6" s="194"/>
      <c r="JA6" s="195" t="str">
        <f aca="false">IF(OR($F6="",IZ6=""),"",IF($F6=0,0,IZ6/$F6))</f>
        <v/>
      </c>
      <c r="JB6" s="194"/>
      <c r="JC6" s="196" t="str">
        <f aca="false">IF(OR($G6="",JB6=""),"",IF($G6=0,0,JB6/$G6))</f>
        <v/>
      </c>
      <c r="JD6" s="194"/>
      <c r="JE6" s="195" t="str">
        <f aca="false">IF(OR($F6="",JD6=""),"",IF($F6=0,0,JD6/$F6))</f>
        <v/>
      </c>
      <c r="JF6" s="194"/>
      <c r="JG6" s="196" t="str">
        <f aca="false">IF(OR($G6="",JF6=""),"",IF($G6=0,0,JF6/$G6))</f>
        <v/>
      </c>
      <c r="JH6" s="194"/>
      <c r="JI6" s="195" t="str">
        <f aca="false">IF(OR($F6="",JH6=""),"",IF($F6=0,0,JH6/$F6))</f>
        <v/>
      </c>
      <c r="JJ6" s="194"/>
      <c r="JK6" s="196" t="str">
        <f aca="false">IF(OR($G6="",JJ6=""),"",IF($G6=0,0,JJ6/$G6))</f>
        <v/>
      </c>
      <c r="JL6" s="194"/>
      <c r="JM6" s="195" t="str">
        <f aca="false">IF(OR($F6="",JL6=""),"",IF($F6=0,0,JL6/$F6))</f>
        <v/>
      </c>
      <c r="JN6" s="194"/>
      <c r="JO6" s="196" t="str">
        <f aca="false">IF(OR($G6="",JN6=""),"",IF($G6=0,0,JN6/$G6))</f>
        <v/>
      </c>
      <c r="JP6" s="194"/>
      <c r="JQ6" s="195" t="str">
        <f aca="false">IF(OR($F6="",JP6=""),"",IF($F6=0,0,JP6/$F6))</f>
        <v/>
      </c>
      <c r="JR6" s="194"/>
      <c r="JS6" s="196" t="str">
        <f aca="false">IF(OR($G6="",JR6=""),"",IF($G6=0,0,JR6/$G6))</f>
        <v/>
      </c>
      <c r="JT6" s="194"/>
      <c r="JU6" s="195" t="str">
        <f aca="false">IF(OR($F6="",JT6=""),"",IF($F6=0,0,JT6/$F6))</f>
        <v/>
      </c>
      <c r="JV6" s="194"/>
      <c r="JW6" s="196" t="str">
        <f aca="false">IF(OR($G6="",JV6=""),"",IF($G6=0,0,JV6/$G6))</f>
        <v/>
      </c>
      <c r="JX6" s="194"/>
      <c r="JY6" s="195" t="str">
        <f aca="false">IF(OR($F6="",JX6=""),"",IF($F6=0,0,JX6/$F6))</f>
        <v/>
      </c>
      <c r="JZ6" s="194"/>
      <c r="KA6" s="196" t="str">
        <f aca="false">IF(OR($G6="",JZ6=""),"",IF($G6=0,0,JZ6/$G6))</f>
        <v/>
      </c>
      <c r="KB6" s="194"/>
      <c r="KC6" s="195" t="str">
        <f aca="false">IF(OR($F6="",KB6=""),"",IF($F6=0,0,KB6/$F6))</f>
        <v/>
      </c>
      <c r="KD6" s="194"/>
      <c r="KE6" s="196" t="str">
        <f aca="false">IF(OR($G6="",KD6=""),"",IF($G6=0,0,KD6/$G6))</f>
        <v/>
      </c>
      <c r="KF6" s="194"/>
      <c r="KG6" s="195" t="str">
        <f aca="false">IF(OR($F6="",KF6=""),"",IF($F6=0,0,KF6/$F6))</f>
        <v/>
      </c>
      <c r="KH6" s="194"/>
      <c r="KI6" s="196" t="str">
        <f aca="false">IF(OR($G6="",KH6=""),"",IF($G6=0,0,KH6/$G6))</f>
        <v/>
      </c>
      <c r="KJ6" s="194"/>
      <c r="KK6" s="195" t="str">
        <f aca="false">IF(OR($F6="",KJ6=""),"",IF($F6=0,0,KJ6/$F6))</f>
        <v/>
      </c>
      <c r="KL6" s="194"/>
      <c r="KM6" s="196" t="str">
        <f aca="false">IF(OR($G6="",KL6=""),"",IF($G6=0,0,KL6/$G6))</f>
        <v/>
      </c>
      <c r="KN6" s="194"/>
      <c r="KO6" s="195" t="str">
        <f aca="false">IF(OR($F6="",KN6=""),"",IF($F6=0,0,KN6/$F6))</f>
        <v/>
      </c>
      <c r="KP6" s="194"/>
      <c r="KQ6" s="196" t="str">
        <f aca="false">IF(OR($G6="",KP6=""),"",IF($G6=0,0,KP6/$G6))</f>
        <v/>
      </c>
      <c r="KR6" s="194"/>
      <c r="KS6" s="195" t="str">
        <f aca="false">IF(OR($F6="",KR6=""),"",IF($F6=0,0,KR6/$F6))</f>
        <v/>
      </c>
      <c r="KT6" s="194"/>
      <c r="KU6" s="196" t="str">
        <f aca="false">IF(OR($G6="",KT6=""),"",IF($G6=0,0,KT6/$G6))</f>
        <v/>
      </c>
      <c r="KV6" s="194"/>
      <c r="KW6" s="195" t="str">
        <f aca="false">IF(OR($F6="",KV6=""),"",IF($F6=0,0,KV6/$F6))</f>
        <v/>
      </c>
      <c r="KX6" s="194"/>
      <c r="KY6" s="196" t="str">
        <f aca="false">IF(OR($G6="",KX6=""),"",IF($G6=0,0,KX6/$G6))</f>
        <v/>
      </c>
      <c r="KZ6" s="194"/>
      <c r="LA6" s="195" t="str">
        <f aca="false">IF(OR($F6="",KZ6=""),"",IF($F6=0,0,KZ6/$F6))</f>
        <v/>
      </c>
      <c r="LB6" s="194"/>
      <c r="LC6" s="196" t="str">
        <f aca="false">IF(OR($G6="",LB6=""),"",IF($G6=0,0,LB6/$G6))</f>
        <v/>
      </c>
      <c r="LD6" s="194"/>
      <c r="LE6" s="195" t="str">
        <f aca="false">IF(OR($F6="",LD6=""),"",IF($F6=0,0,LD6/$F6))</f>
        <v/>
      </c>
      <c r="LF6" s="194"/>
      <c r="LG6" s="196" t="str">
        <f aca="false">IF(OR($G6="",LF6=""),"",IF($G6=0,0,LF6/$G6))</f>
        <v/>
      </c>
      <c r="LH6" s="194"/>
      <c r="LI6" s="195" t="str">
        <f aca="false">IF(OR($F6="",LH6=""),"",IF($F6=0,0,LH6/$F6))</f>
        <v/>
      </c>
      <c r="LJ6" s="194"/>
      <c r="LK6" s="196" t="str">
        <f aca="false">IF(OR($G6="",LJ6=""),"",IF($G6=0,0,LJ6/$G6))</f>
        <v/>
      </c>
      <c r="LL6" s="194"/>
      <c r="LM6" s="195" t="str">
        <f aca="false">IF(OR($F6="",LL6=""),"",IF($F6=0,0,LL6/$F6))</f>
        <v/>
      </c>
      <c r="LN6" s="194"/>
      <c r="LO6" s="196" t="str">
        <f aca="false">IF(OR($G6="",LN6=""),"",IF($G6=0,0,LN6/$G6))</f>
        <v/>
      </c>
      <c r="LP6" s="194"/>
      <c r="LQ6" s="195" t="str">
        <f aca="false">IF(OR($F6="",LP6=""),"",IF($F6=0,0,LP6/$F6))</f>
        <v/>
      </c>
      <c r="LR6" s="194"/>
      <c r="LS6" s="196" t="str">
        <f aca="false">IF(OR($G6="",LR6=""),"",IF($G6=0,0,LR6/$G6))</f>
        <v/>
      </c>
      <c r="LT6" s="194"/>
      <c r="LU6" s="195" t="str">
        <f aca="false">IF(OR($F6="",LT6=""),"",IF($F6=0,0,LT6/$F6))</f>
        <v/>
      </c>
      <c r="LV6" s="194"/>
      <c r="LW6" s="196" t="str">
        <f aca="false">IF(OR($G6="",LV6=""),"",IF($G6=0,0,LV6/$G6))</f>
        <v/>
      </c>
      <c r="LX6" s="194"/>
      <c r="LY6" s="195" t="str">
        <f aca="false">IF(OR($F6="",LX6=""),"",IF($F6=0,0,LX6/$F6))</f>
        <v/>
      </c>
      <c r="LZ6" s="194"/>
      <c r="MA6" s="196" t="str">
        <f aca="false">IF(OR($G6="",LZ6=""),"",IF($G6=0,0,LZ6/$G6))</f>
        <v/>
      </c>
      <c r="MB6" s="194"/>
      <c r="MC6" s="195" t="str">
        <f aca="false">IF(OR($F6="",MB6=""),"",IF($F6=0,0,MB6/$F6))</f>
        <v/>
      </c>
      <c r="MD6" s="194"/>
      <c r="ME6" s="196" t="str">
        <f aca="false">IF(OR($G6="",MD6=""),"",IF($G6=0,0,MD6/$G6))</f>
        <v/>
      </c>
      <c r="MF6" s="194"/>
      <c r="MG6" s="195" t="str">
        <f aca="false">IF(OR($F6="",MF6=""),"",IF($F6=0,0,MF6/$F6))</f>
        <v/>
      </c>
      <c r="MH6" s="194"/>
      <c r="MI6" s="196" t="str">
        <f aca="false">IF(OR($G6="",MH6=""),"",IF($G6=0,0,MH6/$G6))</f>
        <v/>
      </c>
      <c r="MJ6" s="194"/>
      <c r="MK6" s="195" t="str">
        <f aca="false">IF(OR($F6="",MJ6=""),"",IF($F6=0,0,MJ6/$F6))</f>
        <v/>
      </c>
      <c r="ML6" s="194"/>
      <c r="MM6" s="196" t="str">
        <f aca="false">IF(OR($G6="",ML6=""),"",IF($G6=0,0,ML6/$G6))</f>
        <v/>
      </c>
      <c r="MN6" s="194"/>
      <c r="MO6" s="195" t="str">
        <f aca="false">IF(OR($F6="",MN6=""),"",IF($F6=0,0,MN6/$F6))</f>
        <v/>
      </c>
      <c r="MP6" s="194"/>
      <c r="MQ6" s="196" t="str">
        <f aca="false">IF(OR($G6="",MP6=""),"",IF($G6=0,0,MP6/$G6))</f>
        <v/>
      </c>
      <c r="MR6" s="194"/>
      <c r="MS6" s="195" t="str">
        <f aca="false">IF(OR($F6="",MR6=""),"",IF($F6=0,0,MR6/$F6))</f>
        <v/>
      </c>
      <c r="MT6" s="194"/>
      <c r="MU6" s="196" t="str">
        <f aca="false">IF(OR($G6="",MT6=""),"",IF($G6=0,0,MT6/$G6))</f>
        <v/>
      </c>
      <c r="MV6" s="194"/>
      <c r="MW6" s="195" t="str">
        <f aca="false">IF(OR($F6="",MV6=""),"",IF($F6=0,0,MV6/$F6))</f>
        <v/>
      </c>
      <c r="MX6" s="194"/>
      <c r="MY6" s="196" t="str">
        <f aca="false">IF(OR($G6="",MX6=""),"",IF($G6=0,0,MX6/$G6))</f>
        <v/>
      </c>
      <c r="MZ6" s="194"/>
      <c r="NA6" s="195" t="str">
        <f aca="false">IF(OR($F6="",MZ6=""),"",IF($F6=0,0,MZ6/$F6))</f>
        <v/>
      </c>
      <c r="NB6" s="194"/>
      <c r="NC6" s="196" t="str">
        <f aca="false">IF(OR($G6="",NB6=""),"",IF($G6=0,0,NB6/$G6))</f>
        <v/>
      </c>
      <c r="ND6" s="194"/>
      <c r="NE6" s="195" t="str">
        <f aca="false">IF(OR($F6="",ND6=""),"",IF($F6=0,0,ND6/$F6))</f>
        <v/>
      </c>
      <c r="NF6" s="194"/>
      <c r="NG6" s="196" t="str">
        <f aca="false">IF(OR($G6="",NF6=""),"",IF($G6=0,0,NF6/$G6))</f>
        <v/>
      </c>
      <c r="NH6" s="194"/>
      <c r="NI6" s="195" t="str">
        <f aca="false">IF(OR($F6="",NH6=""),"",IF($F6=0,0,NH6/$F6))</f>
        <v/>
      </c>
      <c r="NJ6" s="194"/>
      <c r="NK6" s="196" t="str">
        <f aca="false">IF(OR($G6="",NJ6=""),"",IF($G6=0,0,NJ6/$G6))</f>
        <v/>
      </c>
      <c r="NL6" s="194"/>
      <c r="NM6" s="195" t="str">
        <f aca="false">IF(OR($F6="",NL6=""),"",IF($F6=0,0,NL6/$F6))</f>
        <v/>
      </c>
      <c r="NN6" s="194"/>
      <c r="NO6" s="196" t="str">
        <f aca="false">IF(OR($G6="",NN6=""),"",IF($G6=0,0,NN6/$G6))</f>
        <v/>
      </c>
      <c r="NP6" s="194"/>
      <c r="NQ6" s="195" t="str">
        <f aca="false">IF(OR($F6="",NP6=""),"",IF($F6=0,0,NP6/$F6))</f>
        <v/>
      </c>
      <c r="NR6" s="194"/>
      <c r="NS6" s="196" t="str">
        <f aca="false">IF(OR($G6="",NR6=""),"",IF($G6=0,0,NR6/$G6))</f>
        <v/>
      </c>
      <c r="NT6" s="194"/>
      <c r="NU6" s="195" t="str">
        <f aca="false">IF(OR($F6="",NT6=""),"",IF($F6=0,0,NT6/$F6))</f>
        <v/>
      </c>
      <c r="NV6" s="194"/>
      <c r="NW6" s="196" t="str">
        <f aca="false">IF(OR($G6="",NV6=""),"",IF($G6=0,0,NV6/$G6))</f>
        <v/>
      </c>
    </row>
    <row r="7" customFormat="false" ht="19.5" hidden="false" customHeight="true" outlineLevel="0" collapsed="false">
      <c r="A7" s="199" t="n">
        <v>2</v>
      </c>
      <c r="B7" s="199" t="s">
        <v>379</v>
      </c>
      <c r="C7" s="199" t="s">
        <v>385</v>
      </c>
      <c r="D7" s="199" t="s">
        <v>386</v>
      </c>
      <c r="E7" s="199" t="s">
        <v>382</v>
      </c>
      <c r="F7" s="194" t="n">
        <v>10</v>
      </c>
      <c r="G7" s="194" t="n">
        <v>55</v>
      </c>
      <c r="H7" s="194" t="n">
        <v>10</v>
      </c>
      <c r="I7" s="195" t="n">
        <f aca="false">IF(OR($F7="",H7=""),"",IF($F7=0,0,H7/$F7))</f>
        <v>1</v>
      </c>
      <c r="J7" s="194" t="n">
        <v>15</v>
      </c>
      <c r="K7" s="196" t="n">
        <f aca="false">IF(OR($G7="",J7=""),"",IF($G7=0,0,J7/$G7))</f>
        <v>0.272727272727273</v>
      </c>
      <c r="L7" s="194" t="n">
        <v>10</v>
      </c>
      <c r="M7" s="195" t="n">
        <f aca="false">IF(OR($F7="",L7=""),"",IF($F7=0,0,L7/$F7))</f>
        <v>1</v>
      </c>
      <c r="N7" s="194" t="n">
        <v>17</v>
      </c>
      <c r="O7" s="196" t="n">
        <f aca="false">IF(OR($G7="",N7=""),"",IF($G7=0,0,N7/$G7))</f>
        <v>0.309090909090909</v>
      </c>
      <c r="P7" s="194" t="n">
        <v>10</v>
      </c>
      <c r="Q7" s="195" t="n">
        <f aca="false">IF(OR($F7="",P7=""),"",IF($F7=0,0,P7/$F7))</f>
        <v>1</v>
      </c>
      <c r="R7" s="194" t="n">
        <v>18</v>
      </c>
      <c r="S7" s="196" t="n">
        <f aca="false">IF(OR($G7="",R7=""),"",IF($G7=0,0,R7/$G7))</f>
        <v>0.327272727272727</v>
      </c>
      <c r="T7" s="194" t="n">
        <v>10</v>
      </c>
      <c r="U7" s="195" t="n">
        <f aca="false">IF(OR($F7="",T7=""),"",IF($F7=0,0,T7/$F7))</f>
        <v>1</v>
      </c>
      <c r="V7" s="194" t="n">
        <v>21</v>
      </c>
      <c r="W7" s="196" t="n">
        <f aca="false">IF(OR($G7="",V7=""),"",IF($G7=0,0,V7/$G7))</f>
        <v>0.381818181818182</v>
      </c>
      <c r="X7" s="194" t="n">
        <v>10</v>
      </c>
      <c r="Y7" s="195" t="n">
        <f aca="false">IF(OR($F7="",X7=""),"",IF($F7=0,0,X7/$F7))</f>
        <v>1</v>
      </c>
      <c r="Z7" s="194" t="n">
        <v>26</v>
      </c>
      <c r="AA7" s="196" t="n">
        <f aca="false">IF(OR($G7="",Z7=""),"",IF($G7=0,0,Z7/$G7))</f>
        <v>0.472727272727273</v>
      </c>
      <c r="AB7" s="194" t="n">
        <v>10</v>
      </c>
      <c r="AC7" s="195" t="n">
        <f aca="false">IF(OR($F7="",AB7=""),"",IF($F7=0,0,AB7/$F7))</f>
        <v>1</v>
      </c>
      <c r="AD7" s="194" t="n">
        <v>27</v>
      </c>
      <c r="AE7" s="196" t="n">
        <f aca="false">IF(OR($G7="",AD7=""),"",IF($G7=0,0,AD7/$G7))</f>
        <v>0.490909090909091</v>
      </c>
      <c r="AF7" s="194" t="n">
        <v>10</v>
      </c>
      <c r="AG7" s="195" t="n">
        <f aca="false">IF(OR($F7="",AF7=""),"",IF($F7=0,0,AF7/$F7))</f>
        <v>1</v>
      </c>
      <c r="AH7" s="194" t="n">
        <v>33</v>
      </c>
      <c r="AI7" s="196" t="n">
        <f aca="false">IF(OR($G7="",AH7=""),"",IF($G7=0,0,AH7/$G7))</f>
        <v>0.6</v>
      </c>
      <c r="AJ7" s="194" t="n">
        <v>10</v>
      </c>
      <c r="AK7" s="195" t="n">
        <f aca="false">IF(OR($F7="",AJ7=""),"",IF($F7=0,0,AJ7/$F7))</f>
        <v>1</v>
      </c>
      <c r="AL7" s="194" t="n">
        <v>36</v>
      </c>
      <c r="AM7" s="196" t="n">
        <f aca="false">IF(OR($G7="",AL7=""),"",IF($G7=0,0,AL7/$G7))</f>
        <v>0.654545454545455</v>
      </c>
      <c r="AN7" s="194" t="n">
        <v>10</v>
      </c>
      <c r="AO7" s="195" t="n">
        <f aca="false">IF(OR($F7="",AN7=""),"",IF($F7=0,0,AN7/$F7))</f>
        <v>1</v>
      </c>
      <c r="AP7" s="194" t="n">
        <v>36</v>
      </c>
      <c r="AQ7" s="196" t="n">
        <f aca="false">IF(OR($G7="",AP7=""),"",IF($G7=0,0,AP7/$G7))</f>
        <v>0.654545454545455</v>
      </c>
      <c r="AR7" s="194" t="n">
        <v>10</v>
      </c>
      <c r="AS7" s="195" t="n">
        <f aca="false">IF(OR($F7="",AR7=""),"",IF($F7=0,0,AR7/$F7))</f>
        <v>1</v>
      </c>
      <c r="AT7" s="194" t="n">
        <v>36</v>
      </c>
      <c r="AU7" s="196" t="n">
        <f aca="false">IF(OR($G7="",AT7=""),"",IF($G7=0,0,AT7/$G7))</f>
        <v>0.654545454545455</v>
      </c>
      <c r="AV7" s="194" t="n">
        <v>10</v>
      </c>
      <c r="AW7" s="195" t="n">
        <f aca="false">IF(OR($F7="",AV7=""),"",IF($F7=0,0,AV7/$F7))</f>
        <v>1</v>
      </c>
      <c r="AX7" s="194" t="n">
        <v>39</v>
      </c>
      <c r="AY7" s="196" t="n">
        <f aca="false">IF(OR($G7="",AX7=""),"",IF($G7=0,0,AX7/$G7))</f>
        <v>0.709090909090909</v>
      </c>
      <c r="AZ7" s="194" t="n">
        <v>10</v>
      </c>
      <c r="BA7" s="195" t="n">
        <f aca="false">IF(OR($F7="",AZ7=""),"",IF($F7=0,0,AZ7/$F7))</f>
        <v>1</v>
      </c>
      <c r="BB7" s="194" t="n">
        <v>39</v>
      </c>
      <c r="BC7" s="196" t="n">
        <f aca="false">IF(OR($G7="",BB7=""),"",IF($G7=0,0,BB7/$G7))</f>
        <v>0.709090909090909</v>
      </c>
      <c r="BD7" s="194" t="n">
        <v>10</v>
      </c>
      <c r="BE7" s="195" t="n">
        <f aca="false">IF(OR($F7="",BD7=""),"",IF($F7=0,0,BD7/$F7))</f>
        <v>1</v>
      </c>
      <c r="BF7" s="194" t="n">
        <v>41</v>
      </c>
      <c r="BG7" s="196" t="n">
        <f aca="false">IF(OR($G7="",BF7=""),"",IF($G7=0,0,BF7/$G7))</f>
        <v>0.745454545454546</v>
      </c>
      <c r="BH7" s="194" t="n">
        <v>10</v>
      </c>
      <c r="BI7" s="195" t="n">
        <f aca="false">IF(OR($F7="",BH7=""),"",IF($F7=0,0,BH7/$F7))</f>
        <v>1</v>
      </c>
      <c r="BJ7" s="194" t="n">
        <v>42</v>
      </c>
      <c r="BK7" s="196" t="n">
        <f aca="false">IF(OR($G7="",BJ7=""),"",IF($G7=0,0,BJ7/$G7))</f>
        <v>0.763636363636364</v>
      </c>
      <c r="BL7" s="194" t="n">
        <v>10</v>
      </c>
      <c r="BM7" s="195" t="n">
        <f aca="false">IF(OR($F7="",BL7=""),"",IF($F7=0,0,BL7/$F7))</f>
        <v>1</v>
      </c>
      <c r="BN7" s="194" t="n">
        <v>42</v>
      </c>
      <c r="BO7" s="196" t="n">
        <f aca="false">IF(OR($G7="",BN7=""),"",IF($G7=0,0,BN7/$G7))</f>
        <v>0.763636363636364</v>
      </c>
      <c r="BP7" s="194" t="n">
        <v>10</v>
      </c>
      <c r="BQ7" s="195" t="n">
        <f aca="false">IF(OR($F7="",BP7=""),"",IF($F7=0,0,BP7/$F7))</f>
        <v>1</v>
      </c>
      <c r="BR7" s="194" t="n">
        <v>45</v>
      </c>
      <c r="BS7" s="196" t="n">
        <f aca="false">IF(OR($G7="",BR7=""),"",IF($G7=0,0,BR7/$G7))</f>
        <v>0.818181818181818</v>
      </c>
      <c r="BT7" s="194" t="n">
        <v>10</v>
      </c>
      <c r="BU7" s="195" t="n">
        <f aca="false">IF(OR($F7="",BT7=""),"",IF($F7=0,0,BT7/$F7))</f>
        <v>1</v>
      </c>
      <c r="BV7" s="194" t="n">
        <v>45</v>
      </c>
      <c r="BW7" s="196" t="n">
        <v>0.81</v>
      </c>
      <c r="BX7" s="194" t="n">
        <v>10</v>
      </c>
      <c r="BY7" s="195" t="n">
        <f aca="false">IF(OR($F7="",BX7=""),"",IF($F7=0,0,BX7/$F7))</f>
        <v>1</v>
      </c>
      <c r="BZ7" s="194" t="n">
        <v>51</v>
      </c>
      <c r="CA7" s="196" t="n">
        <f aca="false">IF(OR($G7="",BZ7=""),"",IF($G7=0,0,BZ7/$G7))</f>
        <v>0.927272727272727</v>
      </c>
      <c r="CB7" s="194" t="n">
        <v>10</v>
      </c>
      <c r="CC7" s="195" t="n">
        <f aca="false">IF(OR($F7="",CB7=""),"",IF($F7=0,0,CB7/$F7))</f>
        <v>1</v>
      </c>
      <c r="CD7" s="194" t="n">
        <v>50</v>
      </c>
      <c r="CE7" s="196" t="n">
        <f aca="false">IF(OR($G7="",CD7=""),"",IF($G7=0,0,CD7/$G7))</f>
        <v>0.909090909090909</v>
      </c>
      <c r="CF7" s="194" t="n">
        <v>10</v>
      </c>
      <c r="CG7" s="195" t="n">
        <f aca="false">IF(OR($F7="",CF7=""),"",IF($F7=0,0,CF7/$F7))</f>
        <v>1</v>
      </c>
      <c r="CH7" s="194" t="n">
        <v>52</v>
      </c>
      <c r="CI7" s="196" t="n">
        <f aca="false">IF(OR($G7="",CH7=""),"",IF($G7=0,0,CH7/$G7))</f>
        <v>0.945454545454545</v>
      </c>
      <c r="CJ7" s="194" t="n">
        <v>10</v>
      </c>
      <c r="CK7" s="195" t="n">
        <f aca="false">IF(OR($F7="",CJ7=""),"",IF($F7=0,0,CJ7/$F7))</f>
        <v>1</v>
      </c>
      <c r="CL7" s="194" t="n">
        <v>53</v>
      </c>
      <c r="CM7" s="196" t="n">
        <f aca="false">IF(OR($G7="",CL7=""),"",IF($G7=0,0,CL7/$G7))</f>
        <v>0.963636363636364</v>
      </c>
      <c r="CN7" s="194" t="n">
        <v>10</v>
      </c>
      <c r="CO7" s="195" t="n">
        <f aca="false">IF(OR($F7="",CN7=""),"",IF($F7=0,0,CN7/$F7))</f>
        <v>1</v>
      </c>
      <c r="CP7" s="194" t="n">
        <v>54</v>
      </c>
      <c r="CQ7" s="196" t="n">
        <f aca="false">IF(OR($G7="",CP7=""),"",IF($G7=0,0,CP7/$G7))</f>
        <v>0.981818181818182</v>
      </c>
      <c r="CR7" s="194" t="n">
        <v>10</v>
      </c>
      <c r="CS7" s="195" t="n">
        <f aca="false">IF(OR($F7="",CR7=""),"",IF($F7=0,0,CR7/$F7))</f>
        <v>1</v>
      </c>
      <c r="CT7" s="194" t="n">
        <v>55</v>
      </c>
      <c r="CU7" s="196" t="n">
        <f aca="false">IF(OR($G7="",CT7=""),"",IF($G7=0,0,CT7/$G7))</f>
        <v>1</v>
      </c>
      <c r="CV7" s="194"/>
      <c r="CW7" s="195" t="str">
        <f aca="false">IF(OR($F7="",CV7=""),"",IF($F7=0,0,CV7/$F7))</f>
        <v/>
      </c>
      <c r="CX7" s="194"/>
      <c r="CY7" s="196" t="str">
        <f aca="false">IF(OR($G7="",CX7=""),"",IF($G7=0,0,CX7/$G7))</f>
        <v/>
      </c>
      <c r="CZ7" s="194"/>
      <c r="DA7" s="195" t="str">
        <f aca="false">IF(OR($F7="",CZ7=""),"",IF($F7=0,0,CZ7/$F7))</f>
        <v/>
      </c>
      <c r="DB7" s="194"/>
      <c r="DC7" s="196" t="str">
        <f aca="false">IF(OR($G7="",DB7=""),"",IF($G7=0,0,DB7/$G7))</f>
        <v/>
      </c>
      <c r="DD7" s="194" t="n">
        <v>10</v>
      </c>
      <c r="DE7" s="195" t="n">
        <f aca="false">IF(OR($F7="",DD7=""),"",IF($F7=0,0,DD7/$F7))</f>
        <v>1</v>
      </c>
      <c r="DF7" s="194" t="n">
        <v>55</v>
      </c>
      <c r="DG7" s="196" t="n">
        <f aca="false">IF(OR($G7="",DF7=""),"",IF($G7=0,0,DF7/$G7))</f>
        <v>1</v>
      </c>
      <c r="DH7" s="194" t="n">
        <v>10</v>
      </c>
      <c r="DI7" s="195" t="n">
        <f aca="false">IF(OR($F7="",DH7=""),"",IF($F7=0,0,DH7/$F7))</f>
        <v>1</v>
      </c>
      <c r="DJ7" s="194" t="n">
        <v>55</v>
      </c>
      <c r="DK7" s="196" t="n">
        <f aca="false">IF(OR($G7="",DJ7=""),"",IF($G7=0,0,DJ7/$G7))</f>
        <v>1</v>
      </c>
      <c r="DL7" s="194" t="n">
        <v>10</v>
      </c>
      <c r="DM7" s="195" t="n">
        <f aca="false">IF(OR($F7="",DL7=""),"",IF($F7=0,0,DL7/$F7))</f>
        <v>1</v>
      </c>
      <c r="DN7" s="194" t="n">
        <v>55</v>
      </c>
      <c r="DO7" s="196" t="n">
        <f aca="false">IF(OR($G7="",DN7=""),"",IF($G7=0,0,DN7/$G7))</f>
        <v>1</v>
      </c>
      <c r="DP7" s="194" t="n">
        <v>10</v>
      </c>
      <c r="DQ7" s="195" t="n">
        <f aca="false">IF(OR($F7="",DP7=""),"",IF($F7=0,0,DP7/$F7))</f>
        <v>1</v>
      </c>
      <c r="DR7" s="194" t="n">
        <v>55</v>
      </c>
      <c r="DS7" s="196" t="n">
        <f aca="false">IF(OR($G7="",DR7=""),"",IF($G7=0,0,DR7/$G7))</f>
        <v>1</v>
      </c>
      <c r="DT7" s="194" t="n">
        <v>10</v>
      </c>
      <c r="DU7" s="195" t="n">
        <f aca="false">IF(OR($F7="",DT7=""),"",IF($F7=0,0,DT7/$F7))</f>
        <v>1</v>
      </c>
      <c r="DV7" s="194" t="n">
        <v>55</v>
      </c>
      <c r="DW7" s="196" t="n">
        <f aca="false">IF(OR($G7="",DV7=""),"",IF($G7=0,0,DV7/$G7))</f>
        <v>1</v>
      </c>
      <c r="DX7" s="194" t="n">
        <v>10</v>
      </c>
      <c r="DY7" s="195" t="n">
        <f aca="false">IF(OR($F7="",DX7=""),"",IF($F7=0,0,DX7/$F7))</f>
        <v>1</v>
      </c>
      <c r="DZ7" s="194" t="n">
        <v>55</v>
      </c>
      <c r="EA7" s="196" t="n">
        <f aca="false">IF(OR($G7="",DZ7=""),"",IF($G7=0,0,DZ7/$G7))</f>
        <v>1</v>
      </c>
      <c r="EB7" s="194" t="n">
        <v>10</v>
      </c>
      <c r="EC7" s="195" t="n">
        <f aca="false">IF(OR($F7="",EB7=""),"",IF($F7=0,0,EB7/$F7))</f>
        <v>1</v>
      </c>
      <c r="ED7" s="194" t="n">
        <v>55</v>
      </c>
      <c r="EE7" s="196" t="n">
        <f aca="false">IF(OR($G7="",ED7=""),"",IF($G7=0,0,ED7/$G7))</f>
        <v>1</v>
      </c>
      <c r="EF7" s="194" t="n">
        <v>10</v>
      </c>
      <c r="EG7" s="195" t="n">
        <f aca="false">IF(OR($F7="",EF7=""),"",IF($F7=0,0,EF7/$F7))</f>
        <v>1</v>
      </c>
      <c r="EH7" s="194" t="n">
        <v>55</v>
      </c>
      <c r="EI7" s="196" t="n">
        <f aca="false">IF(OR($G7="",EH7=""),"",IF($G7=0,0,EH7/$G7))</f>
        <v>1</v>
      </c>
      <c r="EJ7" s="194" t="n">
        <v>10</v>
      </c>
      <c r="EK7" s="195" t="n">
        <f aca="false">IF(OR($F7="",EJ7=""),"",IF($F7=0,0,EJ7/$F7))</f>
        <v>1</v>
      </c>
      <c r="EL7" s="194" t="n">
        <v>55</v>
      </c>
      <c r="EM7" s="196" t="n">
        <f aca="false">IF(OR($G7="",EL7=""),"",IF($G7=0,0,EL7/$G7))</f>
        <v>1</v>
      </c>
      <c r="EN7" s="194" t="n">
        <v>10</v>
      </c>
      <c r="EO7" s="195" t="n">
        <f aca="false">IF(OR($F7="",EN7=""),"",IF($F7=0,0,EN7/$F7))</f>
        <v>1</v>
      </c>
      <c r="EP7" s="194" t="n">
        <v>55</v>
      </c>
      <c r="EQ7" s="196" t="n">
        <f aca="false">IF(OR($G7="",EP7=""),"",IF($G7=0,0,EP7/$G7))</f>
        <v>1</v>
      </c>
      <c r="ER7" s="194" t="n">
        <v>10</v>
      </c>
      <c r="ES7" s="195" t="n">
        <f aca="false">IF(OR($F7="",ER7=""),"",IF($F7=0,0,ER7/$F7))</f>
        <v>1</v>
      </c>
      <c r="ET7" s="194" t="n">
        <v>55</v>
      </c>
      <c r="EU7" s="196" t="n">
        <f aca="false">IF(OR($G7="",ET7=""),"",IF($G7=0,0,ET7/$G7))</f>
        <v>1</v>
      </c>
      <c r="EV7" s="194" t="n">
        <v>10</v>
      </c>
      <c r="EW7" s="195" t="n">
        <f aca="false">IF(OR($F7="",EV7=""),"",IF($F7=0,0,EV7/$F7))</f>
        <v>1</v>
      </c>
      <c r="EX7" s="194" t="n">
        <v>55</v>
      </c>
      <c r="EY7" s="196" t="n">
        <f aca="false">IF(OR($G7="",EX7=""),"",IF($G7=0,0,EX7/$G7))</f>
        <v>1</v>
      </c>
      <c r="EZ7" s="194" t="n">
        <v>10</v>
      </c>
      <c r="FA7" s="195" t="n">
        <f aca="false">IF(OR($F7="",EZ7=""),"",IF($F7=0,0,EZ7/$F7))</f>
        <v>1</v>
      </c>
      <c r="FB7" s="194" t="n">
        <v>55</v>
      </c>
      <c r="FC7" s="196" t="n">
        <f aca="false">IF(OR($G7="",FB7=""),"",IF($G7=0,0,FB7/$G7))</f>
        <v>1</v>
      </c>
      <c r="FD7" s="194" t="n">
        <v>10</v>
      </c>
      <c r="FE7" s="195" t="n">
        <f aca="false">IF(OR($F7="",FD7=""),"",IF($F7=0,0,FD7/$F7))</f>
        <v>1</v>
      </c>
      <c r="FF7" s="194" t="n">
        <v>55</v>
      </c>
      <c r="FG7" s="196" t="n">
        <f aca="false">IF(OR($G7="",FF7=""),"",IF($G7=0,0,FF7/$G7))</f>
        <v>1</v>
      </c>
      <c r="FH7" s="194" t="n">
        <v>10</v>
      </c>
      <c r="FI7" s="195" t="n">
        <f aca="false">IF(OR($F7="",FH7=""),"",IF($F7=0,0,FH7/$F7))</f>
        <v>1</v>
      </c>
      <c r="FJ7" s="194" t="n">
        <v>55</v>
      </c>
      <c r="FK7" s="196" t="n">
        <f aca="false">IF(OR($G7="",FJ7=""),"",IF($G7=0,0,FJ7/$G7))</f>
        <v>1</v>
      </c>
      <c r="FL7" s="194" t="n">
        <v>10</v>
      </c>
      <c r="FM7" s="195" t="n">
        <f aca="false">IF(OR($F7="",FL7=""),"",IF($F7=0,0,FL7/$F7))</f>
        <v>1</v>
      </c>
      <c r="FN7" s="194"/>
      <c r="FO7" s="196" t="str">
        <f aca="false">IF(OR($G7="",FN7=""),"",IF($G7=0,0,FN7/$G7))</f>
        <v/>
      </c>
      <c r="FP7" s="194"/>
      <c r="FQ7" s="195" t="str">
        <f aca="false">IF(OR($F7="",FP7=""),"",IF($F7=0,0,FP7/$F7))</f>
        <v/>
      </c>
      <c r="FR7" s="194"/>
      <c r="FS7" s="196" t="str">
        <f aca="false">IF(OR($G7="",FR7=""),"",IF($G7=0,0,FR7/$G7))</f>
        <v/>
      </c>
      <c r="FT7" s="194"/>
      <c r="FU7" s="195" t="str">
        <f aca="false">IF(OR($F7="",FT7=""),"",IF($F7=0,0,FT7/$F7))</f>
        <v/>
      </c>
      <c r="FV7" s="194"/>
      <c r="FW7" s="196" t="str">
        <f aca="false">IF(OR($G7="",FV7=""),"",IF($G7=0,0,FV7/$G7))</f>
        <v/>
      </c>
      <c r="FX7" s="194"/>
      <c r="FY7" s="195" t="str">
        <f aca="false">IF(OR($F7="",FX7=""),"",IF($F7=0,0,FX7/$F7))</f>
        <v/>
      </c>
      <c r="FZ7" s="194"/>
      <c r="GA7" s="196" t="str">
        <f aca="false">IF(OR($G7="",FZ7=""),"",IF($G7=0,0,FZ7/$G7))</f>
        <v/>
      </c>
      <c r="GB7" s="194"/>
      <c r="GC7" s="195" t="str">
        <f aca="false">IF(OR($F7="",GB7=""),"",IF($F7=0,0,GB7/$F7))</f>
        <v/>
      </c>
      <c r="GD7" s="194"/>
      <c r="GE7" s="196" t="str">
        <f aca="false">IF(OR($G7="",GD7=""),"",IF($G7=0,0,GD7/$G7))</f>
        <v/>
      </c>
      <c r="GF7" s="194"/>
      <c r="GG7" s="195" t="str">
        <f aca="false">IF(OR($F7="",GF7=""),"",IF($F7=0,0,GF7/$F7))</f>
        <v/>
      </c>
      <c r="GH7" s="194"/>
      <c r="GI7" s="196" t="str">
        <f aca="false">IF(OR($G7="",GH7=""),"",IF($G7=0,0,GH7/$G7))</f>
        <v/>
      </c>
      <c r="GJ7" s="194"/>
      <c r="GK7" s="195" t="str">
        <f aca="false">IF(OR($F7="",GJ7=""),"",IF($F7=0,0,GJ7/$F7))</f>
        <v/>
      </c>
      <c r="GL7" s="194"/>
      <c r="GM7" s="196" t="str">
        <f aca="false">IF(OR($G7="",GL7=""),"",IF($G7=0,0,GL7/$G7))</f>
        <v/>
      </c>
      <c r="GN7" s="194"/>
      <c r="GO7" s="195" t="str">
        <f aca="false">IF(OR($F7="",GN7=""),"",IF($F7=0,0,GN7/$F7))</f>
        <v/>
      </c>
      <c r="GP7" s="194"/>
      <c r="GQ7" s="196" t="str">
        <f aca="false">IF(OR($G7="",GP7=""),"",IF($G7=0,0,GP7/$G7))</f>
        <v/>
      </c>
      <c r="GR7" s="194"/>
      <c r="GS7" s="195" t="str">
        <f aca="false">IF(OR($F7="",GR7=""),"",IF($F7=0,0,GR7/$F7))</f>
        <v/>
      </c>
      <c r="GT7" s="194"/>
      <c r="GU7" s="196" t="str">
        <f aca="false">IF(OR($G7="",GT7=""),"",IF($G7=0,0,GT7/$G7))</f>
        <v/>
      </c>
      <c r="GV7" s="194"/>
      <c r="GW7" s="195" t="str">
        <f aca="false">IF(OR($F7="",GV7=""),"",IF($F7=0,0,GV7/$F7))</f>
        <v/>
      </c>
      <c r="GX7" s="194"/>
      <c r="GY7" s="196" t="str">
        <f aca="false">IF(OR($G7="",GX7=""),"",IF($G7=0,0,GX7/$G7))</f>
        <v/>
      </c>
      <c r="GZ7" s="194"/>
      <c r="HA7" s="195" t="str">
        <f aca="false">IF(OR($F7="",GZ7=""),"",IF($F7=0,0,GZ7/$F7))</f>
        <v/>
      </c>
      <c r="HB7" s="194"/>
      <c r="HC7" s="196" t="str">
        <f aca="false">IF(OR($G7="",HB7=""),"",IF($G7=0,0,HB7/$G7))</f>
        <v/>
      </c>
      <c r="HD7" s="194"/>
      <c r="HE7" s="195" t="str">
        <f aca="false">IF(OR($F7="",HD7=""),"",IF($F7=0,0,HD7/$F7))</f>
        <v/>
      </c>
      <c r="HF7" s="194"/>
      <c r="HG7" s="196" t="str">
        <f aca="false">IF(OR($G7="",HF7=""),"",IF($G7=0,0,HF7/$G7))</f>
        <v/>
      </c>
      <c r="HH7" s="194"/>
      <c r="HI7" s="195" t="str">
        <f aca="false">IF(OR($F7="",HH7=""),"",IF($F7=0,0,HH7/$F7))</f>
        <v/>
      </c>
      <c r="HJ7" s="194"/>
      <c r="HK7" s="196" t="str">
        <f aca="false">IF(OR($G7="",HJ7=""),"",IF($G7=0,0,HJ7/$G7))</f>
        <v/>
      </c>
      <c r="HL7" s="194"/>
      <c r="HM7" s="195" t="str">
        <f aca="false">IF(OR($F7="",HL7=""),"",IF($F7=0,0,HL7/$F7))</f>
        <v/>
      </c>
      <c r="HN7" s="194"/>
      <c r="HO7" s="196" t="str">
        <f aca="false">IF(OR($G7="",HN7=""),"",IF($G7=0,0,HN7/$G7))</f>
        <v/>
      </c>
      <c r="HP7" s="194"/>
      <c r="HQ7" s="195" t="str">
        <f aca="false">IF(OR($F7="",HP7=""),"",IF($F7=0,0,HP7/$F7))</f>
        <v/>
      </c>
      <c r="HR7" s="194"/>
      <c r="HS7" s="196" t="str">
        <f aca="false">IF(OR($G7="",HR7=""),"",IF($G7=0,0,HR7/$G7))</f>
        <v/>
      </c>
      <c r="HT7" s="194"/>
      <c r="HU7" s="195" t="str">
        <f aca="false">IF(OR($F7="",HT7=""),"",IF($F7=0,0,HT7/$F7))</f>
        <v/>
      </c>
      <c r="HV7" s="194"/>
      <c r="HW7" s="196" t="str">
        <f aca="false">IF(OR($G7="",HV7=""),"",IF($G7=0,0,HV7/$G7))</f>
        <v/>
      </c>
      <c r="HX7" s="194"/>
      <c r="HY7" s="195" t="str">
        <f aca="false">IF(OR($F7="",HX7=""),"",IF($F7=0,0,HX7/$F7))</f>
        <v/>
      </c>
      <c r="HZ7" s="194"/>
      <c r="IA7" s="196" t="str">
        <f aca="false">IF(OR($G7="",HZ7=""),"",IF($G7=0,0,HZ7/$G7))</f>
        <v/>
      </c>
      <c r="IB7" s="194"/>
      <c r="IC7" s="195" t="str">
        <f aca="false">IF(OR($F7="",IB7=""),"",IF($F7=0,0,IB7/$F7))</f>
        <v/>
      </c>
      <c r="ID7" s="194"/>
      <c r="IE7" s="196" t="str">
        <f aca="false">IF(OR($G7="",ID7=""),"",IF($G7=0,0,ID7/$G7))</f>
        <v/>
      </c>
      <c r="IF7" s="194"/>
      <c r="IG7" s="195" t="str">
        <f aca="false">IF(OR($F7="",IF7=""),"",IF($F7=0,0,IF7/$F7))</f>
        <v/>
      </c>
      <c r="IH7" s="194"/>
      <c r="II7" s="196" t="str">
        <f aca="false">IF(OR($G7="",IH7=""),"",IF($G7=0,0,IH7/$G7))</f>
        <v/>
      </c>
      <c r="IJ7" s="194"/>
      <c r="IK7" s="195" t="str">
        <f aca="false">IF(OR($F7="",IJ7=""),"",IF($F7=0,0,IJ7/$F7))</f>
        <v/>
      </c>
      <c r="IL7" s="194"/>
      <c r="IM7" s="196" t="str">
        <f aca="false">IF(OR($G7="",IL7=""),"",IF($G7=0,0,IL7/$G7))</f>
        <v/>
      </c>
      <c r="IN7" s="194"/>
      <c r="IO7" s="195" t="str">
        <f aca="false">IF(OR($F7="",IN7=""),"",IF($F7=0,0,IN7/$F7))</f>
        <v/>
      </c>
      <c r="IP7" s="194"/>
      <c r="IQ7" s="196" t="str">
        <f aca="false">IF(OR($G7="",IP7=""),"",IF($G7=0,0,IP7/$G7))</f>
        <v/>
      </c>
      <c r="IR7" s="194"/>
      <c r="IS7" s="195" t="str">
        <f aca="false">IF(OR($F7="",IR7=""),"",IF($F7=0,0,IR7/$F7))</f>
        <v/>
      </c>
      <c r="IT7" s="194"/>
      <c r="IU7" s="196" t="str">
        <f aca="false">IF(OR($G7="",IT7=""),"",IF($G7=0,0,IT7/$G7))</f>
        <v/>
      </c>
      <c r="IV7" s="194"/>
      <c r="IW7" s="195" t="str">
        <f aca="false">IF(OR($F7="",IV7=""),"",IF($F7=0,0,IV7/$F7))</f>
        <v/>
      </c>
      <c r="IX7" s="194"/>
      <c r="IY7" s="196" t="str">
        <f aca="false">IF(OR($G7="",IX7=""),"",IF($G7=0,0,IX7/$G7))</f>
        <v/>
      </c>
      <c r="IZ7" s="194"/>
      <c r="JA7" s="195" t="str">
        <f aca="false">IF(OR($F7="",IZ7=""),"",IF($F7=0,0,IZ7/$F7))</f>
        <v/>
      </c>
      <c r="JB7" s="194"/>
      <c r="JC7" s="196" t="str">
        <f aca="false">IF(OR($G7="",JB7=""),"",IF($G7=0,0,JB7/$G7))</f>
        <v/>
      </c>
      <c r="JD7" s="194"/>
      <c r="JE7" s="195" t="str">
        <f aca="false">IF(OR($F7="",JD7=""),"",IF($F7=0,0,JD7/$F7))</f>
        <v/>
      </c>
      <c r="JF7" s="194"/>
      <c r="JG7" s="196" t="str">
        <f aca="false">IF(OR($G7="",JF7=""),"",IF($G7=0,0,JF7/$G7))</f>
        <v/>
      </c>
      <c r="JH7" s="194"/>
      <c r="JI7" s="195" t="str">
        <f aca="false">IF(OR($F7="",JH7=""),"",IF($F7=0,0,JH7/$F7))</f>
        <v/>
      </c>
      <c r="JJ7" s="194"/>
      <c r="JK7" s="196" t="str">
        <f aca="false">IF(OR($G7="",JJ7=""),"",IF($G7=0,0,JJ7/$G7))</f>
        <v/>
      </c>
      <c r="JL7" s="194"/>
      <c r="JM7" s="195" t="str">
        <f aca="false">IF(OR($F7="",JL7=""),"",IF($F7=0,0,JL7/$F7))</f>
        <v/>
      </c>
      <c r="JN7" s="194"/>
      <c r="JO7" s="196" t="str">
        <f aca="false">IF(OR($G7="",JN7=""),"",IF($G7=0,0,JN7/$G7))</f>
        <v/>
      </c>
      <c r="JP7" s="194"/>
      <c r="JQ7" s="195" t="str">
        <f aca="false">IF(OR($F7="",JP7=""),"",IF($F7=0,0,JP7/$F7))</f>
        <v/>
      </c>
      <c r="JR7" s="194"/>
      <c r="JS7" s="196" t="str">
        <f aca="false">IF(OR($G7="",JR7=""),"",IF($G7=0,0,JR7/$G7))</f>
        <v/>
      </c>
      <c r="JT7" s="194"/>
      <c r="JU7" s="195" t="str">
        <f aca="false">IF(OR($F7="",JT7=""),"",IF($F7=0,0,JT7/$F7))</f>
        <v/>
      </c>
      <c r="JV7" s="194"/>
      <c r="JW7" s="196" t="str">
        <f aca="false">IF(OR($G7="",JV7=""),"",IF($G7=0,0,JV7/$G7))</f>
        <v/>
      </c>
      <c r="JX7" s="194"/>
      <c r="JY7" s="195" t="str">
        <f aca="false">IF(OR($F7="",JX7=""),"",IF($F7=0,0,JX7/$F7))</f>
        <v/>
      </c>
      <c r="JZ7" s="194"/>
      <c r="KA7" s="196" t="str">
        <f aca="false">IF(OR($G7="",JZ7=""),"",IF($G7=0,0,JZ7/$G7))</f>
        <v/>
      </c>
      <c r="KB7" s="194"/>
      <c r="KC7" s="195" t="str">
        <f aca="false">IF(OR($F7="",KB7=""),"",IF($F7=0,0,KB7/$F7))</f>
        <v/>
      </c>
      <c r="KD7" s="194"/>
      <c r="KE7" s="196" t="str">
        <f aca="false">IF(OR($G7="",KD7=""),"",IF($G7=0,0,KD7/$G7))</f>
        <v/>
      </c>
      <c r="KF7" s="194"/>
      <c r="KG7" s="195" t="str">
        <f aca="false">IF(OR($F7="",KF7=""),"",IF($F7=0,0,KF7/$F7))</f>
        <v/>
      </c>
      <c r="KH7" s="194"/>
      <c r="KI7" s="196" t="str">
        <f aca="false">IF(OR($G7="",KH7=""),"",IF($G7=0,0,KH7/$G7))</f>
        <v/>
      </c>
      <c r="KJ7" s="194"/>
      <c r="KK7" s="195" t="str">
        <f aca="false">IF(OR($F7="",KJ7=""),"",IF($F7=0,0,KJ7/$F7))</f>
        <v/>
      </c>
      <c r="KL7" s="194"/>
      <c r="KM7" s="196" t="str">
        <f aca="false">IF(OR($G7="",KL7=""),"",IF($G7=0,0,KL7/$G7))</f>
        <v/>
      </c>
      <c r="KN7" s="194"/>
      <c r="KO7" s="195" t="str">
        <f aca="false">IF(OR($F7="",KN7=""),"",IF($F7=0,0,KN7/$F7))</f>
        <v/>
      </c>
      <c r="KP7" s="194"/>
      <c r="KQ7" s="196" t="str">
        <f aca="false">IF(OR($G7="",KP7=""),"",IF($G7=0,0,KP7/$G7))</f>
        <v/>
      </c>
      <c r="KR7" s="194"/>
      <c r="KS7" s="195" t="str">
        <f aca="false">IF(OR($F7="",KR7=""),"",IF($F7=0,0,KR7/$F7))</f>
        <v/>
      </c>
      <c r="KT7" s="194"/>
      <c r="KU7" s="196" t="str">
        <f aca="false">IF(OR($G7="",KT7=""),"",IF($G7=0,0,KT7/$G7))</f>
        <v/>
      </c>
      <c r="KV7" s="194"/>
      <c r="KW7" s="195" t="str">
        <f aca="false">IF(OR($F7="",KV7=""),"",IF($F7=0,0,KV7/$F7))</f>
        <v/>
      </c>
      <c r="KX7" s="194"/>
      <c r="KY7" s="196" t="str">
        <f aca="false">IF(OR($G7="",KX7=""),"",IF($G7=0,0,KX7/$G7))</f>
        <v/>
      </c>
      <c r="KZ7" s="194"/>
      <c r="LA7" s="195" t="str">
        <f aca="false">IF(OR($F7="",KZ7=""),"",IF($F7=0,0,KZ7/$F7))</f>
        <v/>
      </c>
      <c r="LB7" s="194"/>
      <c r="LC7" s="196" t="str">
        <f aca="false">IF(OR($G7="",LB7=""),"",IF($G7=0,0,LB7/$G7))</f>
        <v/>
      </c>
      <c r="LD7" s="194"/>
      <c r="LE7" s="195" t="str">
        <f aca="false">IF(OR($F7="",LD7=""),"",IF($F7=0,0,LD7/$F7))</f>
        <v/>
      </c>
      <c r="LF7" s="194"/>
      <c r="LG7" s="196" t="str">
        <f aca="false">IF(OR($G7="",LF7=""),"",IF($G7=0,0,LF7/$G7))</f>
        <v/>
      </c>
      <c r="LH7" s="194"/>
      <c r="LI7" s="195" t="str">
        <f aca="false">IF(OR($F7="",LH7=""),"",IF($F7=0,0,LH7/$F7))</f>
        <v/>
      </c>
      <c r="LJ7" s="194"/>
      <c r="LK7" s="196" t="str">
        <f aca="false">IF(OR($G7="",LJ7=""),"",IF($G7=0,0,LJ7/$G7))</f>
        <v/>
      </c>
      <c r="LL7" s="194"/>
      <c r="LM7" s="195" t="str">
        <f aca="false">IF(OR($F7="",LL7=""),"",IF($F7=0,0,LL7/$F7))</f>
        <v/>
      </c>
      <c r="LN7" s="194"/>
      <c r="LO7" s="196" t="str">
        <f aca="false">IF(OR($G7="",LN7=""),"",IF($G7=0,0,LN7/$G7))</f>
        <v/>
      </c>
      <c r="LP7" s="194"/>
      <c r="LQ7" s="195" t="str">
        <f aca="false">IF(OR($F7="",LP7=""),"",IF($F7=0,0,LP7/$F7))</f>
        <v/>
      </c>
      <c r="LR7" s="194"/>
      <c r="LS7" s="196" t="str">
        <f aca="false">IF(OR($G7="",LR7=""),"",IF($G7=0,0,LR7/$G7))</f>
        <v/>
      </c>
      <c r="LT7" s="194"/>
      <c r="LU7" s="195" t="str">
        <f aca="false">IF(OR($F7="",LT7=""),"",IF($F7=0,0,LT7/$F7))</f>
        <v/>
      </c>
      <c r="LV7" s="194"/>
      <c r="LW7" s="196" t="str">
        <f aca="false">IF(OR($G7="",LV7=""),"",IF($G7=0,0,LV7/$G7))</f>
        <v/>
      </c>
      <c r="LX7" s="194"/>
      <c r="LY7" s="195" t="str">
        <f aca="false">IF(OR($F7="",LX7=""),"",IF($F7=0,0,LX7/$F7))</f>
        <v/>
      </c>
      <c r="LZ7" s="194"/>
      <c r="MA7" s="196" t="str">
        <f aca="false">IF(OR($G7="",LZ7=""),"",IF($G7=0,0,LZ7/$G7))</f>
        <v/>
      </c>
      <c r="MB7" s="194"/>
      <c r="MC7" s="195" t="str">
        <f aca="false">IF(OR($F7="",MB7=""),"",IF($F7=0,0,MB7/$F7))</f>
        <v/>
      </c>
      <c r="MD7" s="194"/>
      <c r="ME7" s="196" t="str">
        <f aca="false">IF(OR($G7="",MD7=""),"",IF($G7=0,0,MD7/$G7))</f>
        <v/>
      </c>
      <c r="MF7" s="194"/>
      <c r="MG7" s="195" t="str">
        <f aca="false">IF(OR($F7="",MF7=""),"",IF($F7=0,0,MF7/$F7))</f>
        <v/>
      </c>
      <c r="MH7" s="194"/>
      <c r="MI7" s="196" t="str">
        <f aca="false">IF(OR($G7="",MH7=""),"",IF($G7=0,0,MH7/$G7))</f>
        <v/>
      </c>
      <c r="MJ7" s="194"/>
      <c r="MK7" s="195" t="str">
        <f aca="false">IF(OR($F7="",MJ7=""),"",IF($F7=0,0,MJ7/$F7))</f>
        <v/>
      </c>
      <c r="ML7" s="194"/>
      <c r="MM7" s="196" t="str">
        <f aca="false">IF(OR($G7="",ML7=""),"",IF($G7=0,0,ML7/$G7))</f>
        <v/>
      </c>
      <c r="MN7" s="194"/>
      <c r="MO7" s="195" t="str">
        <f aca="false">IF(OR($F7="",MN7=""),"",IF($F7=0,0,MN7/$F7))</f>
        <v/>
      </c>
      <c r="MP7" s="194"/>
      <c r="MQ7" s="196" t="str">
        <f aca="false">IF(OR($G7="",MP7=""),"",IF($G7=0,0,MP7/$G7))</f>
        <v/>
      </c>
      <c r="MR7" s="194"/>
      <c r="MS7" s="195" t="str">
        <f aca="false">IF(OR($F7="",MR7=""),"",IF($F7=0,0,MR7/$F7))</f>
        <v/>
      </c>
      <c r="MT7" s="194"/>
      <c r="MU7" s="196" t="str">
        <f aca="false">IF(OR($G7="",MT7=""),"",IF($G7=0,0,MT7/$G7))</f>
        <v/>
      </c>
      <c r="MV7" s="194"/>
      <c r="MW7" s="195" t="str">
        <f aca="false">IF(OR($F7="",MV7=""),"",IF($F7=0,0,MV7/$F7))</f>
        <v/>
      </c>
      <c r="MX7" s="194"/>
      <c r="MY7" s="196" t="str">
        <f aca="false">IF(OR($G7="",MX7=""),"",IF($G7=0,0,MX7/$G7))</f>
        <v/>
      </c>
      <c r="MZ7" s="194"/>
      <c r="NA7" s="195" t="str">
        <f aca="false">IF(OR($F7="",MZ7=""),"",IF($F7=0,0,MZ7/$F7))</f>
        <v/>
      </c>
      <c r="NB7" s="194"/>
      <c r="NC7" s="196" t="str">
        <f aca="false">IF(OR($G7="",NB7=""),"",IF($G7=0,0,NB7/$G7))</f>
        <v/>
      </c>
      <c r="ND7" s="194"/>
      <c r="NE7" s="195" t="str">
        <f aca="false">IF(OR($F7="",ND7=""),"",IF($F7=0,0,ND7/$F7))</f>
        <v/>
      </c>
      <c r="NF7" s="194"/>
      <c r="NG7" s="196" t="str">
        <f aca="false">IF(OR($G7="",NF7=""),"",IF($G7=0,0,NF7/$G7))</f>
        <v/>
      </c>
      <c r="NH7" s="194"/>
      <c r="NI7" s="195" t="str">
        <f aca="false">IF(OR($F7="",NH7=""),"",IF($F7=0,0,NH7/$F7))</f>
        <v/>
      </c>
      <c r="NJ7" s="194"/>
      <c r="NK7" s="196" t="str">
        <f aca="false">IF(OR($G7="",NJ7=""),"",IF($G7=0,0,NJ7/$G7))</f>
        <v/>
      </c>
      <c r="NL7" s="194"/>
      <c r="NM7" s="195" t="str">
        <f aca="false">IF(OR($F7="",NL7=""),"",IF($F7=0,0,NL7/$F7))</f>
        <v/>
      </c>
      <c r="NN7" s="194"/>
      <c r="NO7" s="196" t="str">
        <f aca="false">IF(OR($G7="",NN7=""),"",IF($G7=0,0,NN7/$G7))</f>
        <v/>
      </c>
      <c r="NP7" s="194"/>
      <c r="NQ7" s="195" t="str">
        <f aca="false">IF(OR($F7="",NP7=""),"",IF($F7=0,0,NP7/$F7))</f>
        <v/>
      </c>
      <c r="NR7" s="194"/>
      <c r="NS7" s="196" t="str">
        <f aca="false">IF(OR($G7="",NR7=""),"",IF($G7=0,0,NR7/$G7))</f>
        <v/>
      </c>
      <c r="NT7" s="194"/>
      <c r="NU7" s="195" t="str">
        <f aca="false">IF(OR($F7="",NT7=""),"",IF($F7=0,0,NT7/$F7))</f>
        <v/>
      </c>
      <c r="NV7" s="194"/>
      <c r="NW7" s="196" t="str">
        <f aca="false">IF(OR($G7="",NV7=""),"",IF($G7=0,0,NV7/$G7))</f>
        <v/>
      </c>
    </row>
    <row r="8" customFormat="false" ht="19.5" hidden="false" customHeight="true" outlineLevel="0" collapsed="false">
      <c r="A8" s="193" t="n">
        <v>3</v>
      </c>
      <c r="B8" s="193" t="s">
        <v>387</v>
      </c>
      <c r="C8" s="193" t="s">
        <v>388</v>
      </c>
      <c r="D8" s="193" t="s">
        <v>389</v>
      </c>
      <c r="E8" s="193" t="s">
        <v>382</v>
      </c>
      <c r="F8" s="194" t="n">
        <v>13</v>
      </c>
      <c r="G8" s="194" t="n">
        <v>96</v>
      </c>
      <c r="H8" s="194" t="n">
        <v>12</v>
      </c>
      <c r="I8" s="195" t="n">
        <f aca="false">IF(OR($F8="",H8=""),"",IF($F8=0,0,H8/$F8))</f>
        <v>0.923076923076923</v>
      </c>
      <c r="J8" s="194" t="n">
        <v>7</v>
      </c>
      <c r="K8" s="196" t="n">
        <f aca="false">IF(OR($G8="",J8=""),"",IF($G8=0,0,J8/$G8))</f>
        <v>0.0729166666666667</v>
      </c>
      <c r="L8" s="194" t="n">
        <v>12</v>
      </c>
      <c r="M8" s="195" t="n">
        <f aca="false">IF(OR($F8="",L8=""),"",IF($F8=0,0,L8/$F8))</f>
        <v>0.923076923076923</v>
      </c>
      <c r="N8" s="194" t="n">
        <v>10</v>
      </c>
      <c r="O8" s="196" t="n">
        <f aca="false">IF(OR($G8="",N8=""),"",IF($G8=0,0,N8/$G8))</f>
        <v>0.104166666666667</v>
      </c>
      <c r="P8" s="194" t="n">
        <v>12</v>
      </c>
      <c r="Q8" s="195" t="n">
        <f aca="false">IF(OR($F8="",P8=""),"",IF($F8=0,0,P8/$F8))</f>
        <v>0.923076923076923</v>
      </c>
      <c r="R8" s="194" t="n">
        <v>12</v>
      </c>
      <c r="S8" s="196" t="n">
        <f aca="false">IF(OR($G8="",R8=""),"",IF($G8=0,0,R8/$G8))</f>
        <v>0.125</v>
      </c>
      <c r="T8" s="194" t="n">
        <v>12</v>
      </c>
      <c r="U8" s="195" t="n">
        <f aca="false">IF(OR($F8="",T8=""),"",IF($F8=0,0,T8/$F8))</f>
        <v>0.923076923076923</v>
      </c>
      <c r="V8" s="194" t="n">
        <v>15</v>
      </c>
      <c r="W8" s="196" t="n">
        <f aca="false">IF(OR($G8="",V8=""),"",IF($G8=0,0,V8/$G8))</f>
        <v>0.15625</v>
      </c>
      <c r="X8" s="194" t="n">
        <v>12</v>
      </c>
      <c r="Y8" s="195" t="n">
        <f aca="false">IF(OR($F8="",X8=""),"",IF($F8=0,0,X8/$F8))</f>
        <v>0.923076923076923</v>
      </c>
      <c r="Z8" s="194" t="n">
        <v>17</v>
      </c>
      <c r="AA8" s="196" t="n">
        <f aca="false">IF(OR($G8="",Z8=""),"",IF($G8=0,0,Z8/$G8))</f>
        <v>0.177083333333333</v>
      </c>
      <c r="AB8" s="194" t="n">
        <v>12</v>
      </c>
      <c r="AC8" s="195" t="n">
        <f aca="false">IF(OR($F8="",AB8=""),"",IF($F8=0,0,AB8/$F8))</f>
        <v>0.923076923076923</v>
      </c>
      <c r="AD8" s="194" t="n">
        <v>20</v>
      </c>
      <c r="AE8" s="196" t="n">
        <f aca="false">IF(OR($G8="",AD8=""),"",IF($G8=0,0,AD8/$G8))</f>
        <v>0.208333333333333</v>
      </c>
      <c r="AF8" s="194" t="n">
        <v>12</v>
      </c>
      <c r="AG8" s="195" t="n">
        <f aca="false">IF(OR($F8="",AF8=""),"",IF($F8=0,0,AF8/$F8))</f>
        <v>0.923076923076923</v>
      </c>
      <c r="AH8" s="194" t="n">
        <v>21</v>
      </c>
      <c r="AI8" s="196" t="n">
        <f aca="false">IF(OR($G8="",AH8=""),"",IF($G8=0,0,AH8/$G8))</f>
        <v>0.21875</v>
      </c>
      <c r="AJ8" s="194" t="n">
        <v>12</v>
      </c>
      <c r="AK8" s="195" t="n">
        <f aca="false">IF(OR($F8="",AJ8=""),"",IF($F8=0,0,AJ8/$F8))</f>
        <v>0.923076923076923</v>
      </c>
      <c r="AL8" s="194" t="n">
        <v>25</v>
      </c>
      <c r="AM8" s="196" t="n">
        <f aca="false">IF(OR($G8="",AL8=""),"",IF($G8=0,0,AL8/$G8))</f>
        <v>0.260416666666667</v>
      </c>
      <c r="AN8" s="194" t="n">
        <v>12</v>
      </c>
      <c r="AO8" s="195" t="n">
        <f aca="false">IF(OR($F8="",AN8=""),"",IF($F8=0,0,AN8/$F8))</f>
        <v>0.923076923076923</v>
      </c>
      <c r="AP8" s="194" t="n">
        <v>25</v>
      </c>
      <c r="AQ8" s="196" t="n">
        <f aca="false">IF(OR($G8="",AP8=""),"",IF($G8=0,0,AP8/$G8))</f>
        <v>0.260416666666667</v>
      </c>
      <c r="AR8" s="194" t="n">
        <v>12</v>
      </c>
      <c r="AS8" s="195" t="n">
        <f aca="false">IF(OR($F8="",AR8=""),"",IF($F8=0,0,AR8/$F8))</f>
        <v>0.923076923076923</v>
      </c>
      <c r="AT8" s="194" t="n">
        <v>27</v>
      </c>
      <c r="AU8" s="196" t="n">
        <f aca="false">IF(OR($G8="",AT8=""),"",IF($G8=0,0,AT8/$G8))</f>
        <v>0.28125</v>
      </c>
      <c r="AV8" s="194" t="n">
        <v>13</v>
      </c>
      <c r="AW8" s="195" t="n">
        <f aca="false">IF(OR($F8="",AV8=""),"",IF($F8=0,0,AV8/$F8))</f>
        <v>1</v>
      </c>
      <c r="AX8" s="194" t="n">
        <v>45</v>
      </c>
      <c r="AY8" s="196" t="n">
        <f aca="false">IF(OR($G8="",AX8=""),"",IF($G8=0,0,AX8/$G8))</f>
        <v>0.46875</v>
      </c>
      <c r="AZ8" s="194" t="n">
        <v>13</v>
      </c>
      <c r="BA8" s="195" t="n">
        <f aca="false">IF(OR($F8="",AZ8=""),"",IF($F8=0,0,AZ8/$F8))</f>
        <v>1</v>
      </c>
      <c r="BB8" s="194" t="n">
        <v>51</v>
      </c>
      <c r="BC8" s="196" t="n">
        <f aca="false">IF(OR($G8="",BB8=""),"",IF($G8=0,0,BB8/$G8))</f>
        <v>0.53125</v>
      </c>
      <c r="BD8" s="194" t="n">
        <v>13</v>
      </c>
      <c r="BE8" s="195" t="n">
        <f aca="false">IF(OR($F8="",BD8=""),"",IF($F8=0,0,BD8/$F8))</f>
        <v>1</v>
      </c>
      <c r="BF8" s="194" t="n">
        <v>52</v>
      </c>
      <c r="BG8" s="196" t="n">
        <f aca="false">IF(OR($G8="",BF8=""),"",IF($G8=0,0,BF8/$G8))</f>
        <v>0.541666666666667</v>
      </c>
      <c r="BH8" s="194" t="n">
        <v>13</v>
      </c>
      <c r="BI8" s="195" t="n">
        <f aca="false">IF(OR($F8="",BH8=""),"",IF($F8=0,0,BH8/$F8))</f>
        <v>1</v>
      </c>
      <c r="BJ8" s="194" t="n">
        <v>53</v>
      </c>
      <c r="BK8" s="196" t="n">
        <f aca="false">IF(OR($G8="",BJ8=""),"",IF($G8=0,0,BJ8/$G8))</f>
        <v>0.552083333333333</v>
      </c>
      <c r="BL8" s="194" t="n">
        <v>13</v>
      </c>
      <c r="BM8" s="195" t="n">
        <f aca="false">IF(OR($F8="",BL8=""),"",IF($F8=0,0,BL8/$F8))</f>
        <v>1</v>
      </c>
      <c r="BN8" s="194" t="n">
        <v>53</v>
      </c>
      <c r="BO8" s="196" t="n">
        <f aca="false">IF(OR($G8="",BN8=""),"",IF($G8=0,0,BN8/$G8))</f>
        <v>0.552083333333333</v>
      </c>
      <c r="BP8" s="194" t="n">
        <v>13</v>
      </c>
      <c r="BQ8" s="195" t="n">
        <f aca="false">IF(OR($F8="",BP8=""),"",IF($F8=0,0,BP8/$F8))</f>
        <v>1</v>
      </c>
      <c r="BR8" s="194" t="n">
        <v>55</v>
      </c>
      <c r="BS8" s="196" t="n">
        <f aca="false">IF(OR($G8="",BR8=""),"",IF($G8=0,0,BR8/$G8))</f>
        <v>0.572916666666667</v>
      </c>
      <c r="BT8" s="194" t="n">
        <v>13</v>
      </c>
      <c r="BU8" s="195" t="n">
        <f aca="false">IF(OR($F8="",BT8=""),"",IF($F8=0,0,BT8/$F8))</f>
        <v>1</v>
      </c>
      <c r="BV8" s="194" t="n">
        <v>60</v>
      </c>
      <c r="BW8" s="196" t="n">
        <f aca="false">IF(OR($G8="",BV8=""),"",IF($G8=0,0,BV8/$G8))</f>
        <v>0.625</v>
      </c>
      <c r="BX8" s="194" t="n">
        <v>13</v>
      </c>
      <c r="BY8" s="195" t="n">
        <f aca="false">IF(OR($F8="",BX8=""),"",IF($F8=0,0,BX8/$F8))</f>
        <v>1</v>
      </c>
      <c r="BZ8" s="194" t="n">
        <v>63</v>
      </c>
      <c r="CA8" s="196" t="n">
        <f aca="false">IF(OR($G8="",BZ8=""),"",IF($G8=0,0,BZ8/$G8))</f>
        <v>0.65625</v>
      </c>
      <c r="CB8" s="194" t="n">
        <v>13</v>
      </c>
      <c r="CC8" s="195" t="n">
        <f aca="false">IF(OR($F8="",CB8=""),"",IF($F8=0,0,CB8/$F8))</f>
        <v>1</v>
      </c>
      <c r="CD8" s="194" t="n">
        <v>65</v>
      </c>
      <c r="CE8" s="196" t="n">
        <f aca="false">IF(OR($G8="",CD8=""),"",IF($G8=0,0,CD8/$G8))</f>
        <v>0.677083333333333</v>
      </c>
      <c r="CF8" s="194" t="n">
        <v>13</v>
      </c>
      <c r="CG8" s="195" t="n">
        <f aca="false">IF(OR($F8="",CF8=""),"",IF($F8=0,0,CF8/$F8))</f>
        <v>1</v>
      </c>
      <c r="CH8" s="194" t="n">
        <v>80</v>
      </c>
      <c r="CI8" s="196" t="n">
        <f aca="false">IF(OR($G8="",CH8=""),"",IF($G8=0,0,CH8/$G8))</f>
        <v>0.833333333333333</v>
      </c>
      <c r="CJ8" s="194" t="n">
        <v>13</v>
      </c>
      <c r="CK8" s="195" t="n">
        <f aca="false">IF(OR($F8="",CJ8=""),"",IF($F8=0,0,CJ8/$F8))</f>
        <v>1</v>
      </c>
      <c r="CL8" s="194" t="n">
        <v>90</v>
      </c>
      <c r="CM8" s="196" t="n">
        <f aca="false">IF(OR($G8="",CL8=""),"",IF($G8=0,0,CL8/$G8))</f>
        <v>0.9375</v>
      </c>
      <c r="CN8" s="194" t="n">
        <v>13</v>
      </c>
      <c r="CO8" s="195" t="n">
        <f aca="false">IF(OR($F8="",CN8=""),"",IF($F8=0,0,CN8/$F8))</f>
        <v>1</v>
      </c>
      <c r="CP8" s="194" t="n">
        <v>95</v>
      </c>
      <c r="CQ8" s="196" t="n">
        <f aca="false">IF(OR($G8="",CP8=""),"",IF($G8=0,0,CP8/$G8))</f>
        <v>0.989583333333333</v>
      </c>
      <c r="CR8" s="194" t="n">
        <v>13</v>
      </c>
      <c r="CS8" s="195" t="n">
        <f aca="false">IF(OR($F8="",CR8=""),"",IF($F8=0,0,CR8/$F8))</f>
        <v>1</v>
      </c>
      <c r="CT8" s="194" t="n">
        <v>95</v>
      </c>
      <c r="CU8" s="196" t="n">
        <f aca="false">IF(OR($G8="",CT8=""),"",IF($G8=0,0,CT8/$G8))</f>
        <v>0.989583333333333</v>
      </c>
      <c r="CV8" s="194"/>
      <c r="CW8" s="195" t="str">
        <f aca="false">IF(OR($F8="",CV8=""),"",IF($F8=0,0,CV8/$F8))</f>
        <v/>
      </c>
      <c r="CX8" s="194"/>
      <c r="CY8" s="196" t="str">
        <f aca="false">IF(OR($G8="",CX8=""),"",IF($G8=0,0,CX8/$G8))</f>
        <v/>
      </c>
      <c r="CZ8" s="194"/>
      <c r="DA8" s="195" t="str">
        <f aca="false">IF(OR($F8="",CZ8=""),"",IF($F8=0,0,CZ8/$F8))</f>
        <v/>
      </c>
      <c r="DB8" s="194"/>
      <c r="DC8" s="196" t="str">
        <f aca="false">IF(OR($G8="",DB8=""),"",IF($G8=0,0,DB8/$G8))</f>
        <v/>
      </c>
      <c r="DD8" s="194" t="n">
        <v>13</v>
      </c>
      <c r="DE8" s="195" t="n">
        <f aca="false">IF(OR($F8="",DD8=""),"",IF($F8=0,0,DD8/$F8))</f>
        <v>1</v>
      </c>
      <c r="DF8" s="194" t="n">
        <v>95</v>
      </c>
      <c r="DG8" s="196" t="n">
        <f aca="false">IF(OR($G8="",DF8=""),"",IF($G8=0,0,DF8/$G8))</f>
        <v>0.989583333333333</v>
      </c>
      <c r="DH8" s="194" t="n">
        <v>13</v>
      </c>
      <c r="DI8" s="195" t="n">
        <f aca="false">IF(OR($F8="",DH8=""),"",IF($F8=0,0,DH8/$F8))</f>
        <v>1</v>
      </c>
      <c r="DJ8" s="194" t="n">
        <v>95</v>
      </c>
      <c r="DK8" s="196" t="n">
        <f aca="false">IF(OR($G8="",DJ8=""),"",IF($G8=0,0,DJ8/$G8))</f>
        <v>0.989583333333333</v>
      </c>
      <c r="DL8" s="194" t="n">
        <v>13</v>
      </c>
      <c r="DM8" s="195" t="n">
        <f aca="false">IF(OR($F8="",DL8=""),"",IF($F8=0,0,DL8/$F8))</f>
        <v>1</v>
      </c>
      <c r="DN8" s="194" t="n">
        <v>95</v>
      </c>
      <c r="DO8" s="196" t="n">
        <f aca="false">IF(OR($G8="",DN8=""),"",IF($G8=0,0,DN8/$G8))</f>
        <v>0.989583333333333</v>
      </c>
      <c r="DP8" s="194" t="n">
        <v>13</v>
      </c>
      <c r="DQ8" s="195" t="n">
        <f aca="false">IF(OR($F8="",DP8=""),"",IF($F8=0,0,DP8/$F8))</f>
        <v>1</v>
      </c>
      <c r="DR8" s="194" t="n">
        <v>95</v>
      </c>
      <c r="DS8" s="196" t="n">
        <f aca="false">IF(OR($G8="",DR8=""),"",IF($G8=0,0,DR8/$G8))</f>
        <v>0.989583333333333</v>
      </c>
      <c r="DT8" s="194" t="n">
        <v>13</v>
      </c>
      <c r="DU8" s="195" t="n">
        <f aca="false">IF(OR($F8="",DT8=""),"",IF($F8=0,0,DT8/$F8))</f>
        <v>1</v>
      </c>
      <c r="DV8" s="194" t="n">
        <v>95</v>
      </c>
      <c r="DW8" s="196" t="n">
        <f aca="false">IF(OR($G8="",DV8=""),"",IF($G8=0,0,DV8/$G8))</f>
        <v>0.989583333333333</v>
      </c>
      <c r="DX8" s="194" t="n">
        <v>13</v>
      </c>
      <c r="DY8" s="195" t="n">
        <f aca="false">IF(OR($F8="",DX8=""),"",IF($F8=0,0,DX8/$F8))</f>
        <v>1</v>
      </c>
      <c r="DZ8" s="194" t="n">
        <v>95</v>
      </c>
      <c r="EA8" s="196" t="n">
        <f aca="false">IF(OR($G8="",DZ8=""),"",IF($G8=0,0,DZ8/$G8))</f>
        <v>0.989583333333333</v>
      </c>
      <c r="EB8" s="194" t="n">
        <v>13</v>
      </c>
      <c r="EC8" s="195" t="n">
        <f aca="false">IF(OR($F8="",EB8=""),"",IF($F8=0,0,EB8/$F8))</f>
        <v>1</v>
      </c>
      <c r="ED8" s="194" t="n">
        <v>95</v>
      </c>
      <c r="EE8" s="196" t="n">
        <f aca="false">IF(OR($G8="",ED8=""),"",IF($G8=0,0,ED8/$G8))</f>
        <v>0.989583333333333</v>
      </c>
      <c r="EF8" s="194" t="n">
        <v>13</v>
      </c>
      <c r="EG8" s="195" t="n">
        <f aca="false">IF(OR($F8="",EF8=""),"",IF($F8=0,0,EF8/$F8))</f>
        <v>1</v>
      </c>
      <c r="EH8" s="194" t="n">
        <v>95</v>
      </c>
      <c r="EI8" s="196" t="n">
        <f aca="false">IF(OR($G8="",EH8=""),"",IF($G8=0,0,EH8/$G8))</f>
        <v>0.989583333333333</v>
      </c>
      <c r="EJ8" s="194" t="n">
        <v>13</v>
      </c>
      <c r="EK8" s="195" t="n">
        <f aca="false">IF(OR($F8="",EJ8=""),"",IF($F8=0,0,EJ8/$F8))</f>
        <v>1</v>
      </c>
      <c r="EL8" s="194" t="n">
        <v>95</v>
      </c>
      <c r="EM8" s="196" t="n">
        <f aca="false">IF(OR($G8="",EL8=""),"",IF($G8=0,0,EL8/$G8))</f>
        <v>0.989583333333333</v>
      </c>
      <c r="EN8" s="194" t="n">
        <v>13</v>
      </c>
      <c r="EO8" s="195" t="n">
        <f aca="false">IF(OR($F8="",EN8=""),"",IF($F8=0,0,EN8/$F8))</f>
        <v>1</v>
      </c>
      <c r="EP8" s="194" t="n">
        <v>95</v>
      </c>
      <c r="EQ8" s="196" t="n">
        <f aca="false">IF(OR($G8="",EP8=""),"",IF($G8=0,0,EP8/$G8))</f>
        <v>0.989583333333333</v>
      </c>
      <c r="ER8" s="194" t="n">
        <v>13</v>
      </c>
      <c r="ES8" s="195" t="n">
        <f aca="false">IF(OR($F8="",ER8=""),"",IF($F8=0,0,ER8/$F8))</f>
        <v>1</v>
      </c>
      <c r="ET8" s="194" t="n">
        <v>95</v>
      </c>
      <c r="EU8" s="196" t="n">
        <f aca="false">IF(OR($G8="",ET8=""),"",IF($G8=0,0,ET8/$G8))</f>
        <v>0.989583333333333</v>
      </c>
      <c r="EV8" s="194" t="n">
        <v>13</v>
      </c>
      <c r="EW8" s="195" t="n">
        <f aca="false">IF(OR($F8="",EV8=""),"",IF($F8=0,0,EV8/$F8))</f>
        <v>1</v>
      </c>
      <c r="EX8" s="194" t="n">
        <v>95</v>
      </c>
      <c r="EY8" s="196" t="n">
        <f aca="false">IF(OR($G8="",EX8=""),"",IF($G8=0,0,EX8/$G8))</f>
        <v>0.989583333333333</v>
      </c>
      <c r="EZ8" s="194" t="n">
        <v>13</v>
      </c>
      <c r="FA8" s="195" t="n">
        <f aca="false">IF(OR($F8="",EZ8=""),"",IF($F8=0,0,EZ8/$F8))</f>
        <v>1</v>
      </c>
      <c r="FB8" s="194" t="n">
        <v>95</v>
      </c>
      <c r="FC8" s="196" t="n">
        <f aca="false">IF(OR($G8="",FB8=""),"",IF($G8=0,0,FB8/$G8))</f>
        <v>0.989583333333333</v>
      </c>
      <c r="FD8" s="194" t="n">
        <v>13</v>
      </c>
      <c r="FE8" s="195" t="n">
        <f aca="false">IF(OR($F8="",FD8=""),"",IF($F8=0,0,FD8/$F8))</f>
        <v>1</v>
      </c>
      <c r="FF8" s="194" t="n">
        <v>95</v>
      </c>
      <c r="FG8" s="196" t="n">
        <f aca="false">IF(OR($G8="",FF8=""),"",IF($G8=0,0,FF8/$G8))</f>
        <v>0.989583333333333</v>
      </c>
      <c r="FH8" s="194" t="n">
        <v>13</v>
      </c>
      <c r="FI8" s="195" t="n">
        <f aca="false">IF(OR($F8="",FH8=""),"",IF($F8=0,0,FH8/$F8))</f>
        <v>1</v>
      </c>
      <c r="FJ8" s="194" t="n">
        <v>95</v>
      </c>
      <c r="FK8" s="196" t="n">
        <f aca="false">IF(OR($G8="",FJ8=""),"",IF($G8=0,0,FJ8/$G8))</f>
        <v>0.989583333333333</v>
      </c>
      <c r="FL8" s="194" t="n">
        <v>13</v>
      </c>
      <c r="FM8" s="195" t="n">
        <f aca="false">IF(OR($F8="",FL8=""),"",IF($F8=0,0,FL8/$F8))</f>
        <v>1</v>
      </c>
      <c r="FN8" s="194"/>
      <c r="FO8" s="196" t="str">
        <f aca="false">IF(OR($G8="",FN8=""),"",IF($G8=0,0,FN8/$G8))</f>
        <v/>
      </c>
      <c r="FP8" s="194"/>
      <c r="FQ8" s="195" t="str">
        <f aca="false">IF(OR($F8="",FP8=""),"",IF($F8=0,0,FP8/$F8))</f>
        <v/>
      </c>
      <c r="FR8" s="194"/>
      <c r="FS8" s="196" t="str">
        <f aca="false">IF(OR($G8="",FR8=""),"",IF($G8=0,0,FR8/$G8))</f>
        <v/>
      </c>
      <c r="FT8" s="194"/>
      <c r="FU8" s="195" t="str">
        <f aca="false">IF(OR($F8="",FT8=""),"",IF($F8=0,0,FT8/$F8))</f>
        <v/>
      </c>
      <c r="FV8" s="194"/>
      <c r="FW8" s="196" t="str">
        <f aca="false">IF(OR($G8="",FV8=""),"",IF($G8=0,0,FV8/$G8))</f>
        <v/>
      </c>
      <c r="FX8" s="194"/>
      <c r="FY8" s="195" t="str">
        <f aca="false">IF(OR($F8="",FX8=""),"",IF($F8=0,0,FX8/$F8))</f>
        <v/>
      </c>
      <c r="FZ8" s="194"/>
      <c r="GA8" s="196" t="str">
        <f aca="false">IF(OR($G8="",FZ8=""),"",IF($G8=0,0,FZ8/$G8))</f>
        <v/>
      </c>
      <c r="GB8" s="194"/>
      <c r="GC8" s="195" t="str">
        <f aca="false">IF(OR($F8="",GB8=""),"",IF($F8=0,0,GB8/$F8))</f>
        <v/>
      </c>
      <c r="GD8" s="194"/>
      <c r="GE8" s="196" t="str">
        <f aca="false">IF(OR($G8="",GD8=""),"",IF($G8=0,0,GD8/$G8))</f>
        <v/>
      </c>
      <c r="GF8" s="194"/>
      <c r="GG8" s="195" t="str">
        <f aca="false">IF(OR($F8="",GF8=""),"",IF($F8=0,0,GF8/$F8))</f>
        <v/>
      </c>
      <c r="GH8" s="194"/>
      <c r="GI8" s="196" t="str">
        <f aca="false">IF(OR($G8="",GH8=""),"",IF($G8=0,0,GH8/$G8))</f>
        <v/>
      </c>
      <c r="GJ8" s="194"/>
      <c r="GK8" s="195" t="str">
        <f aca="false">IF(OR($F8="",GJ8=""),"",IF($F8=0,0,GJ8/$F8))</f>
        <v/>
      </c>
      <c r="GL8" s="194"/>
      <c r="GM8" s="196" t="str">
        <f aca="false">IF(OR($G8="",GL8=""),"",IF($G8=0,0,GL8/$G8))</f>
        <v/>
      </c>
      <c r="GN8" s="194"/>
      <c r="GO8" s="195" t="str">
        <f aca="false">IF(OR($F8="",GN8=""),"",IF($F8=0,0,GN8/$F8))</f>
        <v/>
      </c>
      <c r="GP8" s="194"/>
      <c r="GQ8" s="196" t="str">
        <f aca="false">IF(OR($G8="",GP8=""),"",IF($G8=0,0,GP8/$G8))</f>
        <v/>
      </c>
      <c r="GR8" s="194"/>
      <c r="GS8" s="195" t="str">
        <f aca="false">IF(OR($F8="",GR8=""),"",IF($F8=0,0,GR8/$F8))</f>
        <v/>
      </c>
      <c r="GT8" s="194"/>
      <c r="GU8" s="196" t="str">
        <f aca="false">IF(OR($G8="",GT8=""),"",IF($G8=0,0,GT8/$G8))</f>
        <v/>
      </c>
      <c r="GV8" s="194"/>
      <c r="GW8" s="195" t="str">
        <f aca="false">IF(OR($F8="",GV8=""),"",IF($F8=0,0,GV8/$F8))</f>
        <v/>
      </c>
      <c r="GX8" s="194"/>
      <c r="GY8" s="196" t="str">
        <f aca="false">IF(OR($G8="",GX8=""),"",IF($G8=0,0,GX8/$G8))</f>
        <v/>
      </c>
      <c r="GZ8" s="194"/>
      <c r="HA8" s="195" t="str">
        <f aca="false">IF(OR($F8="",GZ8=""),"",IF($F8=0,0,GZ8/$F8))</f>
        <v/>
      </c>
      <c r="HB8" s="194"/>
      <c r="HC8" s="196" t="str">
        <f aca="false">IF(OR($G8="",HB8=""),"",IF($G8=0,0,HB8/$G8))</f>
        <v/>
      </c>
      <c r="HD8" s="194"/>
      <c r="HE8" s="195" t="str">
        <f aca="false">IF(OR($F8="",HD8=""),"",IF($F8=0,0,HD8/$F8))</f>
        <v/>
      </c>
      <c r="HF8" s="194"/>
      <c r="HG8" s="196" t="str">
        <f aca="false">IF(OR($G8="",HF8=""),"",IF($G8=0,0,HF8/$G8))</f>
        <v/>
      </c>
      <c r="HH8" s="194"/>
      <c r="HI8" s="195" t="str">
        <f aca="false">IF(OR($F8="",HH8=""),"",IF($F8=0,0,HH8/$F8))</f>
        <v/>
      </c>
      <c r="HJ8" s="194"/>
      <c r="HK8" s="196" t="str">
        <f aca="false">IF(OR($G8="",HJ8=""),"",IF($G8=0,0,HJ8/$G8))</f>
        <v/>
      </c>
      <c r="HL8" s="194"/>
      <c r="HM8" s="195" t="str">
        <f aca="false">IF(OR($F8="",HL8=""),"",IF($F8=0,0,HL8/$F8))</f>
        <v/>
      </c>
      <c r="HN8" s="194"/>
      <c r="HO8" s="196" t="str">
        <f aca="false">IF(OR($G8="",HN8=""),"",IF($G8=0,0,HN8/$G8))</f>
        <v/>
      </c>
      <c r="HP8" s="194"/>
      <c r="HQ8" s="195" t="str">
        <f aca="false">IF(OR($F8="",HP8=""),"",IF($F8=0,0,HP8/$F8))</f>
        <v/>
      </c>
      <c r="HR8" s="194"/>
      <c r="HS8" s="196" t="str">
        <f aca="false">IF(OR($G8="",HR8=""),"",IF($G8=0,0,HR8/$G8))</f>
        <v/>
      </c>
      <c r="HT8" s="194"/>
      <c r="HU8" s="195" t="str">
        <f aca="false">IF(OR($F8="",HT8=""),"",IF($F8=0,0,HT8/$F8))</f>
        <v/>
      </c>
      <c r="HV8" s="194"/>
      <c r="HW8" s="196" t="str">
        <f aca="false">IF(OR($G8="",HV8=""),"",IF($G8=0,0,HV8/$G8))</f>
        <v/>
      </c>
      <c r="HX8" s="194"/>
      <c r="HY8" s="195" t="str">
        <f aca="false">IF(OR($F8="",HX8=""),"",IF($F8=0,0,HX8/$F8))</f>
        <v/>
      </c>
      <c r="HZ8" s="194"/>
      <c r="IA8" s="196" t="str">
        <f aca="false">IF(OR($G8="",HZ8=""),"",IF($G8=0,0,HZ8/$G8))</f>
        <v/>
      </c>
      <c r="IB8" s="194"/>
      <c r="IC8" s="195" t="str">
        <f aca="false">IF(OR($F8="",IB8=""),"",IF($F8=0,0,IB8/$F8))</f>
        <v/>
      </c>
      <c r="ID8" s="194"/>
      <c r="IE8" s="196" t="str">
        <f aca="false">IF(OR($G8="",ID8=""),"",IF($G8=0,0,ID8/$G8))</f>
        <v/>
      </c>
      <c r="IF8" s="194"/>
      <c r="IG8" s="195" t="str">
        <f aca="false">IF(OR($F8="",IF8=""),"",IF($F8=0,0,IF8/$F8))</f>
        <v/>
      </c>
      <c r="IH8" s="194"/>
      <c r="II8" s="196" t="str">
        <f aca="false">IF(OR($G8="",IH8=""),"",IF($G8=0,0,IH8/$G8))</f>
        <v/>
      </c>
      <c r="IJ8" s="194"/>
      <c r="IK8" s="195" t="str">
        <f aca="false">IF(OR($F8="",IJ8=""),"",IF($F8=0,0,IJ8/$F8))</f>
        <v/>
      </c>
      <c r="IL8" s="194"/>
      <c r="IM8" s="196" t="str">
        <f aca="false">IF(OR($G8="",IL8=""),"",IF($G8=0,0,IL8/$G8))</f>
        <v/>
      </c>
      <c r="IN8" s="194"/>
      <c r="IO8" s="195" t="str">
        <f aca="false">IF(OR($F8="",IN8=""),"",IF($F8=0,0,IN8/$F8))</f>
        <v/>
      </c>
      <c r="IP8" s="194"/>
      <c r="IQ8" s="196" t="str">
        <f aca="false">IF(OR($G8="",IP8=""),"",IF($G8=0,0,IP8/$G8))</f>
        <v/>
      </c>
      <c r="IR8" s="194"/>
      <c r="IS8" s="195" t="str">
        <f aca="false">IF(OR($F8="",IR8=""),"",IF($F8=0,0,IR8/$F8))</f>
        <v/>
      </c>
      <c r="IT8" s="194"/>
      <c r="IU8" s="196" t="str">
        <f aca="false">IF(OR($G8="",IT8=""),"",IF($G8=0,0,IT8/$G8))</f>
        <v/>
      </c>
      <c r="IV8" s="194"/>
      <c r="IW8" s="195" t="str">
        <f aca="false">IF(OR($F8="",IV8=""),"",IF($F8=0,0,IV8/$F8))</f>
        <v/>
      </c>
      <c r="IX8" s="194"/>
      <c r="IY8" s="196" t="str">
        <f aca="false">IF(OR($G8="",IX8=""),"",IF($G8=0,0,IX8/$G8))</f>
        <v/>
      </c>
      <c r="IZ8" s="194"/>
      <c r="JA8" s="195" t="str">
        <f aca="false">IF(OR($F8="",IZ8=""),"",IF($F8=0,0,IZ8/$F8))</f>
        <v/>
      </c>
      <c r="JB8" s="194"/>
      <c r="JC8" s="196" t="str">
        <f aca="false">IF(OR($G8="",JB8=""),"",IF($G8=0,0,JB8/$G8))</f>
        <v/>
      </c>
      <c r="JD8" s="194"/>
      <c r="JE8" s="195" t="str">
        <f aca="false">IF(OR($F8="",JD8=""),"",IF($F8=0,0,JD8/$F8))</f>
        <v/>
      </c>
      <c r="JF8" s="194"/>
      <c r="JG8" s="196" t="str">
        <f aca="false">IF(OR($G8="",JF8=""),"",IF($G8=0,0,JF8/$G8))</f>
        <v/>
      </c>
      <c r="JH8" s="194"/>
      <c r="JI8" s="195" t="str">
        <f aca="false">IF(OR($F8="",JH8=""),"",IF($F8=0,0,JH8/$F8))</f>
        <v/>
      </c>
      <c r="JJ8" s="194"/>
      <c r="JK8" s="196" t="str">
        <f aca="false">IF(OR($G8="",JJ8=""),"",IF($G8=0,0,JJ8/$G8))</f>
        <v/>
      </c>
      <c r="JL8" s="194"/>
      <c r="JM8" s="195" t="str">
        <f aca="false">IF(OR($F8="",JL8=""),"",IF($F8=0,0,JL8/$F8))</f>
        <v/>
      </c>
      <c r="JN8" s="194"/>
      <c r="JO8" s="196" t="str">
        <f aca="false">IF(OR($G8="",JN8=""),"",IF($G8=0,0,JN8/$G8))</f>
        <v/>
      </c>
      <c r="JP8" s="194"/>
      <c r="JQ8" s="195" t="str">
        <f aca="false">IF(OR($F8="",JP8=""),"",IF($F8=0,0,JP8/$F8))</f>
        <v/>
      </c>
      <c r="JR8" s="194"/>
      <c r="JS8" s="196" t="str">
        <f aca="false">IF(OR($G8="",JR8=""),"",IF($G8=0,0,JR8/$G8))</f>
        <v/>
      </c>
      <c r="JT8" s="194"/>
      <c r="JU8" s="195" t="str">
        <f aca="false">IF(OR($F8="",JT8=""),"",IF($F8=0,0,JT8/$F8))</f>
        <v/>
      </c>
      <c r="JV8" s="194"/>
      <c r="JW8" s="196" t="str">
        <f aca="false">IF(OR($G8="",JV8=""),"",IF($G8=0,0,JV8/$G8))</f>
        <v/>
      </c>
      <c r="JX8" s="194"/>
      <c r="JY8" s="195" t="str">
        <f aca="false">IF(OR($F8="",JX8=""),"",IF($F8=0,0,JX8/$F8))</f>
        <v/>
      </c>
      <c r="JZ8" s="194"/>
      <c r="KA8" s="196" t="str">
        <f aca="false">IF(OR($G8="",JZ8=""),"",IF($G8=0,0,JZ8/$G8))</f>
        <v/>
      </c>
      <c r="KB8" s="194"/>
      <c r="KC8" s="195" t="str">
        <f aca="false">IF(OR($F8="",KB8=""),"",IF($F8=0,0,KB8/$F8))</f>
        <v/>
      </c>
      <c r="KD8" s="194"/>
      <c r="KE8" s="196" t="str">
        <f aca="false">IF(OR($G8="",KD8=""),"",IF($G8=0,0,KD8/$G8))</f>
        <v/>
      </c>
      <c r="KF8" s="194"/>
      <c r="KG8" s="195" t="str">
        <f aca="false">IF(OR($F8="",KF8=""),"",IF($F8=0,0,KF8/$F8))</f>
        <v/>
      </c>
      <c r="KH8" s="194"/>
      <c r="KI8" s="196" t="str">
        <f aca="false">IF(OR($G8="",KH8=""),"",IF($G8=0,0,KH8/$G8))</f>
        <v/>
      </c>
      <c r="KJ8" s="194"/>
      <c r="KK8" s="195" t="str">
        <f aca="false">IF(OR($F8="",KJ8=""),"",IF($F8=0,0,KJ8/$F8))</f>
        <v/>
      </c>
      <c r="KL8" s="194"/>
      <c r="KM8" s="196" t="str">
        <f aca="false">IF(OR($G8="",KL8=""),"",IF($G8=0,0,KL8/$G8))</f>
        <v/>
      </c>
      <c r="KN8" s="194"/>
      <c r="KO8" s="195" t="str">
        <f aca="false">IF(OR($F8="",KN8=""),"",IF($F8=0,0,KN8/$F8))</f>
        <v/>
      </c>
      <c r="KP8" s="194"/>
      <c r="KQ8" s="196" t="str">
        <f aca="false">IF(OR($G8="",KP8=""),"",IF($G8=0,0,KP8/$G8))</f>
        <v/>
      </c>
      <c r="KR8" s="194"/>
      <c r="KS8" s="195" t="str">
        <f aca="false">IF(OR($F8="",KR8=""),"",IF($F8=0,0,KR8/$F8))</f>
        <v/>
      </c>
      <c r="KT8" s="194"/>
      <c r="KU8" s="196" t="str">
        <f aca="false">IF(OR($G8="",KT8=""),"",IF($G8=0,0,KT8/$G8))</f>
        <v/>
      </c>
      <c r="KV8" s="194"/>
      <c r="KW8" s="195" t="str">
        <f aca="false">IF(OR($F8="",KV8=""),"",IF($F8=0,0,KV8/$F8))</f>
        <v/>
      </c>
      <c r="KX8" s="194"/>
      <c r="KY8" s="196" t="str">
        <f aca="false">IF(OR($G8="",KX8=""),"",IF($G8=0,0,KX8/$G8))</f>
        <v/>
      </c>
      <c r="KZ8" s="194"/>
      <c r="LA8" s="195" t="str">
        <f aca="false">IF(OR($F8="",KZ8=""),"",IF($F8=0,0,KZ8/$F8))</f>
        <v/>
      </c>
      <c r="LB8" s="194"/>
      <c r="LC8" s="196" t="str">
        <f aca="false">IF(OR($G8="",LB8=""),"",IF($G8=0,0,LB8/$G8))</f>
        <v/>
      </c>
      <c r="LD8" s="194"/>
      <c r="LE8" s="195" t="str">
        <f aca="false">IF(OR($F8="",LD8=""),"",IF($F8=0,0,LD8/$F8))</f>
        <v/>
      </c>
      <c r="LF8" s="194"/>
      <c r="LG8" s="196" t="str">
        <f aca="false">IF(OR($G8="",LF8=""),"",IF($G8=0,0,LF8/$G8))</f>
        <v/>
      </c>
      <c r="LH8" s="194"/>
      <c r="LI8" s="195" t="str">
        <f aca="false">IF(OR($F8="",LH8=""),"",IF($F8=0,0,LH8/$F8))</f>
        <v/>
      </c>
      <c r="LJ8" s="194"/>
      <c r="LK8" s="196" t="str">
        <f aca="false">IF(OR($G8="",LJ8=""),"",IF($G8=0,0,LJ8/$G8))</f>
        <v/>
      </c>
      <c r="LL8" s="194"/>
      <c r="LM8" s="195" t="str">
        <f aca="false">IF(OR($F8="",LL8=""),"",IF($F8=0,0,LL8/$F8))</f>
        <v/>
      </c>
      <c r="LN8" s="194"/>
      <c r="LO8" s="196" t="str">
        <f aca="false">IF(OR($G8="",LN8=""),"",IF($G8=0,0,LN8/$G8))</f>
        <v/>
      </c>
      <c r="LP8" s="194"/>
      <c r="LQ8" s="195" t="str">
        <f aca="false">IF(OR($F8="",LP8=""),"",IF($F8=0,0,LP8/$F8))</f>
        <v/>
      </c>
      <c r="LR8" s="194"/>
      <c r="LS8" s="196" t="str">
        <f aca="false">IF(OR($G8="",LR8=""),"",IF($G8=0,0,LR8/$G8))</f>
        <v/>
      </c>
      <c r="LT8" s="194"/>
      <c r="LU8" s="195" t="str">
        <f aca="false">IF(OR($F8="",LT8=""),"",IF($F8=0,0,LT8/$F8))</f>
        <v/>
      </c>
      <c r="LV8" s="194"/>
      <c r="LW8" s="196" t="str">
        <f aca="false">IF(OR($G8="",LV8=""),"",IF($G8=0,0,LV8/$G8))</f>
        <v/>
      </c>
      <c r="LX8" s="194"/>
      <c r="LY8" s="195" t="str">
        <f aca="false">IF(OR($F8="",LX8=""),"",IF($F8=0,0,LX8/$F8))</f>
        <v/>
      </c>
      <c r="LZ8" s="194"/>
      <c r="MA8" s="196" t="str">
        <f aca="false">IF(OR($G8="",LZ8=""),"",IF($G8=0,0,LZ8/$G8))</f>
        <v/>
      </c>
      <c r="MB8" s="194"/>
      <c r="MC8" s="195" t="str">
        <f aca="false">IF(OR($F8="",MB8=""),"",IF($F8=0,0,MB8/$F8))</f>
        <v/>
      </c>
      <c r="MD8" s="194"/>
      <c r="ME8" s="196" t="str">
        <f aca="false">IF(OR($G8="",MD8=""),"",IF($G8=0,0,MD8/$G8))</f>
        <v/>
      </c>
      <c r="MF8" s="194"/>
      <c r="MG8" s="195" t="str">
        <f aca="false">IF(OR($F8="",MF8=""),"",IF($F8=0,0,MF8/$F8))</f>
        <v/>
      </c>
      <c r="MH8" s="194"/>
      <c r="MI8" s="196" t="str">
        <f aca="false">IF(OR($G8="",MH8=""),"",IF($G8=0,0,MH8/$G8))</f>
        <v/>
      </c>
      <c r="MJ8" s="194"/>
      <c r="MK8" s="195" t="str">
        <f aca="false">IF(OR($F8="",MJ8=""),"",IF($F8=0,0,MJ8/$F8))</f>
        <v/>
      </c>
      <c r="ML8" s="194"/>
      <c r="MM8" s="196" t="str">
        <f aca="false">IF(OR($G8="",ML8=""),"",IF($G8=0,0,ML8/$G8))</f>
        <v/>
      </c>
      <c r="MN8" s="194"/>
      <c r="MO8" s="195" t="str">
        <f aca="false">IF(OR($F8="",MN8=""),"",IF($F8=0,0,MN8/$F8))</f>
        <v/>
      </c>
      <c r="MP8" s="194"/>
      <c r="MQ8" s="196" t="str">
        <f aca="false">IF(OR($G8="",MP8=""),"",IF($G8=0,0,MP8/$G8))</f>
        <v/>
      </c>
      <c r="MR8" s="194"/>
      <c r="MS8" s="195" t="str">
        <f aca="false">IF(OR($F8="",MR8=""),"",IF($F8=0,0,MR8/$F8))</f>
        <v/>
      </c>
      <c r="MT8" s="194"/>
      <c r="MU8" s="196" t="str">
        <f aca="false">IF(OR($G8="",MT8=""),"",IF($G8=0,0,MT8/$G8))</f>
        <v/>
      </c>
      <c r="MV8" s="194"/>
      <c r="MW8" s="195" t="str">
        <f aca="false">IF(OR($F8="",MV8=""),"",IF($F8=0,0,MV8/$F8))</f>
        <v/>
      </c>
      <c r="MX8" s="194"/>
      <c r="MY8" s="196" t="str">
        <f aca="false">IF(OR($G8="",MX8=""),"",IF($G8=0,0,MX8/$G8))</f>
        <v/>
      </c>
      <c r="MZ8" s="194"/>
      <c r="NA8" s="195" t="str">
        <f aca="false">IF(OR($F8="",MZ8=""),"",IF($F8=0,0,MZ8/$F8))</f>
        <v/>
      </c>
      <c r="NB8" s="194"/>
      <c r="NC8" s="196" t="str">
        <f aca="false">IF(OR($G8="",NB8=""),"",IF($G8=0,0,NB8/$G8))</f>
        <v/>
      </c>
      <c r="ND8" s="194"/>
      <c r="NE8" s="195" t="str">
        <f aca="false">IF(OR($F8="",ND8=""),"",IF($F8=0,0,ND8/$F8))</f>
        <v/>
      </c>
      <c r="NF8" s="194"/>
      <c r="NG8" s="196" t="str">
        <f aca="false">IF(OR($G8="",NF8=""),"",IF($G8=0,0,NF8/$G8))</f>
        <v/>
      </c>
      <c r="NH8" s="194"/>
      <c r="NI8" s="195" t="str">
        <f aca="false">IF(OR($F8="",NH8=""),"",IF($F8=0,0,NH8/$F8))</f>
        <v/>
      </c>
      <c r="NJ8" s="194"/>
      <c r="NK8" s="196" t="str">
        <f aca="false">IF(OR($G8="",NJ8=""),"",IF($G8=0,0,NJ8/$G8))</f>
        <v/>
      </c>
      <c r="NL8" s="194"/>
      <c r="NM8" s="195" t="str">
        <f aca="false">IF(OR($F8="",NL8=""),"",IF($F8=0,0,NL8/$F8))</f>
        <v/>
      </c>
      <c r="NN8" s="194"/>
      <c r="NO8" s="196" t="str">
        <f aca="false">IF(OR($G8="",NN8=""),"",IF($G8=0,0,NN8/$G8))</f>
        <v/>
      </c>
      <c r="NP8" s="194"/>
      <c r="NQ8" s="195" t="str">
        <f aca="false">IF(OR($F8="",NP8=""),"",IF($F8=0,0,NP8/$F8))</f>
        <v/>
      </c>
      <c r="NR8" s="194"/>
      <c r="NS8" s="196" t="str">
        <f aca="false">IF(OR($G8="",NR8=""),"",IF($G8=0,0,NR8/$G8))</f>
        <v/>
      </c>
      <c r="NT8" s="194"/>
      <c r="NU8" s="195" t="str">
        <f aca="false">IF(OR($F8="",NT8=""),"",IF($F8=0,0,NT8/$F8))</f>
        <v/>
      </c>
      <c r="NV8" s="194"/>
      <c r="NW8" s="196" t="str">
        <f aca="false">IF(OR($G8="",NV8=""),"",IF($G8=0,0,NV8/$G8))</f>
        <v/>
      </c>
    </row>
    <row r="9" customFormat="false" ht="19.5" hidden="false" customHeight="true" outlineLevel="0" collapsed="false">
      <c r="A9" s="199" t="n">
        <v>4</v>
      </c>
      <c r="B9" s="199" t="s">
        <v>390</v>
      </c>
      <c r="C9" s="199" t="s">
        <v>380</v>
      </c>
      <c r="D9" s="199" t="s">
        <v>391</v>
      </c>
      <c r="E9" s="199" t="s">
        <v>382</v>
      </c>
      <c r="F9" s="194" t="n">
        <v>16</v>
      </c>
      <c r="G9" s="194" t="n">
        <v>97</v>
      </c>
      <c r="H9" s="194" t="n">
        <v>15</v>
      </c>
      <c r="I9" s="195" t="n">
        <f aca="false">IF(OR($F9="",H9=""),"",IF($F9=0,0,H9/$F9))</f>
        <v>0.9375</v>
      </c>
      <c r="J9" s="194" t="n">
        <v>9</v>
      </c>
      <c r="K9" s="196" t="n">
        <f aca="false">IF(OR($G9="",J9=""),"",IF($G9=0,0,J9/$G9))</f>
        <v>0.0927835051546392</v>
      </c>
      <c r="L9" s="194" t="n">
        <v>15</v>
      </c>
      <c r="M9" s="195" t="n">
        <f aca="false">IF(OR($F9="",L9=""),"",IF($F9=0,0,L9/$F9))</f>
        <v>0.9375</v>
      </c>
      <c r="N9" s="194" t="n">
        <v>9</v>
      </c>
      <c r="O9" s="196" t="n">
        <v>0.093</v>
      </c>
      <c r="P9" s="194" t="n">
        <v>15</v>
      </c>
      <c r="Q9" s="195" t="n">
        <f aca="false">IF(OR($F9="",P9=""),"",IF($F9=0,0,P9/$F9))</f>
        <v>0.9375</v>
      </c>
      <c r="R9" s="194" t="n">
        <v>12</v>
      </c>
      <c r="S9" s="196" t="n">
        <f aca="false">IF(OR($G9="",R9=""),"",IF($G9=0,0,R9/$G9))</f>
        <v>0.123711340206186</v>
      </c>
      <c r="T9" s="194" t="n">
        <v>15</v>
      </c>
      <c r="U9" s="195" t="n">
        <f aca="false">IF(OR($F9="",T9=""),"",IF($F9=0,0,T9/$F9))</f>
        <v>0.9375</v>
      </c>
      <c r="V9" s="194" t="n">
        <v>14</v>
      </c>
      <c r="W9" s="196" t="n">
        <f aca="false">IF(OR($G9="",V9=""),"",IF($G9=0,0,V9/$G9))</f>
        <v>0.144329896907216</v>
      </c>
      <c r="X9" s="194" t="n">
        <v>15</v>
      </c>
      <c r="Y9" s="195" t="n">
        <f aca="false">IF(OR($F9="",X9=""),"",IF($F9=0,0,X9/$F9))</f>
        <v>0.9375</v>
      </c>
      <c r="Z9" s="194" t="n">
        <v>14</v>
      </c>
      <c r="AA9" s="196" t="n">
        <f aca="false">IF(OR($G9="",Z9=""),"",IF($G9=0,0,Z9/$G9))</f>
        <v>0.144329896907216</v>
      </c>
      <c r="AB9" s="194" t="n">
        <v>15</v>
      </c>
      <c r="AC9" s="195" t="n">
        <f aca="false">IF(OR($F9="",AB9=""),"",IF($F9=0,0,AB9/$F9))</f>
        <v>0.9375</v>
      </c>
      <c r="AD9" s="194" t="n">
        <v>17</v>
      </c>
      <c r="AE9" s="196" t="n">
        <f aca="false">IF(OR($G9="",AD9=""),"",IF($G9=0,0,AD9/$G9))</f>
        <v>0.175257731958763</v>
      </c>
      <c r="AF9" s="194" t="n">
        <v>15</v>
      </c>
      <c r="AG9" s="195" t="n">
        <f aca="false">IF(OR($F9="",AF9=""),"",IF($F9=0,0,AF9/$F9))</f>
        <v>0.9375</v>
      </c>
      <c r="AH9" s="194" t="n">
        <v>19</v>
      </c>
      <c r="AI9" s="196" t="n">
        <f aca="false">IF(OR($G9="",AH9=""),"",IF($G9=0,0,AH9/$G9))</f>
        <v>0.195876288659794</v>
      </c>
      <c r="AJ9" s="194" t="n">
        <v>15</v>
      </c>
      <c r="AK9" s="195" t="n">
        <f aca="false">IF(OR($F9="",AJ9=""),"",IF($F9=0,0,AJ9/$F9))</f>
        <v>0.9375</v>
      </c>
      <c r="AL9" s="194" t="n">
        <v>25</v>
      </c>
      <c r="AM9" s="196" t="n">
        <f aca="false">IF(OR($G9="",AL9=""),"",IF($G9=0,0,AL9/$G9))</f>
        <v>0.257731958762887</v>
      </c>
      <c r="AN9" s="194" t="n">
        <v>15</v>
      </c>
      <c r="AO9" s="195" t="n">
        <f aca="false">IF(OR($F9="",AN9=""),"",IF($F9=0,0,AN9/$F9))</f>
        <v>0.9375</v>
      </c>
      <c r="AP9" s="194" t="n">
        <v>33</v>
      </c>
      <c r="AQ9" s="196" t="n">
        <f aca="false">IF(OR($G9="",AP9=""),"",IF($G9=0,0,AP9/$G9))</f>
        <v>0.34020618556701</v>
      </c>
      <c r="AR9" s="194" t="n">
        <v>15</v>
      </c>
      <c r="AS9" s="195" t="n">
        <f aca="false">IF(OR($F9="",AR9=""),"",IF($F9=0,0,AR9/$F9))</f>
        <v>0.9375</v>
      </c>
      <c r="AT9" s="194" t="n">
        <v>35</v>
      </c>
      <c r="AU9" s="196" t="n">
        <f aca="false">IF(OR($G9="",AT9=""),"",IF($G9=0,0,AT9/$G9))</f>
        <v>0.360824742268041</v>
      </c>
      <c r="AV9" s="194" t="n">
        <v>16</v>
      </c>
      <c r="AW9" s="195" t="n">
        <f aca="false">IF(OR($F9="",AV9=""),"",IF($F9=0,0,AV9/$F9))</f>
        <v>1</v>
      </c>
      <c r="AX9" s="194" t="n">
        <v>51</v>
      </c>
      <c r="AY9" s="196" t="n">
        <f aca="false">IF(OR($G9="",AX9=""),"",IF($G9=0,0,AX9/$G9))</f>
        <v>0.525773195876289</v>
      </c>
      <c r="AZ9" s="194" t="n">
        <v>16</v>
      </c>
      <c r="BA9" s="195" t="n">
        <f aca="false">IF(OR($F9="",AZ9=""),"",IF($F9=0,0,AZ9/$F9))</f>
        <v>1</v>
      </c>
      <c r="BB9" s="194" t="n">
        <v>56</v>
      </c>
      <c r="BC9" s="196" t="n">
        <f aca="false">IF(OR($G9="",BB9=""),"",IF($G9=0,0,BB9/$G9))</f>
        <v>0.577319587628866</v>
      </c>
      <c r="BD9" s="194" t="n">
        <v>13</v>
      </c>
      <c r="BE9" s="195" t="n">
        <f aca="false">IF(OR($F9="",BD9=""),"",IF($F9=0,0,BD9/$F9))</f>
        <v>0.8125</v>
      </c>
      <c r="BF9" s="194" t="n">
        <v>57</v>
      </c>
      <c r="BG9" s="196" t="n">
        <f aca="false">IF(OR($G9="",BF9=""),"",IF($G9=0,0,BF9/$G9))</f>
        <v>0.587628865979382</v>
      </c>
      <c r="BH9" s="194" t="n">
        <v>14</v>
      </c>
      <c r="BI9" s="195" t="n">
        <f aca="false">IF(OR($F9="",BH9=""),"",IF($F9=0,0,BH9/$F9))</f>
        <v>0.875</v>
      </c>
      <c r="BJ9" s="194" t="n">
        <v>57</v>
      </c>
      <c r="BK9" s="196" t="n">
        <f aca="false">IF(OR($G9="",BJ9=""),"",IF($G9=0,0,BJ9/$G9))</f>
        <v>0.587628865979382</v>
      </c>
      <c r="BL9" s="194" t="n">
        <v>16</v>
      </c>
      <c r="BM9" s="195" t="n">
        <f aca="false">IF(OR($F9="",BL9=""),"",IF($F9=0,0,BL9/$F9))</f>
        <v>1</v>
      </c>
      <c r="BN9" s="194" t="n">
        <v>57</v>
      </c>
      <c r="BO9" s="196" t="n">
        <f aca="false">IF(OR($G9="",BN9=""),"",IF($G9=0,0,BN9/$G9))</f>
        <v>0.587628865979382</v>
      </c>
      <c r="BP9" s="194" t="n">
        <v>16</v>
      </c>
      <c r="BQ9" s="195" t="n">
        <f aca="false">IF(OR($F9="",BP9=""),"",IF($F9=0,0,BP9/$F9))</f>
        <v>1</v>
      </c>
      <c r="BR9" s="194" t="n">
        <v>65</v>
      </c>
      <c r="BS9" s="196" t="n">
        <f aca="false">IF(OR($G9="",BR9=""),"",IF($G9=0,0,BR9/$G9))</f>
        <v>0.670103092783505</v>
      </c>
      <c r="BT9" s="194" t="n">
        <v>16</v>
      </c>
      <c r="BU9" s="195" t="n">
        <f aca="false">IF(OR($F9="",BT9=""),"",IF($F9=0,0,BT9/$F9))</f>
        <v>1</v>
      </c>
      <c r="BV9" s="194" t="n">
        <v>70</v>
      </c>
      <c r="BW9" s="196" t="n">
        <f aca="false">IF(OR($G9="",BV9=""),"",IF($G9=0,0,BV9/$G9))</f>
        <v>0.721649484536083</v>
      </c>
      <c r="BX9" s="194" t="n">
        <v>16</v>
      </c>
      <c r="BY9" s="195" t="n">
        <f aca="false">IF(OR($F9="",BX9=""),"",IF($F9=0,0,BX9/$F9))</f>
        <v>1</v>
      </c>
      <c r="BZ9" s="194" t="n">
        <v>72</v>
      </c>
      <c r="CA9" s="196" t="n">
        <f aca="false">IF(OR($G9="",BZ9=""),"",IF($G9=0,0,BZ9/$G9))</f>
        <v>0.742268041237113</v>
      </c>
      <c r="CB9" s="194" t="n">
        <v>16</v>
      </c>
      <c r="CC9" s="195" t="n">
        <f aca="false">IF(OR($F9="",CB9=""),"",IF($F9=0,0,CB9/$F9))</f>
        <v>1</v>
      </c>
      <c r="CD9" s="194" t="n">
        <v>96</v>
      </c>
      <c r="CE9" s="196" t="n">
        <f aca="false">IF(OR($G9="",CD9=""),"",IF($G9=0,0,CD9/$G9))</f>
        <v>0.989690721649485</v>
      </c>
      <c r="CF9" s="194" t="n">
        <v>16</v>
      </c>
      <c r="CG9" s="195" t="n">
        <f aca="false">IF(OR($F9="",CF9=""),"",IF($F9=0,0,CF9/$F9))</f>
        <v>1</v>
      </c>
      <c r="CH9" s="194" t="n">
        <v>96</v>
      </c>
      <c r="CI9" s="196" t="n">
        <f aca="false">IF(OR($G9="",CH9=""),"",IF($G9=0,0,CH9/$G9))</f>
        <v>0.989690721649485</v>
      </c>
      <c r="CJ9" s="194" t="n">
        <v>16</v>
      </c>
      <c r="CK9" s="195" t="n">
        <f aca="false">IF(OR($F9="",CJ9=""),"",IF($F9=0,0,CJ9/$F9))</f>
        <v>1</v>
      </c>
      <c r="CL9" s="194" t="n">
        <v>96</v>
      </c>
      <c r="CM9" s="196" t="n">
        <f aca="false">IF(OR($G9="",CL9=""),"",IF($G9=0,0,CL9/$G9))</f>
        <v>0.989690721649485</v>
      </c>
      <c r="CN9" s="194" t="n">
        <v>16</v>
      </c>
      <c r="CO9" s="195" t="n">
        <f aca="false">IF(OR($F9="",CN9=""),"",IF($F9=0,0,CN9/$F9))</f>
        <v>1</v>
      </c>
      <c r="CP9" s="194" t="n">
        <v>96</v>
      </c>
      <c r="CQ9" s="196" t="n">
        <f aca="false">IF(OR($G9="",CP9=""),"",IF($G9=0,0,CP9/$G9))</f>
        <v>0.989690721649485</v>
      </c>
      <c r="CR9" s="194" t="n">
        <v>16</v>
      </c>
      <c r="CS9" s="195" t="n">
        <f aca="false">IF(OR($F9="",CR9=""),"",IF($F9=0,0,CR9/$F9))</f>
        <v>1</v>
      </c>
      <c r="CT9" s="194" t="n">
        <v>96</v>
      </c>
      <c r="CU9" s="196" t="n">
        <f aca="false">IF(OR($G9="",CT9=""),"",IF($G9=0,0,CT9/$G9))</f>
        <v>0.989690721649485</v>
      </c>
      <c r="CV9" s="194"/>
      <c r="CW9" s="195" t="str">
        <f aca="false">IF(OR($F9="",CV9=""),"",IF($F9=0,0,CV9/$F9))</f>
        <v/>
      </c>
      <c r="CX9" s="194"/>
      <c r="CY9" s="196" t="str">
        <f aca="false">IF(OR($G9="",CX9=""),"",IF($G9=0,0,CX9/$G9))</f>
        <v/>
      </c>
      <c r="CZ9" s="194"/>
      <c r="DA9" s="195" t="str">
        <f aca="false">IF(OR($F9="",CZ9=""),"",IF($F9=0,0,CZ9/$F9))</f>
        <v/>
      </c>
      <c r="DB9" s="194"/>
      <c r="DC9" s="196" t="str">
        <f aca="false">IF(OR($G9="",DB9=""),"",IF($G9=0,0,DB9/$G9))</f>
        <v/>
      </c>
      <c r="DD9" s="194" t="n">
        <v>16</v>
      </c>
      <c r="DE9" s="195" t="n">
        <f aca="false">IF(OR($F9="",DD9=""),"",IF($F9=0,0,DD9/$F9))</f>
        <v>1</v>
      </c>
      <c r="DF9" s="194" t="n">
        <v>97</v>
      </c>
      <c r="DG9" s="196" t="n">
        <f aca="false">IF(OR($G9="",DF9=""),"",IF($G9=0,0,DF9/$G9))</f>
        <v>1</v>
      </c>
      <c r="DH9" s="194" t="n">
        <v>16</v>
      </c>
      <c r="DI9" s="195" t="n">
        <f aca="false">IF(OR($F9="",DH9=""),"",IF($F9=0,0,DH9/$F9))</f>
        <v>1</v>
      </c>
      <c r="DJ9" s="194" t="n">
        <v>97</v>
      </c>
      <c r="DK9" s="196" t="n">
        <f aca="false">IF(OR($G9="",DJ9=""),"",IF($G9=0,0,DJ9/$G9))</f>
        <v>1</v>
      </c>
      <c r="DL9" s="194" t="n">
        <v>16</v>
      </c>
      <c r="DM9" s="195" t="n">
        <f aca="false">IF(OR($F9="",DL9=""),"",IF($F9=0,0,DL9/$F9))</f>
        <v>1</v>
      </c>
      <c r="DN9" s="194" t="n">
        <v>97</v>
      </c>
      <c r="DO9" s="196" t="n">
        <f aca="false">IF(OR($G9="",DN9=""),"",IF($G9=0,0,DN9/$G9))</f>
        <v>1</v>
      </c>
      <c r="DP9" s="194" t="n">
        <v>16</v>
      </c>
      <c r="DQ9" s="195" t="n">
        <f aca="false">IF(OR($F9="",DP9=""),"",IF($F9=0,0,DP9/$F9))</f>
        <v>1</v>
      </c>
      <c r="DR9" s="194" t="n">
        <v>97</v>
      </c>
      <c r="DS9" s="196" t="n">
        <f aca="false">IF(OR($G9="",DR9=""),"",IF($G9=0,0,DR9/$G9))</f>
        <v>1</v>
      </c>
      <c r="DT9" s="194" t="n">
        <v>16</v>
      </c>
      <c r="DU9" s="195" t="n">
        <f aca="false">IF(OR($F9="",DT9=""),"",IF($F9=0,0,DT9/$F9))</f>
        <v>1</v>
      </c>
      <c r="DV9" s="194" t="n">
        <v>97</v>
      </c>
      <c r="DW9" s="196" t="n">
        <f aca="false">IF(OR($G9="",DV9=""),"",IF($G9=0,0,DV9/$G9))</f>
        <v>1</v>
      </c>
      <c r="DX9" s="194" t="n">
        <v>16</v>
      </c>
      <c r="DY9" s="195" t="n">
        <f aca="false">IF(OR($F9="",DX9=""),"",IF($F9=0,0,DX9/$F9))</f>
        <v>1</v>
      </c>
      <c r="DZ9" s="194" t="n">
        <v>97</v>
      </c>
      <c r="EA9" s="196" t="n">
        <f aca="false">IF(OR($G9="",DZ9=""),"",IF($G9=0,0,DZ9/$G9))</f>
        <v>1</v>
      </c>
      <c r="EB9" s="194" t="n">
        <v>16</v>
      </c>
      <c r="EC9" s="195" t="n">
        <f aca="false">IF(OR($F9="",EB9=""),"",IF($F9=0,0,EB9/$F9))</f>
        <v>1</v>
      </c>
      <c r="ED9" s="194" t="n">
        <v>97</v>
      </c>
      <c r="EE9" s="196" t="n">
        <f aca="false">IF(OR($G9="",ED9=""),"",IF($G9=0,0,ED9/$G9))</f>
        <v>1</v>
      </c>
      <c r="EF9" s="194" t="n">
        <v>16</v>
      </c>
      <c r="EG9" s="195" t="n">
        <f aca="false">IF(OR($F9="",EF9=""),"",IF($F9=0,0,EF9/$F9))</f>
        <v>1</v>
      </c>
      <c r="EH9" s="194" t="n">
        <v>97</v>
      </c>
      <c r="EI9" s="196" t="n">
        <f aca="false">IF(OR($G9="",EH9=""),"",IF($G9=0,0,EH9/$G9))</f>
        <v>1</v>
      </c>
      <c r="EJ9" s="194" t="n">
        <v>16</v>
      </c>
      <c r="EK9" s="195" t="n">
        <f aca="false">IF(OR($F9="",EJ9=""),"",IF($F9=0,0,EJ9/$F9))</f>
        <v>1</v>
      </c>
      <c r="EL9" s="194" t="n">
        <v>97</v>
      </c>
      <c r="EM9" s="196" t="n">
        <f aca="false">IF(OR($G9="",EL9=""),"",IF($G9=0,0,EL9/$G9))</f>
        <v>1</v>
      </c>
      <c r="EN9" s="194" t="n">
        <v>16</v>
      </c>
      <c r="EO9" s="195" t="n">
        <f aca="false">IF(OR($F9="",EN9=""),"",IF($F9=0,0,EN9/$F9))</f>
        <v>1</v>
      </c>
      <c r="EP9" s="194" t="n">
        <v>97</v>
      </c>
      <c r="EQ9" s="196" t="n">
        <f aca="false">IF(OR($G9="",EP9=""),"",IF($G9=0,0,EP9/$G9))</f>
        <v>1</v>
      </c>
      <c r="ER9" s="194" t="n">
        <v>16</v>
      </c>
      <c r="ES9" s="195" t="n">
        <f aca="false">IF(OR($F9="",ER9=""),"",IF($F9=0,0,ER9/$F9))</f>
        <v>1</v>
      </c>
      <c r="ET9" s="194" t="n">
        <v>97</v>
      </c>
      <c r="EU9" s="196" t="n">
        <f aca="false">IF(OR($G9="",ET9=""),"",IF($G9=0,0,ET9/$G9))</f>
        <v>1</v>
      </c>
      <c r="EV9" s="194" t="n">
        <v>16</v>
      </c>
      <c r="EW9" s="195" t="n">
        <f aca="false">IF(OR($F9="",EV9=""),"",IF($F9=0,0,EV9/$F9))</f>
        <v>1</v>
      </c>
      <c r="EX9" s="194" t="n">
        <v>97</v>
      </c>
      <c r="EY9" s="196" t="n">
        <f aca="false">IF(OR($G9="",EX9=""),"",IF($G9=0,0,EX9/$G9))</f>
        <v>1</v>
      </c>
      <c r="EZ9" s="194" t="n">
        <v>16</v>
      </c>
      <c r="FA9" s="195" t="n">
        <f aca="false">IF(OR($F9="",EZ9=""),"",IF($F9=0,0,EZ9/$F9))</f>
        <v>1</v>
      </c>
      <c r="FB9" s="194" t="n">
        <v>97</v>
      </c>
      <c r="FC9" s="196" t="n">
        <f aca="false">IF(OR($G9="",FB9=""),"",IF($G9=0,0,FB9/$G9))</f>
        <v>1</v>
      </c>
      <c r="FD9" s="194" t="n">
        <v>16</v>
      </c>
      <c r="FE9" s="195" t="n">
        <f aca="false">IF(OR($F9="",FD9=""),"",IF($F9=0,0,FD9/$F9))</f>
        <v>1</v>
      </c>
      <c r="FF9" s="194" t="n">
        <v>97</v>
      </c>
      <c r="FG9" s="196" t="n">
        <f aca="false">IF(OR($G9="",FF9=""),"",IF($G9=0,0,FF9/$G9))</f>
        <v>1</v>
      </c>
      <c r="FH9" s="194" t="n">
        <v>16</v>
      </c>
      <c r="FI9" s="195" t="n">
        <f aca="false">IF(OR($F9="",FH9=""),"",IF($F9=0,0,FH9/$F9))</f>
        <v>1</v>
      </c>
      <c r="FJ9" s="194" t="n">
        <v>97</v>
      </c>
      <c r="FK9" s="196" t="n">
        <f aca="false">IF(OR($G9="",FJ9=""),"",IF($G9=0,0,FJ9/$G9))</f>
        <v>1</v>
      </c>
      <c r="FL9" s="194" t="n">
        <v>16</v>
      </c>
      <c r="FM9" s="195" t="n">
        <f aca="false">IF(OR($F9="",FL9=""),"",IF($F9=0,0,FL9/$F9))</f>
        <v>1</v>
      </c>
      <c r="FN9" s="194"/>
      <c r="FO9" s="196" t="str">
        <f aca="false">IF(OR($G9="",FN9=""),"",IF($G9=0,0,FN9/$G9))</f>
        <v/>
      </c>
      <c r="FP9" s="194"/>
      <c r="FQ9" s="195" t="str">
        <f aca="false">IF(OR($F9="",FP9=""),"",IF($F9=0,0,FP9/$F9))</f>
        <v/>
      </c>
      <c r="FR9" s="194"/>
      <c r="FS9" s="196" t="str">
        <f aca="false">IF(OR($G9="",FR9=""),"",IF($G9=0,0,FR9/$G9))</f>
        <v/>
      </c>
      <c r="FT9" s="194"/>
      <c r="FU9" s="195" t="str">
        <f aca="false">IF(OR($F9="",FT9=""),"",IF($F9=0,0,FT9/$F9))</f>
        <v/>
      </c>
      <c r="FV9" s="194"/>
      <c r="FW9" s="196" t="str">
        <f aca="false">IF(OR($G9="",FV9=""),"",IF($G9=0,0,FV9/$G9))</f>
        <v/>
      </c>
      <c r="FX9" s="194"/>
      <c r="FY9" s="195" t="str">
        <f aca="false">IF(OR($F9="",FX9=""),"",IF($F9=0,0,FX9/$F9))</f>
        <v/>
      </c>
      <c r="FZ9" s="194"/>
      <c r="GA9" s="196" t="str">
        <f aca="false">IF(OR($G9="",FZ9=""),"",IF($G9=0,0,FZ9/$G9))</f>
        <v/>
      </c>
      <c r="GB9" s="194"/>
      <c r="GC9" s="195" t="str">
        <f aca="false">IF(OR($F9="",GB9=""),"",IF($F9=0,0,GB9/$F9))</f>
        <v/>
      </c>
      <c r="GD9" s="194"/>
      <c r="GE9" s="196" t="str">
        <f aca="false">IF(OR($G9="",GD9=""),"",IF($G9=0,0,GD9/$G9))</f>
        <v/>
      </c>
      <c r="GF9" s="194"/>
      <c r="GG9" s="195" t="str">
        <f aca="false">IF(OR($F9="",GF9=""),"",IF($F9=0,0,GF9/$F9))</f>
        <v/>
      </c>
      <c r="GH9" s="194"/>
      <c r="GI9" s="196" t="str">
        <f aca="false">IF(OR($G9="",GH9=""),"",IF($G9=0,0,GH9/$G9))</f>
        <v/>
      </c>
      <c r="GJ9" s="194"/>
      <c r="GK9" s="195" t="str">
        <f aca="false">IF(OR($F9="",GJ9=""),"",IF($F9=0,0,GJ9/$F9))</f>
        <v/>
      </c>
      <c r="GL9" s="194"/>
      <c r="GM9" s="196" t="str">
        <f aca="false">IF(OR($G9="",GL9=""),"",IF($G9=0,0,GL9/$G9))</f>
        <v/>
      </c>
      <c r="GN9" s="194"/>
      <c r="GO9" s="195" t="str">
        <f aca="false">IF(OR($F9="",GN9=""),"",IF($F9=0,0,GN9/$F9))</f>
        <v/>
      </c>
      <c r="GP9" s="194"/>
      <c r="GQ9" s="196" t="str">
        <f aca="false">IF(OR($G9="",GP9=""),"",IF($G9=0,0,GP9/$G9))</f>
        <v/>
      </c>
      <c r="GR9" s="194"/>
      <c r="GS9" s="195" t="str">
        <f aca="false">IF(OR($F9="",GR9=""),"",IF($F9=0,0,GR9/$F9))</f>
        <v/>
      </c>
      <c r="GT9" s="194"/>
      <c r="GU9" s="196" t="str">
        <f aca="false">IF(OR($G9="",GT9=""),"",IF($G9=0,0,GT9/$G9))</f>
        <v/>
      </c>
      <c r="GV9" s="194"/>
      <c r="GW9" s="195" t="str">
        <f aca="false">IF(OR($F9="",GV9=""),"",IF($F9=0,0,GV9/$F9))</f>
        <v/>
      </c>
      <c r="GX9" s="194"/>
      <c r="GY9" s="196" t="str">
        <f aca="false">IF(OR($G9="",GX9=""),"",IF($G9=0,0,GX9/$G9))</f>
        <v/>
      </c>
      <c r="GZ9" s="194"/>
      <c r="HA9" s="195" t="str">
        <f aca="false">IF(OR($F9="",GZ9=""),"",IF($F9=0,0,GZ9/$F9))</f>
        <v/>
      </c>
      <c r="HB9" s="194"/>
      <c r="HC9" s="196" t="str">
        <f aca="false">IF(OR($G9="",HB9=""),"",IF($G9=0,0,HB9/$G9))</f>
        <v/>
      </c>
      <c r="HD9" s="194"/>
      <c r="HE9" s="195" t="str">
        <f aca="false">IF(OR($F9="",HD9=""),"",IF($F9=0,0,HD9/$F9))</f>
        <v/>
      </c>
      <c r="HF9" s="194"/>
      <c r="HG9" s="196" t="str">
        <f aca="false">IF(OR($G9="",HF9=""),"",IF($G9=0,0,HF9/$G9))</f>
        <v/>
      </c>
      <c r="HH9" s="194"/>
      <c r="HI9" s="195" t="str">
        <f aca="false">IF(OR($F9="",HH9=""),"",IF($F9=0,0,HH9/$F9))</f>
        <v/>
      </c>
      <c r="HJ9" s="194"/>
      <c r="HK9" s="196" t="str">
        <f aca="false">IF(OR($G9="",HJ9=""),"",IF($G9=0,0,HJ9/$G9))</f>
        <v/>
      </c>
      <c r="HL9" s="194"/>
      <c r="HM9" s="195" t="str">
        <f aca="false">IF(OR($F9="",HL9=""),"",IF($F9=0,0,HL9/$F9))</f>
        <v/>
      </c>
      <c r="HN9" s="194"/>
      <c r="HO9" s="196" t="str">
        <f aca="false">IF(OR($G9="",HN9=""),"",IF($G9=0,0,HN9/$G9))</f>
        <v/>
      </c>
      <c r="HP9" s="194"/>
      <c r="HQ9" s="195" t="str">
        <f aca="false">IF(OR($F9="",HP9=""),"",IF($F9=0,0,HP9/$F9))</f>
        <v/>
      </c>
      <c r="HR9" s="194"/>
      <c r="HS9" s="196" t="str">
        <f aca="false">IF(OR($G9="",HR9=""),"",IF($G9=0,0,HR9/$G9))</f>
        <v/>
      </c>
      <c r="HT9" s="194"/>
      <c r="HU9" s="195" t="str">
        <f aca="false">IF(OR($F9="",HT9=""),"",IF($F9=0,0,HT9/$F9))</f>
        <v/>
      </c>
      <c r="HV9" s="194"/>
      <c r="HW9" s="196" t="str">
        <f aca="false">IF(OR($G9="",HV9=""),"",IF($G9=0,0,HV9/$G9))</f>
        <v/>
      </c>
      <c r="HX9" s="194"/>
      <c r="HY9" s="195" t="str">
        <f aca="false">IF(OR($F9="",HX9=""),"",IF($F9=0,0,HX9/$F9))</f>
        <v/>
      </c>
      <c r="HZ9" s="194"/>
      <c r="IA9" s="196" t="str">
        <f aca="false">IF(OR($G9="",HZ9=""),"",IF($G9=0,0,HZ9/$G9))</f>
        <v/>
      </c>
      <c r="IB9" s="194"/>
      <c r="IC9" s="195" t="str">
        <f aca="false">IF(OR($F9="",IB9=""),"",IF($F9=0,0,IB9/$F9))</f>
        <v/>
      </c>
      <c r="ID9" s="194"/>
      <c r="IE9" s="196" t="str">
        <f aca="false">IF(OR($G9="",ID9=""),"",IF($G9=0,0,ID9/$G9))</f>
        <v/>
      </c>
      <c r="IF9" s="194"/>
      <c r="IG9" s="195" t="str">
        <f aca="false">IF(OR($F9="",IF9=""),"",IF($F9=0,0,IF9/$F9))</f>
        <v/>
      </c>
      <c r="IH9" s="194"/>
      <c r="II9" s="196" t="str">
        <f aca="false">IF(OR($G9="",IH9=""),"",IF($G9=0,0,IH9/$G9))</f>
        <v/>
      </c>
      <c r="IJ9" s="194"/>
      <c r="IK9" s="195" t="str">
        <f aca="false">IF(OR($F9="",IJ9=""),"",IF($F9=0,0,IJ9/$F9))</f>
        <v/>
      </c>
      <c r="IL9" s="194"/>
      <c r="IM9" s="196" t="str">
        <f aca="false">IF(OR($G9="",IL9=""),"",IF($G9=0,0,IL9/$G9))</f>
        <v/>
      </c>
      <c r="IN9" s="194"/>
      <c r="IO9" s="195" t="str">
        <f aca="false">IF(OR($F9="",IN9=""),"",IF($F9=0,0,IN9/$F9))</f>
        <v/>
      </c>
      <c r="IP9" s="194"/>
      <c r="IQ9" s="196" t="str">
        <f aca="false">IF(OR($G9="",IP9=""),"",IF($G9=0,0,IP9/$G9))</f>
        <v/>
      </c>
      <c r="IR9" s="194"/>
      <c r="IS9" s="195" t="str">
        <f aca="false">IF(OR($F9="",IR9=""),"",IF($F9=0,0,IR9/$F9))</f>
        <v/>
      </c>
      <c r="IT9" s="194"/>
      <c r="IU9" s="196" t="str">
        <f aca="false">IF(OR($G9="",IT9=""),"",IF($G9=0,0,IT9/$G9))</f>
        <v/>
      </c>
      <c r="IV9" s="194"/>
      <c r="IW9" s="195" t="str">
        <f aca="false">IF(OR($F9="",IV9=""),"",IF($F9=0,0,IV9/$F9))</f>
        <v/>
      </c>
      <c r="IX9" s="194"/>
      <c r="IY9" s="196" t="str">
        <f aca="false">IF(OR($G9="",IX9=""),"",IF($G9=0,0,IX9/$G9))</f>
        <v/>
      </c>
      <c r="IZ9" s="194"/>
      <c r="JA9" s="195" t="str">
        <f aca="false">IF(OR($F9="",IZ9=""),"",IF($F9=0,0,IZ9/$F9))</f>
        <v/>
      </c>
      <c r="JB9" s="194"/>
      <c r="JC9" s="196" t="str">
        <f aca="false">IF(OR($G9="",JB9=""),"",IF($G9=0,0,JB9/$G9))</f>
        <v/>
      </c>
      <c r="JD9" s="194"/>
      <c r="JE9" s="195" t="str">
        <f aca="false">IF(OR($F9="",JD9=""),"",IF($F9=0,0,JD9/$F9))</f>
        <v/>
      </c>
      <c r="JF9" s="194"/>
      <c r="JG9" s="196" t="str">
        <f aca="false">IF(OR($G9="",JF9=""),"",IF($G9=0,0,JF9/$G9))</f>
        <v/>
      </c>
      <c r="JH9" s="194"/>
      <c r="JI9" s="195" t="str">
        <f aca="false">IF(OR($F9="",JH9=""),"",IF($F9=0,0,JH9/$F9))</f>
        <v/>
      </c>
      <c r="JJ9" s="194"/>
      <c r="JK9" s="196" t="str">
        <f aca="false">IF(OR($G9="",JJ9=""),"",IF($G9=0,0,JJ9/$G9))</f>
        <v/>
      </c>
      <c r="JL9" s="194"/>
      <c r="JM9" s="195" t="str">
        <f aca="false">IF(OR($F9="",JL9=""),"",IF($F9=0,0,JL9/$F9))</f>
        <v/>
      </c>
      <c r="JN9" s="194"/>
      <c r="JO9" s="196" t="str">
        <f aca="false">IF(OR($G9="",JN9=""),"",IF($G9=0,0,JN9/$G9))</f>
        <v/>
      </c>
      <c r="JP9" s="194"/>
      <c r="JQ9" s="195" t="str">
        <f aca="false">IF(OR($F9="",JP9=""),"",IF($F9=0,0,JP9/$F9))</f>
        <v/>
      </c>
      <c r="JR9" s="194"/>
      <c r="JS9" s="196" t="str">
        <f aca="false">IF(OR($G9="",JR9=""),"",IF($G9=0,0,JR9/$G9))</f>
        <v/>
      </c>
      <c r="JT9" s="194"/>
      <c r="JU9" s="195" t="str">
        <f aca="false">IF(OR($F9="",JT9=""),"",IF($F9=0,0,JT9/$F9))</f>
        <v/>
      </c>
      <c r="JV9" s="194"/>
      <c r="JW9" s="196" t="str">
        <f aca="false">IF(OR($G9="",JV9=""),"",IF($G9=0,0,JV9/$G9))</f>
        <v/>
      </c>
      <c r="JX9" s="194"/>
      <c r="JY9" s="195" t="str">
        <f aca="false">IF(OR($F9="",JX9=""),"",IF($F9=0,0,JX9/$F9))</f>
        <v/>
      </c>
      <c r="JZ9" s="194"/>
      <c r="KA9" s="196" t="str">
        <f aca="false">IF(OR($G9="",JZ9=""),"",IF($G9=0,0,JZ9/$G9))</f>
        <v/>
      </c>
      <c r="KB9" s="194"/>
      <c r="KC9" s="195" t="str">
        <f aca="false">IF(OR($F9="",KB9=""),"",IF($F9=0,0,KB9/$F9))</f>
        <v/>
      </c>
      <c r="KD9" s="194"/>
      <c r="KE9" s="196" t="str">
        <f aca="false">IF(OR($G9="",KD9=""),"",IF($G9=0,0,KD9/$G9))</f>
        <v/>
      </c>
      <c r="KF9" s="194"/>
      <c r="KG9" s="195" t="str">
        <f aca="false">IF(OR($F9="",KF9=""),"",IF($F9=0,0,KF9/$F9))</f>
        <v/>
      </c>
      <c r="KH9" s="194"/>
      <c r="KI9" s="196" t="str">
        <f aca="false">IF(OR($G9="",KH9=""),"",IF($G9=0,0,KH9/$G9))</f>
        <v/>
      </c>
      <c r="KJ9" s="194"/>
      <c r="KK9" s="195" t="str">
        <f aca="false">IF(OR($F9="",KJ9=""),"",IF($F9=0,0,KJ9/$F9))</f>
        <v/>
      </c>
      <c r="KL9" s="194"/>
      <c r="KM9" s="196" t="str">
        <f aca="false">IF(OR($G9="",KL9=""),"",IF($G9=0,0,KL9/$G9))</f>
        <v/>
      </c>
      <c r="KN9" s="194"/>
      <c r="KO9" s="195" t="str">
        <f aca="false">IF(OR($F9="",KN9=""),"",IF($F9=0,0,KN9/$F9))</f>
        <v/>
      </c>
      <c r="KP9" s="194"/>
      <c r="KQ9" s="196" t="str">
        <f aca="false">IF(OR($G9="",KP9=""),"",IF($G9=0,0,KP9/$G9))</f>
        <v/>
      </c>
      <c r="KR9" s="194"/>
      <c r="KS9" s="195" t="str">
        <f aca="false">IF(OR($F9="",KR9=""),"",IF($F9=0,0,KR9/$F9))</f>
        <v/>
      </c>
      <c r="KT9" s="194"/>
      <c r="KU9" s="196" t="str">
        <f aca="false">IF(OR($G9="",KT9=""),"",IF($G9=0,0,KT9/$G9))</f>
        <v/>
      </c>
      <c r="KV9" s="194"/>
      <c r="KW9" s="195" t="str">
        <f aca="false">IF(OR($F9="",KV9=""),"",IF($F9=0,0,KV9/$F9))</f>
        <v/>
      </c>
      <c r="KX9" s="194"/>
      <c r="KY9" s="196" t="str">
        <f aca="false">IF(OR($G9="",KX9=""),"",IF($G9=0,0,KX9/$G9))</f>
        <v/>
      </c>
      <c r="KZ9" s="194"/>
      <c r="LA9" s="195" t="str">
        <f aca="false">IF(OR($F9="",KZ9=""),"",IF($F9=0,0,KZ9/$F9))</f>
        <v/>
      </c>
      <c r="LB9" s="194"/>
      <c r="LC9" s="196" t="str">
        <f aca="false">IF(OR($G9="",LB9=""),"",IF($G9=0,0,LB9/$G9))</f>
        <v/>
      </c>
      <c r="LD9" s="194"/>
      <c r="LE9" s="195" t="str">
        <f aca="false">IF(OR($F9="",LD9=""),"",IF($F9=0,0,LD9/$F9))</f>
        <v/>
      </c>
      <c r="LF9" s="194"/>
      <c r="LG9" s="196" t="str">
        <f aca="false">IF(OR($G9="",LF9=""),"",IF($G9=0,0,LF9/$G9))</f>
        <v/>
      </c>
      <c r="LH9" s="194"/>
      <c r="LI9" s="195" t="str">
        <f aca="false">IF(OR($F9="",LH9=""),"",IF($F9=0,0,LH9/$F9))</f>
        <v/>
      </c>
      <c r="LJ9" s="194"/>
      <c r="LK9" s="196" t="str">
        <f aca="false">IF(OR($G9="",LJ9=""),"",IF($G9=0,0,LJ9/$G9))</f>
        <v/>
      </c>
      <c r="LL9" s="194"/>
      <c r="LM9" s="195" t="str">
        <f aca="false">IF(OR($F9="",LL9=""),"",IF($F9=0,0,LL9/$F9))</f>
        <v/>
      </c>
      <c r="LN9" s="194"/>
      <c r="LO9" s="196" t="str">
        <f aca="false">IF(OR($G9="",LN9=""),"",IF($G9=0,0,LN9/$G9))</f>
        <v/>
      </c>
      <c r="LP9" s="194"/>
      <c r="LQ9" s="195" t="str">
        <f aca="false">IF(OR($F9="",LP9=""),"",IF($F9=0,0,LP9/$F9))</f>
        <v/>
      </c>
      <c r="LR9" s="194"/>
      <c r="LS9" s="196" t="str">
        <f aca="false">IF(OR($G9="",LR9=""),"",IF($G9=0,0,LR9/$G9))</f>
        <v/>
      </c>
      <c r="LT9" s="194"/>
      <c r="LU9" s="195" t="str">
        <f aca="false">IF(OR($F9="",LT9=""),"",IF($F9=0,0,LT9/$F9))</f>
        <v/>
      </c>
      <c r="LV9" s="194"/>
      <c r="LW9" s="196" t="str">
        <f aca="false">IF(OR($G9="",LV9=""),"",IF($G9=0,0,LV9/$G9))</f>
        <v/>
      </c>
      <c r="LX9" s="194"/>
      <c r="LY9" s="195" t="str">
        <f aca="false">IF(OR($F9="",LX9=""),"",IF($F9=0,0,LX9/$F9))</f>
        <v/>
      </c>
      <c r="LZ9" s="194"/>
      <c r="MA9" s="196" t="str">
        <f aca="false">IF(OR($G9="",LZ9=""),"",IF($G9=0,0,LZ9/$G9))</f>
        <v/>
      </c>
      <c r="MB9" s="194"/>
      <c r="MC9" s="195" t="str">
        <f aca="false">IF(OR($F9="",MB9=""),"",IF($F9=0,0,MB9/$F9))</f>
        <v/>
      </c>
      <c r="MD9" s="194"/>
      <c r="ME9" s="196" t="str">
        <f aca="false">IF(OR($G9="",MD9=""),"",IF($G9=0,0,MD9/$G9))</f>
        <v/>
      </c>
      <c r="MF9" s="194"/>
      <c r="MG9" s="195" t="str">
        <f aca="false">IF(OR($F9="",MF9=""),"",IF($F9=0,0,MF9/$F9))</f>
        <v/>
      </c>
      <c r="MH9" s="194"/>
      <c r="MI9" s="196" t="str">
        <f aca="false">IF(OR($G9="",MH9=""),"",IF($G9=0,0,MH9/$G9))</f>
        <v/>
      </c>
      <c r="MJ9" s="194"/>
      <c r="MK9" s="195" t="str">
        <f aca="false">IF(OR($F9="",MJ9=""),"",IF($F9=0,0,MJ9/$F9))</f>
        <v/>
      </c>
      <c r="ML9" s="194"/>
      <c r="MM9" s="196" t="str">
        <f aca="false">IF(OR($G9="",ML9=""),"",IF($G9=0,0,ML9/$G9))</f>
        <v/>
      </c>
      <c r="MN9" s="194"/>
      <c r="MO9" s="195" t="str">
        <f aca="false">IF(OR($F9="",MN9=""),"",IF($F9=0,0,MN9/$F9))</f>
        <v/>
      </c>
      <c r="MP9" s="194"/>
      <c r="MQ9" s="196" t="str">
        <f aca="false">IF(OR($G9="",MP9=""),"",IF($G9=0,0,MP9/$G9))</f>
        <v/>
      </c>
      <c r="MR9" s="194"/>
      <c r="MS9" s="195" t="str">
        <f aca="false">IF(OR($F9="",MR9=""),"",IF($F9=0,0,MR9/$F9))</f>
        <v/>
      </c>
      <c r="MT9" s="194"/>
      <c r="MU9" s="196" t="str">
        <f aca="false">IF(OR($G9="",MT9=""),"",IF($G9=0,0,MT9/$G9))</f>
        <v/>
      </c>
      <c r="MV9" s="194"/>
      <c r="MW9" s="195" t="str">
        <f aca="false">IF(OR($F9="",MV9=""),"",IF($F9=0,0,MV9/$F9))</f>
        <v/>
      </c>
      <c r="MX9" s="194"/>
      <c r="MY9" s="196" t="str">
        <f aca="false">IF(OR($G9="",MX9=""),"",IF($G9=0,0,MX9/$G9))</f>
        <v/>
      </c>
      <c r="MZ9" s="194"/>
      <c r="NA9" s="195" t="str">
        <f aca="false">IF(OR($F9="",MZ9=""),"",IF($F9=0,0,MZ9/$F9))</f>
        <v/>
      </c>
      <c r="NB9" s="194"/>
      <c r="NC9" s="196" t="str">
        <f aca="false">IF(OR($G9="",NB9=""),"",IF($G9=0,0,NB9/$G9))</f>
        <v/>
      </c>
      <c r="ND9" s="194"/>
      <c r="NE9" s="195" t="str">
        <f aca="false">IF(OR($F9="",ND9=""),"",IF($F9=0,0,ND9/$F9))</f>
        <v/>
      </c>
      <c r="NF9" s="194"/>
      <c r="NG9" s="196" t="str">
        <f aca="false">IF(OR($G9="",NF9=""),"",IF($G9=0,0,NF9/$G9))</f>
        <v/>
      </c>
      <c r="NH9" s="194"/>
      <c r="NI9" s="195" t="str">
        <f aca="false">IF(OR($F9="",NH9=""),"",IF($F9=0,0,NH9/$F9))</f>
        <v/>
      </c>
      <c r="NJ9" s="194"/>
      <c r="NK9" s="196" t="str">
        <f aca="false">IF(OR($G9="",NJ9=""),"",IF($G9=0,0,NJ9/$G9))</f>
        <v/>
      </c>
      <c r="NL9" s="194"/>
      <c r="NM9" s="195" t="str">
        <f aca="false">IF(OR($F9="",NL9=""),"",IF($F9=0,0,NL9/$F9))</f>
        <v/>
      </c>
      <c r="NN9" s="194"/>
      <c r="NO9" s="196" t="str">
        <f aca="false">IF(OR($G9="",NN9=""),"",IF($G9=0,0,NN9/$G9))</f>
        <v/>
      </c>
      <c r="NP9" s="194"/>
      <c r="NQ9" s="195" t="str">
        <f aca="false">IF(OR($F9="",NP9=""),"",IF($F9=0,0,NP9/$F9))</f>
        <v/>
      </c>
      <c r="NR9" s="194"/>
      <c r="NS9" s="196" t="str">
        <f aca="false">IF(OR($G9="",NR9=""),"",IF($G9=0,0,NR9/$G9))</f>
        <v/>
      </c>
      <c r="NT9" s="194"/>
      <c r="NU9" s="195" t="str">
        <f aca="false">IF(OR($F9="",NT9=""),"",IF($F9=0,0,NT9/$F9))</f>
        <v/>
      </c>
      <c r="NV9" s="194"/>
      <c r="NW9" s="196" t="str">
        <f aca="false">IF(OR($G9="",NV9=""),"",IF($G9=0,0,NV9/$G9))</f>
        <v/>
      </c>
    </row>
    <row r="10" customFormat="false" ht="19.5" hidden="false" customHeight="true" outlineLevel="0" collapsed="false">
      <c r="A10" s="193" t="n">
        <v>5</v>
      </c>
      <c r="B10" s="193" t="s">
        <v>390</v>
      </c>
      <c r="C10" s="193" t="s">
        <v>385</v>
      </c>
      <c r="D10" s="193" t="s">
        <v>392</v>
      </c>
      <c r="E10" s="193" t="s">
        <v>382</v>
      </c>
      <c r="F10" s="194" t="n">
        <v>14</v>
      </c>
      <c r="G10" s="194" t="n">
        <v>50</v>
      </c>
      <c r="H10" s="194" t="n">
        <v>14</v>
      </c>
      <c r="I10" s="195" t="n">
        <f aca="false">IF(OR($F10="",H10=""),"",IF($F10=0,0,H10/$F10))</f>
        <v>1</v>
      </c>
      <c r="J10" s="194" t="n">
        <v>9</v>
      </c>
      <c r="K10" s="196" t="n">
        <f aca="false">IF(OR($G10="",J10=""),"",IF($G10=0,0,J10/$G10))</f>
        <v>0.18</v>
      </c>
      <c r="L10" s="194" t="n">
        <v>14</v>
      </c>
      <c r="M10" s="195" t="n">
        <f aca="false">IF(OR($F10="",L10=""),"",IF($F10=0,0,L10/$F10))</f>
        <v>1</v>
      </c>
      <c r="N10" s="194" t="n">
        <v>9</v>
      </c>
      <c r="O10" s="196" t="n">
        <f aca="false">IF(OR($G10="",N10=""),"",IF($G10=0,0,N10/$G10))</f>
        <v>0.18</v>
      </c>
      <c r="P10" s="194" t="n">
        <v>14</v>
      </c>
      <c r="Q10" s="195" t="n">
        <f aca="false">IF(OR($F10="",P10=""),"",IF($F10=0,0,P10/$F10))</f>
        <v>1</v>
      </c>
      <c r="R10" s="194" t="n">
        <v>11</v>
      </c>
      <c r="S10" s="196" t="n">
        <f aca="false">IF(OR($G10="",R10=""),"",IF($G10=0,0,R10/$G10))</f>
        <v>0.22</v>
      </c>
      <c r="T10" s="194" t="n">
        <v>14</v>
      </c>
      <c r="U10" s="195" t="n">
        <f aca="false">IF(OR($F10="",T10=""),"",IF($F10=0,0,T10/$F10))</f>
        <v>1</v>
      </c>
      <c r="V10" s="194" t="n">
        <v>17</v>
      </c>
      <c r="W10" s="196" t="n">
        <f aca="false">IF(OR($G10="",V10=""),"",IF($G10=0,0,V10/$G10))</f>
        <v>0.34</v>
      </c>
      <c r="X10" s="194" t="n">
        <v>14</v>
      </c>
      <c r="Y10" s="195" t="n">
        <f aca="false">IF(OR($F10="",X10=""),"",IF($F10=0,0,X10/$F10))</f>
        <v>1</v>
      </c>
      <c r="Z10" s="194" t="n">
        <v>18</v>
      </c>
      <c r="AA10" s="196" t="n">
        <v>0.36</v>
      </c>
      <c r="AB10" s="194" t="n">
        <v>14</v>
      </c>
      <c r="AC10" s="195" t="n">
        <f aca="false">IF(OR($F10="",AB10=""),"",IF($F10=0,0,AB10/$F10))</f>
        <v>1</v>
      </c>
      <c r="AD10" s="194" t="n">
        <v>18</v>
      </c>
      <c r="AE10" s="196" t="n">
        <f aca="false">IF(OR($G10="",AD10=""),"",IF($G10=0,0,AD10/$G10))</f>
        <v>0.36</v>
      </c>
      <c r="AF10" s="194" t="n">
        <v>14</v>
      </c>
      <c r="AG10" s="195" t="n">
        <f aca="false">IF(OR($F10="",AF10=""),"",IF($F10=0,0,AF10/$F10))</f>
        <v>1</v>
      </c>
      <c r="AH10" s="194" t="n">
        <v>21</v>
      </c>
      <c r="AI10" s="196" t="n">
        <f aca="false">IF(OR($G10="",AH10=""),"",IF($G10=0,0,AH10/$G10))</f>
        <v>0.42</v>
      </c>
      <c r="AJ10" s="194" t="n">
        <v>14</v>
      </c>
      <c r="AK10" s="195" t="n">
        <f aca="false">IF(OR($F10="",AJ10=""),"",IF($F10=0,0,AJ10/$F10))</f>
        <v>1</v>
      </c>
      <c r="AL10" s="194" t="n">
        <v>23</v>
      </c>
      <c r="AM10" s="196" t="n">
        <f aca="false">IF(OR($G10="",AL10=""),"",IF($G10=0,0,AL10/$G10))</f>
        <v>0.46</v>
      </c>
      <c r="AN10" s="194" t="n">
        <v>14</v>
      </c>
      <c r="AO10" s="195" t="n">
        <f aca="false">IF(OR($F10="",AN10=""),"",IF($F10=0,0,AN10/$F10))</f>
        <v>1</v>
      </c>
      <c r="AP10" s="194" t="n">
        <v>23</v>
      </c>
      <c r="AQ10" s="196" t="n">
        <f aca="false">IF(OR($G10="",AP10=""),"",IF($G10=0,0,AP10/$G10))</f>
        <v>0.46</v>
      </c>
      <c r="AR10" s="194" t="n">
        <v>14</v>
      </c>
      <c r="AS10" s="195" t="n">
        <f aca="false">IF(OR($F10="",AR10=""),"",IF($F10=0,0,AR10/$F10))</f>
        <v>1</v>
      </c>
      <c r="AT10" s="194" t="n">
        <v>25</v>
      </c>
      <c r="AU10" s="196" t="n">
        <f aca="false">IF(OR($G10="",AT10=""),"",IF($G10=0,0,AT10/$G10))</f>
        <v>0.5</v>
      </c>
      <c r="AV10" s="194" t="n">
        <v>14</v>
      </c>
      <c r="AW10" s="195" t="n">
        <f aca="false">IF(OR($F10="",AV10=""),"",IF($F10=0,0,AV10/$F10))</f>
        <v>1</v>
      </c>
      <c r="AX10" s="194" t="n">
        <v>35</v>
      </c>
      <c r="AY10" s="196" t="n">
        <f aca="false">IF(OR($G10="",AX10=""),"",IF($G10=0,0,AX10/$G10))</f>
        <v>0.7</v>
      </c>
      <c r="AZ10" s="194" t="n">
        <v>14</v>
      </c>
      <c r="BA10" s="195" t="n">
        <f aca="false">IF(OR($F10="",AZ10=""),"",IF($F10=0,0,AZ10/$F10))</f>
        <v>1</v>
      </c>
      <c r="BB10" s="194" t="n">
        <v>36</v>
      </c>
      <c r="BC10" s="196" t="n">
        <f aca="false">IF(OR($G10="",BB10=""),"",IF($G10=0,0,BB10/$G10))</f>
        <v>0.72</v>
      </c>
      <c r="BD10" s="194" t="n">
        <v>14</v>
      </c>
      <c r="BE10" s="195" t="n">
        <f aca="false">IF(OR($F10="",BD10=""),"",IF($F10=0,0,BD10/$F10))</f>
        <v>1</v>
      </c>
      <c r="BF10" s="194" t="n">
        <v>36</v>
      </c>
      <c r="BG10" s="196" t="n">
        <f aca="false">IF(OR($G10="",BF10=""),"",IF($G10=0,0,BF10/$G10))</f>
        <v>0.72</v>
      </c>
      <c r="BH10" s="194" t="n">
        <v>14</v>
      </c>
      <c r="BI10" s="195" t="n">
        <f aca="false">IF(OR($F10="",BH10=""),"",IF($F10=0,0,BH10/$F10))</f>
        <v>1</v>
      </c>
      <c r="BJ10" s="194" t="n">
        <v>40</v>
      </c>
      <c r="BK10" s="196" t="n">
        <f aca="false">IF(OR($G10="",BJ10=""),"",IF($G10=0,0,BJ10/$G10))</f>
        <v>0.8</v>
      </c>
      <c r="BL10" s="194" t="n">
        <v>14</v>
      </c>
      <c r="BM10" s="195" t="n">
        <f aca="false">IF(OR($F10="",BL10=""),"",IF($F10=0,0,BL10/$F10))</f>
        <v>1</v>
      </c>
      <c r="BN10" s="194" t="n">
        <v>43</v>
      </c>
      <c r="BO10" s="196" t="n">
        <f aca="false">IF(OR($G10="",BN10=""),"",IF($G10=0,0,BN10/$G10))</f>
        <v>0.86</v>
      </c>
      <c r="BP10" s="194" t="n">
        <v>14</v>
      </c>
      <c r="BQ10" s="195" t="n">
        <f aca="false">IF(OR($F10="",BP10=""),"",IF($F10=0,0,BP10/$F10))</f>
        <v>1</v>
      </c>
      <c r="BR10" s="194" t="n">
        <v>47</v>
      </c>
      <c r="BS10" s="196" t="n">
        <f aca="false">IF(OR($G10="",BR10=""),"",IF($G10=0,0,BR10/$G10))</f>
        <v>0.94</v>
      </c>
      <c r="BT10" s="194" t="n">
        <v>14</v>
      </c>
      <c r="BU10" s="195" t="n">
        <f aca="false">IF(OR($F10="",BT10=""),"",IF($F10=0,0,BT10/$F10))</f>
        <v>1</v>
      </c>
      <c r="BV10" s="194" t="n">
        <v>48</v>
      </c>
      <c r="BW10" s="196" t="n">
        <f aca="false">IF(OR($G10="",BV10=""),"",IF($G10=0,0,BV10/$G10))</f>
        <v>0.96</v>
      </c>
      <c r="BX10" s="194" t="n">
        <v>14</v>
      </c>
      <c r="BY10" s="195" t="n">
        <f aca="false">IF(OR($F10="",BX10=""),"",IF($F10=0,0,BX10/$F10))</f>
        <v>1</v>
      </c>
      <c r="BZ10" s="194" t="n">
        <v>49</v>
      </c>
      <c r="CA10" s="196" t="n">
        <f aca="false">IF(OR($G10="",BZ10=""),"",IF($G10=0,0,BZ10/$G10))</f>
        <v>0.98</v>
      </c>
      <c r="CB10" s="194" t="n">
        <v>14</v>
      </c>
      <c r="CC10" s="195" t="n">
        <f aca="false">IF(OR($F10="",CB10=""),"",IF($F10=0,0,CB10/$F10))</f>
        <v>1</v>
      </c>
      <c r="CD10" s="194" t="n">
        <v>49</v>
      </c>
      <c r="CE10" s="196" t="n">
        <f aca="false">IF(OR($G10="",CD10=""),"",IF($G10=0,0,CD10/$G10))</f>
        <v>0.98</v>
      </c>
      <c r="CF10" s="194" t="n">
        <v>14</v>
      </c>
      <c r="CG10" s="195" t="n">
        <f aca="false">IF(OR($F10="",CF10=""),"",IF($F10=0,0,CF10/$F10))</f>
        <v>1</v>
      </c>
      <c r="CH10" s="194" t="n">
        <v>49</v>
      </c>
      <c r="CI10" s="196" t="n">
        <f aca="false">IF(OR($G10="",CH10=""),"",IF($G10=0,0,CH10/$G10))</f>
        <v>0.98</v>
      </c>
      <c r="CJ10" s="194" t="n">
        <v>14</v>
      </c>
      <c r="CK10" s="195" t="n">
        <f aca="false">IF(OR($F10="",CJ10=""),"",IF($F10=0,0,CJ10/$F10))</f>
        <v>1</v>
      </c>
      <c r="CL10" s="194" t="n">
        <v>49</v>
      </c>
      <c r="CM10" s="196" t="n">
        <f aca="false">IF(OR($G10="",CL10=""),"",IF($G10=0,0,CL10/$G10))</f>
        <v>0.98</v>
      </c>
      <c r="CN10" s="194" t="n">
        <v>14</v>
      </c>
      <c r="CO10" s="195" t="n">
        <f aca="false">IF(OR($F10="",CN10=""),"",IF($F10=0,0,CN10/$F10))</f>
        <v>1</v>
      </c>
      <c r="CP10" s="194" t="n">
        <v>50</v>
      </c>
      <c r="CQ10" s="196" t="n">
        <f aca="false">IF(OR($G10="",CP10=""),"",IF($G10=0,0,CP10/$G10))</f>
        <v>1</v>
      </c>
      <c r="CR10" s="194" t="n">
        <v>14</v>
      </c>
      <c r="CS10" s="195" t="n">
        <f aca="false">IF(OR($F10="",CR10=""),"",IF($F10=0,0,CR10/$F10))</f>
        <v>1</v>
      </c>
      <c r="CT10" s="194" t="n">
        <v>50</v>
      </c>
      <c r="CU10" s="196" t="n">
        <f aca="false">IF(OR($G10="",CT10=""),"",IF($G10=0,0,CT10/$G10))</f>
        <v>1</v>
      </c>
      <c r="CV10" s="194"/>
      <c r="CW10" s="195" t="str">
        <f aca="false">IF(OR($F10="",CV10=""),"",IF($F10=0,0,CV10/$F10))</f>
        <v/>
      </c>
      <c r="CX10" s="194"/>
      <c r="CY10" s="196" t="str">
        <f aca="false">IF(OR($G10="",CX10=""),"",IF($G10=0,0,CX10/$G10))</f>
        <v/>
      </c>
      <c r="CZ10" s="194"/>
      <c r="DA10" s="195" t="str">
        <f aca="false">IF(OR($F10="",CZ10=""),"",IF($F10=0,0,CZ10/$F10))</f>
        <v/>
      </c>
      <c r="DB10" s="194"/>
      <c r="DC10" s="196" t="str">
        <f aca="false">IF(OR($G10="",DB10=""),"",IF($G10=0,0,DB10/$G10))</f>
        <v/>
      </c>
      <c r="DD10" s="194" t="n">
        <v>14</v>
      </c>
      <c r="DE10" s="195" t="n">
        <f aca="false">IF(OR($F10="",DD10=""),"",IF($F10=0,0,DD10/$F10))</f>
        <v>1</v>
      </c>
      <c r="DF10" s="194" t="n">
        <v>50</v>
      </c>
      <c r="DG10" s="196" t="n">
        <f aca="false">IF(OR($G10="",DF10=""),"",IF($G10=0,0,DF10/$G10))</f>
        <v>1</v>
      </c>
      <c r="DH10" s="194" t="n">
        <v>14</v>
      </c>
      <c r="DI10" s="195" t="n">
        <f aca="false">IF(OR($F10="",DH10=""),"",IF($F10=0,0,DH10/$F10))</f>
        <v>1</v>
      </c>
      <c r="DJ10" s="194" t="n">
        <v>50</v>
      </c>
      <c r="DK10" s="196" t="n">
        <f aca="false">IF(OR($G10="",DJ10=""),"",IF($G10=0,0,DJ10/$G10))</f>
        <v>1</v>
      </c>
      <c r="DL10" s="194" t="n">
        <v>14</v>
      </c>
      <c r="DM10" s="195" t="n">
        <f aca="false">IF(OR($F10="",DL10=""),"",IF($F10=0,0,DL10/$F10))</f>
        <v>1</v>
      </c>
      <c r="DN10" s="194" t="n">
        <v>50</v>
      </c>
      <c r="DO10" s="196" t="n">
        <f aca="false">IF(OR($G10="",DN10=""),"",IF($G10=0,0,DN10/$G10))</f>
        <v>1</v>
      </c>
      <c r="DP10" s="194" t="n">
        <v>14</v>
      </c>
      <c r="DQ10" s="195" t="n">
        <f aca="false">IF(OR($F10="",DP10=""),"",IF($F10=0,0,DP10/$F10))</f>
        <v>1</v>
      </c>
      <c r="DR10" s="194" t="n">
        <v>50</v>
      </c>
      <c r="DS10" s="196" t="n">
        <f aca="false">IF(OR($G10="",DR10=""),"",IF($G10=0,0,DR10/$G10))</f>
        <v>1</v>
      </c>
      <c r="DT10" s="194" t="n">
        <v>14</v>
      </c>
      <c r="DU10" s="195" t="n">
        <f aca="false">IF(OR($F10="",DT10=""),"",IF($F10=0,0,DT10/$F10))</f>
        <v>1</v>
      </c>
      <c r="DV10" s="194" t="n">
        <v>50</v>
      </c>
      <c r="DW10" s="196" t="n">
        <f aca="false">IF(OR($G10="",DV10=""),"",IF($G10=0,0,DV10/$G10))</f>
        <v>1</v>
      </c>
      <c r="DX10" s="194" t="n">
        <v>14</v>
      </c>
      <c r="DY10" s="195" t="n">
        <f aca="false">IF(OR($F10="",DX10=""),"",IF($F10=0,0,DX10/$F10))</f>
        <v>1</v>
      </c>
      <c r="DZ10" s="194" t="n">
        <v>50</v>
      </c>
      <c r="EA10" s="196" t="n">
        <f aca="false">IF(OR($G10="",DZ10=""),"",IF($G10=0,0,DZ10/$G10))</f>
        <v>1</v>
      </c>
      <c r="EB10" s="194" t="n">
        <v>14</v>
      </c>
      <c r="EC10" s="195" t="n">
        <f aca="false">IF(OR($F10="",EB10=""),"",IF($F10=0,0,EB10/$F10))</f>
        <v>1</v>
      </c>
      <c r="ED10" s="194" t="n">
        <v>50</v>
      </c>
      <c r="EE10" s="196" t="n">
        <f aca="false">IF(OR($G10="",ED10=""),"",IF($G10=0,0,ED10/$G10))</f>
        <v>1</v>
      </c>
      <c r="EF10" s="194" t="n">
        <v>14</v>
      </c>
      <c r="EG10" s="195" t="n">
        <f aca="false">IF(OR($F10="",EF10=""),"",IF($F10=0,0,EF10/$F10))</f>
        <v>1</v>
      </c>
      <c r="EH10" s="194" t="n">
        <v>50</v>
      </c>
      <c r="EI10" s="196" t="n">
        <f aca="false">IF(OR($G10="",EH10=""),"",IF($G10=0,0,EH10/$G10))</f>
        <v>1</v>
      </c>
      <c r="EJ10" s="194" t="n">
        <v>14</v>
      </c>
      <c r="EK10" s="195" t="n">
        <f aca="false">IF(OR($F10="",EJ10=""),"",IF($F10=0,0,EJ10/$F10))</f>
        <v>1</v>
      </c>
      <c r="EL10" s="194" t="n">
        <v>50</v>
      </c>
      <c r="EM10" s="196" t="n">
        <f aca="false">IF(OR($G10="",EL10=""),"",IF($G10=0,0,EL10/$G10))</f>
        <v>1</v>
      </c>
      <c r="EN10" s="194" t="n">
        <v>14</v>
      </c>
      <c r="EO10" s="195" t="n">
        <f aca="false">IF(OR($F10="",EN10=""),"",IF($F10=0,0,EN10/$F10))</f>
        <v>1</v>
      </c>
      <c r="EP10" s="194" t="n">
        <v>50</v>
      </c>
      <c r="EQ10" s="196" t="n">
        <f aca="false">IF(OR($G10="",EP10=""),"",IF($G10=0,0,EP10/$G10))</f>
        <v>1</v>
      </c>
      <c r="ER10" s="194" t="n">
        <v>14</v>
      </c>
      <c r="ES10" s="195" t="n">
        <f aca="false">IF(OR($F10="",ER10=""),"",IF($F10=0,0,ER10/$F10))</f>
        <v>1</v>
      </c>
      <c r="ET10" s="194" t="n">
        <v>50</v>
      </c>
      <c r="EU10" s="196" t="n">
        <f aca="false">IF(OR($G10="",ET10=""),"",IF($G10=0,0,ET10/$G10))</f>
        <v>1</v>
      </c>
      <c r="EV10" s="194" t="n">
        <v>14</v>
      </c>
      <c r="EW10" s="195" t="n">
        <f aca="false">IF(OR($F10="",EV10=""),"",IF($F10=0,0,EV10/$F10))</f>
        <v>1</v>
      </c>
      <c r="EX10" s="194" t="n">
        <v>50</v>
      </c>
      <c r="EY10" s="196" t="n">
        <f aca="false">IF(OR($G10="",EX10=""),"",IF($G10=0,0,EX10/$G10))</f>
        <v>1</v>
      </c>
      <c r="EZ10" s="194" t="n">
        <v>14</v>
      </c>
      <c r="FA10" s="195" t="n">
        <f aca="false">IF(OR($F10="",EZ10=""),"",IF($F10=0,0,EZ10/$F10))</f>
        <v>1</v>
      </c>
      <c r="FB10" s="194" t="n">
        <v>50</v>
      </c>
      <c r="FC10" s="196" t="n">
        <f aca="false">IF(OR($G10="",FB10=""),"",IF($G10=0,0,FB10/$G10))</f>
        <v>1</v>
      </c>
      <c r="FD10" s="194" t="n">
        <v>14</v>
      </c>
      <c r="FE10" s="195" t="n">
        <f aca="false">IF(OR($F10="",FD10=""),"",IF($F10=0,0,FD10/$F10))</f>
        <v>1</v>
      </c>
      <c r="FF10" s="194" t="n">
        <v>50</v>
      </c>
      <c r="FG10" s="196" t="n">
        <f aca="false">IF(OR($G10="",FF10=""),"",IF($G10=0,0,FF10/$G10))</f>
        <v>1</v>
      </c>
      <c r="FH10" s="194" t="n">
        <v>14</v>
      </c>
      <c r="FI10" s="195" t="n">
        <f aca="false">IF(OR($F10="",FH10=""),"",IF($F10=0,0,FH10/$F10))</f>
        <v>1</v>
      </c>
      <c r="FJ10" s="194" t="n">
        <v>50</v>
      </c>
      <c r="FK10" s="196" t="n">
        <f aca="false">IF(OR($G10="",FJ10=""),"",IF($G10=0,0,FJ10/$G10))</f>
        <v>1</v>
      </c>
      <c r="FL10" s="194" t="n">
        <v>14</v>
      </c>
      <c r="FM10" s="195" t="n">
        <f aca="false">IF(OR($F10="",FL10=""),"",IF($F10=0,0,FL10/$F10))</f>
        <v>1</v>
      </c>
      <c r="FN10" s="194"/>
      <c r="FO10" s="196" t="str">
        <f aca="false">IF(OR($G10="",FN10=""),"",IF($G10=0,0,FN10/$G10))</f>
        <v/>
      </c>
      <c r="FP10" s="194"/>
      <c r="FQ10" s="195" t="str">
        <f aca="false">IF(OR($F10="",FP10=""),"",IF($F10=0,0,FP10/$F10))</f>
        <v/>
      </c>
      <c r="FR10" s="194"/>
      <c r="FS10" s="196" t="str">
        <f aca="false">IF(OR($G10="",FR10=""),"",IF($G10=0,0,FR10/$G10))</f>
        <v/>
      </c>
      <c r="FT10" s="194"/>
      <c r="FU10" s="195" t="str">
        <f aca="false">IF(OR($F10="",FT10=""),"",IF($F10=0,0,FT10/$F10))</f>
        <v/>
      </c>
      <c r="FV10" s="194"/>
      <c r="FW10" s="196" t="str">
        <f aca="false">IF(OR($G10="",FV10=""),"",IF($G10=0,0,FV10/$G10))</f>
        <v/>
      </c>
      <c r="FX10" s="194"/>
      <c r="FY10" s="195" t="str">
        <f aca="false">IF(OR($F10="",FX10=""),"",IF($F10=0,0,FX10/$F10))</f>
        <v/>
      </c>
      <c r="FZ10" s="194"/>
      <c r="GA10" s="196" t="str">
        <f aca="false">IF(OR($G10="",FZ10=""),"",IF($G10=0,0,FZ10/$G10))</f>
        <v/>
      </c>
      <c r="GB10" s="194"/>
      <c r="GC10" s="195" t="str">
        <f aca="false">IF(OR($F10="",GB10=""),"",IF($F10=0,0,GB10/$F10))</f>
        <v/>
      </c>
      <c r="GD10" s="194"/>
      <c r="GE10" s="196" t="str">
        <f aca="false">IF(OR($G10="",GD10=""),"",IF($G10=0,0,GD10/$G10))</f>
        <v/>
      </c>
      <c r="GF10" s="194"/>
      <c r="GG10" s="195" t="str">
        <f aca="false">IF(OR($F10="",GF10=""),"",IF($F10=0,0,GF10/$F10))</f>
        <v/>
      </c>
      <c r="GH10" s="194"/>
      <c r="GI10" s="196" t="str">
        <f aca="false">IF(OR($G10="",GH10=""),"",IF($G10=0,0,GH10/$G10))</f>
        <v/>
      </c>
      <c r="GJ10" s="194"/>
      <c r="GK10" s="195" t="str">
        <f aca="false">IF(OR($F10="",GJ10=""),"",IF($F10=0,0,GJ10/$F10))</f>
        <v/>
      </c>
      <c r="GL10" s="194"/>
      <c r="GM10" s="196" t="str">
        <f aca="false">IF(OR($G10="",GL10=""),"",IF($G10=0,0,GL10/$G10))</f>
        <v/>
      </c>
      <c r="GN10" s="194"/>
      <c r="GO10" s="195" t="str">
        <f aca="false">IF(OR($F10="",GN10=""),"",IF($F10=0,0,GN10/$F10))</f>
        <v/>
      </c>
      <c r="GP10" s="194"/>
      <c r="GQ10" s="196" t="str">
        <f aca="false">IF(OR($G10="",GP10=""),"",IF($G10=0,0,GP10/$G10))</f>
        <v/>
      </c>
      <c r="GR10" s="194"/>
      <c r="GS10" s="195" t="str">
        <f aca="false">IF(OR($F10="",GR10=""),"",IF($F10=0,0,GR10/$F10))</f>
        <v/>
      </c>
      <c r="GT10" s="194"/>
      <c r="GU10" s="196" t="str">
        <f aca="false">IF(OR($G10="",GT10=""),"",IF($G10=0,0,GT10/$G10))</f>
        <v/>
      </c>
      <c r="GV10" s="194"/>
      <c r="GW10" s="195" t="str">
        <f aca="false">IF(OR($F10="",GV10=""),"",IF($F10=0,0,GV10/$F10))</f>
        <v/>
      </c>
      <c r="GX10" s="194"/>
      <c r="GY10" s="196" t="str">
        <f aca="false">IF(OR($G10="",GX10=""),"",IF($G10=0,0,GX10/$G10))</f>
        <v/>
      </c>
      <c r="GZ10" s="194"/>
      <c r="HA10" s="195" t="str">
        <f aca="false">IF(OR($F10="",GZ10=""),"",IF($F10=0,0,GZ10/$F10))</f>
        <v/>
      </c>
      <c r="HB10" s="194"/>
      <c r="HC10" s="196" t="str">
        <f aca="false">IF(OR($G10="",HB10=""),"",IF($G10=0,0,HB10/$G10))</f>
        <v/>
      </c>
      <c r="HD10" s="194"/>
      <c r="HE10" s="195" t="str">
        <f aca="false">IF(OR($F10="",HD10=""),"",IF($F10=0,0,HD10/$F10))</f>
        <v/>
      </c>
      <c r="HF10" s="194"/>
      <c r="HG10" s="196" t="str">
        <f aca="false">IF(OR($G10="",HF10=""),"",IF($G10=0,0,HF10/$G10))</f>
        <v/>
      </c>
      <c r="HH10" s="194"/>
      <c r="HI10" s="195" t="str">
        <f aca="false">IF(OR($F10="",HH10=""),"",IF($F10=0,0,HH10/$F10))</f>
        <v/>
      </c>
      <c r="HJ10" s="194"/>
      <c r="HK10" s="196" t="str">
        <f aca="false">IF(OR($G10="",HJ10=""),"",IF($G10=0,0,HJ10/$G10))</f>
        <v/>
      </c>
      <c r="HL10" s="194"/>
      <c r="HM10" s="195" t="str">
        <f aca="false">IF(OR($F10="",HL10=""),"",IF($F10=0,0,HL10/$F10))</f>
        <v/>
      </c>
      <c r="HN10" s="194"/>
      <c r="HO10" s="196" t="str">
        <f aca="false">IF(OR($G10="",HN10=""),"",IF($G10=0,0,HN10/$G10))</f>
        <v/>
      </c>
      <c r="HP10" s="194"/>
      <c r="HQ10" s="195" t="str">
        <f aca="false">IF(OR($F10="",HP10=""),"",IF($F10=0,0,HP10/$F10))</f>
        <v/>
      </c>
      <c r="HR10" s="194"/>
      <c r="HS10" s="196" t="str">
        <f aca="false">IF(OR($G10="",HR10=""),"",IF($G10=0,0,HR10/$G10))</f>
        <v/>
      </c>
      <c r="HT10" s="194"/>
      <c r="HU10" s="195" t="str">
        <f aca="false">IF(OR($F10="",HT10=""),"",IF($F10=0,0,HT10/$F10))</f>
        <v/>
      </c>
      <c r="HV10" s="194"/>
      <c r="HW10" s="196" t="str">
        <f aca="false">IF(OR($G10="",HV10=""),"",IF($G10=0,0,HV10/$G10))</f>
        <v/>
      </c>
      <c r="HX10" s="194"/>
      <c r="HY10" s="195" t="str">
        <f aca="false">IF(OR($F10="",HX10=""),"",IF($F10=0,0,HX10/$F10))</f>
        <v/>
      </c>
      <c r="HZ10" s="194"/>
      <c r="IA10" s="196" t="str">
        <f aca="false">IF(OR($G10="",HZ10=""),"",IF($G10=0,0,HZ10/$G10))</f>
        <v/>
      </c>
      <c r="IB10" s="194"/>
      <c r="IC10" s="195" t="str">
        <f aca="false">IF(OR($F10="",IB10=""),"",IF($F10=0,0,IB10/$F10))</f>
        <v/>
      </c>
      <c r="ID10" s="194"/>
      <c r="IE10" s="196" t="str">
        <f aca="false">IF(OR($G10="",ID10=""),"",IF($G10=0,0,ID10/$G10))</f>
        <v/>
      </c>
      <c r="IF10" s="194"/>
      <c r="IG10" s="195" t="str">
        <f aca="false">IF(OR($F10="",IF10=""),"",IF($F10=0,0,IF10/$F10))</f>
        <v/>
      </c>
      <c r="IH10" s="194"/>
      <c r="II10" s="196" t="str">
        <f aca="false">IF(OR($G10="",IH10=""),"",IF($G10=0,0,IH10/$G10))</f>
        <v/>
      </c>
      <c r="IJ10" s="194"/>
      <c r="IK10" s="195" t="str">
        <f aca="false">IF(OR($F10="",IJ10=""),"",IF($F10=0,0,IJ10/$F10))</f>
        <v/>
      </c>
      <c r="IL10" s="194"/>
      <c r="IM10" s="196" t="str">
        <f aca="false">IF(OR($G10="",IL10=""),"",IF($G10=0,0,IL10/$G10))</f>
        <v/>
      </c>
      <c r="IN10" s="194"/>
      <c r="IO10" s="195" t="str">
        <f aca="false">IF(OR($F10="",IN10=""),"",IF($F10=0,0,IN10/$F10))</f>
        <v/>
      </c>
      <c r="IP10" s="194"/>
      <c r="IQ10" s="196" t="str">
        <f aca="false">IF(OR($G10="",IP10=""),"",IF($G10=0,0,IP10/$G10))</f>
        <v/>
      </c>
      <c r="IR10" s="194"/>
      <c r="IS10" s="195" t="str">
        <f aca="false">IF(OR($F10="",IR10=""),"",IF($F10=0,0,IR10/$F10))</f>
        <v/>
      </c>
      <c r="IT10" s="194"/>
      <c r="IU10" s="196" t="str">
        <f aca="false">IF(OR($G10="",IT10=""),"",IF($G10=0,0,IT10/$G10))</f>
        <v/>
      </c>
      <c r="IV10" s="194"/>
      <c r="IW10" s="195" t="str">
        <f aca="false">IF(OR($F10="",IV10=""),"",IF($F10=0,0,IV10/$F10))</f>
        <v/>
      </c>
      <c r="IX10" s="194"/>
      <c r="IY10" s="196" t="str">
        <f aca="false">IF(OR($G10="",IX10=""),"",IF($G10=0,0,IX10/$G10))</f>
        <v/>
      </c>
      <c r="IZ10" s="194"/>
      <c r="JA10" s="195" t="str">
        <f aca="false">IF(OR($F10="",IZ10=""),"",IF($F10=0,0,IZ10/$F10))</f>
        <v/>
      </c>
      <c r="JB10" s="194"/>
      <c r="JC10" s="196" t="str">
        <f aca="false">IF(OR($G10="",JB10=""),"",IF($G10=0,0,JB10/$G10))</f>
        <v/>
      </c>
      <c r="JD10" s="194"/>
      <c r="JE10" s="195" t="str">
        <f aca="false">IF(OR($F10="",JD10=""),"",IF($F10=0,0,JD10/$F10))</f>
        <v/>
      </c>
      <c r="JF10" s="194"/>
      <c r="JG10" s="196" t="str">
        <f aca="false">IF(OR($G10="",JF10=""),"",IF($G10=0,0,JF10/$G10))</f>
        <v/>
      </c>
      <c r="JH10" s="194"/>
      <c r="JI10" s="195" t="str">
        <f aca="false">IF(OR($F10="",JH10=""),"",IF($F10=0,0,JH10/$F10))</f>
        <v/>
      </c>
      <c r="JJ10" s="194"/>
      <c r="JK10" s="196" t="str">
        <f aca="false">IF(OR($G10="",JJ10=""),"",IF($G10=0,0,JJ10/$G10))</f>
        <v/>
      </c>
      <c r="JL10" s="194"/>
      <c r="JM10" s="195" t="str">
        <f aca="false">IF(OR($F10="",JL10=""),"",IF($F10=0,0,JL10/$F10))</f>
        <v/>
      </c>
      <c r="JN10" s="194"/>
      <c r="JO10" s="196" t="str">
        <f aca="false">IF(OR($G10="",JN10=""),"",IF($G10=0,0,JN10/$G10))</f>
        <v/>
      </c>
      <c r="JP10" s="194"/>
      <c r="JQ10" s="195" t="str">
        <f aca="false">IF(OR($F10="",JP10=""),"",IF($F10=0,0,JP10/$F10))</f>
        <v/>
      </c>
      <c r="JR10" s="194"/>
      <c r="JS10" s="196" t="str">
        <f aca="false">IF(OR($G10="",JR10=""),"",IF($G10=0,0,JR10/$G10))</f>
        <v/>
      </c>
      <c r="JT10" s="194"/>
      <c r="JU10" s="195" t="str">
        <f aca="false">IF(OR($F10="",JT10=""),"",IF($F10=0,0,JT10/$F10))</f>
        <v/>
      </c>
      <c r="JV10" s="194"/>
      <c r="JW10" s="196" t="str">
        <f aca="false">IF(OR($G10="",JV10=""),"",IF($G10=0,0,JV10/$G10))</f>
        <v/>
      </c>
      <c r="JX10" s="194"/>
      <c r="JY10" s="195" t="str">
        <f aca="false">IF(OR($F10="",JX10=""),"",IF($F10=0,0,JX10/$F10))</f>
        <v/>
      </c>
      <c r="JZ10" s="194"/>
      <c r="KA10" s="196" t="str">
        <f aca="false">IF(OR($G10="",JZ10=""),"",IF($G10=0,0,JZ10/$G10))</f>
        <v/>
      </c>
      <c r="KB10" s="194"/>
      <c r="KC10" s="195" t="str">
        <f aca="false">IF(OR($F10="",KB10=""),"",IF($F10=0,0,KB10/$F10))</f>
        <v/>
      </c>
      <c r="KD10" s="194"/>
      <c r="KE10" s="196" t="str">
        <f aca="false">IF(OR($G10="",KD10=""),"",IF($G10=0,0,KD10/$G10))</f>
        <v/>
      </c>
      <c r="KF10" s="194"/>
      <c r="KG10" s="195" t="str">
        <f aca="false">IF(OR($F10="",KF10=""),"",IF($F10=0,0,KF10/$F10))</f>
        <v/>
      </c>
      <c r="KH10" s="194"/>
      <c r="KI10" s="196" t="str">
        <f aca="false">IF(OR($G10="",KH10=""),"",IF($G10=0,0,KH10/$G10))</f>
        <v/>
      </c>
      <c r="KJ10" s="194"/>
      <c r="KK10" s="195" t="str">
        <f aca="false">IF(OR($F10="",KJ10=""),"",IF($F10=0,0,KJ10/$F10))</f>
        <v/>
      </c>
      <c r="KL10" s="194"/>
      <c r="KM10" s="196" t="str">
        <f aca="false">IF(OR($G10="",KL10=""),"",IF($G10=0,0,KL10/$G10))</f>
        <v/>
      </c>
      <c r="KN10" s="194"/>
      <c r="KO10" s="195" t="str">
        <f aca="false">IF(OR($F10="",KN10=""),"",IF($F10=0,0,KN10/$F10))</f>
        <v/>
      </c>
      <c r="KP10" s="194"/>
      <c r="KQ10" s="196" t="str">
        <f aca="false">IF(OR($G10="",KP10=""),"",IF($G10=0,0,KP10/$G10))</f>
        <v/>
      </c>
      <c r="KR10" s="194"/>
      <c r="KS10" s="195" t="str">
        <f aca="false">IF(OR($F10="",KR10=""),"",IF($F10=0,0,KR10/$F10))</f>
        <v/>
      </c>
      <c r="KT10" s="194"/>
      <c r="KU10" s="196" t="str">
        <f aca="false">IF(OR($G10="",KT10=""),"",IF($G10=0,0,KT10/$G10))</f>
        <v/>
      </c>
      <c r="KV10" s="194"/>
      <c r="KW10" s="195" t="str">
        <f aca="false">IF(OR($F10="",KV10=""),"",IF($F10=0,0,KV10/$F10))</f>
        <v/>
      </c>
      <c r="KX10" s="194"/>
      <c r="KY10" s="196" t="str">
        <f aca="false">IF(OR($G10="",KX10=""),"",IF($G10=0,0,KX10/$G10))</f>
        <v/>
      </c>
      <c r="KZ10" s="194"/>
      <c r="LA10" s="195" t="str">
        <f aca="false">IF(OR($F10="",KZ10=""),"",IF($F10=0,0,KZ10/$F10))</f>
        <v/>
      </c>
      <c r="LB10" s="194"/>
      <c r="LC10" s="196" t="str">
        <f aca="false">IF(OR($G10="",LB10=""),"",IF($G10=0,0,LB10/$G10))</f>
        <v/>
      </c>
      <c r="LD10" s="194"/>
      <c r="LE10" s="195" t="str">
        <f aca="false">IF(OR($F10="",LD10=""),"",IF($F10=0,0,LD10/$F10))</f>
        <v/>
      </c>
      <c r="LF10" s="194"/>
      <c r="LG10" s="196" t="str">
        <f aca="false">IF(OR($G10="",LF10=""),"",IF($G10=0,0,LF10/$G10))</f>
        <v/>
      </c>
      <c r="LH10" s="194"/>
      <c r="LI10" s="195" t="str">
        <f aca="false">IF(OR($F10="",LH10=""),"",IF($F10=0,0,LH10/$F10))</f>
        <v/>
      </c>
      <c r="LJ10" s="194"/>
      <c r="LK10" s="196" t="str">
        <f aca="false">IF(OR($G10="",LJ10=""),"",IF($G10=0,0,LJ10/$G10))</f>
        <v/>
      </c>
      <c r="LL10" s="194"/>
      <c r="LM10" s="195" t="str">
        <f aca="false">IF(OR($F10="",LL10=""),"",IF($F10=0,0,LL10/$F10))</f>
        <v/>
      </c>
      <c r="LN10" s="194"/>
      <c r="LO10" s="196" t="str">
        <f aca="false">IF(OR($G10="",LN10=""),"",IF($G10=0,0,LN10/$G10))</f>
        <v/>
      </c>
      <c r="LP10" s="194"/>
      <c r="LQ10" s="195" t="str">
        <f aca="false">IF(OR($F10="",LP10=""),"",IF($F10=0,0,LP10/$F10))</f>
        <v/>
      </c>
      <c r="LR10" s="194"/>
      <c r="LS10" s="196" t="str">
        <f aca="false">IF(OR($G10="",LR10=""),"",IF($G10=0,0,LR10/$G10))</f>
        <v/>
      </c>
      <c r="LT10" s="194"/>
      <c r="LU10" s="195" t="str">
        <f aca="false">IF(OR($F10="",LT10=""),"",IF($F10=0,0,LT10/$F10))</f>
        <v/>
      </c>
      <c r="LV10" s="194"/>
      <c r="LW10" s="196" t="str">
        <f aca="false">IF(OR($G10="",LV10=""),"",IF($G10=0,0,LV10/$G10))</f>
        <v/>
      </c>
      <c r="LX10" s="194"/>
      <c r="LY10" s="195" t="str">
        <f aca="false">IF(OR($F10="",LX10=""),"",IF($F10=0,0,LX10/$F10))</f>
        <v/>
      </c>
      <c r="LZ10" s="194"/>
      <c r="MA10" s="196" t="str">
        <f aca="false">IF(OR($G10="",LZ10=""),"",IF($G10=0,0,LZ10/$G10))</f>
        <v/>
      </c>
      <c r="MB10" s="194"/>
      <c r="MC10" s="195" t="str">
        <f aca="false">IF(OR($F10="",MB10=""),"",IF($F10=0,0,MB10/$F10))</f>
        <v/>
      </c>
      <c r="MD10" s="194"/>
      <c r="ME10" s="196" t="str">
        <f aca="false">IF(OR($G10="",MD10=""),"",IF($G10=0,0,MD10/$G10))</f>
        <v/>
      </c>
      <c r="MF10" s="194"/>
      <c r="MG10" s="195" t="str">
        <f aca="false">IF(OR($F10="",MF10=""),"",IF($F10=0,0,MF10/$F10))</f>
        <v/>
      </c>
      <c r="MH10" s="194"/>
      <c r="MI10" s="196" t="str">
        <f aca="false">IF(OR($G10="",MH10=""),"",IF($G10=0,0,MH10/$G10))</f>
        <v/>
      </c>
      <c r="MJ10" s="194"/>
      <c r="MK10" s="195" t="str">
        <f aca="false">IF(OR($F10="",MJ10=""),"",IF($F10=0,0,MJ10/$F10))</f>
        <v/>
      </c>
      <c r="ML10" s="194"/>
      <c r="MM10" s="196" t="str">
        <f aca="false">IF(OR($G10="",ML10=""),"",IF($G10=0,0,ML10/$G10))</f>
        <v/>
      </c>
      <c r="MN10" s="194"/>
      <c r="MO10" s="195" t="str">
        <f aca="false">IF(OR($F10="",MN10=""),"",IF($F10=0,0,MN10/$F10))</f>
        <v/>
      </c>
      <c r="MP10" s="194"/>
      <c r="MQ10" s="196" t="str">
        <f aca="false">IF(OR($G10="",MP10=""),"",IF($G10=0,0,MP10/$G10))</f>
        <v/>
      </c>
      <c r="MR10" s="194"/>
      <c r="MS10" s="195" t="str">
        <f aca="false">IF(OR($F10="",MR10=""),"",IF($F10=0,0,MR10/$F10))</f>
        <v/>
      </c>
      <c r="MT10" s="194"/>
      <c r="MU10" s="196" t="str">
        <f aca="false">IF(OR($G10="",MT10=""),"",IF($G10=0,0,MT10/$G10))</f>
        <v/>
      </c>
      <c r="MV10" s="194"/>
      <c r="MW10" s="195" t="str">
        <f aca="false">IF(OR($F10="",MV10=""),"",IF($F10=0,0,MV10/$F10))</f>
        <v/>
      </c>
      <c r="MX10" s="194"/>
      <c r="MY10" s="196" t="str">
        <f aca="false">IF(OR($G10="",MX10=""),"",IF($G10=0,0,MX10/$G10))</f>
        <v/>
      </c>
      <c r="MZ10" s="194"/>
      <c r="NA10" s="195" t="str">
        <f aca="false">IF(OR($F10="",MZ10=""),"",IF($F10=0,0,MZ10/$F10))</f>
        <v/>
      </c>
      <c r="NB10" s="194"/>
      <c r="NC10" s="196" t="str">
        <f aca="false">IF(OR($G10="",NB10=""),"",IF($G10=0,0,NB10/$G10))</f>
        <v/>
      </c>
      <c r="ND10" s="194"/>
      <c r="NE10" s="195" t="str">
        <f aca="false">IF(OR($F10="",ND10=""),"",IF($F10=0,0,ND10/$F10))</f>
        <v/>
      </c>
      <c r="NF10" s="194"/>
      <c r="NG10" s="196" t="str">
        <f aca="false">IF(OR($G10="",NF10=""),"",IF($G10=0,0,NF10/$G10))</f>
        <v/>
      </c>
      <c r="NH10" s="194"/>
      <c r="NI10" s="195" t="str">
        <f aca="false">IF(OR($F10="",NH10=""),"",IF($F10=0,0,NH10/$F10))</f>
        <v/>
      </c>
      <c r="NJ10" s="194"/>
      <c r="NK10" s="196" t="str">
        <f aca="false">IF(OR($G10="",NJ10=""),"",IF($G10=0,0,NJ10/$G10))</f>
        <v/>
      </c>
      <c r="NL10" s="194"/>
      <c r="NM10" s="195" t="str">
        <f aca="false">IF(OR($F10="",NL10=""),"",IF($F10=0,0,NL10/$F10))</f>
        <v/>
      </c>
      <c r="NN10" s="194"/>
      <c r="NO10" s="196" t="str">
        <f aca="false">IF(OR($G10="",NN10=""),"",IF($G10=0,0,NN10/$G10))</f>
        <v/>
      </c>
      <c r="NP10" s="194"/>
      <c r="NQ10" s="195" t="str">
        <f aca="false">IF(OR($F10="",NP10=""),"",IF($F10=0,0,NP10/$F10))</f>
        <v/>
      </c>
      <c r="NR10" s="194"/>
      <c r="NS10" s="196" t="str">
        <f aca="false">IF(OR($G10="",NR10=""),"",IF($G10=0,0,NR10/$G10))</f>
        <v/>
      </c>
      <c r="NT10" s="194"/>
      <c r="NU10" s="195" t="str">
        <f aca="false">IF(OR($F10="",NT10=""),"",IF($F10=0,0,NT10/$F10))</f>
        <v/>
      </c>
      <c r="NV10" s="194"/>
      <c r="NW10" s="196" t="str">
        <f aca="false">IF(OR($G10="",NV10=""),"",IF($G10=0,0,NV10/$G10))</f>
        <v/>
      </c>
    </row>
    <row r="11" customFormat="false" ht="19.5" hidden="false" customHeight="true" outlineLevel="0" collapsed="false">
      <c r="A11" s="199" t="n">
        <v>6</v>
      </c>
      <c r="B11" s="199" t="s">
        <v>390</v>
      </c>
      <c r="C11" s="199" t="s">
        <v>388</v>
      </c>
      <c r="D11" s="199" t="s">
        <v>393</v>
      </c>
      <c r="E11" s="199" t="s">
        <v>382</v>
      </c>
      <c r="F11" s="194" t="n">
        <v>18</v>
      </c>
      <c r="G11" s="194" t="n">
        <v>112</v>
      </c>
      <c r="H11" s="194" t="n">
        <v>17</v>
      </c>
      <c r="I11" s="195" t="n">
        <f aca="false">IF(OR($F11="",H11=""),"",IF($F11=0,0,H11/$F11))</f>
        <v>0.944444444444444</v>
      </c>
      <c r="J11" s="194" t="n">
        <v>5</v>
      </c>
      <c r="K11" s="196" t="n">
        <f aca="false">IF(OR($G11="",J11=""),"",IF($G11=0,0,J11/$G11))</f>
        <v>0.0446428571428571</v>
      </c>
      <c r="L11" s="194" t="n">
        <v>17</v>
      </c>
      <c r="M11" s="195" t="n">
        <f aca="false">IF(OR($F11="",L11=""),"",IF($F11=0,0,L11/$F11))</f>
        <v>0.944444444444444</v>
      </c>
      <c r="N11" s="194" t="n">
        <v>9</v>
      </c>
      <c r="O11" s="196" t="n">
        <f aca="false">IF(OR($G11="",N11=""),"",IF($G11=0,0,N11/$G11))</f>
        <v>0.0803571428571429</v>
      </c>
      <c r="P11" s="194" t="n">
        <v>17</v>
      </c>
      <c r="Q11" s="195" t="n">
        <f aca="false">IF(OR($F11="",P11=""),"",IF($F11=0,0,P11/$F11))</f>
        <v>0.944444444444444</v>
      </c>
      <c r="R11" s="194" t="n">
        <v>18</v>
      </c>
      <c r="S11" s="196" t="n">
        <f aca="false">IF(OR($G11="",R11=""),"",IF($G11=0,0,R11/$G11))</f>
        <v>0.160714285714286</v>
      </c>
      <c r="T11" s="194" t="n">
        <v>17</v>
      </c>
      <c r="U11" s="195" t="n">
        <f aca="false">IF(OR($F11="",T11=""),"",IF($F11=0,0,T11/$F11))</f>
        <v>0.944444444444444</v>
      </c>
      <c r="V11" s="194" t="n">
        <v>27</v>
      </c>
      <c r="W11" s="196" t="n">
        <f aca="false">IF(OR($G11="",V11=""),"",IF($G11=0,0,V11/$G11))</f>
        <v>0.241071428571429</v>
      </c>
      <c r="X11" s="194" t="n">
        <v>17</v>
      </c>
      <c r="Y11" s="195" t="n">
        <f aca="false">IF(OR($F11="",X11=""),"",IF($F11=0,0,X11/$F11))</f>
        <v>0.944444444444444</v>
      </c>
      <c r="Z11" s="194" t="n">
        <v>29</v>
      </c>
      <c r="AA11" s="196" t="n">
        <f aca="false">IF(OR($G11="",Z11=""),"",IF($G11=0,0,Z11/$G11))</f>
        <v>0.2589285714</v>
      </c>
      <c r="AB11" s="194" t="n">
        <v>17</v>
      </c>
      <c r="AC11" s="195" t="n">
        <f aca="false">IF(OR($F11="",AB11=""),"",IF($F11=0,0,AB11/$F11))</f>
        <v>0.944444444444444</v>
      </c>
      <c r="AD11" s="194" t="n">
        <v>35</v>
      </c>
      <c r="AE11" s="196" t="n">
        <f aca="false">IF(OR($G11="",AD11=""),"",IF($G11=0,0,AD11/$G11))</f>
        <v>0.3125</v>
      </c>
      <c r="AF11" s="194" t="n">
        <v>17</v>
      </c>
      <c r="AG11" s="195" t="n">
        <f aca="false">IF(OR($F11="",AF11=""),"",IF($F11=0,0,AF11/$F11))</f>
        <v>0.944444444444444</v>
      </c>
      <c r="AH11" s="194" t="n">
        <v>41</v>
      </c>
      <c r="AI11" s="196" t="n">
        <f aca="false">IF(OR($G11="",AH11=""),"",IF($G11=0,0,AH11/$G11))</f>
        <v>0.366071428571429</v>
      </c>
      <c r="AJ11" s="194" t="n">
        <v>17</v>
      </c>
      <c r="AK11" s="195" t="n">
        <f aca="false">IF(OR($F11="",AJ11=""),"",IF($F11=0,0,AJ11/$F11))</f>
        <v>0.944444444444444</v>
      </c>
      <c r="AL11" s="194" t="n">
        <v>41</v>
      </c>
      <c r="AM11" s="196" t="n">
        <f aca="false">IF(OR($G11="",AL11=""),"",IF($G11=0,0,AL11/$G11))</f>
        <v>0.366071428571429</v>
      </c>
      <c r="AN11" s="194" t="n">
        <v>17</v>
      </c>
      <c r="AO11" s="195" t="n">
        <f aca="false">IF(OR($F11="",AN11=""),"",IF($F11=0,0,AN11/$F11))</f>
        <v>0.944444444444444</v>
      </c>
      <c r="AP11" s="194" t="n">
        <v>47</v>
      </c>
      <c r="AQ11" s="196" t="n">
        <f aca="false">IF(OR($G11="",AP11=""),"",IF($G11=0,0,AP11/$G11))</f>
        <v>0.419642857142857</v>
      </c>
      <c r="AR11" s="194" t="n">
        <v>17</v>
      </c>
      <c r="AS11" s="195" t="n">
        <f aca="false">IF(OR($F11="",AR11=""),"",IF($F11=0,0,AR11/$F11))</f>
        <v>0.944444444444444</v>
      </c>
      <c r="AT11" s="194" t="n">
        <v>47</v>
      </c>
      <c r="AU11" s="196" t="n">
        <f aca="false">IF(OR($G11="",AT11=""),"",IF($G11=0,0,AT11/$G11))</f>
        <v>0.419642857142857</v>
      </c>
      <c r="AV11" s="194" t="n">
        <v>18</v>
      </c>
      <c r="AW11" s="195" t="n">
        <f aca="false">IF(OR($F11="",AV11=""),"",IF($F11=0,0,AV11/$F11))</f>
        <v>1</v>
      </c>
      <c r="AX11" s="194" t="n">
        <v>59</v>
      </c>
      <c r="AY11" s="196" t="n">
        <f aca="false">IF(OR($G11="",AX11=""),"",IF($G11=0,0,AX11/$G11))</f>
        <v>0.526785714285714</v>
      </c>
      <c r="AZ11" s="194" t="n">
        <v>18</v>
      </c>
      <c r="BA11" s="195" t="n">
        <f aca="false">IF(OR($F11="",AZ11=""),"",IF($F11=0,0,AZ11/$F11))</f>
        <v>1</v>
      </c>
      <c r="BB11" s="194" t="n">
        <v>59</v>
      </c>
      <c r="BC11" s="196" t="n">
        <v>0.52</v>
      </c>
      <c r="BD11" s="194" t="n">
        <v>18</v>
      </c>
      <c r="BE11" s="195" t="n">
        <f aca="false">IF(OR($F11="",BD11=""),"",IF($F11=0,0,BD11/$F11))</f>
        <v>1</v>
      </c>
      <c r="BF11" s="194" t="n">
        <v>59</v>
      </c>
      <c r="BG11" s="196" t="n">
        <f aca="false">IF(OR($G11="",BF11=""),"",IF($G11=0,0,BF11/$G11))</f>
        <v>0.526785714285714</v>
      </c>
      <c r="BH11" s="194" t="n">
        <v>18</v>
      </c>
      <c r="BI11" s="195" t="n">
        <f aca="false">IF(OR($F11="",BH11=""),"",IF($F11=0,0,BH11/$F11))</f>
        <v>1</v>
      </c>
      <c r="BJ11" s="194" t="n">
        <v>59</v>
      </c>
      <c r="BK11" s="196" t="n">
        <f aca="false">IF(OR($G11="",BJ11=""),"",IF($G11=0,0,BJ11/$G11))</f>
        <v>0.526785714285714</v>
      </c>
      <c r="BL11" s="194" t="n">
        <v>18</v>
      </c>
      <c r="BM11" s="195" t="n">
        <f aca="false">IF(OR($F11="",BL11=""),"",IF($F11=0,0,BL11/$F11))</f>
        <v>1</v>
      </c>
      <c r="BN11" s="194" t="n">
        <v>60</v>
      </c>
      <c r="BO11" s="196" t="n">
        <f aca="false">IF(OR($G11="",BN11=""),"",IF($G11=0,0,BN11/$G11))</f>
        <v>0.535714285714286</v>
      </c>
      <c r="BP11" s="194" t="n">
        <v>18</v>
      </c>
      <c r="BQ11" s="195" t="n">
        <f aca="false">IF(OR($F11="",BP11=""),"",IF($F11=0,0,BP11/$F11))</f>
        <v>1</v>
      </c>
      <c r="BR11" s="194" t="n">
        <v>65</v>
      </c>
      <c r="BS11" s="196" t="n">
        <f aca="false">IF(OR($G11="",BR11=""),"",IF($G11=0,0,BR11/$G11))</f>
        <v>0.580357142857143</v>
      </c>
      <c r="BT11" s="194" t="n">
        <v>18</v>
      </c>
      <c r="BU11" s="195" t="n">
        <f aca="false">IF(OR($F11="",BT11=""),"",IF($F11=0,0,BT11/$F11))</f>
        <v>1</v>
      </c>
      <c r="BV11" s="194" t="n">
        <v>77</v>
      </c>
      <c r="BW11" s="196" t="n">
        <f aca="false">IF(OR($G11="",BV11=""),"",IF($G11=0,0,BV11/$G11))</f>
        <v>0.6875</v>
      </c>
      <c r="BX11" s="194" t="n">
        <v>18</v>
      </c>
      <c r="BY11" s="195" t="n">
        <f aca="false">IF(OR($F11="",BX11=""),"",IF($F11=0,0,BX11/$F11))</f>
        <v>1</v>
      </c>
      <c r="BZ11" s="194" t="n">
        <v>81</v>
      </c>
      <c r="CA11" s="196" t="n">
        <f aca="false">IF(OR($G11="",BZ11=""),"",IF($G11=0,0,BZ11/$G11))</f>
        <v>0.723214285714286</v>
      </c>
      <c r="CB11" s="194" t="n">
        <v>18</v>
      </c>
      <c r="CC11" s="195" t="n">
        <f aca="false">IF(OR($F11="",CB11=""),"",IF($F11=0,0,CB11/$F11))</f>
        <v>1</v>
      </c>
      <c r="CD11" s="194" t="n">
        <v>106</v>
      </c>
      <c r="CE11" s="196" t="n">
        <f aca="false">IF(OR($G11="",CD11=""),"",IF($G11=0,0,CD11/$G11))</f>
        <v>0.946428571428571</v>
      </c>
      <c r="CF11" s="194" t="n">
        <v>18</v>
      </c>
      <c r="CG11" s="195" t="n">
        <f aca="false">IF(OR($F11="",CF11=""),"",IF($F11=0,0,CF11/$F11))</f>
        <v>1</v>
      </c>
      <c r="CH11" s="194" t="n">
        <v>112</v>
      </c>
      <c r="CI11" s="196" t="n">
        <f aca="false">IF(OR($G11="",CH11=""),"",IF($G11=0,0,CH11/$G11))</f>
        <v>1</v>
      </c>
      <c r="CJ11" s="194" t="n">
        <v>18</v>
      </c>
      <c r="CK11" s="195" t="n">
        <f aca="false">IF(OR($F11="",CJ11=""),"",IF($F11=0,0,CJ11/$F11))</f>
        <v>1</v>
      </c>
      <c r="CL11" s="194" t="n">
        <v>112</v>
      </c>
      <c r="CM11" s="196" t="n">
        <f aca="false">IF(OR($G11="",CL11=""),"",IF($G11=0,0,CL11/$G11))</f>
        <v>1</v>
      </c>
      <c r="CN11" s="194" t="n">
        <v>18</v>
      </c>
      <c r="CO11" s="195" t="n">
        <f aca="false">IF(OR($F11="",CN11=""),"",IF($F11=0,0,CN11/$F11))</f>
        <v>1</v>
      </c>
      <c r="CP11" s="194" t="n">
        <v>112</v>
      </c>
      <c r="CQ11" s="196" t="n">
        <f aca="false">IF(OR($G11="",CP11=""),"",IF($G11=0,0,CP11/$G11))</f>
        <v>1</v>
      </c>
      <c r="CR11" s="194" t="n">
        <v>18</v>
      </c>
      <c r="CS11" s="195" t="n">
        <f aca="false">IF(OR($F11="",CR11=""),"",IF($F11=0,0,CR11/$F11))</f>
        <v>1</v>
      </c>
      <c r="CT11" s="194" t="n">
        <v>112</v>
      </c>
      <c r="CU11" s="196" t="n">
        <f aca="false">IF(OR($G11="",CT11=""),"",IF($G11=0,0,CT11/$G11))</f>
        <v>1</v>
      </c>
      <c r="CV11" s="194"/>
      <c r="CW11" s="195" t="str">
        <f aca="false">IF(OR($F11="",CV11=""),"",IF($F11=0,0,CV11/$F11))</f>
        <v/>
      </c>
      <c r="CX11" s="194"/>
      <c r="CY11" s="196" t="str">
        <f aca="false">IF(OR($G11="",CX11=""),"",IF($G11=0,0,CX11/$G11))</f>
        <v/>
      </c>
      <c r="CZ11" s="194"/>
      <c r="DA11" s="195" t="str">
        <f aca="false">IF(OR($F11="",CZ11=""),"",IF($F11=0,0,CZ11/$F11))</f>
        <v/>
      </c>
      <c r="DB11" s="194"/>
      <c r="DC11" s="196" t="str">
        <f aca="false">IF(OR($G11="",DB11=""),"",IF($G11=0,0,DB11/$G11))</f>
        <v/>
      </c>
      <c r="DD11" s="194" t="n">
        <v>18</v>
      </c>
      <c r="DE11" s="195" t="n">
        <f aca="false">IF(OR($F11="",DD11=""),"",IF($F11=0,0,DD11/$F11))</f>
        <v>1</v>
      </c>
      <c r="DF11" s="194" t="n">
        <v>112</v>
      </c>
      <c r="DG11" s="196" t="n">
        <f aca="false">IF(OR($G11="",DF11=""),"",IF($G11=0,0,DF11/$G11))</f>
        <v>1</v>
      </c>
      <c r="DH11" s="194" t="n">
        <v>18</v>
      </c>
      <c r="DI11" s="195" t="n">
        <f aca="false">IF(OR($F11="",DH11=""),"",IF($F11=0,0,DH11/$F11))</f>
        <v>1</v>
      </c>
      <c r="DJ11" s="194" t="n">
        <v>112</v>
      </c>
      <c r="DK11" s="196" t="n">
        <f aca="false">IF(OR($G11="",DJ11=""),"",IF($G11=0,0,DJ11/$G11))</f>
        <v>1</v>
      </c>
      <c r="DL11" s="194" t="n">
        <v>18</v>
      </c>
      <c r="DM11" s="195" t="n">
        <f aca="false">IF(OR($F11="",DL11=""),"",IF($F11=0,0,DL11/$F11))</f>
        <v>1</v>
      </c>
      <c r="DN11" s="194" t="n">
        <v>112</v>
      </c>
      <c r="DO11" s="196" t="n">
        <f aca="false">IF(OR($G11="",DN11=""),"",IF($G11=0,0,DN11/$G11))</f>
        <v>1</v>
      </c>
      <c r="DP11" s="194" t="n">
        <v>18</v>
      </c>
      <c r="DQ11" s="195" t="n">
        <f aca="false">IF(OR($F11="",DP11=""),"",IF($F11=0,0,DP11/$F11))</f>
        <v>1</v>
      </c>
      <c r="DR11" s="194" t="n">
        <v>112</v>
      </c>
      <c r="DS11" s="196" t="n">
        <f aca="false">IF(OR($G11="",DR11=""),"",IF($G11=0,0,DR11/$G11))</f>
        <v>1</v>
      </c>
      <c r="DT11" s="194" t="n">
        <v>18</v>
      </c>
      <c r="DU11" s="195" t="n">
        <f aca="false">IF(OR($F11="",DT11=""),"",IF($F11=0,0,DT11/$F11))</f>
        <v>1</v>
      </c>
      <c r="DV11" s="194" t="n">
        <v>112</v>
      </c>
      <c r="DW11" s="196" t="n">
        <f aca="false">IF(OR($G11="",DV11=""),"",IF($G11=0,0,DV11/$G11))</f>
        <v>1</v>
      </c>
      <c r="DX11" s="194" t="n">
        <v>18</v>
      </c>
      <c r="DY11" s="195" t="n">
        <f aca="false">IF(OR($F11="",DX11=""),"",IF($F11=0,0,DX11/$F11))</f>
        <v>1</v>
      </c>
      <c r="DZ11" s="194" t="n">
        <v>112</v>
      </c>
      <c r="EA11" s="196" t="n">
        <f aca="false">IF(OR($G11="",DZ11=""),"",IF($G11=0,0,DZ11/$G11))</f>
        <v>1</v>
      </c>
      <c r="EB11" s="194" t="n">
        <v>18</v>
      </c>
      <c r="EC11" s="195" t="n">
        <f aca="false">IF(OR($F11="",EB11=""),"",IF($F11=0,0,EB11/$F11))</f>
        <v>1</v>
      </c>
      <c r="ED11" s="194" t="n">
        <v>112</v>
      </c>
      <c r="EE11" s="196" t="n">
        <f aca="false">IF(OR($G11="",ED11=""),"",IF($G11=0,0,ED11/$G11))</f>
        <v>1</v>
      </c>
      <c r="EF11" s="194" t="n">
        <v>18</v>
      </c>
      <c r="EG11" s="195" t="n">
        <f aca="false">IF(OR($F11="",EF11=""),"",IF($F11=0,0,EF11/$F11))</f>
        <v>1</v>
      </c>
      <c r="EH11" s="194" t="n">
        <v>112</v>
      </c>
      <c r="EI11" s="196" t="n">
        <f aca="false">IF(OR($G11="",EH11=""),"",IF($G11=0,0,EH11/$G11))</f>
        <v>1</v>
      </c>
      <c r="EJ11" s="194" t="n">
        <v>18</v>
      </c>
      <c r="EK11" s="195" t="n">
        <f aca="false">IF(OR($F11="",EJ11=""),"",IF($F11=0,0,EJ11/$F11))</f>
        <v>1</v>
      </c>
      <c r="EL11" s="194" t="n">
        <v>112</v>
      </c>
      <c r="EM11" s="196" t="n">
        <f aca="false">IF(OR($G11="",EL11=""),"",IF($G11=0,0,EL11/$G11))</f>
        <v>1</v>
      </c>
      <c r="EN11" s="194" t="n">
        <v>18</v>
      </c>
      <c r="EO11" s="195" t="n">
        <f aca="false">IF(OR($F11="",EN11=""),"",IF($F11=0,0,EN11/$F11))</f>
        <v>1</v>
      </c>
      <c r="EP11" s="194" t="n">
        <v>112</v>
      </c>
      <c r="EQ11" s="196" t="n">
        <f aca="false">IF(OR($G11="",EP11=""),"",IF($G11=0,0,EP11/$G11))</f>
        <v>1</v>
      </c>
      <c r="ER11" s="194" t="n">
        <v>18</v>
      </c>
      <c r="ES11" s="195" t="n">
        <f aca="false">IF(OR($F11="",ER11=""),"",IF($F11=0,0,ER11/$F11))</f>
        <v>1</v>
      </c>
      <c r="ET11" s="194" t="n">
        <v>112</v>
      </c>
      <c r="EU11" s="196" t="n">
        <f aca="false">IF(OR($G11="",ET11=""),"",IF($G11=0,0,ET11/$G11))</f>
        <v>1</v>
      </c>
      <c r="EV11" s="194" t="n">
        <v>18</v>
      </c>
      <c r="EW11" s="195" t="n">
        <f aca="false">IF(OR($F11="",EV11=""),"",IF($F11=0,0,EV11/$F11))</f>
        <v>1</v>
      </c>
      <c r="EX11" s="194" t="n">
        <v>112</v>
      </c>
      <c r="EY11" s="196" t="n">
        <f aca="false">IF(OR($G11="",EX11=""),"",IF($G11=0,0,EX11/$G11))</f>
        <v>1</v>
      </c>
      <c r="EZ11" s="194" t="n">
        <v>18</v>
      </c>
      <c r="FA11" s="195" t="n">
        <f aca="false">IF(OR($F11="",EZ11=""),"",IF($F11=0,0,EZ11/$F11))</f>
        <v>1</v>
      </c>
      <c r="FB11" s="194" t="n">
        <v>112</v>
      </c>
      <c r="FC11" s="196" t="n">
        <f aca="false">IF(OR($G11="",FB11=""),"",IF($G11=0,0,FB11/$G11))</f>
        <v>1</v>
      </c>
      <c r="FD11" s="194" t="n">
        <v>18</v>
      </c>
      <c r="FE11" s="195" t="n">
        <f aca="false">IF(OR($F11="",FD11=""),"",IF($F11=0,0,FD11/$F11))</f>
        <v>1</v>
      </c>
      <c r="FF11" s="194" t="n">
        <v>112</v>
      </c>
      <c r="FG11" s="196" t="n">
        <f aca="false">IF(OR($G11="",FF11=""),"",IF($G11=0,0,FF11/$G11))</f>
        <v>1</v>
      </c>
      <c r="FH11" s="194" t="n">
        <v>18</v>
      </c>
      <c r="FI11" s="195" t="n">
        <f aca="false">IF(OR($F11="",FH11=""),"",IF($F11=0,0,FH11/$F11))</f>
        <v>1</v>
      </c>
      <c r="FJ11" s="194" t="n">
        <v>112</v>
      </c>
      <c r="FK11" s="196" t="n">
        <f aca="false">IF(OR($G11="",FJ11=""),"",IF($G11=0,0,FJ11/$G11))</f>
        <v>1</v>
      </c>
      <c r="FL11" s="194" t="n">
        <v>18</v>
      </c>
      <c r="FM11" s="195" t="n">
        <f aca="false">IF(OR($F11="",FL11=""),"",IF($F11=0,0,FL11/$F11))</f>
        <v>1</v>
      </c>
      <c r="FN11" s="194"/>
      <c r="FO11" s="196" t="str">
        <f aca="false">IF(OR($G11="",FN11=""),"",IF($G11=0,0,FN11/$G11))</f>
        <v/>
      </c>
      <c r="FP11" s="194"/>
      <c r="FQ11" s="195" t="str">
        <f aca="false">IF(OR($F11="",FP11=""),"",IF($F11=0,0,FP11/$F11))</f>
        <v/>
      </c>
      <c r="FR11" s="194"/>
      <c r="FS11" s="196" t="str">
        <f aca="false">IF(OR($G11="",FR11=""),"",IF($G11=0,0,FR11/$G11))</f>
        <v/>
      </c>
      <c r="FT11" s="194"/>
      <c r="FU11" s="195" t="str">
        <f aca="false">IF(OR($F11="",FT11=""),"",IF($F11=0,0,FT11/$F11))</f>
        <v/>
      </c>
      <c r="FV11" s="194"/>
      <c r="FW11" s="196" t="str">
        <f aca="false">IF(OR($G11="",FV11=""),"",IF($G11=0,0,FV11/$G11))</f>
        <v/>
      </c>
      <c r="FX11" s="194"/>
      <c r="FY11" s="195" t="str">
        <f aca="false">IF(OR($F11="",FX11=""),"",IF($F11=0,0,FX11/$F11))</f>
        <v/>
      </c>
      <c r="FZ11" s="194"/>
      <c r="GA11" s="196" t="str">
        <f aca="false">IF(OR($G11="",FZ11=""),"",IF($G11=0,0,FZ11/$G11))</f>
        <v/>
      </c>
      <c r="GB11" s="194"/>
      <c r="GC11" s="195" t="str">
        <f aca="false">IF(OR($F11="",GB11=""),"",IF($F11=0,0,GB11/$F11))</f>
        <v/>
      </c>
      <c r="GD11" s="194"/>
      <c r="GE11" s="196" t="str">
        <f aca="false">IF(OR($G11="",GD11=""),"",IF($G11=0,0,GD11/$G11))</f>
        <v/>
      </c>
      <c r="GF11" s="194"/>
      <c r="GG11" s="195" t="str">
        <f aca="false">IF(OR($F11="",GF11=""),"",IF($F11=0,0,GF11/$F11))</f>
        <v/>
      </c>
      <c r="GH11" s="194"/>
      <c r="GI11" s="196" t="str">
        <f aca="false">IF(OR($G11="",GH11=""),"",IF($G11=0,0,GH11/$G11))</f>
        <v/>
      </c>
      <c r="GJ11" s="194"/>
      <c r="GK11" s="195" t="str">
        <f aca="false">IF(OR($F11="",GJ11=""),"",IF($F11=0,0,GJ11/$F11))</f>
        <v/>
      </c>
      <c r="GL11" s="194"/>
      <c r="GM11" s="196" t="str">
        <f aca="false">IF(OR($G11="",GL11=""),"",IF($G11=0,0,GL11/$G11))</f>
        <v/>
      </c>
      <c r="GN11" s="194"/>
      <c r="GO11" s="195" t="str">
        <f aca="false">IF(OR($F11="",GN11=""),"",IF($F11=0,0,GN11/$F11))</f>
        <v/>
      </c>
      <c r="GP11" s="194"/>
      <c r="GQ11" s="196" t="str">
        <f aca="false">IF(OR($G11="",GP11=""),"",IF($G11=0,0,GP11/$G11))</f>
        <v/>
      </c>
      <c r="GR11" s="194"/>
      <c r="GS11" s="195" t="str">
        <f aca="false">IF(OR($F11="",GR11=""),"",IF($F11=0,0,GR11/$F11))</f>
        <v/>
      </c>
      <c r="GT11" s="194"/>
      <c r="GU11" s="196" t="str">
        <f aca="false">IF(OR($G11="",GT11=""),"",IF($G11=0,0,GT11/$G11))</f>
        <v/>
      </c>
      <c r="GV11" s="194"/>
      <c r="GW11" s="195" t="str">
        <f aca="false">IF(OR($F11="",GV11=""),"",IF($F11=0,0,GV11/$F11))</f>
        <v/>
      </c>
      <c r="GX11" s="194"/>
      <c r="GY11" s="196" t="str">
        <f aca="false">IF(OR($G11="",GX11=""),"",IF($G11=0,0,GX11/$G11))</f>
        <v/>
      </c>
      <c r="GZ11" s="194"/>
      <c r="HA11" s="195" t="str">
        <f aca="false">IF(OR($F11="",GZ11=""),"",IF($F11=0,0,GZ11/$F11))</f>
        <v/>
      </c>
      <c r="HB11" s="194"/>
      <c r="HC11" s="196" t="str">
        <f aca="false">IF(OR($G11="",HB11=""),"",IF($G11=0,0,HB11/$G11))</f>
        <v/>
      </c>
      <c r="HD11" s="194"/>
      <c r="HE11" s="195" t="str">
        <f aca="false">IF(OR($F11="",HD11=""),"",IF($F11=0,0,HD11/$F11))</f>
        <v/>
      </c>
      <c r="HF11" s="194"/>
      <c r="HG11" s="196" t="str">
        <f aca="false">IF(OR($G11="",HF11=""),"",IF($G11=0,0,HF11/$G11))</f>
        <v/>
      </c>
      <c r="HH11" s="194"/>
      <c r="HI11" s="195" t="str">
        <f aca="false">IF(OR($F11="",HH11=""),"",IF($F11=0,0,HH11/$F11))</f>
        <v/>
      </c>
      <c r="HJ11" s="194"/>
      <c r="HK11" s="196" t="str">
        <f aca="false">IF(OR($G11="",HJ11=""),"",IF($G11=0,0,HJ11/$G11))</f>
        <v/>
      </c>
      <c r="HL11" s="194"/>
      <c r="HM11" s="195" t="str">
        <f aca="false">IF(OR($F11="",HL11=""),"",IF($F11=0,0,HL11/$F11))</f>
        <v/>
      </c>
      <c r="HN11" s="194"/>
      <c r="HO11" s="196" t="str">
        <f aca="false">IF(OR($G11="",HN11=""),"",IF($G11=0,0,HN11/$G11))</f>
        <v/>
      </c>
      <c r="HP11" s="194"/>
      <c r="HQ11" s="195" t="str">
        <f aca="false">IF(OR($F11="",HP11=""),"",IF($F11=0,0,HP11/$F11))</f>
        <v/>
      </c>
      <c r="HR11" s="194"/>
      <c r="HS11" s="196" t="str">
        <f aca="false">IF(OR($G11="",HR11=""),"",IF($G11=0,0,HR11/$G11))</f>
        <v/>
      </c>
      <c r="HT11" s="194"/>
      <c r="HU11" s="195" t="str">
        <f aca="false">IF(OR($F11="",HT11=""),"",IF($F11=0,0,HT11/$F11))</f>
        <v/>
      </c>
      <c r="HV11" s="194"/>
      <c r="HW11" s="196" t="str">
        <f aca="false">IF(OR($G11="",HV11=""),"",IF($G11=0,0,HV11/$G11))</f>
        <v/>
      </c>
      <c r="HX11" s="194"/>
      <c r="HY11" s="195" t="str">
        <f aca="false">IF(OR($F11="",HX11=""),"",IF($F11=0,0,HX11/$F11))</f>
        <v/>
      </c>
      <c r="HZ11" s="194"/>
      <c r="IA11" s="196" t="str">
        <f aca="false">IF(OR($G11="",HZ11=""),"",IF($G11=0,0,HZ11/$G11))</f>
        <v/>
      </c>
      <c r="IB11" s="194"/>
      <c r="IC11" s="195" t="str">
        <f aca="false">IF(OR($F11="",IB11=""),"",IF($F11=0,0,IB11/$F11))</f>
        <v/>
      </c>
      <c r="ID11" s="194"/>
      <c r="IE11" s="196" t="str">
        <f aca="false">IF(OR($G11="",ID11=""),"",IF($G11=0,0,ID11/$G11))</f>
        <v/>
      </c>
      <c r="IF11" s="194"/>
      <c r="IG11" s="195" t="str">
        <f aca="false">IF(OR($F11="",IF11=""),"",IF($F11=0,0,IF11/$F11))</f>
        <v/>
      </c>
      <c r="IH11" s="194"/>
      <c r="II11" s="196" t="str">
        <f aca="false">IF(OR($G11="",IH11=""),"",IF($G11=0,0,IH11/$G11))</f>
        <v/>
      </c>
      <c r="IJ11" s="194"/>
      <c r="IK11" s="195" t="str">
        <f aca="false">IF(OR($F11="",IJ11=""),"",IF($F11=0,0,IJ11/$F11))</f>
        <v/>
      </c>
      <c r="IL11" s="194"/>
      <c r="IM11" s="196" t="str">
        <f aca="false">IF(OR($G11="",IL11=""),"",IF($G11=0,0,IL11/$G11))</f>
        <v/>
      </c>
      <c r="IN11" s="194"/>
      <c r="IO11" s="195" t="str">
        <f aca="false">IF(OR($F11="",IN11=""),"",IF($F11=0,0,IN11/$F11))</f>
        <v/>
      </c>
      <c r="IP11" s="194"/>
      <c r="IQ11" s="196" t="str">
        <f aca="false">IF(OR($G11="",IP11=""),"",IF($G11=0,0,IP11/$G11))</f>
        <v/>
      </c>
      <c r="IR11" s="194"/>
      <c r="IS11" s="195" t="str">
        <f aca="false">IF(OR($F11="",IR11=""),"",IF($F11=0,0,IR11/$F11))</f>
        <v/>
      </c>
      <c r="IT11" s="194"/>
      <c r="IU11" s="196" t="str">
        <f aca="false">IF(OR($G11="",IT11=""),"",IF($G11=0,0,IT11/$G11))</f>
        <v/>
      </c>
      <c r="IV11" s="194"/>
      <c r="IW11" s="195" t="str">
        <f aca="false">IF(OR($F11="",IV11=""),"",IF($F11=0,0,IV11/$F11))</f>
        <v/>
      </c>
      <c r="IX11" s="194"/>
      <c r="IY11" s="196" t="str">
        <f aca="false">IF(OR($G11="",IX11=""),"",IF($G11=0,0,IX11/$G11))</f>
        <v/>
      </c>
      <c r="IZ11" s="194"/>
      <c r="JA11" s="195" t="str">
        <f aca="false">IF(OR($F11="",IZ11=""),"",IF($F11=0,0,IZ11/$F11))</f>
        <v/>
      </c>
      <c r="JB11" s="194"/>
      <c r="JC11" s="196" t="str">
        <f aca="false">IF(OR($G11="",JB11=""),"",IF($G11=0,0,JB11/$G11))</f>
        <v/>
      </c>
      <c r="JD11" s="194"/>
      <c r="JE11" s="195" t="str">
        <f aca="false">IF(OR($F11="",JD11=""),"",IF($F11=0,0,JD11/$F11))</f>
        <v/>
      </c>
      <c r="JF11" s="194"/>
      <c r="JG11" s="196" t="str">
        <f aca="false">IF(OR($G11="",JF11=""),"",IF($G11=0,0,JF11/$G11))</f>
        <v/>
      </c>
      <c r="JH11" s="194"/>
      <c r="JI11" s="195" t="str">
        <f aca="false">IF(OR($F11="",JH11=""),"",IF($F11=0,0,JH11/$F11))</f>
        <v/>
      </c>
      <c r="JJ11" s="194"/>
      <c r="JK11" s="196" t="str">
        <f aca="false">IF(OR($G11="",JJ11=""),"",IF($G11=0,0,JJ11/$G11))</f>
        <v/>
      </c>
      <c r="JL11" s="194"/>
      <c r="JM11" s="195" t="str">
        <f aca="false">IF(OR($F11="",JL11=""),"",IF($F11=0,0,JL11/$F11))</f>
        <v/>
      </c>
      <c r="JN11" s="194"/>
      <c r="JO11" s="196" t="str">
        <f aca="false">IF(OR($G11="",JN11=""),"",IF($G11=0,0,JN11/$G11))</f>
        <v/>
      </c>
      <c r="JP11" s="194"/>
      <c r="JQ11" s="195" t="str">
        <f aca="false">IF(OR($F11="",JP11=""),"",IF($F11=0,0,JP11/$F11))</f>
        <v/>
      </c>
      <c r="JR11" s="194"/>
      <c r="JS11" s="196" t="str">
        <f aca="false">IF(OR($G11="",JR11=""),"",IF($G11=0,0,JR11/$G11))</f>
        <v/>
      </c>
      <c r="JT11" s="194"/>
      <c r="JU11" s="195" t="str">
        <f aca="false">IF(OR($F11="",JT11=""),"",IF($F11=0,0,JT11/$F11))</f>
        <v/>
      </c>
      <c r="JV11" s="194"/>
      <c r="JW11" s="196" t="str">
        <f aca="false">IF(OR($G11="",JV11=""),"",IF($G11=0,0,JV11/$G11))</f>
        <v/>
      </c>
      <c r="JX11" s="194"/>
      <c r="JY11" s="195" t="str">
        <f aca="false">IF(OR($F11="",JX11=""),"",IF($F11=0,0,JX11/$F11))</f>
        <v/>
      </c>
      <c r="JZ11" s="194"/>
      <c r="KA11" s="196" t="str">
        <f aca="false">IF(OR($G11="",JZ11=""),"",IF($G11=0,0,JZ11/$G11))</f>
        <v/>
      </c>
      <c r="KB11" s="194"/>
      <c r="KC11" s="195" t="str">
        <f aca="false">IF(OR($F11="",KB11=""),"",IF($F11=0,0,KB11/$F11))</f>
        <v/>
      </c>
      <c r="KD11" s="194"/>
      <c r="KE11" s="196" t="str">
        <f aca="false">IF(OR($G11="",KD11=""),"",IF($G11=0,0,KD11/$G11))</f>
        <v/>
      </c>
      <c r="KF11" s="194"/>
      <c r="KG11" s="195" t="str">
        <f aca="false">IF(OR($F11="",KF11=""),"",IF($F11=0,0,KF11/$F11))</f>
        <v/>
      </c>
      <c r="KH11" s="194"/>
      <c r="KI11" s="196" t="str">
        <f aca="false">IF(OR($G11="",KH11=""),"",IF($G11=0,0,KH11/$G11))</f>
        <v/>
      </c>
      <c r="KJ11" s="194"/>
      <c r="KK11" s="195" t="str">
        <f aca="false">IF(OR($F11="",KJ11=""),"",IF($F11=0,0,KJ11/$F11))</f>
        <v/>
      </c>
      <c r="KL11" s="194"/>
      <c r="KM11" s="196" t="str">
        <f aca="false">IF(OR($G11="",KL11=""),"",IF($G11=0,0,KL11/$G11))</f>
        <v/>
      </c>
      <c r="KN11" s="194"/>
      <c r="KO11" s="195" t="str">
        <f aca="false">IF(OR($F11="",KN11=""),"",IF($F11=0,0,KN11/$F11))</f>
        <v/>
      </c>
      <c r="KP11" s="194"/>
      <c r="KQ11" s="196" t="str">
        <f aca="false">IF(OR($G11="",KP11=""),"",IF($G11=0,0,KP11/$G11))</f>
        <v/>
      </c>
      <c r="KR11" s="194"/>
      <c r="KS11" s="195" t="str">
        <f aca="false">IF(OR($F11="",KR11=""),"",IF($F11=0,0,KR11/$F11))</f>
        <v/>
      </c>
      <c r="KT11" s="194"/>
      <c r="KU11" s="196" t="str">
        <f aca="false">IF(OR($G11="",KT11=""),"",IF($G11=0,0,KT11/$G11))</f>
        <v/>
      </c>
      <c r="KV11" s="194"/>
      <c r="KW11" s="195" t="str">
        <f aca="false">IF(OR($F11="",KV11=""),"",IF($F11=0,0,KV11/$F11))</f>
        <v/>
      </c>
      <c r="KX11" s="194"/>
      <c r="KY11" s="196" t="str">
        <f aca="false">IF(OR($G11="",KX11=""),"",IF($G11=0,0,KX11/$G11))</f>
        <v/>
      </c>
      <c r="KZ11" s="194"/>
      <c r="LA11" s="195" t="str">
        <f aca="false">IF(OR($F11="",KZ11=""),"",IF($F11=0,0,KZ11/$F11))</f>
        <v/>
      </c>
      <c r="LB11" s="194"/>
      <c r="LC11" s="196" t="str">
        <f aca="false">IF(OR($G11="",LB11=""),"",IF($G11=0,0,LB11/$G11))</f>
        <v/>
      </c>
      <c r="LD11" s="194"/>
      <c r="LE11" s="195" t="str">
        <f aca="false">IF(OR($F11="",LD11=""),"",IF($F11=0,0,LD11/$F11))</f>
        <v/>
      </c>
      <c r="LF11" s="194"/>
      <c r="LG11" s="196" t="str">
        <f aca="false">IF(OR($G11="",LF11=""),"",IF($G11=0,0,LF11/$G11))</f>
        <v/>
      </c>
      <c r="LH11" s="194"/>
      <c r="LI11" s="195" t="str">
        <f aca="false">IF(OR($F11="",LH11=""),"",IF($F11=0,0,LH11/$F11))</f>
        <v/>
      </c>
      <c r="LJ11" s="194"/>
      <c r="LK11" s="196" t="str">
        <f aca="false">IF(OR($G11="",LJ11=""),"",IF($G11=0,0,LJ11/$G11))</f>
        <v/>
      </c>
      <c r="LL11" s="194"/>
      <c r="LM11" s="195" t="str">
        <f aca="false">IF(OR($F11="",LL11=""),"",IF($F11=0,0,LL11/$F11))</f>
        <v/>
      </c>
      <c r="LN11" s="194"/>
      <c r="LO11" s="196" t="str">
        <f aca="false">IF(OR($G11="",LN11=""),"",IF($G11=0,0,LN11/$G11))</f>
        <v/>
      </c>
      <c r="LP11" s="194"/>
      <c r="LQ11" s="195" t="str">
        <f aca="false">IF(OR($F11="",LP11=""),"",IF($F11=0,0,LP11/$F11))</f>
        <v/>
      </c>
      <c r="LR11" s="194"/>
      <c r="LS11" s="196" t="str">
        <f aca="false">IF(OR($G11="",LR11=""),"",IF($G11=0,0,LR11/$G11))</f>
        <v/>
      </c>
      <c r="LT11" s="194"/>
      <c r="LU11" s="195" t="str">
        <f aca="false">IF(OR($F11="",LT11=""),"",IF($F11=0,0,LT11/$F11))</f>
        <v/>
      </c>
      <c r="LV11" s="194"/>
      <c r="LW11" s="196" t="str">
        <f aca="false">IF(OR($G11="",LV11=""),"",IF($G11=0,0,LV11/$G11))</f>
        <v/>
      </c>
      <c r="LX11" s="194"/>
      <c r="LY11" s="195" t="str">
        <f aca="false">IF(OR($F11="",LX11=""),"",IF($F11=0,0,LX11/$F11))</f>
        <v/>
      </c>
      <c r="LZ11" s="194"/>
      <c r="MA11" s="196" t="str">
        <f aca="false">IF(OR($G11="",LZ11=""),"",IF($G11=0,0,LZ11/$G11))</f>
        <v/>
      </c>
      <c r="MB11" s="194"/>
      <c r="MC11" s="195" t="str">
        <f aca="false">IF(OR($F11="",MB11=""),"",IF($F11=0,0,MB11/$F11))</f>
        <v/>
      </c>
      <c r="MD11" s="194"/>
      <c r="ME11" s="196" t="str">
        <f aca="false">IF(OR($G11="",MD11=""),"",IF($G11=0,0,MD11/$G11))</f>
        <v/>
      </c>
      <c r="MF11" s="194"/>
      <c r="MG11" s="195" t="str">
        <f aca="false">IF(OR($F11="",MF11=""),"",IF($F11=0,0,MF11/$F11))</f>
        <v/>
      </c>
      <c r="MH11" s="194"/>
      <c r="MI11" s="196" t="str">
        <f aca="false">IF(OR($G11="",MH11=""),"",IF($G11=0,0,MH11/$G11))</f>
        <v/>
      </c>
      <c r="MJ11" s="194"/>
      <c r="MK11" s="195" t="str">
        <f aca="false">IF(OR($F11="",MJ11=""),"",IF($F11=0,0,MJ11/$F11))</f>
        <v/>
      </c>
      <c r="ML11" s="194"/>
      <c r="MM11" s="196" t="str">
        <f aca="false">IF(OR($G11="",ML11=""),"",IF($G11=0,0,ML11/$G11))</f>
        <v/>
      </c>
      <c r="MN11" s="194"/>
      <c r="MO11" s="195" t="str">
        <f aca="false">IF(OR($F11="",MN11=""),"",IF($F11=0,0,MN11/$F11))</f>
        <v/>
      </c>
      <c r="MP11" s="194"/>
      <c r="MQ11" s="196" t="str">
        <f aca="false">IF(OR($G11="",MP11=""),"",IF($G11=0,0,MP11/$G11))</f>
        <v/>
      </c>
      <c r="MR11" s="194"/>
      <c r="MS11" s="195" t="str">
        <f aca="false">IF(OR($F11="",MR11=""),"",IF($F11=0,0,MR11/$F11))</f>
        <v/>
      </c>
      <c r="MT11" s="194"/>
      <c r="MU11" s="196" t="str">
        <f aca="false">IF(OR($G11="",MT11=""),"",IF($G11=0,0,MT11/$G11))</f>
        <v/>
      </c>
      <c r="MV11" s="194"/>
      <c r="MW11" s="195" t="str">
        <f aca="false">IF(OR($F11="",MV11=""),"",IF($F11=0,0,MV11/$F11))</f>
        <v/>
      </c>
      <c r="MX11" s="194"/>
      <c r="MY11" s="196" t="str">
        <f aca="false">IF(OR($G11="",MX11=""),"",IF($G11=0,0,MX11/$G11))</f>
        <v/>
      </c>
      <c r="MZ11" s="194"/>
      <c r="NA11" s="195" t="str">
        <f aca="false">IF(OR($F11="",MZ11=""),"",IF($F11=0,0,MZ11/$F11))</f>
        <v/>
      </c>
      <c r="NB11" s="194"/>
      <c r="NC11" s="196" t="str">
        <f aca="false">IF(OR($G11="",NB11=""),"",IF($G11=0,0,NB11/$G11))</f>
        <v/>
      </c>
      <c r="ND11" s="194"/>
      <c r="NE11" s="195" t="str">
        <f aca="false">IF(OR($F11="",ND11=""),"",IF($F11=0,0,ND11/$F11))</f>
        <v/>
      </c>
      <c r="NF11" s="194"/>
      <c r="NG11" s="196" t="str">
        <f aca="false">IF(OR($G11="",NF11=""),"",IF($G11=0,0,NF11/$G11))</f>
        <v/>
      </c>
      <c r="NH11" s="194"/>
      <c r="NI11" s="195" t="str">
        <f aca="false">IF(OR($F11="",NH11=""),"",IF($F11=0,0,NH11/$F11))</f>
        <v/>
      </c>
      <c r="NJ11" s="194"/>
      <c r="NK11" s="196" t="str">
        <f aca="false">IF(OR($G11="",NJ11=""),"",IF($G11=0,0,NJ11/$G11))</f>
        <v/>
      </c>
      <c r="NL11" s="194"/>
      <c r="NM11" s="195" t="str">
        <f aca="false">IF(OR($F11="",NL11=""),"",IF($F11=0,0,NL11/$F11))</f>
        <v/>
      </c>
      <c r="NN11" s="194"/>
      <c r="NO11" s="196" t="str">
        <f aca="false">IF(OR($G11="",NN11=""),"",IF($G11=0,0,NN11/$G11))</f>
        <v/>
      </c>
      <c r="NP11" s="194"/>
      <c r="NQ11" s="195" t="str">
        <f aca="false">IF(OR($F11="",NP11=""),"",IF($F11=0,0,NP11/$F11))</f>
        <v/>
      </c>
      <c r="NR11" s="194"/>
      <c r="NS11" s="196" t="str">
        <f aca="false">IF(OR($G11="",NR11=""),"",IF($G11=0,0,NR11/$G11))</f>
        <v/>
      </c>
      <c r="NT11" s="194"/>
      <c r="NU11" s="195" t="str">
        <f aca="false">IF(OR($F11="",NT11=""),"",IF($F11=0,0,NT11/$F11))</f>
        <v/>
      </c>
      <c r="NV11" s="194"/>
      <c r="NW11" s="196" t="str">
        <f aca="false">IF(OR($G11="",NV11=""),"",IF($G11=0,0,NV11/$G11))</f>
        <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c r="IY12" s="3"/>
      <c r="IZ12" s="3"/>
      <c r="JA12" s="3"/>
      <c r="JB12" s="3"/>
      <c r="JC12" s="3"/>
      <c r="JD12" s="3"/>
      <c r="JE12" s="3"/>
      <c r="JF12" s="3"/>
      <c r="JG12" s="3"/>
      <c r="JH12" s="3"/>
      <c r="JI12" s="3"/>
      <c r="JJ12" s="3"/>
      <c r="JK12" s="3"/>
      <c r="JL12" s="3"/>
      <c r="JM12" s="3"/>
      <c r="JN12" s="3"/>
      <c r="JO12" s="3"/>
      <c r="JP12" s="3"/>
      <c r="JQ12" s="3"/>
      <c r="JR12" s="3"/>
      <c r="JS12" s="3"/>
      <c r="JT12" s="3"/>
      <c r="JU12" s="3"/>
      <c r="JV12" s="3"/>
      <c r="JW12" s="3"/>
      <c r="JX12" s="3"/>
      <c r="JY12" s="3"/>
      <c r="JZ12" s="3"/>
      <c r="KA12" s="3"/>
      <c r="KB12" s="3"/>
      <c r="KC12" s="3"/>
      <c r="KD12" s="3"/>
      <c r="KE12" s="3"/>
      <c r="KF12" s="3"/>
      <c r="KG12" s="3"/>
      <c r="KH12" s="3"/>
      <c r="KI12" s="3"/>
      <c r="KJ12" s="3"/>
      <c r="KK12" s="3"/>
      <c r="KL12" s="3"/>
      <c r="KM12" s="3"/>
      <c r="KN12" s="3"/>
      <c r="KO12" s="3"/>
      <c r="KP12" s="3"/>
      <c r="KQ12" s="3"/>
      <c r="KR12" s="3"/>
      <c r="KS12" s="3"/>
      <c r="KT12" s="3"/>
      <c r="KU12" s="3"/>
      <c r="KV12" s="3"/>
      <c r="KW12" s="3"/>
      <c r="KX12" s="3"/>
      <c r="KY12" s="3"/>
      <c r="KZ12" s="3"/>
      <c r="LA12" s="3"/>
      <c r="LB12" s="3"/>
      <c r="LC12" s="3"/>
      <c r="LD12" s="3"/>
      <c r="LE12" s="3"/>
      <c r="LF12" s="3"/>
      <c r="LG12" s="3"/>
      <c r="LH12" s="3"/>
      <c r="LI12" s="3"/>
      <c r="LJ12" s="3"/>
      <c r="LK12" s="3"/>
      <c r="LL12" s="3"/>
      <c r="LM12" s="3"/>
      <c r="LN12" s="3"/>
      <c r="LO12" s="3"/>
      <c r="LP12" s="3"/>
      <c r="LQ12" s="3"/>
      <c r="LR12" s="3"/>
      <c r="LS12" s="3"/>
      <c r="LT12" s="3"/>
      <c r="LU12" s="3"/>
      <c r="LV12" s="3"/>
      <c r="LW12" s="3"/>
      <c r="LX12" s="3"/>
      <c r="LY12" s="3"/>
      <c r="LZ12" s="3"/>
      <c r="MA12" s="3"/>
      <c r="MB12" s="3"/>
      <c r="MC12" s="3"/>
      <c r="MD12" s="3"/>
      <c r="ME12" s="3"/>
      <c r="MF12" s="3"/>
      <c r="MG12" s="3"/>
      <c r="MH12" s="3"/>
      <c r="MI12" s="3"/>
      <c r="MJ12" s="3"/>
      <c r="MK12" s="3"/>
      <c r="ML12" s="3"/>
      <c r="MM12" s="3"/>
      <c r="MN12" s="3"/>
      <c r="MO12" s="3"/>
      <c r="MP12" s="3"/>
      <c r="MQ12" s="3"/>
      <c r="MR12" s="3"/>
      <c r="MS12" s="3"/>
      <c r="MT12" s="3"/>
      <c r="MU12" s="3"/>
      <c r="MV12" s="3"/>
      <c r="MW12" s="3"/>
      <c r="MX12" s="3"/>
      <c r="MY12" s="3"/>
      <c r="MZ12" s="3"/>
      <c r="NA12" s="3"/>
      <c r="NB12" s="3"/>
      <c r="NC12" s="3"/>
      <c r="ND12" s="3"/>
      <c r="NE12" s="3"/>
      <c r="NF12" s="3"/>
      <c r="NG12" s="3"/>
      <c r="NH12" s="3"/>
      <c r="NI12" s="3"/>
      <c r="NJ12" s="3"/>
      <c r="NK12" s="3"/>
      <c r="NL12" s="3"/>
      <c r="NM12" s="3"/>
      <c r="NN12" s="3"/>
      <c r="NO12" s="3"/>
      <c r="NP12" s="3"/>
      <c r="NQ12" s="3"/>
      <c r="NR12" s="3"/>
      <c r="NS12" s="3"/>
      <c r="NT12" s="3"/>
      <c r="NU12" s="3"/>
      <c r="NV12" s="3"/>
      <c r="NW12" s="3"/>
    </row>
    <row r="13" customFormat="false" ht="15" hidden="false" customHeight="true" outlineLevel="0" collapsed="false">
      <c r="A13" s="200" t="s">
        <v>394</v>
      </c>
      <c r="B13" s="3"/>
      <c r="C13" s="3"/>
      <c r="D13" s="3"/>
      <c r="E13" s="3"/>
      <c r="F13" s="3"/>
      <c r="G13" s="3"/>
      <c r="H13" s="201" t="s">
        <v>395</v>
      </c>
      <c r="I13" s="201"/>
      <c r="J13" s="201"/>
      <c r="K13" s="201"/>
      <c r="L13" s="202" t="s">
        <v>396</v>
      </c>
      <c r="M13" s="202"/>
      <c r="N13" s="202"/>
      <c r="O13" s="202"/>
      <c r="P13" s="203" t="s">
        <v>397</v>
      </c>
      <c r="Q13" s="203"/>
      <c r="R13" s="203"/>
      <c r="S13" s="20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204" t="s">
        <v>398</v>
      </c>
      <c r="CW13" s="204"/>
      <c r="CX13" s="204" t="s">
        <v>398</v>
      </c>
      <c r="CY13" s="204"/>
      <c r="CZ13" s="204" t="s">
        <v>398</v>
      </c>
      <c r="DA13" s="204"/>
      <c r="DB13" s="204" t="s">
        <v>398</v>
      </c>
      <c r="DC13" s="204"/>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c r="IZ13" s="3"/>
      <c r="JA13" s="3"/>
      <c r="JB13" s="3"/>
      <c r="JC13" s="3"/>
      <c r="JD13" s="3"/>
      <c r="JE13" s="3"/>
      <c r="JF13" s="3"/>
      <c r="JG13" s="3"/>
      <c r="JH13" s="3"/>
      <c r="JI13" s="3"/>
      <c r="JJ13" s="3"/>
      <c r="JK13" s="3"/>
      <c r="JL13" s="3"/>
      <c r="JM13" s="3"/>
      <c r="JN13" s="3"/>
      <c r="JO13" s="3"/>
      <c r="JP13" s="3"/>
      <c r="JQ13" s="3"/>
      <c r="JR13" s="3"/>
      <c r="JS13" s="3"/>
      <c r="JT13" s="3"/>
      <c r="JU13" s="3"/>
      <c r="JV13" s="3"/>
      <c r="JW13" s="3"/>
      <c r="JX13" s="3"/>
      <c r="JY13" s="3"/>
      <c r="JZ13" s="3"/>
      <c r="KA13" s="3"/>
      <c r="KB13" s="3"/>
      <c r="KC13" s="3"/>
      <c r="KD13" s="3"/>
      <c r="KE13" s="3"/>
      <c r="KF13" s="3"/>
      <c r="KG13" s="3"/>
      <c r="KH13" s="3"/>
      <c r="KI13" s="3"/>
      <c r="KJ13" s="3"/>
      <c r="KK13" s="3"/>
      <c r="KL13" s="3"/>
      <c r="KM13" s="3"/>
      <c r="KN13" s="3"/>
      <c r="KO13" s="3"/>
      <c r="KP13" s="3"/>
      <c r="KQ13" s="3"/>
      <c r="KR13" s="3"/>
      <c r="KS13" s="3"/>
      <c r="KT13" s="3"/>
      <c r="KU13" s="3"/>
      <c r="KV13" s="3"/>
      <c r="KW13" s="3"/>
      <c r="KX13" s="3"/>
      <c r="KY13" s="3"/>
      <c r="KZ13" s="3"/>
      <c r="LA13" s="3"/>
      <c r="LB13" s="3"/>
      <c r="LC13" s="3"/>
      <c r="LD13" s="3"/>
      <c r="LE13" s="3"/>
      <c r="LF13" s="3"/>
      <c r="LG13" s="3"/>
      <c r="LH13" s="3"/>
      <c r="LI13" s="3"/>
      <c r="LJ13" s="3"/>
      <c r="LK13" s="3"/>
      <c r="LL13" s="3"/>
      <c r="LM13" s="3"/>
      <c r="LN13" s="3"/>
      <c r="LO13" s="3"/>
      <c r="LP13" s="3"/>
      <c r="LQ13" s="3"/>
      <c r="LR13" s="3"/>
      <c r="LS13" s="3"/>
      <c r="LT13" s="3"/>
      <c r="LU13" s="3"/>
      <c r="LV13" s="3"/>
      <c r="LW13" s="3"/>
      <c r="LX13" s="3"/>
      <c r="LY13" s="3"/>
      <c r="LZ13" s="3"/>
      <c r="MA13" s="3"/>
      <c r="MB13" s="3"/>
      <c r="MC13" s="3"/>
      <c r="MD13" s="3"/>
      <c r="ME13" s="3"/>
      <c r="MF13" s="3"/>
      <c r="MG13" s="3"/>
      <c r="MH13" s="3"/>
      <c r="MI13" s="3"/>
      <c r="MJ13" s="3"/>
      <c r="MK13" s="3"/>
      <c r="ML13" s="3"/>
      <c r="MM13" s="3"/>
      <c r="MN13" s="3"/>
      <c r="MO13" s="3"/>
      <c r="MP13" s="3"/>
      <c r="MQ13" s="3"/>
      <c r="MR13" s="3"/>
      <c r="MS13" s="3"/>
      <c r="MT13" s="3"/>
      <c r="MU13" s="3"/>
      <c r="MV13" s="3"/>
      <c r="MW13" s="3"/>
      <c r="MX13" s="3"/>
      <c r="MY13" s="3"/>
      <c r="MZ13" s="3"/>
      <c r="NA13" s="3"/>
      <c r="NB13" s="3"/>
      <c r="NC13" s="3"/>
      <c r="ND13" s="3"/>
      <c r="NE13" s="3"/>
      <c r="NF13" s="3"/>
      <c r="NG13" s="3"/>
      <c r="NH13" s="3"/>
      <c r="NI13" s="3"/>
      <c r="NJ13" s="3"/>
      <c r="NK13" s="3"/>
      <c r="NL13" s="3"/>
      <c r="NM13" s="3"/>
      <c r="NN13" s="3"/>
      <c r="NO13" s="3"/>
      <c r="NP13" s="3"/>
      <c r="NQ13" s="3"/>
      <c r="NR13" s="3"/>
      <c r="NS13" s="3"/>
      <c r="NT13" s="3"/>
      <c r="NU13" s="3"/>
      <c r="NV13" s="3"/>
      <c r="NW13" s="3"/>
    </row>
    <row r="14" customFormat="false" ht="15" hidden="false" customHeight="true" outlineLevel="0" collapsed="false">
      <c r="A14" s="205" t="s">
        <v>399</v>
      </c>
      <c r="B14" s="205"/>
      <c r="C14" s="205"/>
      <c r="D14" s="205"/>
      <c r="E14" s="205"/>
      <c r="F14" s="205"/>
      <c r="G14" s="205"/>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3"/>
      <c r="IX14" s="3"/>
      <c r="IY14" s="3"/>
      <c r="IZ14" s="3"/>
      <c r="JA14" s="3"/>
      <c r="JB14" s="3"/>
      <c r="JC14" s="3"/>
      <c r="JD14" s="3"/>
      <c r="JE14" s="3"/>
      <c r="JF14" s="3"/>
      <c r="JG14" s="3"/>
      <c r="JH14" s="3"/>
      <c r="JI14" s="3"/>
      <c r="JJ14" s="3"/>
      <c r="JK14" s="3"/>
      <c r="JL14" s="3"/>
      <c r="JM14" s="3"/>
      <c r="JN14" s="3"/>
      <c r="JO14" s="3"/>
      <c r="JP14" s="3"/>
      <c r="JQ14" s="3"/>
      <c r="JR14" s="3"/>
      <c r="JS14" s="3"/>
      <c r="JT14" s="3"/>
      <c r="JU14" s="3"/>
      <c r="JV14" s="3"/>
      <c r="JW14" s="3"/>
      <c r="JX14" s="3"/>
      <c r="JY14" s="3"/>
      <c r="JZ14" s="3"/>
      <c r="KA14" s="3"/>
      <c r="KB14" s="3"/>
      <c r="KC14" s="3"/>
      <c r="KD14" s="3"/>
      <c r="KE14" s="3"/>
      <c r="KF14" s="3"/>
      <c r="KG14" s="3"/>
      <c r="KH14" s="3"/>
      <c r="KI14" s="3"/>
      <c r="KJ14" s="3"/>
      <c r="KK14" s="3"/>
      <c r="KL14" s="3"/>
      <c r="KM14" s="3"/>
      <c r="KN14" s="3"/>
      <c r="KO14" s="3"/>
      <c r="KP14" s="3"/>
      <c r="KQ14" s="3"/>
      <c r="KR14" s="3"/>
      <c r="KS14" s="3"/>
      <c r="KT14" s="3"/>
      <c r="KU14" s="3"/>
      <c r="KV14" s="3"/>
      <c r="KW14" s="3"/>
      <c r="KX14" s="3"/>
      <c r="KY14" s="3"/>
      <c r="KZ14" s="3"/>
      <c r="LA14" s="3"/>
      <c r="LB14" s="3"/>
      <c r="LC14" s="3"/>
      <c r="LD14" s="3"/>
      <c r="LE14" s="3"/>
      <c r="LF14" s="3"/>
      <c r="LG14" s="3"/>
      <c r="LH14" s="3"/>
      <c r="LI14" s="3"/>
      <c r="LJ14" s="3"/>
      <c r="LK14" s="3"/>
      <c r="LL14" s="3"/>
      <c r="LM14" s="3"/>
      <c r="LN14" s="3"/>
      <c r="LO14" s="3"/>
      <c r="LP14" s="3"/>
      <c r="LQ14" s="3"/>
      <c r="LR14" s="3"/>
      <c r="LS14" s="3"/>
      <c r="LT14" s="3"/>
      <c r="LU14" s="3"/>
      <c r="LV14" s="3"/>
      <c r="LW14" s="3"/>
      <c r="LX14" s="3"/>
      <c r="LY14" s="3"/>
      <c r="LZ14" s="3"/>
      <c r="MA14" s="3"/>
      <c r="MB14" s="3"/>
      <c r="MC14" s="3"/>
      <c r="MD14" s="3"/>
      <c r="ME14" s="3"/>
      <c r="MF14" s="3"/>
      <c r="MG14" s="3"/>
      <c r="MH14" s="3"/>
      <c r="MI14" s="3"/>
      <c r="MJ14" s="3"/>
      <c r="MK14" s="3"/>
      <c r="ML14" s="3"/>
      <c r="MM14" s="3"/>
      <c r="MN14" s="3"/>
      <c r="MO14" s="3"/>
      <c r="MP14" s="3"/>
      <c r="MQ14" s="3"/>
      <c r="MR14" s="3"/>
      <c r="MS14" s="3"/>
      <c r="MT14" s="3"/>
      <c r="MU14" s="3"/>
      <c r="MV14" s="3"/>
      <c r="MW14" s="3"/>
      <c r="MX14" s="3"/>
      <c r="MY14" s="3"/>
      <c r="MZ14" s="3"/>
      <c r="NA14" s="3"/>
      <c r="NB14" s="3"/>
      <c r="NC14" s="3"/>
      <c r="ND14" s="3"/>
      <c r="NE14" s="3"/>
      <c r="NF14" s="3"/>
      <c r="NG14" s="3"/>
      <c r="NH14" s="3"/>
      <c r="NI14" s="3"/>
      <c r="NJ14" s="3"/>
      <c r="NK14" s="3"/>
      <c r="NL14" s="3"/>
      <c r="NM14" s="3"/>
      <c r="NN14" s="3"/>
      <c r="NO14" s="3"/>
      <c r="NP14" s="3"/>
      <c r="NQ14" s="3"/>
      <c r="NR14" s="3"/>
      <c r="NS14" s="3"/>
      <c r="NT14" s="3"/>
      <c r="NU14" s="3"/>
      <c r="NV14" s="3"/>
      <c r="NW14" s="3"/>
    </row>
    <row r="15" customFormat="false" ht="15" hidden="false" customHeight="true" outlineLevel="0" collapsed="false">
      <c r="A15" s="205"/>
      <c r="B15" s="205"/>
      <c r="C15" s="205"/>
      <c r="D15" s="205"/>
      <c r="E15" s="205"/>
      <c r="F15" s="205"/>
      <c r="G15" s="205"/>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3"/>
      <c r="IX15" s="3"/>
      <c r="IY15" s="3"/>
      <c r="IZ15" s="3"/>
      <c r="JA15" s="3"/>
      <c r="JB15" s="3"/>
      <c r="JC15" s="3"/>
      <c r="JD15" s="3"/>
      <c r="JE15" s="3"/>
      <c r="JF15" s="3"/>
      <c r="JG15" s="3"/>
      <c r="JH15" s="3"/>
      <c r="JI15" s="3"/>
      <c r="JJ15" s="3"/>
      <c r="JK15" s="3"/>
      <c r="JL15" s="3"/>
      <c r="JM15" s="3"/>
      <c r="JN15" s="3"/>
      <c r="JO15" s="3"/>
      <c r="JP15" s="3"/>
      <c r="JQ15" s="3"/>
      <c r="JR15" s="3"/>
      <c r="JS15" s="3"/>
      <c r="JT15" s="3"/>
      <c r="JU15" s="3"/>
      <c r="JV15" s="3"/>
      <c r="JW15" s="3"/>
      <c r="JX15" s="3"/>
      <c r="JY15" s="3"/>
      <c r="JZ15" s="3"/>
      <c r="KA15" s="3"/>
      <c r="KB15" s="3"/>
      <c r="KC15" s="3"/>
      <c r="KD15" s="3"/>
      <c r="KE15" s="3"/>
      <c r="KF15" s="3"/>
      <c r="KG15" s="3"/>
      <c r="KH15" s="3"/>
      <c r="KI15" s="3"/>
      <c r="KJ15" s="3"/>
      <c r="KK15" s="3"/>
      <c r="KL15" s="3"/>
      <c r="KM15" s="3"/>
      <c r="KN15" s="3"/>
      <c r="KO15" s="3"/>
      <c r="KP15" s="3"/>
      <c r="KQ15" s="3"/>
      <c r="KR15" s="3"/>
      <c r="KS15" s="3"/>
      <c r="KT15" s="3"/>
      <c r="KU15" s="3"/>
      <c r="KV15" s="3"/>
      <c r="KW15" s="3"/>
      <c r="KX15" s="3"/>
      <c r="KY15" s="3"/>
      <c r="KZ15" s="3"/>
      <c r="LA15" s="3"/>
      <c r="LB15" s="3"/>
      <c r="LC15" s="3"/>
      <c r="LD15" s="3"/>
      <c r="LE15" s="3"/>
      <c r="LF15" s="3"/>
      <c r="LG15" s="3"/>
      <c r="LH15" s="3"/>
      <c r="LI15" s="3"/>
      <c r="LJ15" s="3"/>
      <c r="LK15" s="3"/>
      <c r="LL15" s="3"/>
      <c r="LM15" s="3"/>
      <c r="LN15" s="3"/>
      <c r="LO15" s="3"/>
      <c r="LP15" s="3"/>
      <c r="LQ15" s="3"/>
      <c r="LR15" s="3"/>
      <c r="LS15" s="3"/>
      <c r="LT15" s="3"/>
      <c r="LU15" s="3"/>
      <c r="LV15" s="3"/>
      <c r="LW15" s="3"/>
      <c r="LX15" s="3"/>
      <c r="LY15" s="3"/>
      <c r="LZ15" s="3"/>
      <c r="MA15" s="3"/>
      <c r="MB15" s="3"/>
      <c r="MC15" s="3"/>
      <c r="MD15" s="3"/>
      <c r="ME15" s="3"/>
      <c r="MF15" s="3"/>
      <c r="MG15" s="3"/>
      <c r="MH15" s="3"/>
      <c r="MI15" s="3"/>
      <c r="MJ15" s="3"/>
      <c r="MK15" s="3"/>
      <c r="ML15" s="3"/>
      <c r="MM15" s="3"/>
      <c r="MN15" s="3"/>
      <c r="MO15" s="3"/>
      <c r="MP15" s="3"/>
      <c r="MQ15" s="3"/>
      <c r="MR15" s="3"/>
      <c r="MS15" s="3"/>
      <c r="MT15" s="3"/>
      <c r="MU15" s="3"/>
      <c r="MV15" s="3"/>
      <c r="MW15" s="3"/>
      <c r="MX15" s="3"/>
      <c r="MY15" s="3"/>
      <c r="MZ15" s="3"/>
      <c r="NA15" s="3"/>
      <c r="NB15" s="3"/>
      <c r="NC15" s="3"/>
      <c r="ND15" s="3"/>
      <c r="NE15" s="3"/>
      <c r="NF15" s="3"/>
      <c r="NG15" s="3"/>
      <c r="NH15" s="3"/>
      <c r="NI15" s="3"/>
      <c r="NJ15" s="3"/>
      <c r="NK15" s="3"/>
      <c r="NL15" s="3"/>
      <c r="NM15" s="3"/>
      <c r="NN15" s="3"/>
      <c r="NO15" s="3"/>
      <c r="NP15" s="3"/>
      <c r="NQ15" s="3"/>
      <c r="NR15" s="3"/>
      <c r="NS15" s="3"/>
      <c r="NT15" s="3"/>
      <c r="NU15" s="3"/>
      <c r="NV15" s="3"/>
      <c r="NW15" s="3"/>
    </row>
    <row r="16" customFormat="false" ht="15" hidden="false" customHeight="true" outlineLevel="0" collapsed="false">
      <c r="A16" s="205"/>
      <c r="B16" s="205"/>
      <c r="C16" s="205"/>
      <c r="D16" s="205"/>
      <c r="E16" s="205"/>
      <c r="F16" s="205"/>
      <c r="G16" s="205"/>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c r="IZ16" s="3"/>
      <c r="JA16" s="3"/>
      <c r="JB16" s="3"/>
      <c r="JC16" s="3"/>
      <c r="JD16" s="3"/>
      <c r="JE16" s="3"/>
      <c r="JF16" s="3"/>
      <c r="JG16" s="3"/>
      <c r="JH16" s="3"/>
      <c r="JI16" s="3"/>
      <c r="JJ16" s="3"/>
      <c r="JK16" s="3"/>
      <c r="JL16" s="3"/>
      <c r="JM16" s="3"/>
      <c r="JN16" s="3"/>
      <c r="JO16" s="3"/>
      <c r="JP16" s="3"/>
      <c r="JQ16" s="3"/>
      <c r="JR16" s="3"/>
      <c r="JS16" s="3"/>
      <c r="JT16" s="3"/>
      <c r="JU16" s="3"/>
      <c r="JV16" s="3"/>
      <c r="JW16" s="3"/>
      <c r="JX16" s="3"/>
      <c r="JY16" s="3"/>
      <c r="JZ16" s="3"/>
      <c r="KA16" s="3"/>
      <c r="KB16" s="3"/>
      <c r="KC16" s="3"/>
      <c r="KD16" s="3"/>
      <c r="KE16" s="3"/>
      <c r="KF16" s="3"/>
      <c r="KG16" s="3"/>
      <c r="KH16" s="3"/>
      <c r="KI16" s="3"/>
      <c r="KJ16" s="3"/>
      <c r="KK16" s="3"/>
      <c r="KL16" s="3"/>
      <c r="KM16" s="3"/>
      <c r="KN16" s="3"/>
      <c r="KO16" s="3"/>
      <c r="KP16" s="3"/>
      <c r="KQ16" s="3"/>
      <c r="KR16" s="3"/>
      <c r="KS16" s="3"/>
      <c r="KT16" s="3"/>
      <c r="KU16" s="3"/>
      <c r="KV16" s="3"/>
      <c r="KW16" s="3"/>
      <c r="KX16" s="3"/>
      <c r="KY16" s="3"/>
      <c r="KZ16" s="3"/>
      <c r="LA16" s="3"/>
      <c r="LB16" s="3"/>
      <c r="LC16" s="3"/>
      <c r="LD16" s="3"/>
      <c r="LE16" s="3"/>
      <c r="LF16" s="3"/>
      <c r="LG16" s="3"/>
      <c r="LH16" s="3"/>
      <c r="LI16" s="3"/>
      <c r="LJ16" s="3"/>
      <c r="LK16" s="3"/>
      <c r="LL16" s="3"/>
      <c r="LM16" s="3"/>
      <c r="LN16" s="3"/>
      <c r="LO16" s="3"/>
      <c r="LP16" s="3"/>
      <c r="LQ16" s="3"/>
      <c r="LR16" s="3"/>
      <c r="LS16" s="3"/>
      <c r="LT16" s="3"/>
      <c r="LU16" s="3"/>
      <c r="LV16" s="3"/>
      <c r="LW16" s="3"/>
      <c r="LX16" s="3"/>
      <c r="LY16" s="3"/>
      <c r="LZ16" s="3"/>
      <c r="MA16" s="3"/>
      <c r="MB16" s="3"/>
      <c r="MC16" s="3"/>
      <c r="MD16" s="3"/>
      <c r="ME16" s="3"/>
      <c r="MF16" s="3"/>
      <c r="MG16" s="3"/>
      <c r="MH16" s="3"/>
      <c r="MI16" s="3"/>
      <c r="MJ16" s="3"/>
      <c r="MK16" s="3"/>
      <c r="ML16" s="3"/>
      <c r="MM16" s="3"/>
      <c r="MN16" s="3"/>
      <c r="MO16" s="3"/>
      <c r="MP16" s="3"/>
      <c r="MQ16" s="3"/>
      <c r="MR16" s="3"/>
      <c r="MS16" s="3"/>
      <c r="MT16" s="3"/>
      <c r="MU16" s="3"/>
      <c r="MV16" s="3"/>
      <c r="MW16" s="3"/>
      <c r="MX16" s="3"/>
      <c r="MY16" s="3"/>
      <c r="MZ16" s="3"/>
      <c r="NA16" s="3"/>
      <c r="NB16" s="3"/>
      <c r="NC16" s="3"/>
      <c r="ND16" s="3"/>
      <c r="NE16" s="3"/>
      <c r="NF16" s="3"/>
      <c r="NG16" s="3"/>
      <c r="NH16" s="3"/>
      <c r="NI16" s="3"/>
      <c r="NJ16" s="3"/>
      <c r="NK16" s="3"/>
      <c r="NL16" s="3"/>
      <c r="NM16" s="3"/>
      <c r="NN16" s="3"/>
      <c r="NO16" s="3"/>
      <c r="NP16" s="3"/>
      <c r="NQ16" s="3"/>
      <c r="NR16" s="3"/>
      <c r="NS16" s="3"/>
      <c r="NT16" s="3"/>
      <c r="NU16" s="3"/>
      <c r="NV16" s="3"/>
      <c r="NW16" s="3"/>
    </row>
    <row r="17" customFormat="false" ht="15" hidden="false" customHeight="true" outlineLevel="0" collapsed="false">
      <c r="A17" s="205"/>
      <c r="B17" s="205"/>
      <c r="C17" s="205"/>
      <c r="D17" s="205"/>
      <c r="E17" s="205"/>
      <c r="F17" s="205"/>
      <c r="G17" s="205"/>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c r="IZ19" s="3"/>
      <c r="JA19" s="3"/>
      <c r="JB19" s="3"/>
      <c r="JC19" s="3"/>
      <c r="JD19" s="3"/>
      <c r="JE19" s="3"/>
      <c r="JF19" s="3"/>
      <c r="JG19" s="3"/>
      <c r="JH19" s="3"/>
      <c r="JI19" s="3"/>
      <c r="JJ19" s="3"/>
      <c r="JK19" s="3"/>
      <c r="JL19" s="3"/>
      <c r="JM19" s="3"/>
      <c r="JN19" s="3"/>
      <c r="JO19" s="3"/>
      <c r="JP19" s="3"/>
      <c r="JQ19" s="3"/>
      <c r="JR19" s="3"/>
      <c r="JS19" s="3"/>
      <c r="JT19" s="3"/>
      <c r="JU19" s="3"/>
      <c r="JV19" s="3"/>
      <c r="JW19" s="3"/>
      <c r="JX19" s="3"/>
      <c r="JY19" s="3"/>
      <c r="JZ19" s="3"/>
      <c r="KA19" s="3"/>
      <c r="KB19" s="3"/>
      <c r="KC19" s="3"/>
      <c r="KD19" s="3"/>
      <c r="KE19" s="3"/>
      <c r="KF19" s="3"/>
      <c r="KG19" s="3"/>
      <c r="KH19" s="3"/>
      <c r="KI19" s="3"/>
      <c r="KJ19" s="3"/>
      <c r="KK19" s="3"/>
      <c r="KL19" s="3"/>
      <c r="KM19" s="3"/>
      <c r="KN19" s="3"/>
      <c r="KO19" s="3"/>
      <c r="KP19" s="3"/>
      <c r="KQ19" s="3"/>
      <c r="KR19" s="3"/>
      <c r="KS19" s="3"/>
      <c r="KT19" s="3"/>
      <c r="KU19" s="3"/>
      <c r="KV19" s="3"/>
      <c r="KW19" s="3"/>
      <c r="KX19" s="3"/>
      <c r="KY19" s="3"/>
      <c r="KZ19" s="3"/>
      <c r="LA19" s="3"/>
      <c r="LB19" s="3"/>
      <c r="LC19" s="3"/>
      <c r="LD19" s="3"/>
      <c r="LE19" s="3"/>
      <c r="LF19" s="3"/>
      <c r="LG19" s="3"/>
      <c r="LH19" s="3"/>
      <c r="LI19" s="3"/>
      <c r="LJ19" s="3"/>
      <c r="LK19" s="3"/>
      <c r="LL19" s="3"/>
      <c r="LM19" s="3"/>
      <c r="LN19" s="3"/>
      <c r="LO19" s="3"/>
      <c r="LP19" s="3"/>
      <c r="LQ19" s="3"/>
      <c r="LR19" s="3"/>
      <c r="LS19" s="3"/>
      <c r="LT19" s="3"/>
      <c r="LU19" s="3"/>
      <c r="LV19" s="3"/>
      <c r="LW19" s="3"/>
      <c r="LX19" s="3"/>
      <c r="LY19" s="3"/>
      <c r="LZ19" s="3"/>
      <c r="MA19" s="3"/>
      <c r="MB19" s="3"/>
      <c r="MC19" s="3"/>
      <c r="MD19" s="3"/>
      <c r="ME19" s="3"/>
      <c r="MF19" s="3"/>
      <c r="MG19" s="3"/>
      <c r="MH19" s="3"/>
      <c r="MI19" s="3"/>
      <c r="MJ19" s="3"/>
      <c r="MK19" s="3"/>
      <c r="ML19" s="3"/>
      <c r="MM19" s="3"/>
      <c r="MN19" s="3"/>
      <c r="MO19" s="3"/>
      <c r="MP19" s="3"/>
      <c r="MQ19" s="3"/>
      <c r="MR19" s="3"/>
      <c r="MS19" s="3"/>
      <c r="MT19" s="3"/>
      <c r="MU19" s="3"/>
      <c r="MV19" s="3"/>
      <c r="MW19" s="3"/>
      <c r="MX19" s="3"/>
      <c r="MY19" s="3"/>
      <c r="MZ19" s="3"/>
      <c r="NA19" s="3"/>
      <c r="NB19" s="3"/>
      <c r="NC19" s="3"/>
      <c r="ND19" s="3"/>
      <c r="NE19" s="3"/>
      <c r="NF19" s="3"/>
      <c r="NG19" s="3"/>
      <c r="NH19" s="3"/>
      <c r="NI19" s="3"/>
      <c r="NJ19" s="3"/>
      <c r="NK19" s="3"/>
      <c r="NL19" s="3"/>
      <c r="NM19" s="3"/>
      <c r="NN19" s="3"/>
      <c r="NO19" s="3"/>
      <c r="NP19" s="3"/>
      <c r="NQ19" s="3"/>
      <c r="NR19" s="3"/>
      <c r="NS19" s="3"/>
      <c r="NT19" s="3"/>
      <c r="NU19" s="3"/>
      <c r="NV19" s="3"/>
      <c r="NW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c r="IW20" s="3"/>
      <c r="IX20" s="3"/>
      <c r="IY20" s="3"/>
      <c r="IZ20" s="3"/>
      <c r="JA20" s="3"/>
      <c r="JB20" s="3"/>
      <c r="JC20" s="3"/>
      <c r="JD20" s="3"/>
      <c r="JE20" s="3"/>
      <c r="JF20" s="3"/>
      <c r="JG20" s="3"/>
      <c r="JH20" s="3"/>
      <c r="JI20" s="3"/>
      <c r="JJ20" s="3"/>
      <c r="JK20" s="3"/>
      <c r="JL20" s="3"/>
      <c r="JM20" s="3"/>
      <c r="JN20" s="3"/>
      <c r="JO20" s="3"/>
      <c r="JP20" s="3"/>
      <c r="JQ20" s="3"/>
      <c r="JR20" s="3"/>
      <c r="JS20" s="3"/>
      <c r="JT20" s="3"/>
      <c r="JU20" s="3"/>
      <c r="JV20" s="3"/>
      <c r="JW20" s="3"/>
      <c r="JX20" s="3"/>
      <c r="JY20" s="3"/>
      <c r="JZ20" s="3"/>
      <c r="KA20" s="3"/>
      <c r="KB20" s="3"/>
      <c r="KC20" s="3"/>
      <c r="KD20" s="3"/>
      <c r="KE20" s="3"/>
      <c r="KF20" s="3"/>
      <c r="KG20" s="3"/>
      <c r="KH20" s="3"/>
      <c r="KI20" s="3"/>
      <c r="KJ20" s="3"/>
      <c r="KK20" s="3"/>
      <c r="KL20" s="3"/>
      <c r="KM20" s="3"/>
      <c r="KN20" s="3"/>
      <c r="KO20" s="3"/>
      <c r="KP20" s="3"/>
      <c r="KQ20" s="3"/>
      <c r="KR20" s="3"/>
      <c r="KS20" s="3"/>
      <c r="KT20" s="3"/>
      <c r="KU20" s="3"/>
      <c r="KV20" s="3"/>
      <c r="KW20" s="3"/>
      <c r="KX20" s="3"/>
      <c r="KY20" s="3"/>
      <c r="KZ20" s="3"/>
      <c r="LA20" s="3"/>
      <c r="LB20" s="3"/>
      <c r="LC20" s="3"/>
      <c r="LD20" s="3"/>
      <c r="LE20" s="3"/>
      <c r="LF20" s="3"/>
      <c r="LG20" s="3"/>
      <c r="LH20" s="3"/>
      <c r="LI20" s="3"/>
      <c r="LJ20" s="3"/>
      <c r="LK20" s="3"/>
      <c r="LL20" s="3"/>
      <c r="LM20" s="3"/>
      <c r="LN20" s="3"/>
      <c r="LO20" s="3"/>
      <c r="LP20" s="3"/>
      <c r="LQ20" s="3"/>
      <c r="LR20" s="3"/>
      <c r="LS20" s="3"/>
      <c r="LT20" s="3"/>
      <c r="LU20" s="3"/>
      <c r="LV20" s="3"/>
      <c r="LW20" s="3"/>
      <c r="LX20" s="3"/>
      <c r="LY20" s="3"/>
      <c r="LZ20" s="3"/>
      <c r="MA20" s="3"/>
      <c r="MB20" s="3"/>
      <c r="MC20" s="3"/>
      <c r="MD20" s="3"/>
      <c r="ME20" s="3"/>
      <c r="MF20" s="3"/>
      <c r="MG20" s="3"/>
      <c r="MH20" s="3"/>
      <c r="MI20" s="3"/>
      <c r="MJ20" s="3"/>
      <c r="MK20" s="3"/>
      <c r="ML20" s="3"/>
      <c r="MM20" s="3"/>
      <c r="MN20" s="3"/>
      <c r="MO20" s="3"/>
      <c r="MP20" s="3"/>
      <c r="MQ20" s="3"/>
      <c r="MR20" s="3"/>
      <c r="MS20" s="3"/>
      <c r="MT20" s="3"/>
      <c r="MU20" s="3"/>
      <c r="MV20" s="3"/>
      <c r="MW20" s="3"/>
      <c r="MX20" s="3"/>
      <c r="MY20" s="3"/>
      <c r="MZ20" s="3"/>
      <c r="NA20" s="3"/>
      <c r="NB20" s="3"/>
      <c r="NC20" s="3"/>
      <c r="ND20" s="3"/>
      <c r="NE20" s="3"/>
      <c r="NF20" s="3"/>
      <c r="NG20" s="3"/>
      <c r="NH20" s="3"/>
      <c r="NI20" s="3"/>
      <c r="NJ20" s="3"/>
      <c r="NK20" s="3"/>
      <c r="NL20" s="3"/>
      <c r="NM20" s="3"/>
      <c r="NN20" s="3"/>
      <c r="NO20" s="3"/>
      <c r="NP20" s="3"/>
      <c r="NQ20" s="3"/>
      <c r="NR20" s="3"/>
      <c r="NS20" s="3"/>
      <c r="NT20" s="3"/>
      <c r="NU20" s="3"/>
      <c r="NV20" s="3"/>
      <c r="NW20" s="3"/>
    </row>
    <row r="21" customFormat="false" ht="15.7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c r="IY21" s="3"/>
      <c r="IZ21" s="3"/>
      <c r="JA21" s="3"/>
      <c r="JB21" s="3"/>
      <c r="JC21" s="3"/>
      <c r="JD21" s="3"/>
      <c r="JE21" s="3"/>
      <c r="JF21" s="3"/>
      <c r="JG21" s="3"/>
      <c r="JH21" s="3"/>
      <c r="JI21" s="3"/>
      <c r="JJ21" s="3"/>
      <c r="JK21" s="3"/>
      <c r="JL21" s="3"/>
      <c r="JM21" s="3"/>
      <c r="JN21" s="3"/>
      <c r="JO21" s="3"/>
      <c r="JP21" s="3"/>
      <c r="JQ21" s="3"/>
      <c r="JR21" s="3"/>
      <c r="JS21" s="3"/>
      <c r="JT21" s="3"/>
      <c r="JU21" s="3"/>
      <c r="JV21" s="3"/>
      <c r="JW21" s="3"/>
      <c r="JX21" s="3"/>
      <c r="JY21" s="3"/>
      <c r="JZ21" s="3"/>
      <c r="KA21" s="3"/>
      <c r="KB21" s="3"/>
      <c r="KC21" s="3"/>
      <c r="KD21" s="3"/>
      <c r="KE21" s="3"/>
      <c r="KF21" s="3"/>
      <c r="KG21" s="3"/>
      <c r="KH21" s="3"/>
      <c r="KI21" s="3"/>
      <c r="KJ21" s="3"/>
      <c r="KK21" s="3"/>
      <c r="KL21" s="3"/>
      <c r="KM21" s="3"/>
      <c r="KN21" s="3"/>
      <c r="KO21" s="3"/>
      <c r="KP21" s="3"/>
      <c r="KQ21" s="3"/>
      <c r="KR21" s="3"/>
      <c r="KS21" s="3"/>
      <c r="KT21" s="3"/>
      <c r="KU21" s="3"/>
      <c r="KV21" s="3"/>
      <c r="KW21" s="3"/>
      <c r="KX21" s="3"/>
      <c r="KY21" s="3"/>
      <c r="KZ21" s="3"/>
      <c r="LA21" s="3"/>
      <c r="LB21" s="3"/>
      <c r="LC21" s="3"/>
      <c r="LD21" s="3"/>
      <c r="LE21" s="3"/>
      <c r="LF21" s="3"/>
      <c r="LG21" s="3"/>
      <c r="LH21" s="3"/>
      <c r="LI21" s="3"/>
      <c r="LJ21" s="3"/>
      <c r="LK21" s="3"/>
      <c r="LL21" s="3"/>
      <c r="LM21" s="3"/>
      <c r="LN21" s="3"/>
      <c r="LO21" s="3"/>
      <c r="LP21" s="3"/>
      <c r="LQ21" s="3"/>
      <c r="LR21" s="3"/>
      <c r="LS21" s="3"/>
      <c r="LT21" s="3"/>
      <c r="LU21" s="3"/>
      <c r="LV21" s="3"/>
      <c r="LW21" s="3"/>
      <c r="LX21" s="3"/>
      <c r="LY21" s="3"/>
      <c r="LZ21" s="3"/>
      <c r="MA21" s="3"/>
      <c r="MB21" s="3"/>
      <c r="MC21" s="3"/>
      <c r="MD21" s="3"/>
      <c r="ME21" s="3"/>
      <c r="MF21" s="3"/>
      <c r="MG21" s="3"/>
      <c r="MH21" s="3"/>
      <c r="MI21" s="3"/>
      <c r="MJ21" s="3"/>
      <c r="MK21" s="3"/>
      <c r="ML21" s="3"/>
      <c r="MM21" s="3"/>
      <c r="MN21" s="3"/>
      <c r="MO21" s="3"/>
      <c r="MP21" s="3"/>
      <c r="MQ21" s="3"/>
      <c r="MR21" s="3"/>
      <c r="MS21" s="3"/>
      <c r="MT21" s="3"/>
      <c r="MU21" s="3"/>
      <c r="MV21" s="3"/>
      <c r="MW21" s="3"/>
      <c r="MX21" s="3"/>
      <c r="MY21" s="3"/>
      <c r="MZ21" s="3"/>
      <c r="NA21" s="3"/>
      <c r="NB21" s="3"/>
      <c r="NC21" s="3"/>
      <c r="ND21" s="3"/>
      <c r="NE21" s="3"/>
      <c r="NF21" s="3"/>
      <c r="NG21" s="3"/>
      <c r="NH21" s="3"/>
      <c r="NI21" s="3"/>
      <c r="NJ21" s="3"/>
      <c r="NK21" s="3"/>
      <c r="NL21" s="3"/>
      <c r="NM21" s="3"/>
      <c r="NN21" s="3"/>
      <c r="NO21" s="3"/>
      <c r="NP21" s="3"/>
      <c r="NQ21" s="3"/>
      <c r="NR21" s="3"/>
      <c r="NS21" s="3"/>
      <c r="NT21" s="3"/>
      <c r="NU21" s="3"/>
      <c r="NV21" s="3"/>
      <c r="NW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c r="JH22" s="3"/>
      <c r="JI22" s="3"/>
      <c r="JJ22" s="3"/>
      <c r="JK22" s="3"/>
      <c r="JL22" s="3"/>
      <c r="JM22" s="3"/>
      <c r="JN22" s="3"/>
      <c r="JO22" s="3"/>
      <c r="JP22" s="3"/>
      <c r="JQ22" s="3"/>
      <c r="JR22" s="3"/>
      <c r="JS22" s="3"/>
      <c r="JT22" s="3"/>
      <c r="JU22" s="3"/>
      <c r="JV22" s="3"/>
      <c r="JW22" s="3"/>
      <c r="JX22" s="3"/>
      <c r="JY22" s="3"/>
      <c r="JZ22" s="3"/>
      <c r="KA22" s="3"/>
      <c r="KB22" s="3"/>
      <c r="KC22" s="3"/>
      <c r="KD22" s="3"/>
      <c r="KE22" s="3"/>
      <c r="KF22" s="3"/>
      <c r="KG22" s="3"/>
      <c r="KH22" s="3"/>
      <c r="KI22" s="3"/>
      <c r="KJ22" s="3"/>
      <c r="KK22" s="3"/>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c r="LL22" s="3"/>
      <c r="LM22" s="3"/>
      <c r="LN22" s="3"/>
      <c r="LO22" s="3"/>
      <c r="LP22" s="3"/>
      <c r="LQ22" s="3"/>
      <c r="LR22" s="3"/>
      <c r="LS22" s="3"/>
      <c r="LT22" s="3"/>
      <c r="LU22" s="3"/>
      <c r="LV22" s="3"/>
      <c r="LW22" s="3"/>
      <c r="LX22" s="3"/>
      <c r="LY22" s="3"/>
      <c r="LZ22" s="3"/>
      <c r="MA22" s="3"/>
      <c r="MB22" s="3"/>
      <c r="MC22" s="3"/>
      <c r="MD22" s="3"/>
      <c r="ME22" s="3"/>
      <c r="MF22" s="3"/>
      <c r="MG22" s="3"/>
      <c r="MH22" s="3"/>
      <c r="MI22" s="3"/>
      <c r="MJ22" s="3"/>
      <c r="MK22" s="3"/>
      <c r="ML22" s="3"/>
      <c r="MM22" s="3"/>
      <c r="MN22" s="3"/>
      <c r="MO22" s="3"/>
      <c r="MP22" s="3"/>
      <c r="MQ22" s="3"/>
      <c r="MR22" s="3"/>
      <c r="MS22" s="3"/>
      <c r="MT22" s="3"/>
      <c r="MU22" s="3"/>
      <c r="MV22" s="3"/>
      <c r="MW22" s="3"/>
      <c r="MX22" s="3"/>
      <c r="MY22" s="3"/>
      <c r="MZ22" s="3"/>
      <c r="NA22" s="3"/>
      <c r="NB22" s="3"/>
      <c r="NC22" s="3"/>
      <c r="ND22" s="3"/>
      <c r="NE22" s="3"/>
      <c r="NF22" s="3"/>
      <c r="NG22" s="3"/>
      <c r="NH22" s="3"/>
      <c r="NI22" s="3"/>
      <c r="NJ22" s="3"/>
      <c r="NK22" s="3"/>
      <c r="NL22" s="3"/>
      <c r="NM22" s="3"/>
      <c r="NN22" s="3"/>
      <c r="NO22" s="3"/>
      <c r="NP22" s="3"/>
      <c r="NQ22" s="3"/>
      <c r="NR22" s="3"/>
      <c r="NS22" s="3"/>
      <c r="NT22" s="3"/>
      <c r="NU22" s="3"/>
      <c r="NV22" s="3"/>
      <c r="NW22" s="3"/>
    </row>
    <row r="23" customFormat="false" ht="15.7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c r="IW23" s="3"/>
      <c r="IX23" s="3"/>
      <c r="IY23" s="3"/>
      <c r="IZ23" s="3"/>
      <c r="JA23" s="3"/>
      <c r="JB23" s="3"/>
      <c r="JC23" s="3"/>
      <c r="JD23" s="3"/>
      <c r="JE23" s="3"/>
      <c r="JF23" s="3"/>
      <c r="JG23" s="3"/>
      <c r="JH23" s="3"/>
      <c r="JI23" s="3"/>
      <c r="JJ23" s="3"/>
      <c r="JK23" s="3"/>
      <c r="JL23" s="3"/>
      <c r="JM23" s="3"/>
      <c r="JN23" s="3"/>
      <c r="JO23" s="3"/>
      <c r="JP23" s="3"/>
      <c r="JQ23" s="3"/>
      <c r="JR23" s="3"/>
      <c r="JS23" s="3"/>
      <c r="JT23" s="3"/>
      <c r="JU23" s="3"/>
      <c r="JV23" s="3"/>
      <c r="JW23" s="3"/>
      <c r="JX23" s="3"/>
      <c r="JY23" s="3"/>
      <c r="JZ23" s="3"/>
      <c r="KA23" s="3"/>
      <c r="KB23" s="3"/>
      <c r="KC23" s="3"/>
      <c r="KD23" s="3"/>
      <c r="KE23" s="3"/>
      <c r="KF23" s="3"/>
      <c r="KG23" s="3"/>
      <c r="KH23" s="3"/>
      <c r="KI23" s="3"/>
      <c r="KJ23" s="3"/>
      <c r="KK23" s="3"/>
      <c r="KL23" s="3"/>
      <c r="KM23" s="3"/>
      <c r="KN23" s="3"/>
      <c r="KO23" s="3"/>
      <c r="KP23" s="3"/>
      <c r="KQ23" s="3"/>
      <c r="KR23" s="3"/>
      <c r="KS23" s="3"/>
      <c r="KT23" s="3"/>
      <c r="KU23" s="3"/>
      <c r="KV23" s="3"/>
      <c r="KW23" s="3"/>
      <c r="KX23" s="3"/>
      <c r="KY23" s="3"/>
      <c r="KZ23" s="3"/>
      <c r="LA23" s="3"/>
      <c r="LB23" s="3"/>
      <c r="LC23" s="3"/>
      <c r="LD23" s="3"/>
      <c r="LE23" s="3"/>
      <c r="LF23" s="3"/>
      <c r="LG23" s="3"/>
      <c r="LH23" s="3"/>
      <c r="LI23" s="3"/>
      <c r="LJ23" s="3"/>
      <c r="LK23" s="3"/>
      <c r="LL23" s="3"/>
      <c r="LM23" s="3"/>
      <c r="LN23" s="3"/>
      <c r="LO23" s="3"/>
      <c r="LP23" s="3"/>
      <c r="LQ23" s="3"/>
      <c r="LR23" s="3"/>
      <c r="LS23" s="3"/>
      <c r="LT23" s="3"/>
      <c r="LU23" s="3"/>
      <c r="LV23" s="3"/>
      <c r="LW23" s="3"/>
      <c r="LX23" s="3"/>
      <c r="LY23" s="3"/>
      <c r="LZ23" s="3"/>
      <c r="MA23" s="3"/>
      <c r="MB23" s="3"/>
      <c r="MC23" s="3"/>
      <c r="MD23" s="3"/>
      <c r="ME23" s="3"/>
      <c r="MF23" s="3"/>
      <c r="MG23" s="3"/>
      <c r="MH23" s="3"/>
      <c r="MI23" s="3"/>
      <c r="MJ23" s="3"/>
      <c r="MK23" s="3"/>
      <c r="ML23" s="3"/>
      <c r="MM23" s="3"/>
      <c r="MN23" s="3"/>
      <c r="MO23" s="3"/>
      <c r="MP23" s="3"/>
      <c r="MQ23" s="3"/>
      <c r="MR23" s="3"/>
      <c r="MS23" s="3"/>
      <c r="MT23" s="3"/>
      <c r="MU23" s="3"/>
      <c r="MV23" s="3"/>
      <c r="MW23" s="3"/>
      <c r="MX23" s="3"/>
      <c r="MY23" s="3"/>
      <c r="MZ23" s="3"/>
      <c r="NA23" s="3"/>
      <c r="NB23" s="3"/>
      <c r="NC23" s="3"/>
      <c r="ND23" s="3"/>
      <c r="NE23" s="3"/>
      <c r="NF23" s="3"/>
      <c r="NG23" s="3"/>
      <c r="NH23" s="3"/>
      <c r="NI23" s="3"/>
      <c r="NJ23" s="3"/>
      <c r="NK23" s="3"/>
      <c r="NL23" s="3"/>
      <c r="NM23" s="3"/>
      <c r="NN23" s="3"/>
      <c r="NO23" s="3"/>
      <c r="NP23" s="3"/>
      <c r="NQ23" s="3"/>
      <c r="NR23" s="3"/>
      <c r="NS23" s="3"/>
      <c r="NT23" s="3"/>
      <c r="NU23" s="3"/>
      <c r="NV23" s="3"/>
      <c r="NW23" s="3"/>
    </row>
    <row r="24" customFormat="false" ht="15.7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c r="IY24" s="3"/>
      <c r="IZ24" s="3"/>
      <c r="JA24" s="3"/>
      <c r="JB24" s="3"/>
      <c r="JC24" s="3"/>
      <c r="JD24" s="3"/>
      <c r="JE24" s="3"/>
      <c r="JF24" s="3"/>
      <c r="JG24" s="3"/>
      <c r="JH24" s="3"/>
      <c r="JI24" s="3"/>
      <c r="JJ24" s="3"/>
      <c r="JK24" s="3"/>
      <c r="JL24" s="3"/>
      <c r="JM24" s="3"/>
      <c r="JN24" s="3"/>
      <c r="JO24" s="3"/>
      <c r="JP24" s="3"/>
      <c r="JQ24" s="3"/>
      <c r="JR24" s="3"/>
      <c r="JS24" s="3"/>
      <c r="JT24" s="3"/>
      <c r="JU24" s="3"/>
      <c r="JV24" s="3"/>
      <c r="JW24" s="3"/>
      <c r="JX24" s="3"/>
      <c r="JY24" s="3"/>
      <c r="JZ24" s="3"/>
      <c r="KA24" s="3"/>
      <c r="KB24" s="3"/>
      <c r="KC24" s="3"/>
      <c r="KD24" s="3"/>
      <c r="KE24" s="3"/>
      <c r="KF24" s="3"/>
      <c r="KG24" s="3"/>
      <c r="KH24" s="3"/>
      <c r="KI24" s="3"/>
      <c r="KJ24" s="3"/>
      <c r="KK24" s="3"/>
      <c r="KL24" s="3"/>
      <c r="KM24" s="3"/>
      <c r="KN24" s="3"/>
      <c r="KO24" s="3"/>
      <c r="KP24" s="3"/>
      <c r="KQ24" s="3"/>
      <c r="KR24" s="3"/>
      <c r="KS24" s="3"/>
      <c r="KT24" s="3"/>
      <c r="KU24" s="3"/>
      <c r="KV24" s="3"/>
      <c r="KW24" s="3"/>
      <c r="KX24" s="3"/>
      <c r="KY24" s="3"/>
      <c r="KZ24" s="3"/>
      <c r="LA24" s="3"/>
      <c r="LB24" s="3"/>
      <c r="LC24" s="3"/>
      <c r="LD24" s="3"/>
      <c r="LE24" s="3"/>
      <c r="LF24" s="3"/>
      <c r="LG24" s="3"/>
      <c r="LH24" s="3"/>
      <c r="LI24" s="3"/>
      <c r="LJ24" s="3"/>
      <c r="LK24" s="3"/>
      <c r="LL24" s="3"/>
      <c r="LM24" s="3"/>
      <c r="LN24" s="3"/>
      <c r="LO24" s="3"/>
      <c r="LP24" s="3"/>
      <c r="LQ24" s="3"/>
      <c r="LR24" s="3"/>
      <c r="LS24" s="3"/>
      <c r="LT24" s="3"/>
      <c r="LU24" s="3"/>
      <c r="LV24" s="3"/>
      <c r="LW24" s="3"/>
      <c r="LX24" s="3"/>
      <c r="LY24" s="3"/>
      <c r="LZ24" s="3"/>
      <c r="MA24" s="3"/>
      <c r="MB24" s="3"/>
      <c r="MC24" s="3"/>
      <c r="MD24" s="3"/>
      <c r="ME24" s="3"/>
      <c r="MF24" s="3"/>
      <c r="MG24" s="3"/>
      <c r="MH24" s="3"/>
      <c r="MI24" s="3"/>
      <c r="MJ24" s="3"/>
      <c r="MK24" s="3"/>
      <c r="ML24" s="3"/>
      <c r="MM24" s="3"/>
      <c r="MN24" s="3"/>
      <c r="MO24" s="3"/>
      <c r="MP24" s="3"/>
      <c r="MQ24" s="3"/>
      <c r="MR24" s="3"/>
      <c r="MS24" s="3"/>
      <c r="MT24" s="3"/>
      <c r="MU24" s="3"/>
      <c r="MV24" s="3"/>
      <c r="MW24" s="3"/>
      <c r="MX24" s="3"/>
      <c r="MY24" s="3"/>
      <c r="MZ24" s="3"/>
      <c r="NA24" s="3"/>
      <c r="NB24" s="3"/>
      <c r="NC24" s="3"/>
      <c r="ND24" s="3"/>
      <c r="NE24" s="3"/>
      <c r="NF24" s="3"/>
      <c r="NG24" s="3"/>
      <c r="NH24" s="3"/>
      <c r="NI24" s="3"/>
      <c r="NJ24" s="3"/>
      <c r="NK24" s="3"/>
      <c r="NL24" s="3"/>
      <c r="NM24" s="3"/>
      <c r="NN24" s="3"/>
      <c r="NO24" s="3"/>
      <c r="NP24" s="3"/>
      <c r="NQ24" s="3"/>
      <c r="NR24" s="3"/>
      <c r="NS24" s="3"/>
      <c r="NT24" s="3"/>
      <c r="NU24" s="3"/>
      <c r="NV24" s="3"/>
      <c r="NW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c r="IW25" s="3"/>
      <c r="IX25" s="3"/>
      <c r="IY25" s="3"/>
      <c r="IZ25" s="3"/>
      <c r="JA25" s="3"/>
      <c r="JB25" s="3"/>
      <c r="JC25" s="3"/>
      <c r="JD25" s="3"/>
      <c r="JE25" s="3"/>
      <c r="JF25" s="3"/>
      <c r="JG25" s="3"/>
      <c r="JH25" s="3"/>
      <c r="JI25" s="3"/>
      <c r="JJ25" s="3"/>
      <c r="JK25" s="3"/>
      <c r="JL25" s="3"/>
      <c r="JM25" s="3"/>
      <c r="JN25" s="3"/>
      <c r="JO25" s="3"/>
      <c r="JP25" s="3"/>
      <c r="JQ25" s="3"/>
      <c r="JR25" s="3"/>
      <c r="JS25" s="3"/>
      <c r="JT25" s="3"/>
      <c r="JU25" s="3"/>
      <c r="JV25" s="3"/>
      <c r="JW25" s="3"/>
      <c r="JX25" s="3"/>
      <c r="JY25" s="3"/>
      <c r="JZ25" s="3"/>
      <c r="KA25" s="3"/>
      <c r="KB25" s="3"/>
      <c r="KC25" s="3"/>
      <c r="KD25" s="3"/>
      <c r="KE25" s="3"/>
      <c r="KF25" s="3"/>
      <c r="KG25" s="3"/>
      <c r="KH25" s="3"/>
      <c r="KI25" s="3"/>
      <c r="KJ25" s="3"/>
      <c r="KK25" s="3"/>
      <c r="KL25" s="3"/>
      <c r="KM25" s="3"/>
      <c r="KN25" s="3"/>
      <c r="KO25" s="3"/>
      <c r="KP25" s="3"/>
      <c r="KQ25" s="3"/>
      <c r="KR25" s="3"/>
      <c r="KS25" s="3"/>
      <c r="KT25" s="3"/>
      <c r="KU25" s="3"/>
      <c r="KV25" s="3"/>
      <c r="KW25" s="3"/>
      <c r="KX25" s="3"/>
      <c r="KY25" s="3"/>
      <c r="KZ25" s="3"/>
      <c r="LA25" s="3"/>
      <c r="LB25" s="3"/>
      <c r="LC25" s="3"/>
      <c r="LD25" s="3"/>
      <c r="LE25" s="3"/>
      <c r="LF25" s="3"/>
      <c r="LG25" s="3"/>
      <c r="LH25" s="3"/>
      <c r="LI25" s="3"/>
      <c r="LJ25" s="3"/>
      <c r="LK25" s="3"/>
      <c r="LL25" s="3"/>
      <c r="LM25" s="3"/>
      <c r="LN25" s="3"/>
      <c r="LO25" s="3"/>
      <c r="LP25" s="3"/>
      <c r="LQ25" s="3"/>
      <c r="LR25" s="3"/>
      <c r="LS25" s="3"/>
      <c r="LT25" s="3"/>
      <c r="LU25" s="3"/>
      <c r="LV25" s="3"/>
      <c r="LW25" s="3"/>
      <c r="LX25" s="3"/>
      <c r="LY25" s="3"/>
      <c r="LZ25" s="3"/>
      <c r="MA25" s="3"/>
      <c r="MB25" s="3"/>
      <c r="MC25" s="3"/>
      <c r="MD25" s="3"/>
      <c r="ME25" s="3"/>
      <c r="MF25" s="3"/>
      <c r="MG25" s="3"/>
      <c r="MH25" s="3"/>
      <c r="MI25" s="3"/>
      <c r="MJ25" s="3"/>
      <c r="MK25" s="3"/>
      <c r="ML25" s="3"/>
      <c r="MM25" s="3"/>
      <c r="MN25" s="3"/>
      <c r="MO25" s="3"/>
      <c r="MP25" s="3"/>
      <c r="MQ25" s="3"/>
      <c r="MR25" s="3"/>
      <c r="MS25" s="3"/>
      <c r="MT25" s="3"/>
      <c r="MU25" s="3"/>
      <c r="MV25" s="3"/>
      <c r="MW25" s="3"/>
      <c r="MX25" s="3"/>
      <c r="MY25" s="3"/>
      <c r="MZ25" s="3"/>
      <c r="NA25" s="3"/>
      <c r="NB25" s="3"/>
      <c r="NC25" s="3"/>
      <c r="ND25" s="3"/>
      <c r="NE25" s="3"/>
      <c r="NF25" s="3"/>
      <c r="NG25" s="3"/>
      <c r="NH25" s="3"/>
      <c r="NI25" s="3"/>
      <c r="NJ25" s="3"/>
      <c r="NK25" s="3"/>
      <c r="NL25" s="3"/>
      <c r="NM25" s="3"/>
      <c r="NN25" s="3"/>
      <c r="NO25" s="3"/>
      <c r="NP25" s="3"/>
      <c r="NQ25" s="3"/>
      <c r="NR25" s="3"/>
      <c r="NS25" s="3"/>
      <c r="NT25" s="3"/>
      <c r="NU25" s="3"/>
      <c r="NV25" s="3"/>
      <c r="NW25" s="3"/>
    </row>
    <row r="26" customFormat="false" ht="15.7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c r="IW26" s="3"/>
      <c r="IX26" s="3"/>
      <c r="IY26" s="3"/>
      <c r="IZ26" s="3"/>
      <c r="JA26" s="3"/>
      <c r="JB26" s="3"/>
      <c r="JC26" s="3"/>
      <c r="JD26" s="3"/>
      <c r="JE26" s="3"/>
      <c r="JF26" s="3"/>
      <c r="JG26" s="3"/>
      <c r="JH26" s="3"/>
      <c r="JI26" s="3"/>
      <c r="JJ26" s="3"/>
      <c r="JK26" s="3"/>
      <c r="JL26" s="3"/>
      <c r="JM26" s="3"/>
      <c r="JN26" s="3"/>
      <c r="JO26" s="3"/>
      <c r="JP26" s="3"/>
      <c r="JQ26" s="3"/>
      <c r="JR26" s="3"/>
      <c r="JS26" s="3"/>
      <c r="JT26" s="3"/>
      <c r="JU26" s="3"/>
      <c r="JV26" s="3"/>
      <c r="JW26" s="3"/>
      <c r="JX26" s="3"/>
      <c r="JY26" s="3"/>
      <c r="JZ26" s="3"/>
      <c r="KA26" s="3"/>
      <c r="KB26" s="3"/>
      <c r="KC26" s="3"/>
      <c r="KD26" s="3"/>
      <c r="KE26" s="3"/>
      <c r="KF26" s="3"/>
      <c r="KG26" s="3"/>
      <c r="KH26" s="3"/>
      <c r="KI26" s="3"/>
      <c r="KJ26" s="3"/>
      <c r="KK26" s="3"/>
      <c r="KL26" s="3"/>
      <c r="KM26" s="3"/>
      <c r="KN26" s="3"/>
      <c r="KO26" s="3"/>
      <c r="KP26" s="3"/>
      <c r="KQ26" s="3"/>
      <c r="KR26" s="3"/>
      <c r="KS26" s="3"/>
      <c r="KT26" s="3"/>
      <c r="KU26" s="3"/>
      <c r="KV26" s="3"/>
      <c r="KW26" s="3"/>
      <c r="KX26" s="3"/>
      <c r="KY26" s="3"/>
      <c r="KZ26" s="3"/>
      <c r="LA26" s="3"/>
      <c r="LB26" s="3"/>
      <c r="LC26" s="3"/>
      <c r="LD26" s="3"/>
      <c r="LE26" s="3"/>
      <c r="LF26" s="3"/>
      <c r="LG26" s="3"/>
      <c r="LH26" s="3"/>
      <c r="LI26" s="3"/>
      <c r="LJ26" s="3"/>
      <c r="LK26" s="3"/>
      <c r="LL26" s="3"/>
      <c r="LM26" s="3"/>
      <c r="LN26" s="3"/>
      <c r="LO26" s="3"/>
      <c r="LP26" s="3"/>
      <c r="LQ26" s="3"/>
      <c r="LR26" s="3"/>
      <c r="LS26" s="3"/>
      <c r="LT26" s="3"/>
      <c r="LU26" s="3"/>
      <c r="LV26" s="3"/>
      <c r="LW26" s="3"/>
      <c r="LX26" s="3"/>
      <c r="LY26" s="3"/>
      <c r="LZ26" s="3"/>
      <c r="MA26" s="3"/>
      <c r="MB26" s="3"/>
      <c r="MC26" s="3"/>
      <c r="MD26" s="3"/>
      <c r="ME26" s="3"/>
      <c r="MF26" s="3"/>
      <c r="MG26" s="3"/>
      <c r="MH26" s="3"/>
      <c r="MI26" s="3"/>
      <c r="MJ26" s="3"/>
      <c r="MK26" s="3"/>
      <c r="ML26" s="3"/>
      <c r="MM26" s="3"/>
      <c r="MN26" s="3"/>
      <c r="MO26" s="3"/>
      <c r="MP26" s="3"/>
      <c r="MQ26" s="3"/>
      <c r="MR26" s="3"/>
      <c r="MS26" s="3"/>
      <c r="MT26" s="3"/>
      <c r="MU26" s="3"/>
      <c r="MV26" s="3"/>
      <c r="MW26" s="3"/>
      <c r="MX26" s="3"/>
      <c r="MY26" s="3"/>
      <c r="MZ26" s="3"/>
      <c r="NA26" s="3"/>
      <c r="NB26" s="3"/>
      <c r="NC26" s="3"/>
      <c r="ND26" s="3"/>
      <c r="NE26" s="3"/>
      <c r="NF26" s="3"/>
      <c r="NG26" s="3"/>
      <c r="NH26" s="3"/>
      <c r="NI26" s="3"/>
      <c r="NJ26" s="3"/>
      <c r="NK26" s="3"/>
      <c r="NL26" s="3"/>
      <c r="NM26" s="3"/>
      <c r="NN26" s="3"/>
      <c r="NO26" s="3"/>
      <c r="NP26" s="3"/>
      <c r="NQ26" s="3"/>
      <c r="NR26" s="3"/>
      <c r="NS26" s="3"/>
      <c r="NT26" s="3"/>
      <c r="NU26" s="3"/>
      <c r="NV26" s="3"/>
      <c r="NW26" s="3"/>
    </row>
    <row r="27" customFormat="false" ht="15.7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c r="IW27" s="3"/>
      <c r="IX27" s="3"/>
      <c r="IY27" s="3"/>
      <c r="IZ27" s="3"/>
      <c r="JA27" s="3"/>
      <c r="JB27" s="3"/>
      <c r="JC27" s="3"/>
      <c r="JD27" s="3"/>
      <c r="JE27" s="3"/>
      <c r="JF27" s="3"/>
      <c r="JG27" s="3"/>
      <c r="JH27" s="3"/>
      <c r="JI27" s="3"/>
      <c r="JJ27" s="3"/>
      <c r="JK27" s="3"/>
      <c r="JL27" s="3"/>
      <c r="JM27" s="3"/>
      <c r="JN27" s="3"/>
      <c r="JO27" s="3"/>
      <c r="JP27" s="3"/>
      <c r="JQ27" s="3"/>
      <c r="JR27" s="3"/>
      <c r="JS27" s="3"/>
      <c r="JT27" s="3"/>
      <c r="JU27" s="3"/>
      <c r="JV27" s="3"/>
      <c r="JW27" s="3"/>
      <c r="JX27" s="3"/>
      <c r="JY27" s="3"/>
      <c r="JZ27" s="3"/>
      <c r="KA27" s="3"/>
      <c r="KB27" s="3"/>
      <c r="KC27" s="3"/>
      <c r="KD27" s="3"/>
      <c r="KE27" s="3"/>
      <c r="KF27" s="3"/>
      <c r="KG27" s="3"/>
      <c r="KH27" s="3"/>
      <c r="KI27" s="3"/>
      <c r="KJ27" s="3"/>
      <c r="KK27" s="3"/>
      <c r="KL27" s="3"/>
      <c r="KM27" s="3"/>
      <c r="KN27" s="3"/>
      <c r="KO27" s="3"/>
      <c r="KP27" s="3"/>
      <c r="KQ27" s="3"/>
      <c r="KR27" s="3"/>
      <c r="KS27" s="3"/>
      <c r="KT27" s="3"/>
      <c r="KU27" s="3"/>
      <c r="KV27" s="3"/>
      <c r="KW27" s="3"/>
      <c r="KX27" s="3"/>
      <c r="KY27" s="3"/>
      <c r="KZ27" s="3"/>
      <c r="LA27" s="3"/>
      <c r="LB27" s="3"/>
      <c r="LC27" s="3"/>
      <c r="LD27" s="3"/>
      <c r="LE27" s="3"/>
      <c r="LF27" s="3"/>
      <c r="LG27" s="3"/>
      <c r="LH27" s="3"/>
      <c r="LI27" s="3"/>
      <c r="LJ27" s="3"/>
      <c r="LK27" s="3"/>
      <c r="LL27" s="3"/>
      <c r="LM27" s="3"/>
      <c r="LN27" s="3"/>
      <c r="LO27" s="3"/>
      <c r="LP27" s="3"/>
      <c r="LQ27" s="3"/>
      <c r="LR27" s="3"/>
      <c r="LS27" s="3"/>
      <c r="LT27" s="3"/>
      <c r="LU27" s="3"/>
      <c r="LV27" s="3"/>
      <c r="LW27" s="3"/>
      <c r="LX27" s="3"/>
      <c r="LY27" s="3"/>
      <c r="LZ27" s="3"/>
      <c r="MA27" s="3"/>
      <c r="MB27" s="3"/>
      <c r="MC27" s="3"/>
      <c r="MD27" s="3"/>
      <c r="ME27" s="3"/>
      <c r="MF27" s="3"/>
      <c r="MG27" s="3"/>
      <c r="MH27" s="3"/>
      <c r="MI27" s="3"/>
      <c r="MJ27" s="3"/>
      <c r="MK27" s="3"/>
      <c r="ML27" s="3"/>
      <c r="MM27" s="3"/>
      <c r="MN27" s="3"/>
      <c r="MO27" s="3"/>
      <c r="MP27" s="3"/>
      <c r="MQ27" s="3"/>
      <c r="MR27" s="3"/>
      <c r="MS27" s="3"/>
      <c r="MT27" s="3"/>
      <c r="MU27" s="3"/>
      <c r="MV27" s="3"/>
      <c r="MW27" s="3"/>
      <c r="MX27" s="3"/>
      <c r="MY27" s="3"/>
      <c r="MZ27" s="3"/>
      <c r="NA27" s="3"/>
      <c r="NB27" s="3"/>
      <c r="NC27" s="3"/>
      <c r="ND27" s="3"/>
      <c r="NE27" s="3"/>
      <c r="NF27" s="3"/>
      <c r="NG27" s="3"/>
      <c r="NH27" s="3"/>
      <c r="NI27" s="3"/>
      <c r="NJ27" s="3"/>
      <c r="NK27" s="3"/>
      <c r="NL27" s="3"/>
      <c r="NM27" s="3"/>
      <c r="NN27" s="3"/>
      <c r="NO27" s="3"/>
      <c r="NP27" s="3"/>
      <c r="NQ27" s="3"/>
      <c r="NR27" s="3"/>
      <c r="NS27" s="3"/>
      <c r="NT27" s="3"/>
      <c r="NU27" s="3"/>
      <c r="NV27" s="3"/>
      <c r="NW27" s="3"/>
    </row>
    <row r="28" customFormat="false" ht="15.7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c r="IW28" s="3"/>
      <c r="IX28" s="3"/>
      <c r="IY28" s="3"/>
      <c r="IZ28" s="3"/>
      <c r="JA28" s="3"/>
      <c r="JB28" s="3"/>
      <c r="JC28" s="3"/>
      <c r="JD28" s="3"/>
      <c r="JE28" s="3"/>
      <c r="JF28" s="3"/>
      <c r="JG28" s="3"/>
      <c r="JH28" s="3"/>
      <c r="JI28" s="3"/>
      <c r="JJ28" s="3"/>
      <c r="JK28" s="3"/>
      <c r="JL28" s="3"/>
      <c r="JM28" s="3"/>
      <c r="JN28" s="3"/>
      <c r="JO28" s="3"/>
      <c r="JP28" s="3"/>
      <c r="JQ28" s="3"/>
      <c r="JR28" s="3"/>
      <c r="JS28" s="3"/>
      <c r="JT28" s="3"/>
      <c r="JU28" s="3"/>
      <c r="JV28" s="3"/>
      <c r="JW28" s="3"/>
      <c r="JX28" s="3"/>
      <c r="JY28" s="3"/>
      <c r="JZ28" s="3"/>
      <c r="KA28" s="3"/>
      <c r="KB28" s="3"/>
      <c r="KC28" s="3"/>
      <c r="KD28" s="3"/>
      <c r="KE28" s="3"/>
      <c r="KF28" s="3"/>
      <c r="KG28" s="3"/>
      <c r="KH28" s="3"/>
      <c r="KI28" s="3"/>
      <c r="KJ28" s="3"/>
      <c r="KK28" s="3"/>
      <c r="KL28" s="3"/>
      <c r="KM28" s="3"/>
      <c r="KN28" s="3"/>
      <c r="KO28" s="3"/>
      <c r="KP28" s="3"/>
      <c r="KQ28" s="3"/>
      <c r="KR28" s="3"/>
      <c r="KS28" s="3"/>
      <c r="KT28" s="3"/>
      <c r="KU28" s="3"/>
      <c r="KV28" s="3"/>
      <c r="KW28" s="3"/>
      <c r="KX28" s="3"/>
      <c r="KY28" s="3"/>
      <c r="KZ28" s="3"/>
      <c r="LA28" s="3"/>
      <c r="LB28" s="3"/>
      <c r="LC28" s="3"/>
      <c r="LD28" s="3"/>
      <c r="LE28" s="3"/>
      <c r="LF28" s="3"/>
      <c r="LG28" s="3"/>
      <c r="LH28" s="3"/>
      <c r="LI28" s="3"/>
      <c r="LJ28" s="3"/>
      <c r="LK28" s="3"/>
      <c r="LL28" s="3"/>
      <c r="LM28" s="3"/>
      <c r="LN28" s="3"/>
      <c r="LO28" s="3"/>
      <c r="LP28" s="3"/>
      <c r="LQ28" s="3"/>
      <c r="LR28" s="3"/>
      <c r="LS28" s="3"/>
      <c r="LT28" s="3"/>
      <c r="LU28" s="3"/>
      <c r="LV28" s="3"/>
      <c r="LW28" s="3"/>
      <c r="LX28" s="3"/>
      <c r="LY28" s="3"/>
      <c r="LZ28" s="3"/>
      <c r="MA28" s="3"/>
      <c r="MB28" s="3"/>
      <c r="MC28" s="3"/>
      <c r="MD28" s="3"/>
      <c r="ME28" s="3"/>
      <c r="MF28" s="3"/>
      <c r="MG28" s="3"/>
      <c r="MH28" s="3"/>
      <c r="MI28" s="3"/>
      <c r="MJ28" s="3"/>
      <c r="MK28" s="3"/>
      <c r="ML28" s="3"/>
      <c r="MM28" s="3"/>
      <c r="MN28" s="3"/>
      <c r="MO28" s="3"/>
      <c r="MP28" s="3"/>
      <c r="MQ28" s="3"/>
      <c r="MR28" s="3"/>
      <c r="MS28" s="3"/>
      <c r="MT28" s="3"/>
      <c r="MU28" s="3"/>
      <c r="MV28" s="3"/>
      <c r="MW28" s="3"/>
      <c r="MX28" s="3"/>
      <c r="MY28" s="3"/>
      <c r="MZ28" s="3"/>
      <c r="NA28" s="3"/>
      <c r="NB28" s="3"/>
      <c r="NC28" s="3"/>
      <c r="ND28" s="3"/>
      <c r="NE28" s="3"/>
      <c r="NF28" s="3"/>
      <c r="NG28" s="3"/>
      <c r="NH28" s="3"/>
      <c r="NI28" s="3"/>
      <c r="NJ28" s="3"/>
      <c r="NK28" s="3"/>
      <c r="NL28" s="3"/>
      <c r="NM28" s="3"/>
      <c r="NN28" s="3"/>
      <c r="NO28" s="3"/>
      <c r="NP28" s="3"/>
      <c r="NQ28" s="3"/>
      <c r="NR28" s="3"/>
      <c r="NS28" s="3"/>
      <c r="NT28" s="3"/>
      <c r="NU28" s="3"/>
      <c r="NV28" s="3"/>
      <c r="NW28" s="3"/>
    </row>
    <row r="29" customFormat="false" ht="15.7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c r="IY29" s="3"/>
      <c r="IZ29" s="3"/>
      <c r="JA29" s="3"/>
      <c r="JB29" s="3"/>
      <c r="JC29" s="3"/>
      <c r="JD29" s="3"/>
      <c r="JE29" s="3"/>
      <c r="JF29" s="3"/>
      <c r="JG29" s="3"/>
      <c r="JH29" s="3"/>
      <c r="JI29" s="3"/>
      <c r="JJ29" s="3"/>
      <c r="JK29" s="3"/>
      <c r="JL29" s="3"/>
      <c r="JM29" s="3"/>
      <c r="JN29" s="3"/>
      <c r="JO29" s="3"/>
      <c r="JP29" s="3"/>
      <c r="JQ29" s="3"/>
      <c r="JR29" s="3"/>
      <c r="JS29" s="3"/>
      <c r="JT29" s="3"/>
      <c r="JU29" s="3"/>
      <c r="JV29" s="3"/>
      <c r="JW29" s="3"/>
      <c r="JX29" s="3"/>
      <c r="JY29" s="3"/>
      <c r="JZ29" s="3"/>
      <c r="KA29" s="3"/>
      <c r="KB29" s="3"/>
      <c r="KC29" s="3"/>
      <c r="KD29" s="3"/>
      <c r="KE29" s="3"/>
      <c r="KF29" s="3"/>
      <c r="KG29" s="3"/>
      <c r="KH29" s="3"/>
      <c r="KI29" s="3"/>
      <c r="KJ29" s="3"/>
      <c r="KK29" s="3"/>
      <c r="KL29" s="3"/>
      <c r="KM29" s="3"/>
      <c r="KN29" s="3"/>
      <c r="KO29" s="3"/>
      <c r="KP29" s="3"/>
      <c r="KQ29" s="3"/>
      <c r="KR29" s="3"/>
      <c r="KS29" s="3"/>
      <c r="KT29" s="3"/>
      <c r="KU29" s="3"/>
      <c r="KV29" s="3"/>
      <c r="KW29" s="3"/>
      <c r="KX29" s="3"/>
      <c r="KY29" s="3"/>
      <c r="KZ29" s="3"/>
      <c r="LA29" s="3"/>
      <c r="LB29" s="3"/>
      <c r="LC29" s="3"/>
      <c r="LD29" s="3"/>
      <c r="LE29" s="3"/>
      <c r="LF29" s="3"/>
      <c r="LG29" s="3"/>
      <c r="LH29" s="3"/>
      <c r="LI29" s="3"/>
      <c r="LJ29" s="3"/>
      <c r="LK29" s="3"/>
      <c r="LL29" s="3"/>
      <c r="LM29" s="3"/>
      <c r="LN29" s="3"/>
      <c r="LO29" s="3"/>
      <c r="LP29" s="3"/>
      <c r="LQ29" s="3"/>
      <c r="LR29" s="3"/>
      <c r="LS29" s="3"/>
      <c r="LT29" s="3"/>
      <c r="LU29" s="3"/>
      <c r="LV29" s="3"/>
      <c r="LW29" s="3"/>
      <c r="LX29" s="3"/>
      <c r="LY29" s="3"/>
      <c r="LZ29" s="3"/>
      <c r="MA29" s="3"/>
      <c r="MB29" s="3"/>
      <c r="MC29" s="3"/>
      <c r="MD29" s="3"/>
      <c r="ME29" s="3"/>
      <c r="MF29" s="3"/>
      <c r="MG29" s="3"/>
      <c r="MH29" s="3"/>
      <c r="MI29" s="3"/>
      <c r="MJ29" s="3"/>
      <c r="MK29" s="3"/>
      <c r="ML29" s="3"/>
      <c r="MM29" s="3"/>
      <c r="MN29" s="3"/>
      <c r="MO29" s="3"/>
      <c r="MP29" s="3"/>
      <c r="MQ29" s="3"/>
      <c r="MR29" s="3"/>
      <c r="MS29" s="3"/>
      <c r="MT29" s="3"/>
      <c r="MU29" s="3"/>
      <c r="MV29" s="3"/>
      <c r="MW29" s="3"/>
      <c r="MX29" s="3"/>
      <c r="MY29" s="3"/>
      <c r="MZ29" s="3"/>
      <c r="NA29" s="3"/>
      <c r="NB29" s="3"/>
      <c r="NC29" s="3"/>
      <c r="ND29" s="3"/>
      <c r="NE29" s="3"/>
      <c r="NF29" s="3"/>
      <c r="NG29" s="3"/>
      <c r="NH29" s="3"/>
      <c r="NI29" s="3"/>
      <c r="NJ29" s="3"/>
      <c r="NK29" s="3"/>
      <c r="NL29" s="3"/>
      <c r="NM29" s="3"/>
      <c r="NN29" s="3"/>
      <c r="NO29" s="3"/>
      <c r="NP29" s="3"/>
      <c r="NQ29" s="3"/>
      <c r="NR29" s="3"/>
      <c r="NS29" s="3"/>
      <c r="NT29" s="3"/>
      <c r="NU29" s="3"/>
      <c r="NV29" s="3"/>
      <c r="NW29" s="3"/>
    </row>
    <row r="30" customFormat="false" ht="15.7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c r="JH30" s="3"/>
      <c r="JI30" s="3"/>
      <c r="JJ30" s="3"/>
      <c r="JK30" s="3"/>
      <c r="JL30" s="3"/>
      <c r="JM30" s="3"/>
      <c r="JN30" s="3"/>
      <c r="JO30" s="3"/>
      <c r="JP30" s="3"/>
      <c r="JQ30" s="3"/>
      <c r="JR30" s="3"/>
      <c r="JS30" s="3"/>
      <c r="JT30" s="3"/>
      <c r="JU30" s="3"/>
      <c r="JV30" s="3"/>
      <c r="JW30" s="3"/>
      <c r="JX30" s="3"/>
      <c r="JY30" s="3"/>
      <c r="JZ30" s="3"/>
      <c r="KA30" s="3"/>
      <c r="KB30" s="3"/>
      <c r="KC30" s="3"/>
      <c r="KD30" s="3"/>
      <c r="KE30" s="3"/>
      <c r="KF30" s="3"/>
      <c r="KG30" s="3"/>
      <c r="KH30" s="3"/>
      <c r="KI30" s="3"/>
      <c r="KJ30" s="3"/>
      <c r="KK30" s="3"/>
      <c r="KL30" s="3"/>
      <c r="KM30" s="3"/>
      <c r="KN30" s="3"/>
      <c r="KO30" s="3"/>
      <c r="KP30" s="3"/>
      <c r="KQ30" s="3"/>
      <c r="KR30" s="3"/>
      <c r="KS30" s="3"/>
      <c r="KT30" s="3"/>
      <c r="KU30" s="3"/>
      <c r="KV30" s="3"/>
      <c r="KW30" s="3"/>
      <c r="KX30" s="3"/>
      <c r="KY30" s="3"/>
      <c r="KZ30" s="3"/>
      <c r="LA30" s="3"/>
      <c r="LB30" s="3"/>
      <c r="LC30" s="3"/>
      <c r="LD30" s="3"/>
      <c r="LE30" s="3"/>
      <c r="LF30" s="3"/>
      <c r="LG30" s="3"/>
      <c r="LH30" s="3"/>
      <c r="LI30" s="3"/>
      <c r="LJ30" s="3"/>
      <c r="LK30" s="3"/>
      <c r="LL30" s="3"/>
      <c r="LM30" s="3"/>
      <c r="LN30" s="3"/>
      <c r="LO30" s="3"/>
      <c r="LP30" s="3"/>
      <c r="LQ30" s="3"/>
      <c r="LR30" s="3"/>
      <c r="LS30" s="3"/>
      <c r="LT30" s="3"/>
      <c r="LU30" s="3"/>
      <c r="LV30" s="3"/>
      <c r="LW30" s="3"/>
      <c r="LX30" s="3"/>
      <c r="LY30" s="3"/>
      <c r="LZ30" s="3"/>
      <c r="MA30" s="3"/>
      <c r="MB30" s="3"/>
      <c r="MC30" s="3"/>
      <c r="MD30" s="3"/>
      <c r="ME30" s="3"/>
      <c r="MF30" s="3"/>
      <c r="MG30" s="3"/>
      <c r="MH30" s="3"/>
      <c r="MI30" s="3"/>
      <c r="MJ30" s="3"/>
      <c r="MK30" s="3"/>
      <c r="ML30" s="3"/>
      <c r="MM30" s="3"/>
      <c r="MN30" s="3"/>
      <c r="MO30" s="3"/>
      <c r="MP30" s="3"/>
      <c r="MQ30" s="3"/>
      <c r="MR30" s="3"/>
      <c r="MS30" s="3"/>
      <c r="MT30" s="3"/>
      <c r="MU30" s="3"/>
      <c r="MV30" s="3"/>
      <c r="MW30" s="3"/>
      <c r="MX30" s="3"/>
      <c r="MY30" s="3"/>
      <c r="MZ30" s="3"/>
      <c r="NA30" s="3"/>
      <c r="NB30" s="3"/>
      <c r="NC30" s="3"/>
      <c r="ND30" s="3"/>
      <c r="NE30" s="3"/>
      <c r="NF30" s="3"/>
      <c r="NG30" s="3"/>
      <c r="NH30" s="3"/>
      <c r="NI30" s="3"/>
      <c r="NJ30" s="3"/>
      <c r="NK30" s="3"/>
      <c r="NL30" s="3"/>
      <c r="NM30" s="3"/>
      <c r="NN30" s="3"/>
      <c r="NO30" s="3"/>
      <c r="NP30" s="3"/>
      <c r="NQ30" s="3"/>
      <c r="NR30" s="3"/>
      <c r="NS30" s="3"/>
      <c r="NT30" s="3"/>
      <c r="NU30" s="3"/>
      <c r="NV30" s="3"/>
      <c r="NW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c r="JH31" s="3"/>
      <c r="JI31" s="3"/>
      <c r="JJ31" s="3"/>
      <c r="JK31" s="3"/>
      <c r="JL31" s="3"/>
      <c r="JM31" s="3"/>
      <c r="JN31" s="3"/>
      <c r="JO31" s="3"/>
      <c r="JP31" s="3"/>
      <c r="JQ31" s="3"/>
      <c r="JR31" s="3"/>
      <c r="JS31" s="3"/>
      <c r="JT31" s="3"/>
      <c r="JU31" s="3"/>
      <c r="JV31" s="3"/>
      <c r="JW31" s="3"/>
      <c r="JX31" s="3"/>
      <c r="JY31" s="3"/>
      <c r="JZ31" s="3"/>
      <c r="KA31" s="3"/>
      <c r="KB31" s="3"/>
      <c r="KC31" s="3"/>
      <c r="KD31" s="3"/>
      <c r="KE31" s="3"/>
      <c r="KF31" s="3"/>
      <c r="KG31" s="3"/>
      <c r="KH31" s="3"/>
      <c r="KI31" s="3"/>
      <c r="KJ31" s="3"/>
      <c r="KK31" s="3"/>
      <c r="KL31" s="3"/>
      <c r="KM31" s="3"/>
      <c r="KN31" s="3"/>
      <c r="KO31" s="3"/>
      <c r="KP31" s="3"/>
      <c r="KQ31" s="3"/>
      <c r="KR31" s="3"/>
      <c r="KS31" s="3"/>
      <c r="KT31" s="3"/>
      <c r="KU31" s="3"/>
      <c r="KV31" s="3"/>
      <c r="KW31" s="3"/>
      <c r="KX31" s="3"/>
      <c r="KY31" s="3"/>
      <c r="KZ31" s="3"/>
      <c r="LA31" s="3"/>
      <c r="LB31" s="3"/>
      <c r="LC31" s="3"/>
      <c r="LD31" s="3"/>
      <c r="LE31" s="3"/>
      <c r="LF31" s="3"/>
      <c r="LG31" s="3"/>
      <c r="LH31" s="3"/>
      <c r="LI31" s="3"/>
      <c r="LJ31" s="3"/>
      <c r="LK31" s="3"/>
      <c r="LL31" s="3"/>
      <c r="LM31" s="3"/>
      <c r="LN31" s="3"/>
      <c r="LO31" s="3"/>
      <c r="LP31" s="3"/>
      <c r="LQ31" s="3"/>
      <c r="LR31" s="3"/>
      <c r="LS31" s="3"/>
      <c r="LT31" s="3"/>
      <c r="LU31" s="3"/>
      <c r="LV31" s="3"/>
      <c r="LW31" s="3"/>
      <c r="LX31" s="3"/>
      <c r="LY31" s="3"/>
      <c r="LZ31" s="3"/>
      <c r="MA31" s="3"/>
      <c r="MB31" s="3"/>
      <c r="MC31" s="3"/>
      <c r="MD31" s="3"/>
      <c r="ME31" s="3"/>
      <c r="MF31" s="3"/>
      <c r="MG31" s="3"/>
      <c r="MH31" s="3"/>
      <c r="MI31" s="3"/>
      <c r="MJ31" s="3"/>
      <c r="MK31" s="3"/>
      <c r="ML31" s="3"/>
      <c r="MM31" s="3"/>
      <c r="MN31" s="3"/>
      <c r="MO31" s="3"/>
      <c r="MP31" s="3"/>
      <c r="MQ31" s="3"/>
      <c r="MR31" s="3"/>
      <c r="MS31" s="3"/>
      <c r="MT31" s="3"/>
      <c r="MU31" s="3"/>
      <c r="MV31" s="3"/>
      <c r="MW31" s="3"/>
      <c r="MX31" s="3"/>
      <c r="MY31" s="3"/>
      <c r="MZ31" s="3"/>
      <c r="NA31" s="3"/>
      <c r="NB31" s="3"/>
      <c r="NC31" s="3"/>
      <c r="ND31" s="3"/>
      <c r="NE31" s="3"/>
      <c r="NF31" s="3"/>
      <c r="NG31" s="3"/>
      <c r="NH31" s="3"/>
      <c r="NI31" s="3"/>
      <c r="NJ31" s="3"/>
      <c r="NK31" s="3"/>
      <c r="NL31" s="3"/>
      <c r="NM31" s="3"/>
      <c r="NN31" s="3"/>
      <c r="NO31" s="3"/>
      <c r="NP31" s="3"/>
      <c r="NQ31" s="3"/>
      <c r="NR31" s="3"/>
      <c r="NS31" s="3"/>
      <c r="NT31" s="3"/>
      <c r="NU31" s="3"/>
      <c r="NV31" s="3"/>
      <c r="NW31" s="3"/>
    </row>
    <row r="32" customFormat="false" ht="15.7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c r="IW32" s="3"/>
      <c r="IX32" s="3"/>
      <c r="IY32" s="3"/>
      <c r="IZ32" s="3"/>
      <c r="JA32" s="3"/>
      <c r="JB32" s="3"/>
      <c r="JC32" s="3"/>
      <c r="JD32" s="3"/>
      <c r="JE32" s="3"/>
      <c r="JF32" s="3"/>
      <c r="JG32" s="3"/>
      <c r="JH32" s="3"/>
      <c r="JI32" s="3"/>
      <c r="JJ32" s="3"/>
      <c r="JK32" s="3"/>
      <c r="JL32" s="3"/>
      <c r="JM32" s="3"/>
      <c r="JN32" s="3"/>
      <c r="JO32" s="3"/>
      <c r="JP32" s="3"/>
      <c r="JQ32" s="3"/>
      <c r="JR32" s="3"/>
      <c r="JS32" s="3"/>
      <c r="JT32" s="3"/>
      <c r="JU32" s="3"/>
      <c r="JV32" s="3"/>
      <c r="JW32" s="3"/>
      <c r="JX32" s="3"/>
      <c r="JY32" s="3"/>
      <c r="JZ32" s="3"/>
      <c r="KA32" s="3"/>
      <c r="KB32" s="3"/>
      <c r="KC32" s="3"/>
      <c r="KD32" s="3"/>
      <c r="KE32" s="3"/>
      <c r="KF32" s="3"/>
      <c r="KG32" s="3"/>
      <c r="KH32" s="3"/>
      <c r="KI32" s="3"/>
      <c r="KJ32" s="3"/>
      <c r="KK32" s="3"/>
      <c r="KL32" s="3"/>
      <c r="KM32" s="3"/>
      <c r="KN32" s="3"/>
      <c r="KO32" s="3"/>
      <c r="KP32" s="3"/>
      <c r="KQ32" s="3"/>
      <c r="KR32" s="3"/>
      <c r="KS32" s="3"/>
      <c r="KT32" s="3"/>
      <c r="KU32" s="3"/>
      <c r="KV32" s="3"/>
      <c r="KW32" s="3"/>
      <c r="KX32" s="3"/>
      <c r="KY32" s="3"/>
      <c r="KZ32" s="3"/>
      <c r="LA32" s="3"/>
      <c r="LB32" s="3"/>
      <c r="LC32" s="3"/>
      <c r="LD32" s="3"/>
      <c r="LE32" s="3"/>
      <c r="LF32" s="3"/>
      <c r="LG32" s="3"/>
      <c r="LH32" s="3"/>
      <c r="LI32" s="3"/>
      <c r="LJ32" s="3"/>
      <c r="LK32" s="3"/>
      <c r="LL32" s="3"/>
      <c r="LM32" s="3"/>
      <c r="LN32" s="3"/>
      <c r="LO32" s="3"/>
      <c r="LP32" s="3"/>
      <c r="LQ32" s="3"/>
      <c r="LR32" s="3"/>
      <c r="LS32" s="3"/>
      <c r="LT32" s="3"/>
      <c r="LU32" s="3"/>
      <c r="LV32" s="3"/>
      <c r="LW32" s="3"/>
      <c r="LX32" s="3"/>
      <c r="LY32" s="3"/>
      <c r="LZ32" s="3"/>
      <c r="MA32" s="3"/>
      <c r="MB32" s="3"/>
      <c r="MC32" s="3"/>
      <c r="MD32" s="3"/>
      <c r="ME32" s="3"/>
      <c r="MF32" s="3"/>
      <c r="MG32" s="3"/>
      <c r="MH32" s="3"/>
      <c r="MI32" s="3"/>
      <c r="MJ32" s="3"/>
      <c r="MK32" s="3"/>
      <c r="ML32" s="3"/>
      <c r="MM32" s="3"/>
      <c r="MN32" s="3"/>
      <c r="MO32" s="3"/>
      <c r="MP32" s="3"/>
      <c r="MQ32" s="3"/>
      <c r="MR32" s="3"/>
      <c r="MS32" s="3"/>
      <c r="MT32" s="3"/>
      <c r="MU32" s="3"/>
      <c r="MV32" s="3"/>
      <c r="MW32" s="3"/>
      <c r="MX32" s="3"/>
      <c r="MY32" s="3"/>
      <c r="MZ32" s="3"/>
      <c r="NA32" s="3"/>
      <c r="NB32" s="3"/>
      <c r="NC32" s="3"/>
      <c r="ND32" s="3"/>
      <c r="NE32" s="3"/>
      <c r="NF32" s="3"/>
      <c r="NG32" s="3"/>
      <c r="NH32" s="3"/>
      <c r="NI32" s="3"/>
      <c r="NJ32" s="3"/>
      <c r="NK32" s="3"/>
      <c r="NL32" s="3"/>
      <c r="NM32" s="3"/>
      <c r="NN32" s="3"/>
      <c r="NO32" s="3"/>
      <c r="NP32" s="3"/>
      <c r="NQ32" s="3"/>
      <c r="NR32" s="3"/>
      <c r="NS32" s="3"/>
      <c r="NT32" s="3"/>
      <c r="NU32" s="3"/>
      <c r="NV32" s="3"/>
      <c r="NW32" s="3"/>
    </row>
    <row r="33" customFormat="false" ht="15.7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c r="JH33" s="3"/>
      <c r="JI33" s="3"/>
      <c r="JJ33" s="3"/>
      <c r="JK33" s="3"/>
      <c r="JL33" s="3"/>
      <c r="JM33" s="3"/>
      <c r="JN33" s="3"/>
      <c r="JO33" s="3"/>
      <c r="JP33" s="3"/>
      <c r="JQ33" s="3"/>
      <c r="JR33" s="3"/>
      <c r="JS33" s="3"/>
      <c r="JT33" s="3"/>
      <c r="JU33" s="3"/>
      <c r="JV33" s="3"/>
      <c r="JW33" s="3"/>
      <c r="JX33" s="3"/>
      <c r="JY33" s="3"/>
      <c r="JZ33" s="3"/>
      <c r="KA33" s="3"/>
      <c r="KB33" s="3"/>
      <c r="KC33" s="3"/>
      <c r="KD33" s="3"/>
      <c r="KE33" s="3"/>
      <c r="KF33" s="3"/>
      <c r="KG33" s="3"/>
      <c r="KH33" s="3"/>
      <c r="KI33" s="3"/>
      <c r="KJ33" s="3"/>
      <c r="KK33" s="3"/>
      <c r="KL33" s="3"/>
      <c r="KM33" s="3"/>
      <c r="KN33" s="3"/>
      <c r="KO33" s="3"/>
      <c r="KP33" s="3"/>
      <c r="KQ33" s="3"/>
      <c r="KR33" s="3"/>
      <c r="KS33" s="3"/>
      <c r="KT33" s="3"/>
      <c r="KU33" s="3"/>
      <c r="KV33" s="3"/>
      <c r="KW33" s="3"/>
      <c r="KX33" s="3"/>
      <c r="KY33" s="3"/>
      <c r="KZ33" s="3"/>
      <c r="LA33" s="3"/>
      <c r="LB33" s="3"/>
      <c r="LC33" s="3"/>
      <c r="LD33" s="3"/>
      <c r="LE33" s="3"/>
      <c r="LF33" s="3"/>
      <c r="LG33" s="3"/>
      <c r="LH33" s="3"/>
      <c r="LI33" s="3"/>
      <c r="LJ33" s="3"/>
      <c r="LK33" s="3"/>
      <c r="LL33" s="3"/>
      <c r="LM33" s="3"/>
      <c r="LN33" s="3"/>
      <c r="LO33" s="3"/>
      <c r="LP33" s="3"/>
      <c r="LQ33" s="3"/>
      <c r="LR33" s="3"/>
      <c r="LS33" s="3"/>
      <c r="LT33" s="3"/>
      <c r="LU33" s="3"/>
      <c r="LV33" s="3"/>
      <c r="LW33" s="3"/>
      <c r="LX33" s="3"/>
      <c r="LY33" s="3"/>
      <c r="LZ33" s="3"/>
      <c r="MA33" s="3"/>
      <c r="MB33" s="3"/>
      <c r="MC33" s="3"/>
      <c r="MD33" s="3"/>
      <c r="ME33" s="3"/>
      <c r="MF33" s="3"/>
      <c r="MG33" s="3"/>
      <c r="MH33" s="3"/>
      <c r="MI33" s="3"/>
      <c r="MJ33" s="3"/>
      <c r="MK33" s="3"/>
      <c r="ML33" s="3"/>
      <c r="MM33" s="3"/>
      <c r="MN33" s="3"/>
      <c r="MO33" s="3"/>
      <c r="MP33" s="3"/>
      <c r="MQ33" s="3"/>
      <c r="MR33" s="3"/>
      <c r="MS33" s="3"/>
      <c r="MT33" s="3"/>
      <c r="MU33" s="3"/>
      <c r="MV33" s="3"/>
      <c r="MW33" s="3"/>
      <c r="MX33" s="3"/>
      <c r="MY33" s="3"/>
      <c r="MZ33" s="3"/>
      <c r="NA33" s="3"/>
      <c r="NB33" s="3"/>
      <c r="NC33" s="3"/>
      <c r="ND33" s="3"/>
      <c r="NE33" s="3"/>
      <c r="NF33" s="3"/>
      <c r="NG33" s="3"/>
      <c r="NH33" s="3"/>
      <c r="NI33" s="3"/>
      <c r="NJ33" s="3"/>
      <c r="NK33" s="3"/>
      <c r="NL33" s="3"/>
      <c r="NM33" s="3"/>
      <c r="NN33" s="3"/>
      <c r="NO33" s="3"/>
      <c r="NP33" s="3"/>
      <c r="NQ33" s="3"/>
      <c r="NR33" s="3"/>
      <c r="NS33" s="3"/>
      <c r="NT33" s="3"/>
      <c r="NU33" s="3"/>
      <c r="NV33" s="3"/>
      <c r="NW33" s="3"/>
    </row>
    <row r="34" customFormat="false" ht="15.7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c r="JH34" s="3"/>
      <c r="JI34" s="3"/>
      <c r="JJ34" s="3"/>
      <c r="JK34" s="3"/>
      <c r="JL34" s="3"/>
      <c r="JM34" s="3"/>
      <c r="JN34" s="3"/>
      <c r="JO34" s="3"/>
      <c r="JP34" s="3"/>
      <c r="JQ34" s="3"/>
      <c r="JR34" s="3"/>
      <c r="JS34" s="3"/>
      <c r="JT34" s="3"/>
      <c r="JU34" s="3"/>
      <c r="JV34" s="3"/>
      <c r="JW34" s="3"/>
      <c r="JX34" s="3"/>
      <c r="JY34" s="3"/>
      <c r="JZ34" s="3"/>
      <c r="KA34" s="3"/>
      <c r="KB34" s="3"/>
      <c r="KC34" s="3"/>
      <c r="KD34" s="3"/>
      <c r="KE34" s="3"/>
      <c r="KF34" s="3"/>
      <c r="KG34" s="3"/>
      <c r="KH34" s="3"/>
      <c r="KI34" s="3"/>
      <c r="KJ34" s="3"/>
      <c r="KK34" s="3"/>
      <c r="KL34" s="3"/>
      <c r="KM34" s="3"/>
      <c r="KN34" s="3"/>
      <c r="KO34" s="3"/>
      <c r="KP34" s="3"/>
      <c r="KQ34" s="3"/>
      <c r="KR34" s="3"/>
      <c r="KS34" s="3"/>
      <c r="KT34" s="3"/>
      <c r="KU34" s="3"/>
      <c r="KV34" s="3"/>
      <c r="KW34" s="3"/>
      <c r="KX34" s="3"/>
      <c r="KY34" s="3"/>
      <c r="KZ34" s="3"/>
      <c r="LA34" s="3"/>
      <c r="LB34" s="3"/>
      <c r="LC34" s="3"/>
      <c r="LD34" s="3"/>
      <c r="LE34" s="3"/>
      <c r="LF34" s="3"/>
      <c r="LG34" s="3"/>
      <c r="LH34" s="3"/>
      <c r="LI34" s="3"/>
      <c r="LJ34" s="3"/>
      <c r="LK34" s="3"/>
      <c r="LL34" s="3"/>
      <c r="LM34" s="3"/>
      <c r="LN34" s="3"/>
      <c r="LO34" s="3"/>
      <c r="LP34" s="3"/>
      <c r="LQ34" s="3"/>
      <c r="LR34" s="3"/>
      <c r="LS34" s="3"/>
      <c r="LT34" s="3"/>
      <c r="LU34" s="3"/>
      <c r="LV34" s="3"/>
      <c r="LW34" s="3"/>
      <c r="LX34" s="3"/>
      <c r="LY34" s="3"/>
      <c r="LZ34" s="3"/>
      <c r="MA34" s="3"/>
      <c r="MB34" s="3"/>
      <c r="MC34" s="3"/>
      <c r="MD34" s="3"/>
      <c r="ME34" s="3"/>
      <c r="MF34" s="3"/>
      <c r="MG34" s="3"/>
      <c r="MH34" s="3"/>
      <c r="MI34" s="3"/>
      <c r="MJ34" s="3"/>
      <c r="MK34" s="3"/>
      <c r="ML34" s="3"/>
      <c r="MM34" s="3"/>
      <c r="MN34" s="3"/>
      <c r="MO34" s="3"/>
      <c r="MP34" s="3"/>
      <c r="MQ34" s="3"/>
      <c r="MR34" s="3"/>
      <c r="MS34" s="3"/>
      <c r="MT34" s="3"/>
      <c r="MU34" s="3"/>
      <c r="MV34" s="3"/>
      <c r="MW34" s="3"/>
      <c r="MX34" s="3"/>
      <c r="MY34" s="3"/>
      <c r="MZ34" s="3"/>
      <c r="NA34" s="3"/>
      <c r="NB34" s="3"/>
      <c r="NC34" s="3"/>
      <c r="ND34" s="3"/>
      <c r="NE34" s="3"/>
      <c r="NF34" s="3"/>
      <c r="NG34" s="3"/>
      <c r="NH34" s="3"/>
      <c r="NI34" s="3"/>
      <c r="NJ34" s="3"/>
      <c r="NK34" s="3"/>
      <c r="NL34" s="3"/>
      <c r="NM34" s="3"/>
      <c r="NN34" s="3"/>
      <c r="NO34" s="3"/>
      <c r="NP34" s="3"/>
      <c r="NQ34" s="3"/>
      <c r="NR34" s="3"/>
      <c r="NS34" s="3"/>
      <c r="NT34" s="3"/>
      <c r="NU34" s="3"/>
      <c r="NV34" s="3"/>
      <c r="NW34" s="3"/>
    </row>
    <row r="35" customFormat="false" ht="15.7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c r="IW35" s="3"/>
      <c r="IX35" s="3"/>
      <c r="IY35" s="3"/>
      <c r="IZ35" s="3"/>
      <c r="JA35" s="3"/>
      <c r="JB35" s="3"/>
      <c r="JC35" s="3"/>
      <c r="JD35" s="3"/>
      <c r="JE35" s="3"/>
      <c r="JF35" s="3"/>
      <c r="JG35" s="3"/>
      <c r="JH35" s="3"/>
      <c r="JI35" s="3"/>
      <c r="JJ35" s="3"/>
      <c r="JK35" s="3"/>
      <c r="JL35" s="3"/>
      <c r="JM35" s="3"/>
      <c r="JN35" s="3"/>
      <c r="JO35" s="3"/>
      <c r="JP35" s="3"/>
      <c r="JQ35" s="3"/>
      <c r="JR35" s="3"/>
      <c r="JS35" s="3"/>
      <c r="JT35" s="3"/>
      <c r="JU35" s="3"/>
      <c r="JV35" s="3"/>
      <c r="JW35" s="3"/>
      <c r="JX35" s="3"/>
      <c r="JY35" s="3"/>
      <c r="JZ35" s="3"/>
      <c r="KA35" s="3"/>
      <c r="KB35" s="3"/>
      <c r="KC35" s="3"/>
      <c r="KD35" s="3"/>
      <c r="KE35" s="3"/>
      <c r="KF35" s="3"/>
      <c r="KG35" s="3"/>
      <c r="KH35" s="3"/>
      <c r="KI35" s="3"/>
      <c r="KJ35" s="3"/>
      <c r="KK35" s="3"/>
      <c r="KL35" s="3"/>
      <c r="KM35" s="3"/>
      <c r="KN35" s="3"/>
      <c r="KO35" s="3"/>
      <c r="KP35" s="3"/>
      <c r="KQ35" s="3"/>
      <c r="KR35" s="3"/>
      <c r="KS35" s="3"/>
      <c r="KT35" s="3"/>
      <c r="KU35" s="3"/>
      <c r="KV35" s="3"/>
      <c r="KW35" s="3"/>
      <c r="KX35" s="3"/>
      <c r="KY35" s="3"/>
      <c r="KZ35" s="3"/>
      <c r="LA35" s="3"/>
      <c r="LB35" s="3"/>
      <c r="LC35" s="3"/>
      <c r="LD35" s="3"/>
      <c r="LE35" s="3"/>
      <c r="LF35" s="3"/>
      <c r="LG35" s="3"/>
      <c r="LH35" s="3"/>
      <c r="LI35" s="3"/>
      <c r="LJ35" s="3"/>
      <c r="LK35" s="3"/>
      <c r="LL35" s="3"/>
      <c r="LM35" s="3"/>
      <c r="LN35" s="3"/>
      <c r="LO35" s="3"/>
      <c r="LP35" s="3"/>
      <c r="LQ35" s="3"/>
      <c r="LR35" s="3"/>
      <c r="LS35" s="3"/>
      <c r="LT35" s="3"/>
      <c r="LU35" s="3"/>
      <c r="LV35" s="3"/>
      <c r="LW35" s="3"/>
      <c r="LX35" s="3"/>
      <c r="LY35" s="3"/>
      <c r="LZ35" s="3"/>
      <c r="MA35" s="3"/>
      <c r="MB35" s="3"/>
      <c r="MC35" s="3"/>
      <c r="MD35" s="3"/>
      <c r="ME35" s="3"/>
      <c r="MF35" s="3"/>
      <c r="MG35" s="3"/>
      <c r="MH35" s="3"/>
      <c r="MI35" s="3"/>
      <c r="MJ35" s="3"/>
      <c r="MK35" s="3"/>
      <c r="ML35" s="3"/>
      <c r="MM35" s="3"/>
      <c r="MN35" s="3"/>
      <c r="MO35" s="3"/>
      <c r="MP35" s="3"/>
      <c r="MQ35" s="3"/>
      <c r="MR35" s="3"/>
      <c r="MS35" s="3"/>
      <c r="MT35" s="3"/>
      <c r="MU35" s="3"/>
      <c r="MV35" s="3"/>
      <c r="MW35" s="3"/>
      <c r="MX35" s="3"/>
      <c r="MY35" s="3"/>
      <c r="MZ35" s="3"/>
      <c r="NA35" s="3"/>
      <c r="NB35" s="3"/>
      <c r="NC35" s="3"/>
      <c r="ND35" s="3"/>
      <c r="NE35" s="3"/>
      <c r="NF35" s="3"/>
      <c r="NG35" s="3"/>
      <c r="NH35" s="3"/>
      <c r="NI35" s="3"/>
      <c r="NJ35" s="3"/>
      <c r="NK35" s="3"/>
      <c r="NL35" s="3"/>
      <c r="NM35" s="3"/>
      <c r="NN35" s="3"/>
      <c r="NO35" s="3"/>
      <c r="NP35" s="3"/>
      <c r="NQ35" s="3"/>
      <c r="NR35" s="3"/>
      <c r="NS35" s="3"/>
      <c r="NT35" s="3"/>
      <c r="NU35" s="3"/>
      <c r="NV35" s="3"/>
      <c r="NW35" s="3"/>
    </row>
    <row r="36" customFormat="false" ht="15.7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c r="IW36" s="3"/>
      <c r="IX36" s="3"/>
      <c r="IY36" s="3"/>
      <c r="IZ36" s="3"/>
      <c r="JA36" s="3"/>
      <c r="JB36" s="3"/>
      <c r="JC36" s="3"/>
      <c r="JD36" s="3"/>
      <c r="JE36" s="3"/>
      <c r="JF36" s="3"/>
      <c r="JG36" s="3"/>
      <c r="JH36" s="3"/>
      <c r="JI36" s="3"/>
      <c r="JJ36" s="3"/>
      <c r="JK36" s="3"/>
      <c r="JL36" s="3"/>
      <c r="JM36" s="3"/>
      <c r="JN36" s="3"/>
      <c r="JO36" s="3"/>
      <c r="JP36" s="3"/>
      <c r="JQ36" s="3"/>
      <c r="JR36" s="3"/>
      <c r="JS36" s="3"/>
      <c r="JT36" s="3"/>
      <c r="JU36" s="3"/>
      <c r="JV36" s="3"/>
      <c r="JW36" s="3"/>
      <c r="JX36" s="3"/>
      <c r="JY36" s="3"/>
      <c r="JZ36" s="3"/>
      <c r="KA36" s="3"/>
      <c r="KB36" s="3"/>
      <c r="KC36" s="3"/>
      <c r="KD36" s="3"/>
      <c r="KE36" s="3"/>
      <c r="KF36" s="3"/>
      <c r="KG36" s="3"/>
      <c r="KH36" s="3"/>
      <c r="KI36" s="3"/>
      <c r="KJ36" s="3"/>
      <c r="KK36" s="3"/>
      <c r="KL36" s="3"/>
      <c r="KM36" s="3"/>
      <c r="KN36" s="3"/>
      <c r="KO36" s="3"/>
      <c r="KP36" s="3"/>
      <c r="KQ36" s="3"/>
      <c r="KR36" s="3"/>
      <c r="KS36" s="3"/>
      <c r="KT36" s="3"/>
      <c r="KU36" s="3"/>
      <c r="KV36" s="3"/>
      <c r="KW36" s="3"/>
      <c r="KX36" s="3"/>
      <c r="KY36" s="3"/>
      <c r="KZ36" s="3"/>
      <c r="LA36" s="3"/>
      <c r="LB36" s="3"/>
      <c r="LC36" s="3"/>
      <c r="LD36" s="3"/>
      <c r="LE36" s="3"/>
      <c r="LF36" s="3"/>
      <c r="LG36" s="3"/>
      <c r="LH36" s="3"/>
      <c r="LI36" s="3"/>
      <c r="LJ36" s="3"/>
      <c r="LK36" s="3"/>
      <c r="LL36" s="3"/>
      <c r="LM36" s="3"/>
      <c r="LN36" s="3"/>
      <c r="LO36" s="3"/>
      <c r="LP36" s="3"/>
      <c r="LQ36" s="3"/>
      <c r="LR36" s="3"/>
      <c r="LS36" s="3"/>
      <c r="LT36" s="3"/>
      <c r="LU36" s="3"/>
      <c r="LV36" s="3"/>
      <c r="LW36" s="3"/>
      <c r="LX36" s="3"/>
      <c r="LY36" s="3"/>
      <c r="LZ36" s="3"/>
      <c r="MA36" s="3"/>
      <c r="MB36" s="3"/>
      <c r="MC36" s="3"/>
      <c r="MD36" s="3"/>
      <c r="ME36" s="3"/>
      <c r="MF36" s="3"/>
      <c r="MG36" s="3"/>
      <c r="MH36" s="3"/>
      <c r="MI36" s="3"/>
      <c r="MJ36" s="3"/>
      <c r="MK36" s="3"/>
      <c r="ML36" s="3"/>
      <c r="MM36" s="3"/>
      <c r="MN36" s="3"/>
      <c r="MO36" s="3"/>
      <c r="MP36" s="3"/>
      <c r="MQ36" s="3"/>
      <c r="MR36" s="3"/>
      <c r="MS36" s="3"/>
      <c r="MT36" s="3"/>
      <c r="MU36" s="3"/>
      <c r="MV36" s="3"/>
      <c r="MW36" s="3"/>
      <c r="MX36" s="3"/>
      <c r="MY36" s="3"/>
      <c r="MZ36" s="3"/>
      <c r="NA36" s="3"/>
      <c r="NB36" s="3"/>
      <c r="NC36" s="3"/>
      <c r="ND36" s="3"/>
      <c r="NE36" s="3"/>
      <c r="NF36" s="3"/>
      <c r="NG36" s="3"/>
      <c r="NH36" s="3"/>
      <c r="NI36" s="3"/>
      <c r="NJ36" s="3"/>
      <c r="NK36" s="3"/>
      <c r="NL36" s="3"/>
      <c r="NM36" s="3"/>
      <c r="NN36" s="3"/>
      <c r="NO36" s="3"/>
      <c r="NP36" s="3"/>
      <c r="NQ36" s="3"/>
      <c r="NR36" s="3"/>
      <c r="NS36" s="3"/>
      <c r="NT36" s="3"/>
      <c r="NU36" s="3"/>
      <c r="NV36" s="3"/>
      <c r="NW36" s="3"/>
    </row>
    <row r="37" customFormat="false" ht="15.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c r="IW37" s="3"/>
      <c r="IX37" s="3"/>
      <c r="IY37" s="3"/>
      <c r="IZ37" s="3"/>
      <c r="JA37" s="3"/>
      <c r="JB37" s="3"/>
      <c r="JC37" s="3"/>
      <c r="JD37" s="3"/>
      <c r="JE37" s="3"/>
      <c r="JF37" s="3"/>
      <c r="JG37" s="3"/>
      <c r="JH37" s="3"/>
      <c r="JI37" s="3"/>
      <c r="JJ37" s="3"/>
      <c r="JK37" s="3"/>
      <c r="JL37" s="3"/>
      <c r="JM37" s="3"/>
      <c r="JN37" s="3"/>
      <c r="JO37" s="3"/>
      <c r="JP37" s="3"/>
      <c r="JQ37" s="3"/>
      <c r="JR37" s="3"/>
      <c r="JS37" s="3"/>
      <c r="JT37" s="3"/>
      <c r="JU37" s="3"/>
      <c r="JV37" s="3"/>
      <c r="JW37" s="3"/>
      <c r="JX37" s="3"/>
      <c r="JY37" s="3"/>
      <c r="JZ37" s="3"/>
      <c r="KA37" s="3"/>
      <c r="KB37" s="3"/>
      <c r="KC37" s="3"/>
      <c r="KD37" s="3"/>
      <c r="KE37" s="3"/>
      <c r="KF37" s="3"/>
      <c r="KG37" s="3"/>
      <c r="KH37" s="3"/>
      <c r="KI37" s="3"/>
      <c r="KJ37" s="3"/>
      <c r="KK37" s="3"/>
      <c r="KL37" s="3"/>
      <c r="KM37" s="3"/>
      <c r="KN37" s="3"/>
      <c r="KO37" s="3"/>
      <c r="KP37" s="3"/>
      <c r="KQ37" s="3"/>
      <c r="KR37" s="3"/>
      <c r="KS37" s="3"/>
      <c r="KT37" s="3"/>
      <c r="KU37" s="3"/>
      <c r="KV37" s="3"/>
      <c r="KW37" s="3"/>
      <c r="KX37" s="3"/>
      <c r="KY37" s="3"/>
      <c r="KZ37" s="3"/>
      <c r="LA37" s="3"/>
      <c r="LB37" s="3"/>
      <c r="LC37" s="3"/>
      <c r="LD37" s="3"/>
      <c r="LE37" s="3"/>
      <c r="LF37" s="3"/>
      <c r="LG37" s="3"/>
      <c r="LH37" s="3"/>
      <c r="LI37" s="3"/>
      <c r="LJ37" s="3"/>
      <c r="LK37" s="3"/>
      <c r="LL37" s="3"/>
      <c r="LM37" s="3"/>
      <c r="LN37" s="3"/>
      <c r="LO37" s="3"/>
      <c r="LP37" s="3"/>
      <c r="LQ37" s="3"/>
      <c r="LR37" s="3"/>
      <c r="LS37" s="3"/>
      <c r="LT37" s="3"/>
      <c r="LU37" s="3"/>
      <c r="LV37" s="3"/>
      <c r="LW37" s="3"/>
      <c r="LX37" s="3"/>
      <c r="LY37" s="3"/>
      <c r="LZ37" s="3"/>
      <c r="MA37" s="3"/>
      <c r="MB37" s="3"/>
      <c r="MC37" s="3"/>
      <c r="MD37" s="3"/>
      <c r="ME37" s="3"/>
      <c r="MF37" s="3"/>
      <c r="MG37" s="3"/>
      <c r="MH37" s="3"/>
      <c r="MI37" s="3"/>
      <c r="MJ37" s="3"/>
      <c r="MK37" s="3"/>
      <c r="ML37" s="3"/>
      <c r="MM37" s="3"/>
      <c r="MN37" s="3"/>
      <c r="MO37" s="3"/>
      <c r="MP37" s="3"/>
      <c r="MQ37" s="3"/>
      <c r="MR37" s="3"/>
      <c r="MS37" s="3"/>
      <c r="MT37" s="3"/>
      <c r="MU37" s="3"/>
      <c r="MV37" s="3"/>
      <c r="MW37" s="3"/>
      <c r="MX37" s="3"/>
      <c r="MY37" s="3"/>
      <c r="MZ37" s="3"/>
      <c r="NA37" s="3"/>
      <c r="NB37" s="3"/>
      <c r="NC37" s="3"/>
      <c r="ND37" s="3"/>
      <c r="NE37" s="3"/>
      <c r="NF37" s="3"/>
      <c r="NG37" s="3"/>
      <c r="NH37" s="3"/>
      <c r="NI37" s="3"/>
      <c r="NJ37" s="3"/>
      <c r="NK37" s="3"/>
      <c r="NL37" s="3"/>
      <c r="NM37" s="3"/>
      <c r="NN37" s="3"/>
      <c r="NO37" s="3"/>
      <c r="NP37" s="3"/>
      <c r="NQ37" s="3"/>
      <c r="NR37" s="3"/>
      <c r="NS37" s="3"/>
      <c r="NT37" s="3"/>
      <c r="NU37" s="3"/>
      <c r="NV37" s="3"/>
      <c r="NW37" s="3"/>
    </row>
    <row r="38" customFormat="false" ht="15.7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c r="IW38" s="3"/>
      <c r="IX38" s="3"/>
      <c r="IY38" s="3"/>
      <c r="IZ38" s="3"/>
      <c r="JA38" s="3"/>
      <c r="JB38" s="3"/>
      <c r="JC38" s="3"/>
      <c r="JD38" s="3"/>
      <c r="JE38" s="3"/>
      <c r="JF38" s="3"/>
      <c r="JG38" s="3"/>
      <c r="JH38" s="3"/>
      <c r="JI38" s="3"/>
      <c r="JJ38" s="3"/>
      <c r="JK38" s="3"/>
      <c r="JL38" s="3"/>
      <c r="JM38" s="3"/>
      <c r="JN38" s="3"/>
      <c r="JO38" s="3"/>
      <c r="JP38" s="3"/>
      <c r="JQ38" s="3"/>
      <c r="JR38" s="3"/>
      <c r="JS38" s="3"/>
      <c r="JT38" s="3"/>
      <c r="JU38" s="3"/>
      <c r="JV38" s="3"/>
      <c r="JW38" s="3"/>
      <c r="JX38" s="3"/>
      <c r="JY38" s="3"/>
      <c r="JZ38" s="3"/>
      <c r="KA38" s="3"/>
      <c r="KB38" s="3"/>
      <c r="KC38" s="3"/>
      <c r="KD38" s="3"/>
      <c r="KE38" s="3"/>
      <c r="KF38" s="3"/>
      <c r="KG38" s="3"/>
      <c r="KH38" s="3"/>
      <c r="KI38" s="3"/>
      <c r="KJ38" s="3"/>
      <c r="KK38" s="3"/>
      <c r="KL38" s="3"/>
      <c r="KM38" s="3"/>
      <c r="KN38" s="3"/>
      <c r="KO38" s="3"/>
      <c r="KP38" s="3"/>
      <c r="KQ38" s="3"/>
      <c r="KR38" s="3"/>
      <c r="KS38" s="3"/>
      <c r="KT38" s="3"/>
      <c r="KU38" s="3"/>
      <c r="KV38" s="3"/>
      <c r="KW38" s="3"/>
      <c r="KX38" s="3"/>
      <c r="KY38" s="3"/>
      <c r="KZ38" s="3"/>
      <c r="LA38" s="3"/>
      <c r="LB38" s="3"/>
      <c r="LC38" s="3"/>
      <c r="LD38" s="3"/>
      <c r="LE38" s="3"/>
      <c r="LF38" s="3"/>
      <c r="LG38" s="3"/>
      <c r="LH38" s="3"/>
      <c r="LI38" s="3"/>
      <c r="LJ38" s="3"/>
      <c r="LK38" s="3"/>
      <c r="LL38" s="3"/>
      <c r="LM38" s="3"/>
      <c r="LN38" s="3"/>
      <c r="LO38" s="3"/>
      <c r="LP38" s="3"/>
      <c r="LQ38" s="3"/>
      <c r="LR38" s="3"/>
      <c r="LS38" s="3"/>
      <c r="LT38" s="3"/>
      <c r="LU38" s="3"/>
      <c r="LV38" s="3"/>
      <c r="LW38" s="3"/>
      <c r="LX38" s="3"/>
      <c r="LY38" s="3"/>
      <c r="LZ38" s="3"/>
      <c r="MA38" s="3"/>
      <c r="MB38" s="3"/>
      <c r="MC38" s="3"/>
      <c r="MD38" s="3"/>
      <c r="ME38" s="3"/>
      <c r="MF38" s="3"/>
      <c r="MG38" s="3"/>
      <c r="MH38" s="3"/>
      <c r="MI38" s="3"/>
      <c r="MJ38" s="3"/>
      <c r="MK38" s="3"/>
      <c r="ML38" s="3"/>
      <c r="MM38" s="3"/>
      <c r="MN38" s="3"/>
      <c r="MO38" s="3"/>
      <c r="MP38" s="3"/>
      <c r="MQ38" s="3"/>
      <c r="MR38" s="3"/>
      <c r="MS38" s="3"/>
      <c r="MT38" s="3"/>
      <c r="MU38" s="3"/>
      <c r="MV38" s="3"/>
      <c r="MW38" s="3"/>
      <c r="MX38" s="3"/>
      <c r="MY38" s="3"/>
      <c r="MZ38" s="3"/>
      <c r="NA38" s="3"/>
      <c r="NB38" s="3"/>
      <c r="NC38" s="3"/>
      <c r="ND38" s="3"/>
      <c r="NE38" s="3"/>
      <c r="NF38" s="3"/>
      <c r="NG38" s="3"/>
      <c r="NH38" s="3"/>
      <c r="NI38" s="3"/>
      <c r="NJ38" s="3"/>
      <c r="NK38" s="3"/>
      <c r="NL38" s="3"/>
      <c r="NM38" s="3"/>
      <c r="NN38" s="3"/>
      <c r="NO38" s="3"/>
      <c r="NP38" s="3"/>
      <c r="NQ38" s="3"/>
      <c r="NR38" s="3"/>
      <c r="NS38" s="3"/>
      <c r="NT38" s="3"/>
      <c r="NU38" s="3"/>
      <c r="NV38" s="3"/>
      <c r="NW38" s="3"/>
    </row>
    <row r="39" customFormat="false" ht="15.7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c r="IU39" s="3"/>
      <c r="IV39" s="3"/>
      <c r="IW39" s="3"/>
      <c r="IX39" s="3"/>
      <c r="IY39" s="3"/>
      <c r="IZ39" s="3"/>
      <c r="JA39" s="3"/>
      <c r="JB39" s="3"/>
      <c r="JC39" s="3"/>
      <c r="JD39" s="3"/>
      <c r="JE39" s="3"/>
      <c r="JF39" s="3"/>
      <c r="JG39" s="3"/>
      <c r="JH39" s="3"/>
      <c r="JI39" s="3"/>
      <c r="JJ39" s="3"/>
      <c r="JK39" s="3"/>
      <c r="JL39" s="3"/>
      <c r="JM39" s="3"/>
      <c r="JN39" s="3"/>
      <c r="JO39" s="3"/>
      <c r="JP39" s="3"/>
      <c r="JQ39" s="3"/>
      <c r="JR39" s="3"/>
      <c r="JS39" s="3"/>
      <c r="JT39" s="3"/>
      <c r="JU39" s="3"/>
      <c r="JV39" s="3"/>
      <c r="JW39" s="3"/>
      <c r="JX39" s="3"/>
      <c r="JY39" s="3"/>
      <c r="JZ39" s="3"/>
      <c r="KA39" s="3"/>
      <c r="KB39" s="3"/>
      <c r="KC39" s="3"/>
      <c r="KD39" s="3"/>
      <c r="KE39" s="3"/>
      <c r="KF39" s="3"/>
      <c r="KG39" s="3"/>
      <c r="KH39" s="3"/>
      <c r="KI39" s="3"/>
      <c r="KJ39" s="3"/>
      <c r="KK39" s="3"/>
      <c r="KL39" s="3"/>
      <c r="KM39" s="3"/>
      <c r="KN39" s="3"/>
      <c r="KO39" s="3"/>
      <c r="KP39" s="3"/>
      <c r="KQ39" s="3"/>
      <c r="KR39" s="3"/>
      <c r="KS39" s="3"/>
      <c r="KT39" s="3"/>
      <c r="KU39" s="3"/>
      <c r="KV39" s="3"/>
      <c r="KW39" s="3"/>
      <c r="KX39" s="3"/>
      <c r="KY39" s="3"/>
      <c r="KZ39" s="3"/>
      <c r="LA39" s="3"/>
      <c r="LB39" s="3"/>
      <c r="LC39" s="3"/>
      <c r="LD39" s="3"/>
      <c r="LE39" s="3"/>
      <c r="LF39" s="3"/>
      <c r="LG39" s="3"/>
      <c r="LH39" s="3"/>
      <c r="LI39" s="3"/>
      <c r="LJ39" s="3"/>
      <c r="LK39" s="3"/>
      <c r="LL39" s="3"/>
      <c r="LM39" s="3"/>
      <c r="LN39" s="3"/>
      <c r="LO39" s="3"/>
      <c r="LP39" s="3"/>
      <c r="LQ39" s="3"/>
      <c r="LR39" s="3"/>
      <c r="LS39" s="3"/>
      <c r="LT39" s="3"/>
      <c r="LU39" s="3"/>
      <c r="LV39" s="3"/>
      <c r="LW39" s="3"/>
      <c r="LX39" s="3"/>
      <c r="LY39" s="3"/>
      <c r="LZ39" s="3"/>
      <c r="MA39" s="3"/>
      <c r="MB39" s="3"/>
      <c r="MC39" s="3"/>
      <c r="MD39" s="3"/>
      <c r="ME39" s="3"/>
      <c r="MF39" s="3"/>
      <c r="MG39" s="3"/>
      <c r="MH39" s="3"/>
      <c r="MI39" s="3"/>
      <c r="MJ39" s="3"/>
      <c r="MK39" s="3"/>
      <c r="ML39" s="3"/>
      <c r="MM39" s="3"/>
      <c r="MN39" s="3"/>
      <c r="MO39" s="3"/>
      <c r="MP39" s="3"/>
      <c r="MQ39" s="3"/>
      <c r="MR39" s="3"/>
      <c r="MS39" s="3"/>
      <c r="MT39" s="3"/>
      <c r="MU39" s="3"/>
      <c r="MV39" s="3"/>
      <c r="MW39" s="3"/>
      <c r="MX39" s="3"/>
      <c r="MY39" s="3"/>
      <c r="MZ39" s="3"/>
      <c r="NA39" s="3"/>
      <c r="NB39" s="3"/>
      <c r="NC39" s="3"/>
      <c r="ND39" s="3"/>
      <c r="NE39" s="3"/>
      <c r="NF39" s="3"/>
      <c r="NG39" s="3"/>
      <c r="NH39" s="3"/>
      <c r="NI39" s="3"/>
      <c r="NJ39" s="3"/>
      <c r="NK39" s="3"/>
      <c r="NL39" s="3"/>
      <c r="NM39" s="3"/>
      <c r="NN39" s="3"/>
      <c r="NO39" s="3"/>
      <c r="NP39" s="3"/>
      <c r="NQ39" s="3"/>
      <c r="NR39" s="3"/>
      <c r="NS39" s="3"/>
      <c r="NT39" s="3"/>
      <c r="NU39" s="3"/>
      <c r="NV39" s="3"/>
      <c r="NW39" s="3"/>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c r="IW40" s="3"/>
      <c r="IX40" s="3"/>
      <c r="IY40" s="3"/>
      <c r="IZ40" s="3"/>
      <c r="JA40" s="3"/>
      <c r="JB40" s="3"/>
      <c r="JC40" s="3"/>
      <c r="JD40" s="3"/>
      <c r="JE40" s="3"/>
      <c r="JF40" s="3"/>
      <c r="JG40" s="3"/>
      <c r="JH40" s="3"/>
      <c r="JI40" s="3"/>
      <c r="JJ40" s="3"/>
      <c r="JK40" s="3"/>
      <c r="JL40" s="3"/>
      <c r="JM40" s="3"/>
      <c r="JN40" s="3"/>
      <c r="JO40" s="3"/>
      <c r="JP40" s="3"/>
      <c r="JQ40" s="3"/>
      <c r="JR40" s="3"/>
      <c r="JS40" s="3"/>
      <c r="JT40" s="3"/>
      <c r="JU40" s="3"/>
      <c r="JV40" s="3"/>
      <c r="JW40" s="3"/>
      <c r="JX40" s="3"/>
      <c r="JY40" s="3"/>
      <c r="JZ40" s="3"/>
      <c r="KA40" s="3"/>
      <c r="KB40" s="3"/>
      <c r="KC40" s="3"/>
      <c r="KD40" s="3"/>
      <c r="KE40" s="3"/>
      <c r="KF40" s="3"/>
      <c r="KG40" s="3"/>
      <c r="KH40" s="3"/>
      <c r="KI40" s="3"/>
      <c r="KJ40" s="3"/>
      <c r="KK40" s="3"/>
      <c r="KL40" s="3"/>
      <c r="KM40" s="3"/>
      <c r="KN40" s="3"/>
      <c r="KO40" s="3"/>
      <c r="KP40" s="3"/>
      <c r="KQ40" s="3"/>
      <c r="KR40" s="3"/>
      <c r="KS40" s="3"/>
      <c r="KT40" s="3"/>
      <c r="KU40" s="3"/>
      <c r="KV40" s="3"/>
      <c r="KW40" s="3"/>
      <c r="KX40" s="3"/>
      <c r="KY40" s="3"/>
      <c r="KZ40" s="3"/>
      <c r="LA40" s="3"/>
      <c r="LB40" s="3"/>
      <c r="LC40" s="3"/>
      <c r="LD40" s="3"/>
      <c r="LE40" s="3"/>
      <c r="LF40" s="3"/>
      <c r="LG40" s="3"/>
      <c r="LH40" s="3"/>
      <c r="LI40" s="3"/>
      <c r="LJ40" s="3"/>
      <c r="LK40" s="3"/>
      <c r="LL40" s="3"/>
      <c r="LM40" s="3"/>
      <c r="LN40" s="3"/>
      <c r="LO40" s="3"/>
      <c r="LP40" s="3"/>
      <c r="LQ40" s="3"/>
      <c r="LR40" s="3"/>
      <c r="LS40" s="3"/>
      <c r="LT40" s="3"/>
      <c r="LU40" s="3"/>
      <c r="LV40" s="3"/>
      <c r="LW40" s="3"/>
      <c r="LX40" s="3"/>
      <c r="LY40" s="3"/>
      <c r="LZ40" s="3"/>
      <c r="MA40" s="3"/>
      <c r="MB40" s="3"/>
      <c r="MC40" s="3"/>
      <c r="MD40" s="3"/>
      <c r="ME40" s="3"/>
      <c r="MF40" s="3"/>
      <c r="MG40" s="3"/>
      <c r="MH40" s="3"/>
      <c r="MI40" s="3"/>
      <c r="MJ40" s="3"/>
      <c r="MK40" s="3"/>
      <c r="ML40" s="3"/>
      <c r="MM40" s="3"/>
      <c r="MN40" s="3"/>
      <c r="MO40" s="3"/>
      <c r="MP40" s="3"/>
      <c r="MQ40" s="3"/>
      <c r="MR40" s="3"/>
      <c r="MS40" s="3"/>
      <c r="MT40" s="3"/>
      <c r="MU40" s="3"/>
      <c r="MV40" s="3"/>
      <c r="MW40" s="3"/>
      <c r="MX40" s="3"/>
      <c r="MY40" s="3"/>
      <c r="MZ40" s="3"/>
      <c r="NA40" s="3"/>
      <c r="NB40" s="3"/>
      <c r="NC40" s="3"/>
      <c r="ND40" s="3"/>
      <c r="NE40" s="3"/>
      <c r="NF40" s="3"/>
      <c r="NG40" s="3"/>
      <c r="NH40" s="3"/>
      <c r="NI40" s="3"/>
      <c r="NJ40" s="3"/>
      <c r="NK40" s="3"/>
      <c r="NL40" s="3"/>
      <c r="NM40" s="3"/>
      <c r="NN40" s="3"/>
      <c r="NO40" s="3"/>
      <c r="NP40" s="3"/>
      <c r="NQ40" s="3"/>
      <c r="NR40" s="3"/>
      <c r="NS40" s="3"/>
      <c r="NT40" s="3"/>
      <c r="NU40" s="3"/>
      <c r="NV40" s="3"/>
      <c r="NW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c r="IW41" s="3"/>
      <c r="IX41" s="3"/>
      <c r="IY41" s="3"/>
      <c r="IZ41" s="3"/>
      <c r="JA41" s="3"/>
      <c r="JB41" s="3"/>
      <c r="JC41" s="3"/>
      <c r="JD41" s="3"/>
      <c r="JE41" s="3"/>
      <c r="JF41" s="3"/>
      <c r="JG41" s="3"/>
      <c r="JH41" s="3"/>
      <c r="JI41" s="3"/>
      <c r="JJ41" s="3"/>
      <c r="JK41" s="3"/>
      <c r="JL41" s="3"/>
      <c r="JM41" s="3"/>
      <c r="JN41" s="3"/>
      <c r="JO41" s="3"/>
      <c r="JP41" s="3"/>
      <c r="JQ41" s="3"/>
      <c r="JR41" s="3"/>
      <c r="JS41" s="3"/>
      <c r="JT41" s="3"/>
      <c r="JU41" s="3"/>
      <c r="JV41" s="3"/>
      <c r="JW41" s="3"/>
      <c r="JX41" s="3"/>
      <c r="JY41" s="3"/>
      <c r="JZ41" s="3"/>
      <c r="KA41" s="3"/>
      <c r="KB41" s="3"/>
      <c r="KC41" s="3"/>
      <c r="KD41" s="3"/>
      <c r="KE41" s="3"/>
      <c r="KF41" s="3"/>
      <c r="KG41" s="3"/>
      <c r="KH41" s="3"/>
      <c r="KI41" s="3"/>
      <c r="KJ41" s="3"/>
      <c r="KK41" s="3"/>
      <c r="KL41" s="3"/>
      <c r="KM41" s="3"/>
      <c r="KN41" s="3"/>
      <c r="KO41" s="3"/>
      <c r="KP41" s="3"/>
      <c r="KQ41" s="3"/>
      <c r="KR41" s="3"/>
      <c r="KS41" s="3"/>
      <c r="KT41" s="3"/>
      <c r="KU41" s="3"/>
      <c r="KV41" s="3"/>
      <c r="KW41" s="3"/>
      <c r="KX41" s="3"/>
      <c r="KY41" s="3"/>
      <c r="KZ41" s="3"/>
      <c r="LA41" s="3"/>
      <c r="LB41" s="3"/>
      <c r="LC41" s="3"/>
      <c r="LD41" s="3"/>
      <c r="LE41" s="3"/>
      <c r="LF41" s="3"/>
      <c r="LG41" s="3"/>
      <c r="LH41" s="3"/>
      <c r="LI41" s="3"/>
      <c r="LJ41" s="3"/>
      <c r="LK41" s="3"/>
      <c r="LL41" s="3"/>
      <c r="LM41" s="3"/>
      <c r="LN41" s="3"/>
      <c r="LO41" s="3"/>
      <c r="LP41" s="3"/>
      <c r="LQ41" s="3"/>
      <c r="LR41" s="3"/>
      <c r="LS41" s="3"/>
      <c r="LT41" s="3"/>
      <c r="LU41" s="3"/>
      <c r="LV41" s="3"/>
      <c r="LW41" s="3"/>
      <c r="LX41" s="3"/>
      <c r="LY41" s="3"/>
      <c r="LZ41" s="3"/>
      <c r="MA41" s="3"/>
      <c r="MB41" s="3"/>
      <c r="MC41" s="3"/>
      <c r="MD41" s="3"/>
      <c r="ME41" s="3"/>
      <c r="MF41" s="3"/>
      <c r="MG41" s="3"/>
      <c r="MH41" s="3"/>
      <c r="MI41" s="3"/>
      <c r="MJ41" s="3"/>
      <c r="MK41" s="3"/>
      <c r="ML41" s="3"/>
      <c r="MM41" s="3"/>
      <c r="MN41" s="3"/>
      <c r="MO41" s="3"/>
      <c r="MP41" s="3"/>
      <c r="MQ41" s="3"/>
      <c r="MR41" s="3"/>
      <c r="MS41" s="3"/>
      <c r="MT41" s="3"/>
      <c r="MU41" s="3"/>
      <c r="MV41" s="3"/>
      <c r="MW41" s="3"/>
      <c r="MX41" s="3"/>
      <c r="MY41" s="3"/>
      <c r="MZ41" s="3"/>
      <c r="NA41" s="3"/>
      <c r="NB41" s="3"/>
      <c r="NC41" s="3"/>
      <c r="ND41" s="3"/>
      <c r="NE41" s="3"/>
      <c r="NF41" s="3"/>
      <c r="NG41" s="3"/>
      <c r="NH41" s="3"/>
      <c r="NI41" s="3"/>
      <c r="NJ41" s="3"/>
      <c r="NK41" s="3"/>
      <c r="NL41" s="3"/>
      <c r="NM41" s="3"/>
      <c r="NN41" s="3"/>
      <c r="NO41" s="3"/>
      <c r="NP41" s="3"/>
      <c r="NQ41" s="3"/>
      <c r="NR41" s="3"/>
      <c r="NS41" s="3"/>
      <c r="NT41" s="3"/>
      <c r="NU41" s="3"/>
      <c r="NV41" s="3"/>
      <c r="NW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c r="IW42" s="3"/>
      <c r="IX42" s="3"/>
      <c r="IY42" s="3"/>
      <c r="IZ42" s="3"/>
      <c r="JA42" s="3"/>
      <c r="JB42" s="3"/>
      <c r="JC42" s="3"/>
      <c r="JD42" s="3"/>
      <c r="JE42" s="3"/>
      <c r="JF42" s="3"/>
      <c r="JG42" s="3"/>
      <c r="JH42" s="3"/>
      <c r="JI42" s="3"/>
      <c r="JJ42" s="3"/>
      <c r="JK42" s="3"/>
      <c r="JL42" s="3"/>
      <c r="JM42" s="3"/>
      <c r="JN42" s="3"/>
      <c r="JO42" s="3"/>
      <c r="JP42" s="3"/>
      <c r="JQ42" s="3"/>
      <c r="JR42" s="3"/>
      <c r="JS42" s="3"/>
      <c r="JT42" s="3"/>
      <c r="JU42" s="3"/>
      <c r="JV42" s="3"/>
      <c r="JW42" s="3"/>
      <c r="JX42" s="3"/>
      <c r="JY42" s="3"/>
      <c r="JZ42" s="3"/>
      <c r="KA42" s="3"/>
      <c r="KB42" s="3"/>
      <c r="KC42" s="3"/>
      <c r="KD42" s="3"/>
      <c r="KE42" s="3"/>
      <c r="KF42" s="3"/>
      <c r="KG42" s="3"/>
      <c r="KH42" s="3"/>
      <c r="KI42" s="3"/>
      <c r="KJ42" s="3"/>
      <c r="KK42" s="3"/>
      <c r="KL42" s="3"/>
      <c r="KM42" s="3"/>
      <c r="KN42" s="3"/>
      <c r="KO42" s="3"/>
      <c r="KP42" s="3"/>
      <c r="KQ42" s="3"/>
      <c r="KR42" s="3"/>
      <c r="KS42" s="3"/>
      <c r="KT42" s="3"/>
      <c r="KU42" s="3"/>
      <c r="KV42" s="3"/>
      <c r="KW42" s="3"/>
      <c r="KX42" s="3"/>
      <c r="KY42" s="3"/>
      <c r="KZ42" s="3"/>
      <c r="LA42" s="3"/>
      <c r="LB42" s="3"/>
      <c r="LC42" s="3"/>
      <c r="LD42" s="3"/>
      <c r="LE42" s="3"/>
      <c r="LF42" s="3"/>
      <c r="LG42" s="3"/>
      <c r="LH42" s="3"/>
      <c r="LI42" s="3"/>
      <c r="LJ42" s="3"/>
      <c r="LK42" s="3"/>
      <c r="LL42" s="3"/>
      <c r="LM42" s="3"/>
      <c r="LN42" s="3"/>
      <c r="LO42" s="3"/>
      <c r="LP42" s="3"/>
      <c r="LQ42" s="3"/>
      <c r="LR42" s="3"/>
      <c r="LS42" s="3"/>
      <c r="LT42" s="3"/>
      <c r="LU42" s="3"/>
      <c r="LV42" s="3"/>
      <c r="LW42" s="3"/>
      <c r="LX42" s="3"/>
      <c r="LY42" s="3"/>
      <c r="LZ42" s="3"/>
      <c r="MA42" s="3"/>
      <c r="MB42" s="3"/>
      <c r="MC42" s="3"/>
      <c r="MD42" s="3"/>
      <c r="ME42" s="3"/>
      <c r="MF42" s="3"/>
      <c r="MG42" s="3"/>
      <c r="MH42" s="3"/>
      <c r="MI42" s="3"/>
      <c r="MJ42" s="3"/>
      <c r="MK42" s="3"/>
      <c r="ML42" s="3"/>
      <c r="MM42" s="3"/>
      <c r="MN42" s="3"/>
      <c r="MO42" s="3"/>
      <c r="MP42" s="3"/>
      <c r="MQ42" s="3"/>
      <c r="MR42" s="3"/>
      <c r="MS42" s="3"/>
      <c r="MT42" s="3"/>
      <c r="MU42" s="3"/>
      <c r="MV42" s="3"/>
      <c r="MW42" s="3"/>
      <c r="MX42" s="3"/>
      <c r="MY42" s="3"/>
      <c r="MZ42" s="3"/>
      <c r="NA42" s="3"/>
      <c r="NB42" s="3"/>
      <c r="NC42" s="3"/>
      <c r="ND42" s="3"/>
      <c r="NE42" s="3"/>
      <c r="NF42" s="3"/>
      <c r="NG42" s="3"/>
      <c r="NH42" s="3"/>
      <c r="NI42" s="3"/>
      <c r="NJ42" s="3"/>
      <c r="NK42" s="3"/>
      <c r="NL42" s="3"/>
      <c r="NM42" s="3"/>
      <c r="NN42" s="3"/>
      <c r="NO42" s="3"/>
      <c r="NP42" s="3"/>
      <c r="NQ42" s="3"/>
      <c r="NR42" s="3"/>
      <c r="NS42" s="3"/>
      <c r="NT42" s="3"/>
      <c r="NU42" s="3"/>
      <c r="NV42" s="3"/>
      <c r="NW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c r="IW43" s="3"/>
      <c r="IX43" s="3"/>
      <c r="IY43" s="3"/>
      <c r="IZ43" s="3"/>
      <c r="JA43" s="3"/>
      <c r="JB43" s="3"/>
      <c r="JC43" s="3"/>
      <c r="JD43" s="3"/>
      <c r="JE43" s="3"/>
      <c r="JF43" s="3"/>
      <c r="JG43" s="3"/>
      <c r="JH43" s="3"/>
      <c r="JI43" s="3"/>
      <c r="JJ43" s="3"/>
      <c r="JK43" s="3"/>
      <c r="JL43" s="3"/>
      <c r="JM43" s="3"/>
      <c r="JN43" s="3"/>
      <c r="JO43" s="3"/>
      <c r="JP43" s="3"/>
      <c r="JQ43" s="3"/>
      <c r="JR43" s="3"/>
      <c r="JS43" s="3"/>
      <c r="JT43" s="3"/>
      <c r="JU43" s="3"/>
      <c r="JV43" s="3"/>
      <c r="JW43" s="3"/>
      <c r="JX43" s="3"/>
      <c r="JY43" s="3"/>
      <c r="JZ43" s="3"/>
      <c r="KA43" s="3"/>
      <c r="KB43" s="3"/>
      <c r="KC43" s="3"/>
      <c r="KD43" s="3"/>
      <c r="KE43" s="3"/>
      <c r="KF43" s="3"/>
      <c r="KG43" s="3"/>
      <c r="KH43" s="3"/>
      <c r="KI43" s="3"/>
      <c r="KJ43" s="3"/>
      <c r="KK43" s="3"/>
      <c r="KL43" s="3"/>
      <c r="KM43" s="3"/>
      <c r="KN43" s="3"/>
      <c r="KO43" s="3"/>
      <c r="KP43" s="3"/>
      <c r="KQ43" s="3"/>
      <c r="KR43" s="3"/>
      <c r="KS43" s="3"/>
      <c r="KT43" s="3"/>
      <c r="KU43" s="3"/>
      <c r="KV43" s="3"/>
      <c r="KW43" s="3"/>
      <c r="KX43" s="3"/>
      <c r="KY43" s="3"/>
      <c r="KZ43" s="3"/>
      <c r="LA43" s="3"/>
      <c r="LB43" s="3"/>
      <c r="LC43" s="3"/>
      <c r="LD43" s="3"/>
      <c r="LE43" s="3"/>
      <c r="LF43" s="3"/>
      <c r="LG43" s="3"/>
      <c r="LH43" s="3"/>
      <c r="LI43" s="3"/>
      <c r="LJ43" s="3"/>
      <c r="LK43" s="3"/>
      <c r="LL43" s="3"/>
      <c r="LM43" s="3"/>
      <c r="LN43" s="3"/>
      <c r="LO43" s="3"/>
      <c r="LP43" s="3"/>
      <c r="LQ43" s="3"/>
      <c r="LR43" s="3"/>
      <c r="LS43" s="3"/>
      <c r="LT43" s="3"/>
      <c r="LU43" s="3"/>
      <c r="LV43" s="3"/>
      <c r="LW43" s="3"/>
      <c r="LX43" s="3"/>
      <c r="LY43" s="3"/>
      <c r="LZ43" s="3"/>
      <c r="MA43" s="3"/>
      <c r="MB43" s="3"/>
      <c r="MC43" s="3"/>
      <c r="MD43" s="3"/>
      <c r="ME43" s="3"/>
      <c r="MF43" s="3"/>
      <c r="MG43" s="3"/>
      <c r="MH43" s="3"/>
      <c r="MI43" s="3"/>
      <c r="MJ43" s="3"/>
      <c r="MK43" s="3"/>
      <c r="ML43" s="3"/>
      <c r="MM43" s="3"/>
      <c r="MN43" s="3"/>
      <c r="MO43" s="3"/>
      <c r="MP43" s="3"/>
      <c r="MQ43" s="3"/>
      <c r="MR43" s="3"/>
      <c r="MS43" s="3"/>
      <c r="MT43" s="3"/>
      <c r="MU43" s="3"/>
      <c r="MV43" s="3"/>
      <c r="MW43" s="3"/>
      <c r="MX43" s="3"/>
      <c r="MY43" s="3"/>
      <c r="MZ43" s="3"/>
      <c r="NA43" s="3"/>
      <c r="NB43" s="3"/>
      <c r="NC43" s="3"/>
      <c r="ND43" s="3"/>
      <c r="NE43" s="3"/>
      <c r="NF43" s="3"/>
      <c r="NG43" s="3"/>
      <c r="NH43" s="3"/>
      <c r="NI43" s="3"/>
      <c r="NJ43" s="3"/>
      <c r="NK43" s="3"/>
      <c r="NL43" s="3"/>
      <c r="NM43" s="3"/>
      <c r="NN43" s="3"/>
      <c r="NO43" s="3"/>
      <c r="NP43" s="3"/>
      <c r="NQ43" s="3"/>
      <c r="NR43" s="3"/>
      <c r="NS43" s="3"/>
      <c r="NT43" s="3"/>
      <c r="NU43" s="3"/>
      <c r="NV43" s="3"/>
      <c r="NW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c r="IU44" s="3"/>
      <c r="IV44" s="3"/>
      <c r="IW44" s="3"/>
      <c r="IX44" s="3"/>
      <c r="IY44" s="3"/>
      <c r="IZ44" s="3"/>
      <c r="JA44" s="3"/>
      <c r="JB44" s="3"/>
      <c r="JC44" s="3"/>
      <c r="JD44" s="3"/>
      <c r="JE44" s="3"/>
      <c r="JF44" s="3"/>
      <c r="JG44" s="3"/>
      <c r="JH44" s="3"/>
      <c r="JI44" s="3"/>
      <c r="JJ44" s="3"/>
      <c r="JK44" s="3"/>
      <c r="JL44" s="3"/>
      <c r="JM44" s="3"/>
      <c r="JN44" s="3"/>
      <c r="JO44" s="3"/>
      <c r="JP44" s="3"/>
      <c r="JQ44" s="3"/>
      <c r="JR44" s="3"/>
      <c r="JS44" s="3"/>
      <c r="JT44" s="3"/>
      <c r="JU44" s="3"/>
      <c r="JV44" s="3"/>
      <c r="JW44" s="3"/>
      <c r="JX44" s="3"/>
      <c r="JY44" s="3"/>
      <c r="JZ44" s="3"/>
      <c r="KA44" s="3"/>
      <c r="KB44" s="3"/>
      <c r="KC44" s="3"/>
      <c r="KD44" s="3"/>
      <c r="KE44" s="3"/>
      <c r="KF44" s="3"/>
      <c r="KG44" s="3"/>
      <c r="KH44" s="3"/>
      <c r="KI44" s="3"/>
      <c r="KJ44" s="3"/>
      <c r="KK44" s="3"/>
      <c r="KL44" s="3"/>
      <c r="KM44" s="3"/>
      <c r="KN44" s="3"/>
      <c r="KO44" s="3"/>
      <c r="KP44" s="3"/>
      <c r="KQ44" s="3"/>
      <c r="KR44" s="3"/>
      <c r="KS44" s="3"/>
      <c r="KT44" s="3"/>
      <c r="KU44" s="3"/>
      <c r="KV44" s="3"/>
      <c r="KW44" s="3"/>
      <c r="KX44" s="3"/>
      <c r="KY44" s="3"/>
      <c r="KZ44" s="3"/>
      <c r="LA44" s="3"/>
      <c r="LB44" s="3"/>
      <c r="LC44" s="3"/>
      <c r="LD44" s="3"/>
      <c r="LE44" s="3"/>
      <c r="LF44" s="3"/>
      <c r="LG44" s="3"/>
      <c r="LH44" s="3"/>
      <c r="LI44" s="3"/>
      <c r="LJ44" s="3"/>
      <c r="LK44" s="3"/>
      <c r="LL44" s="3"/>
      <c r="LM44" s="3"/>
      <c r="LN44" s="3"/>
      <c r="LO44" s="3"/>
      <c r="LP44" s="3"/>
      <c r="LQ44" s="3"/>
      <c r="LR44" s="3"/>
      <c r="LS44" s="3"/>
      <c r="LT44" s="3"/>
      <c r="LU44" s="3"/>
      <c r="LV44" s="3"/>
      <c r="LW44" s="3"/>
      <c r="LX44" s="3"/>
      <c r="LY44" s="3"/>
      <c r="LZ44" s="3"/>
      <c r="MA44" s="3"/>
      <c r="MB44" s="3"/>
      <c r="MC44" s="3"/>
      <c r="MD44" s="3"/>
      <c r="ME44" s="3"/>
      <c r="MF44" s="3"/>
      <c r="MG44" s="3"/>
      <c r="MH44" s="3"/>
      <c r="MI44" s="3"/>
      <c r="MJ44" s="3"/>
      <c r="MK44" s="3"/>
      <c r="ML44" s="3"/>
      <c r="MM44" s="3"/>
      <c r="MN44" s="3"/>
      <c r="MO44" s="3"/>
      <c r="MP44" s="3"/>
      <c r="MQ44" s="3"/>
      <c r="MR44" s="3"/>
      <c r="MS44" s="3"/>
      <c r="MT44" s="3"/>
      <c r="MU44" s="3"/>
      <c r="MV44" s="3"/>
      <c r="MW44" s="3"/>
      <c r="MX44" s="3"/>
      <c r="MY44" s="3"/>
      <c r="MZ44" s="3"/>
      <c r="NA44" s="3"/>
      <c r="NB44" s="3"/>
      <c r="NC44" s="3"/>
      <c r="ND44" s="3"/>
      <c r="NE44" s="3"/>
      <c r="NF44" s="3"/>
      <c r="NG44" s="3"/>
      <c r="NH44" s="3"/>
      <c r="NI44" s="3"/>
      <c r="NJ44" s="3"/>
      <c r="NK44" s="3"/>
      <c r="NL44" s="3"/>
      <c r="NM44" s="3"/>
      <c r="NN44" s="3"/>
      <c r="NO44" s="3"/>
      <c r="NP44" s="3"/>
      <c r="NQ44" s="3"/>
      <c r="NR44" s="3"/>
      <c r="NS44" s="3"/>
      <c r="NT44" s="3"/>
      <c r="NU44" s="3"/>
      <c r="NV44" s="3"/>
      <c r="NW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c r="IM45" s="3"/>
      <c r="IN45" s="3"/>
      <c r="IO45" s="3"/>
      <c r="IP45" s="3"/>
      <c r="IQ45" s="3"/>
      <c r="IR45" s="3"/>
      <c r="IS45" s="3"/>
      <c r="IT45" s="3"/>
      <c r="IU45" s="3"/>
      <c r="IV45" s="3"/>
      <c r="IW45" s="3"/>
      <c r="IX45" s="3"/>
      <c r="IY45" s="3"/>
      <c r="IZ45" s="3"/>
      <c r="JA45" s="3"/>
      <c r="JB45" s="3"/>
      <c r="JC45" s="3"/>
      <c r="JD45" s="3"/>
      <c r="JE45" s="3"/>
      <c r="JF45" s="3"/>
      <c r="JG45" s="3"/>
      <c r="JH45" s="3"/>
      <c r="JI45" s="3"/>
      <c r="JJ45" s="3"/>
      <c r="JK45" s="3"/>
      <c r="JL45" s="3"/>
      <c r="JM45" s="3"/>
      <c r="JN45" s="3"/>
      <c r="JO45" s="3"/>
      <c r="JP45" s="3"/>
      <c r="JQ45" s="3"/>
      <c r="JR45" s="3"/>
      <c r="JS45" s="3"/>
      <c r="JT45" s="3"/>
      <c r="JU45" s="3"/>
      <c r="JV45" s="3"/>
      <c r="JW45" s="3"/>
      <c r="JX45" s="3"/>
      <c r="JY45" s="3"/>
      <c r="JZ45" s="3"/>
      <c r="KA45" s="3"/>
      <c r="KB45" s="3"/>
      <c r="KC45" s="3"/>
      <c r="KD45" s="3"/>
      <c r="KE45" s="3"/>
      <c r="KF45" s="3"/>
      <c r="KG45" s="3"/>
      <c r="KH45" s="3"/>
      <c r="KI45" s="3"/>
      <c r="KJ45" s="3"/>
      <c r="KK45" s="3"/>
      <c r="KL45" s="3"/>
      <c r="KM45" s="3"/>
      <c r="KN45" s="3"/>
      <c r="KO45" s="3"/>
      <c r="KP45" s="3"/>
      <c r="KQ45" s="3"/>
      <c r="KR45" s="3"/>
      <c r="KS45" s="3"/>
      <c r="KT45" s="3"/>
      <c r="KU45" s="3"/>
      <c r="KV45" s="3"/>
      <c r="KW45" s="3"/>
      <c r="KX45" s="3"/>
      <c r="KY45" s="3"/>
      <c r="KZ45" s="3"/>
      <c r="LA45" s="3"/>
      <c r="LB45" s="3"/>
      <c r="LC45" s="3"/>
      <c r="LD45" s="3"/>
      <c r="LE45" s="3"/>
      <c r="LF45" s="3"/>
      <c r="LG45" s="3"/>
      <c r="LH45" s="3"/>
      <c r="LI45" s="3"/>
      <c r="LJ45" s="3"/>
      <c r="LK45" s="3"/>
      <c r="LL45" s="3"/>
      <c r="LM45" s="3"/>
      <c r="LN45" s="3"/>
      <c r="LO45" s="3"/>
      <c r="LP45" s="3"/>
      <c r="LQ45" s="3"/>
      <c r="LR45" s="3"/>
      <c r="LS45" s="3"/>
      <c r="LT45" s="3"/>
      <c r="LU45" s="3"/>
      <c r="LV45" s="3"/>
      <c r="LW45" s="3"/>
      <c r="LX45" s="3"/>
      <c r="LY45" s="3"/>
      <c r="LZ45" s="3"/>
      <c r="MA45" s="3"/>
      <c r="MB45" s="3"/>
      <c r="MC45" s="3"/>
      <c r="MD45" s="3"/>
      <c r="ME45" s="3"/>
      <c r="MF45" s="3"/>
      <c r="MG45" s="3"/>
      <c r="MH45" s="3"/>
      <c r="MI45" s="3"/>
      <c r="MJ45" s="3"/>
      <c r="MK45" s="3"/>
      <c r="ML45" s="3"/>
      <c r="MM45" s="3"/>
      <c r="MN45" s="3"/>
      <c r="MO45" s="3"/>
      <c r="MP45" s="3"/>
      <c r="MQ45" s="3"/>
      <c r="MR45" s="3"/>
      <c r="MS45" s="3"/>
      <c r="MT45" s="3"/>
      <c r="MU45" s="3"/>
      <c r="MV45" s="3"/>
      <c r="MW45" s="3"/>
      <c r="MX45" s="3"/>
      <c r="MY45" s="3"/>
      <c r="MZ45" s="3"/>
      <c r="NA45" s="3"/>
      <c r="NB45" s="3"/>
      <c r="NC45" s="3"/>
      <c r="ND45" s="3"/>
      <c r="NE45" s="3"/>
      <c r="NF45" s="3"/>
      <c r="NG45" s="3"/>
      <c r="NH45" s="3"/>
      <c r="NI45" s="3"/>
      <c r="NJ45" s="3"/>
      <c r="NK45" s="3"/>
      <c r="NL45" s="3"/>
      <c r="NM45" s="3"/>
      <c r="NN45" s="3"/>
      <c r="NO45" s="3"/>
      <c r="NP45" s="3"/>
      <c r="NQ45" s="3"/>
      <c r="NR45" s="3"/>
      <c r="NS45" s="3"/>
      <c r="NT45" s="3"/>
      <c r="NU45" s="3"/>
      <c r="NV45" s="3"/>
      <c r="NW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c r="IU46" s="3"/>
      <c r="IV46" s="3"/>
      <c r="IW46" s="3"/>
      <c r="IX46" s="3"/>
      <c r="IY46" s="3"/>
      <c r="IZ46" s="3"/>
      <c r="JA46" s="3"/>
      <c r="JB46" s="3"/>
      <c r="JC46" s="3"/>
      <c r="JD46" s="3"/>
      <c r="JE46" s="3"/>
      <c r="JF46" s="3"/>
      <c r="JG46" s="3"/>
      <c r="JH46" s="3"/>
      <c r="JI46" s="3"/>
      <c r="JJ46" s="3"/>
      <c r="JK46" s="3"/>
      <c r="JL46" s="3"/>
      <c r="JM46" s="3"/>
      <c r="JN46" s="3"/>
      <c r="JO46" s="3"/>
      <c r="JP46" s="3"/>
      <c r="JQ46" s="3"/>
      <c r="JR46" s="3"/>
      <c r="JS46" s="3"/>
      <c r="JT46" s="3"/>
      <c r="JU46" s="3"/>
      <c r="JV46" s="3"/>
      <c r="JW46" s="3"/>
      <c r="JX46" s="3"/>
      <c r="JY46" s="3"/>
      <c r="JZ46" s="3"/>
      <c r="KA46" s="3"/>
      <c r="KB46" s="3"/>
      <c r="KC46" s="3"/>
      <c r="KD46" s="3"/>
      <c r="KE46" s="3"/>
      <c r="KF46" s="3"/>
      <c r="KG46" s="3"/>
      <c r="KH46" s="3"/>
      <c r="KI46" s="3"/>
      <c r="KJ46" s="3"/>
      <c r="KK46" s="3"/>
      <c r="KL46" s="3"/>
      <c r="KM46" s="3"/>
      <c r="KN46" s="3"/>
      <c r="KO46" s="3"/>
      <c r="KP46" s="3"/>
      <c r="KQ46" s="3"/>
      <c r="KR46" s="3"/>
      <c r="KS46" s="3"/>
      <c r="KT46" s="3"/>
      <c r="KU46" s="3"/>
      <c r="KV46" s="3"/>
      <c r="KW46" s="3"/>
      <c r="KX46" s="3"/>
      <c r="KY46" s="3"/>
      <c r="KZ46" s="3"/>
      <c r="LA46" s="3"/>
      <c r="LB46" s="3"/>
      <c r="LC46" s="3"/>
      <c r="LD46" s="3"/>
      <c r="LE46" s="3"/>
      <c r="LF46" s="3"/>
      <c r="LG46" s="3"/>
      <c r="LH46" s="3"/>
      <c r="LI46" s="3"/>
      <c r="LJ46" s="3"/>
      <c r="LK46" s="3"/>
      <c r="LL46" s="3"/>
      <c r="LM46" s="3"/>
      <c r="LN46" s="3"/>
      <c r="LO46" s="3"/>
      <c r="LP46" s="3"/>
      <c r="LQ46" s="3"/>
      <c r="LR46" s="3"/>
      <c r="LS46" s="3"/>
      <c r="LT46" s="3"/>
      <c r="LU46" s="3"/>
      <c r="LV46" s="3"/>
      <c r="LW46" s="3"/>
      <c r="LX46" s="3"/>
      <c r="LY46" s="3"/>
      <c r="LZ46" s="3"/>
      <c r="MA46" s="3"/>
      <c r="MB46" s="3"/>
      <c r="MC46" s="3"/>
      <c r="MD46" s="3"/>
      <c r="ME46" s="3"/>
      <c r="MF46" s="3"/>
      <c r="MG46" s="3"/>
      <c r="MH46" s="3"/>
      <c r="MI46" s="3"/>
      <c r="MJ46" s="3"/>
      <c r="MK46" s="3"/>
      <c r="ML46" s="3"/>
      <c r="MM46" s="3"/>
      <c r="MN46" s="3"/>
      <c r="MO46" s="3"/>
      <c r="MP46" s="3"/>
      <c r="MQ46" s="3"/>
      <c r="MR46" s="3"/>
      <c r="MS46" s="3"/>
      <c r="MT46" s="3"/>
      <c r="MU46" s="3"/>
      <c r="MV46" s="3"/>
      <c r="MW46" s="3"/>
      <c r="MX46" s="3"/>
      <c r="MY46" s="3"/>
      <c r="MZ46" s="3"/>
      <c r="NA46" s="3"/>
      <c r="NB46" s="3"/>
      <c r="NC46" s="3"/>
      <c r="ND46" s="3"/>
      <c r="NE46" s="3"/>
      <c r="NF46" s="3"/>
      <c r="NG46" s="3"/>
      <c r="NH46" s="3"/>
      <c r="NI46" s="3"/>
      <c r="NJ46" s="3"/>
      <c r="NK46" s="3"/>
      <c r="NL46" s="3"/>
      <c r="NM46" s="3"/>
      <c r="NN46" s="3"/>
      <c r="NO46" s="3"/>
      <c r="NP46" s="3"/>
      <c r="NQ46" s="3"/>
      <c r="NR46" s="3"/>
      <c r="NS46" s="3"/>
      <c r="NT46" s="3"/>
      <c r="NU46" s="3"/>
      <c r="NV46" s="3"/>
      <c r="NW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c r="IW47" s="3"/>
      <c r="IX47" s="3"/>
      <c r="IY47" s="3"/>
      <c r="IZ47" s="3"/>
      <c r="JA47" s="3"/>
      <c r="JB47" s="3"/>
      <c r="JC47" s="3"/>
      <c r="JD47" s="3"/>
      <c r="JE47" s="3"/>
      <c r="JF47" s="3"/>
      <c r="JG47" s="3"/>
      <c r="JH47" s="3"/>
      <c r="JI47" s="3"/>
      <c r="JJ47" s="3"/>
      <c r="JK47" s="3"/>
      <c r="JL47" s="3"/>
      <c r="JM47" s="3"/>
      <c r="JN47" s="3"/>
      <c r="JO47" s="3"/>
      <c r="JP47" s="3"/>
      <c r="JQ47" s="3"/>
      <c r="JR47" s="3"/>
      <c r="JS47" s="3"/>
      <c r="JT47" s="3"/>
      <c r="JU47" s="3"/>
      <c r="JV47" s="3"/>
      <c r="JW47" s="3"/>
      <c r="JX47" s="3"/>
      <c r="JY47" s="3"/>
      <c r="JZ47" s="3"/>
      <c r="KA47" s="3"/>
      <c r="KB47" s="3"/>
      <c r="KC47" s="3"/>
      <c r="KD47" s="3"/>
      <c r="KE47" s="3"/>
      <c r="KF47" s="3"/>
      <c r="KG47" s="3"/>
      <c r="KH47" s="3"/>
      <c r="KI47" s="3"/>
      <c r="KJ47" s="3"/>
      <c r="KK47" s="3"/>
      <c r="KL47" s="3"/>
      <c r="KM47" s="3"/>
      <c r="KN47" s="3"/>
      <c r="KO47" s="3"/>
      <c r="KP47" s="3"/>
      <c r="KQ47" s="3"/>
      <c r="KR47" s="3"/>
      <c r="KS47" s="3"/>
      <c r="KT47" s="3"/>
      <c r="KU47" s="3"/>
      <c r="KV47" s="3"/>
      <c r="KW47" s="3"/>
      <c r="KX47" s="3"/>
      <c r="KY47" s="3"/>
      <c r="KZ47" s="3"/>
      <c r="LA47" s="3"/>
      <c r="LB47" s="3"/>
      <c r="LC47" s="3"/>
      <c r="LD47" s="3"/>
      <c r="LE47" s="3"/>
      <c r="LF47" s="3"/>
      <c r="LG47" s="3"/>
      <c r="LH47" s="3"/>
      <c r="LI47" s="3"/>
      <c r="LJ47" s="3"/>
      <c r="LK47" s="3"/>
      <c r="LL47" s="3"/>
      <c r="LM47" s="3"/>
      <c r="LN47" s="3"/>
      <c r="LO47" s="3"/>
      <c r="LP47" s="3"/>
      <c r="LQ47" s="3"/>
      <c r="LR47" s="3"/>
      <c r="LS47" s="3"/>
      <c r="LT47" s="3"/>
      <c r="LU47" s="3"/>
      <c r="LV47" s="3"/>
      <c r="LW47" s="3"/>
      <c r="LX47" s="3"/>
      <c r="LY47" s="3"/>
      <c r="LZ47" s="3"/>
      <c r="MA47" s="3"/>
      <c r="MB47" s="3"/>
      <c r="MC47" s="3"/>
      <c r="MD47" s="3"/>
      <c r="ME47" s="3"/>
      <c r="MF47" s="3"/>
      <c r="MG47" s="3"/>
      <c r="MH47" s="3"/>
      <c r="MI47" s="3"/>
      <c r="MJ47" s="3"/>
      <c r="MK47" s="3"/>
      <c r="ML47" s="3"/>
      <c r="MM47" s="3"/>
      <c r="MN47" s="3"/>
      <c r="MO47" s="3"/>
      <c r="MP47" s="3"/>
      <c r="MQ47" s="3"/>
      <c r="MR47" s="3"/>
      <c r="MS47" s="3"/>
      <c r="MT47" s="3"/>
      <c r="MU47" s="3"/>
      <c r="MV47" s="3"/>
      <c r="MW47" s="3"/>
      <c r="MX47" s="3"/>
      <c r="MY47" s="3"/>
      <c r="MZ47" s="3"/>
      <c r="NA47" s="3"/>
      <c r="NB47" s="3"/>
      <c r="NC47" s="3"/>
      <c r="ND47" s="3"/>
      <c r="NE47" s="3"/>
      <c r="NF47" s="3"/>
      <c r="NG47" s="3"/>
      <c r="NH47" s="3"/>
      <c r="NI47" s="3"/>
      <c r="NJ47" s="3"/>
      <c r="NK47" s="3"/>
      <c r="NL47" s="3"/>
      <c r="NM47" s="3"/>
      <c r="NN47" s="3"/>
      <c r="NO47" s="3"/>
      <c r="NP47" s="3"/>
      <c r="NQ47" s="3"/>
      <c r="NR47" s="3"/>
      <c r="NS47" s="3"/>
      <c r="NT47" s="3"/>
      <c r="NU47" s="3"/>
      <c r="NV47" s="3"/>
      <c r="NW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c r="IP48" s="3"/>
      <c r="IQ48" s="3"/>
      <c r="IR48" s="3"/>
      <c r="IS48" s="3"/>
      <c r="IT48" s="3"/>
      <c r="IU48" s="3"/>
      <c r="IV48" s="3"/>
      <c r="IW48" s="3"/>
      <c r="IX48" s="3"/>
      <c r="IY48" s="3"/>
      <c r="IZ48" s="3"/>
      <c r="JA48" s="3"/>
      <c r="JB48" s="3"/>
      <c r="JC48" s="3"/>
      <c r="JD48" s="3"/>
      <c r="JE48" s="3"/>
      <c r="JF48" s="3"/>
      <c r="JG48" s="3"/>
      <c r="JH48" s="3"/>
      <c r="JI48" s="3"/>
      <c r="JJ48" s="3"/>
      <c r="JK48" s="3"/>
      <c r="JL48" s="3"/>
      <c r="JM48" s="3"/>
      <c r="JN48" s="3"/>
      <c r="JO48" s="3"/>
      <c r="JP48" s="3"/>
      <c r="JQ48" s="3"/>
      <c r="JR48" s="3"/>
      <c r="JS48" s="3"/>
      <c r="JT48" s="3"/>
      <c r="JU48" s="3"/>
      <c r="JV48" s="3"/>
      <c r="JW48" s="3"/>
      <c r="JX48" s="3"/>
      <c r="JY48" s="3"/>
      <c r="JZ48" s="3"/>
      <c r="KA48" s="3"/>
      <c r="KB48" s="3"/>
      <c r="KC48" s="3"/>
      <c r="KD48" s="3"/>
      <c r="KE48" s="3"/>
      <c r="KF48" s="3"/>
      <c r="KG48" s="3"/>
      <c r="KH48" s="3"/>
      <c r="KI48" s="3"/>
      <c r="KJ48" s="3"/>
      <c r="KK48" s="3"/>
      <c r="KL48" s="3"/>
      <c r="KM48" s="3"/>
      <c r="KN48" s="3"/>
      <c r="KO48" s="3"/>
      <c r="KP48" s="3"/>
      <c r="KQ48" s="3"/>
      <c r="KR48" s="3"/>
      <c r="KS48" s="3"/>
      <c r="KT48" s="3"/>
      <c r="KU48" s="3"/>
      <c r="KV48" s="3"/>
      <c r="KW48" s="3"/>
      <c r="KX48" s="3"/>
      <c r="KY48" s="3"/>
      <c r="KZ48" s="3"/>
      <c r="LA48" s="3"/>
      <c r="LB48" s="3"/>
      <c r="LC48" s="3"/>
      <c r="LD48" s="3"/>
      <c r="LE48" s="3"/>
      <c r="LF48" s="3"/>
      <c r="LG48" s="3"/>
      <c r="LH48" s="3"/>
      <c r="LI48" s="3"/>
      <c r="LJ48" s="3"/>
      <c r="LK48" s="3"/>
      <c r="LL48" s="3"/>
      <c r="LM48" s="3"/>
      <c r="LN48" s="3"/>
      <c r="LO48" s="3"/>
      <c r="LP48" s="3"/>
      <c r="LQ48" s="3"/>
      <c r="LR48" s="3"/>
      <c r="LS48" s="3"/>
      <c r="LT48" s="3"/>
      <c r="LU48" s="3"/>
      <c r="LV48" s="3"/>
      <c r="LW48" s="3"/>
      <c r="LX48" s="3"/>
      <c r="LY48" s="3"/>
      <c r="LZ48" s="3"/>
      <c r="MA48" s="3"/>
      <c r="MB48" s="3"/>
      <c r="MC48" s="3"/>
      <c r="MD48" s="3"/>
      <c r="ME48" s="3"/>
      <c r="MF48" s="3"/>
      <c r="MG48" s="3"/>
      <c r="MH48" s="3"/>
      <c r="MI48" s="3"/>
      <c r="MJ48" s="3"/>
      <c r="MK48" s="3"/>
      <c r="ML48" s="3"/>
      <c r="MM48" s="3"/>
      <c r="MN48" s="3"/>
      <c r="MO48" s="3"/>
      <c r="MP48" s="3"/>
      <c r="MQ48" s="3"/>
      <c r="MR48" s="3"/>
      <c r="MS48" s="3"/>
      <c r="MT48" s="3"/>
      <c r="MU48" s="3"/>
      <c r="MV48" s="3"/>
      <c r="MW48" s="3"/>
      <c r="MX48" s="3"/>
      <c r="MY48" s="3"/>
      <c r="MZ48" s="3"/>
      <c r="NA48" s="3"/>
      <c r="NB48" s="3"/>
      <c r="NC48" s="3"/>
      <c r="ND48" s="3"/>
      <c r="NE48" s="3"/>
      <c r="NF48" s="3"/>
      <c r="NG48" s="3"/>
      <c r="NH48" s="3"/>
      <c r="NI48" s="3"/>
      <c r="NJ48" s="3"/>
      <c r="NK48" s="3"/>
      <c r="NL48" s="3"/>
      <c r="NM48" s="3"/>
      <c r="NN48" s="3"/>
      <c r="NO48" s="3"/>
      <c r="NP48" s="3"/>
      <c r="NQ48" s="3"/>
      <c r="NR48" s="3"/>
      <c r="NS48" s="3"/>
      <c r="NT48" s="3"/>
      <c r="NU48" s="3"/>
      <c r="NV48" s="3"/>
      <c r="NW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c r="IY49" s="3"/>
      <c r="IZ49" s="3"/>
      <c r="JA49" s="3"/>
      <c r="JB49" s="3"/>
      <c r="JC49" s="3"/>
      <c r="JD49" s="3"/>
      <c r="JE49" s="3"/>
      <c r="JF49" s="3"/>
      <c r="JG49" s="3"/>
      <c r="JH49" s="3"/>
      <c r="JI49" s="3"/>
      <c r="JJ49" s="3"/>
      <c r="JK49" s="3"/>
      <c r="JL49" s="3"/>
      <c r="JM49" s="3"/>
      <c r="JN49" s="3"/>
      <c r="JO49" s="3"/>
      <c r="JP49" s="3"/>
      <c r="JQ49" s="3"/>
      <c r="JR49" s="3"/>
      <c r="JS49" s="3"/>
      <c r="JT49" s="3"/>
      <c r="JU49" s="3"/>
      <c r="JV49" s="3"/>
      <c r="JW49" s="3"/>
      <c r="JX49" s="3"/>
      <c r="JY49" s="3"/>
      <c r="JZ49" s="3"/>
      <c r="KA49" s="3"/>
      <c r="KB49" s="3"/>
      <c r="KC49" s="3"/>
      <c r="KD49" s="3"/>
      <c r="KE49" s="3"/>
      <c r="KF49" s="3"/>
      <c r="KG49" s="3"/>
      <c r="KH49" s="3"/>
      <c r="KI49" s="3"/>
      <c r="KJ49" s="3"/>
      <c r="KK49" s="3"/>
      <c r="KL49" s="3"/>
      <c r="KM49" s="3"/>
      <c r="KN49" s="3"/>
      <c r="KO49" s="3"/>
      <c r="KP49" s="3"/>
      <c r="KQ49" s="3"/>
      <c r="KR49" s="3"/>
      <c r="KS49" s="3"/>
      <c r="KT49" s="3"/>
      <c r="KU49" s="3"/>
      <c r="KV49" s="3"/>
      <c r="KW49" s="3"/>
      <c r="KX49" s="3"/>
      <c r="KY49" s="3"/>
      <c r="KZ49" s="3"/>
      <c r="LA49" s="3"/>
      <c r="LB49" s="3"/>
      <c r="LC49" s="3"/>
      <c r="LD49" s="3"/>
      <c r="LE49" s="3"/>
      <c r="LF49" s="3"/>
      <c r="LG49" s="3"/>
      <c r="LH49" s="3"/>
      <c r="LI49" s="3"/>
      <c r="LJ49" s="3"/>
      <c r="LK49" s="3"/>
      <c r="LL49" s="3"/>
      <c r="LM49" s="3"/>
      <c r="LN49" s="3"/>
      <c r="LO49" s="3"/>
      <c r="LP49" s="3"/>
      <c r="LQ49" s="3"/>
      <c r="LR49" s="3"/>
      <c r="LS49" s="3"/>
      <c r="LT49" s="3"/>
      <c r="LU49" s="3"/>
      <c r="LV49" s="3"/>
      <c r="LW49" s="3"/>
      <c r="LX49" s="3"/>
      <c r="LY49" s="3"/>
      <c r="LZ49" s="3"/>
      <c r="MA49" s="3"/>
      <c r="MB49" s="3"/>
      <c r="MC49" s="3"/>
      <c r="MD49" s="3"/>
      <c r="ME49" s="3"/>
      <c r="MF49" s="3"/>
      <c r="MG49" s="3"/>
      <c r="MH49" s="3"/>
      <c r="MI49" s="3"/>
      <c r="MJ49" s="3"/>
      <c r="MK49" s="3"/>
      <c r="ML49" s="3"/>
      <c r="MM49" s="3"/>
      <c r="MN49" s="3"/>
      <c r="MO49" s="3"/>
      <c r="MP49" s="3"/>
      <c r="MQ49" s="3"/>
      <c r="MR49" s="3"/>
      <c r="MS49" s="3"/>
      <c r="MT49" s="3"/>
      <c r="MU49" s="3"/>
      <c r="MV49" s="3"/>
      <c r="MW49" s="3"/>
      <c r="MX49" s="3"/>
      <c r="MY49" s="3"/>
      <c r="MZ49" s="3"/>
      <c r="NA49" s="3"/>
      <c r="NB49" s="3"/>
      <c r="NC49" s="3"/>
      <c r="ND49" s="3"/>
      <c r="NE49" s="3"/>
      <c r="NF49" s="3"/>
      <c r="NG49" s="3"/>
      <c r="NH49" s="3"/>
      <c r="NI49" s="3"/>
      <c r="NJ49" s="3"/>
      <c r="NK49" s="3"/>
      <c r="NL49" s="3"/>
      <c r="NM49" s="3"/>
      <c r="NN49" s="3"/>
      <c r="NO49" s="3"/>
      <c r="NP49" s="3"/>
      <c r="NQ49" s="3"/>
      <c r="NR49" s="3"/>
      <c r="NS49" s="3"/>
      <c r="NT49" s="3"/>
      <c r="NU49" s="3"/>
      <c r="NV49" s="3"/>
      <c r="NW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c r="IW50" s="3"/>
      <c r="IX50" s="3"/>
      <c r="IY50" s="3"/>
      <c r="IZ50" s="3"/>
      <c r="JA50" s="3"/>
      <c r="JB50" s="3"/>
      <c r="JC50" s="3"/>
      <c r="JD50" s="3"/>
      <c r="JE50" s="3"/>
      <c r="JF50" s="3"/>
      <c r="JG50" s="3"/>
      <c r="JH50" s="3"/>
      <c r="JI50" s="3"/>
      <c r="JJ50" s="3"/>
      <c r="JK50" s="3"/>
      <c r="JL50" s="3"/>
      <c r="JM50" s="3"/>
      <c r="JN50" s="3"/>
      <c r="JO50" s="3"/>
      <c r="JP50" s="3"/>
      <c r="JQ50" s="3"/>
      <c r="JR50" s="3"/>
      <c r="JS50" s="3"/>
      <c r="JT50" s="3"/>
      <c r="JU50" s="3"/>
      <c r="JV50" s="3"/>
      <c r="JW50" s="3"/>
      <c r="JX50" s="3"/>
      <c r="JY50" s="3"/>
      <c r="JZ50" s="3"/>
      <c r="KA50" s="3"/>
      <c r="KB50" s="3"/>
      <c r="KC50" s="3"/>
      <c r="KD50" s="3"/>
      <c r="KE50" s="3"/>
      <c r="KF50" s="3"/>
      <c r="KG50" s="3"/>
      <c r="KH50" s="3"/>
      <c r="KI50" s="3"/>
      <c r="KJ50" s="3"/>
      <c r="KK50" s="3"/>
      <c r="KL50" s="3"/>
      <c r="KM50" s="3"/>
      <c r="KN50" s="3"/>
      <c r="KO50" s="3"/>
      <c r="KP50" s="3"/>
      <c r="KQ50" s="3"/>
      <c r="KR50" s="3"/>
      <c r="KS50" s="3"/>
      <c r="KT50" s="3"/>
      <c r="KU50" s="3"/>
      <c r="KV50" s="3"/>
      <c r="KW50" s="3"/>
      <c r="KX50" s="3"/>
      <c r="KY50" s="3"/>
      <c r="KZ50" s="3"/>
      <c r="LA50" s="3"/>
      <c r="LB50" s="3"/>
      <c r="LC50" s="3"/>
      <c r="LD50" s="3"/>
      <c r="LE50" s="3"/>
      <c r="LF50" s="3"/>
      <c r="LG50" s="3"/>
      <c r="LH50" s="3"/>
      <c r="LI50" s="3"/>
      <c r="LJ50" s="3"/>
      <c r="LK50" s="3"/>
      <c r="LL50" s="3"/>
      <c r="LM50" s="3"/>
      <c r="LN50" s="3"/>
      <c r="LO50" s="3"/>
      <c r="LP50" s="3"/>
      <c r="LQ50" s="3"/>
      <c r="LR50" s="3"/>
      <c r="LS50" s="3"/>
      <c r="LT50" s="3"/>
      <c r="LU50" s="3"/>
      <c r="LV50" s="3"/>
      <c r="LW50" s="3"/>
      <c r="LX50" s="3"/>
      <c r="LY50" s="3"/>
      <c r="LZ50" s="3"/>
      <c r="MA50" s="3"/>
      <c r="MB50" s="3"/>
      <c r="MC50" s="3"/>
      <c r="MD50" s="3"/>
      <c r="ME50" s="3"/>
      <c r="MF50" s="3"/>
      <c r="MG50" s="3"/>
      <c r="MH50" s="3"/>
      <c r="MI50" s="3"/>
      <c r="MJ50" s="3"/>
      <c r="MK50" s="3"/>
      <c r="ML50" s="3"/>
      <c r="MM50" s="3"/>
      <c r="MN50" s="3"/>
      <c r="MO50" s="3"/>
      <c r="MP50" s="3"/>
      <c r="MQ50" s="3"/>
      <c r="MR50" s="3"/>
      <c r="MS50" s="3"/>
      <c r="MT50" s="3"/>
      <c r="MU50" s="3"/>
      <c r="MV50" s="3"/>
      <c r="MW50" s="3"/>
      <c r="MX50" s="3"/>
      <c r="MY50" s="3"/>
      <c r="MZ50" s="3"/>
      <c r="NA50" s="3"/>
      <c r="NB50" s="3"/>
      <c r="NC50" s="3"/>
      <c r="ND50" s="3"/>
      <c r="NE50" s="3"/>
      <c r="NF50" s="3"/>
      <c r="NG50" s="3"/>
      <c r="NH50" s="3"/>
      <c r="NI50" s="3"/>
      <c r="NJ50" s="3"/>
      <c r="NK50" s="3"/>
      <c r="NL50" s="3"/>
      <c r="NM50" s="3"/>
      <c r="NN50" s="3"/>
      <c r="NO50" s="3"/>
      <c r="NP50" s="3"/>
      <c r="NQ50" s="3"/>
      <c r="NR50" s="3"/>
      <c r="NS50" s="3"/>
      <c r="NT50" s="3"/>
      <c r="NU50" s="3"/>
      <c r="NV50" s="3"/>
      <c r="NW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c r="IY51" s="3"/>
      <c r="IZ51" s="3"/>
      <c r="JA51" s="3"/>
      <c r="JB51" s="3"/>
      <c r="JC51" s="3"/>
      <c r="JD51" s="3"/>
      <c r="JE51" s="3"/>
      <c r="JF51" s="3"/>
      <c r="JG51" s="3"/>
      <c r="JH51" s="3"/>
      <c r="JI51" s="3"/>
      <c r="JJ51" s="3"/>
      <c r="JK51" s="3"/>
      <c r="JL51" s="3"/>
      <c r="JM51" s="3"/>
      <c r="JN51" s="3"/>
      <c r="JO51" s="3"/>
      <c r="JP51" s="3"/>
      <c r="JQ51" s="3"/>
      <c r="JR51" s="3"/>
      <c r="JS51" s="3"/>
      <c r="JT51" s="3"/>
      <c r="JU51" s="3"/>
      <c r="JV51" s="3"/>
      <c r="JW51" s="3"/>
      <c r="JX51" s="3"/>
      <c r="JY51" s="3"/>
      <c r="JZ51" s="3"/>
      <c r="KA51" s="3"/>
      <c r="KB51" s="3"/>
      <c r="KC51" s="3"/>
      <c r="KD51" s="3"/>
      <c r="KE51" s="3"/>
      <c r="KF51" s="3"/>
      <c r="KG51" s="3"/>
      <c r="KH51" s="3"/>
      <c r="KI51" s="3"/>
      <c r="KJ51" s="3"/>
      <c r="KK51" s="3"/>
      <c r="KL51" s="3"/>
      <c r="KM51" s="3"/>
      <c r="KN51" s="3"/>
      <c r="KO51" s="3"/>
      <c r="KP51" s="3"/>
      <c r="KQ51" s="3"/>
      <c r="KR51" s="3"/>
      <c r="KS51" s="3"/>
      <c r="KT51" s="3"/>
      <c r="KU51" s="3"/>
      <c r="KV51" s="3"/>
      <c r="KW51" s="3"/>
      <c r="KX51" s="3"/>
      <c r="KY51" s="3"/>
      <c r="KZ51" s="3"/>
      <c r="LA51" s="3"/>
      <c r="LB51" s="3"/>
      <c r="LC51" s="3"/>
      <c r="LD51" s="3"/>
      <c r="LE51" s="3"/>
      <c r="LF51" s="3"/>
      <c r="LG51" s="3"/>
      <c r="LH51" s="3"/>
      <c r="LI51" s="3"/>
      <c r="LJ51" s="3"/>
      <c r="LK51" s="3"/>
      <c r="LL51" s="3"/>
      <c r="LM51" s="3"/>
      <c r="LN51" s="3"/>
      <c r="LO51" s="3"/>
      <c r="LP51" s="3"/>
      <c r="LQ51" s="3"/>
      <c r="LR51" s="3"/>
      <c r="LS51" s="3"/>
      <c r="LT51" s="3"/>
      <c r="LU51" s="3"/>
      <c r="LV51" s="3"/>
      <c r="LW51" s="3"/>
      <c r="LX51" s="3"/>
      <c r="LY51" s="3"/>
      <c r="LZ51" s="3"/>
      <c r="MA51" s="3"/>
      <c r="MB51" s="3"/>
      <c r="MC51" s="3"/>
      <c r="MD51" s="3"/>
      <c r="ME51" s="3"/>
      <c r="MF51" s="3"/>
      <c r="MG51" s="3"/>
      <c r="MH51" s="3"/>
      <c r="MI51" s="3"/>
      <c r="MJ51" s="3"/>
      <c r="MK51" s="3"/>
      <c r="ML51" s="3"/>
      <c r="MM51" s="3"/>
      <c r="MN51" s="3"/>
      <c r="MO51" s="3"/>
      <c r="MP51" s="3"/>
      <c r="MQ51" s="3"/>
      <c r="MR51" s="3"/>
      <c r="MS51" s="3"/>
      <c r="MT51" s="3"/>
      <c r="MU51" s="3"/>
      <c r="MV51" s="3"/>
      <c r="MW51" s="3"/>
      <c r="MX51" s="3"/>
      <c r="MY51" s="3"/>
      <c r="MZ51" s="3"/>
      <c r="NA51" s="3"/>
      <c r="NB51" s="3"/>
      <c r="NC51" s="3"/>
      <c r="ND51" s="3"/>
      <c r="NE51" s="3"/>
      <c r="NF51" s="3"/>
      <c r="NG51" s="3"/>
      <c r="NH51" s="3"/>
      <c r="NI51" s="3"/>
      <c r="NJ51" s="3"/>
      <c r="NK51" s="3"/>
      <c r="NL51" s="3"/>
      <c r="NM51" s="3"/>
      <c r="NN51" s="3"/>
      <c r="NO51" s="3"/>
      <c r="NP51" s="3"/>
      <c r="NQ51" s="3"/>
      <c r="NR51" s="3"/>
      <c r="NS51" s="3"/>
      <c r="NT51" s="3"/>
      <c r="NU51" s="3"/>
      <c r="NV51" s="3"/>
      <c r="NW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c r="IY52" s="3"/>
      <c r="IZ52" s="3"/>
      <c r="JA52" s="3"/>
      <c r="JB52" s="3"/>
      <c r="JC52" s="3"/>
      <c r="JD52" s="3"/>
      <c r="JE52" s="3"/>
      <c r="JF52" s="3"/>
      <c r="JG52" s="3"/>
      <c r="JH52" s="3"/>
      <c r="JI52" s="3"/>
      <c r="JJ52" s="3"/>
      <c r="JK52" s="3"/>
      <c r="JL52" s="3"/>
      <c r="JM52" s="3"/>
      <c r="JN52" s="3"/>
      <c r="JO52" s="3"/>
      <c r="JP52" s="3"/>
      <c r="JQ52" s="3"/>
      <c r="JR52" s="3"/>
      <c r="JS52" s="3"/>
      <c r="JT52" s="3"/>
      <c r="JU52" s="3"/>
      <c r="JV52" s="3"/>
      <c r="JW52" s="3"/>
      <c r="JX52" s="3"/>
      <c r="JY52" s="3"/>
      <c r="JZ52" s="3"/>
      <c r="KA52" s="3"/>
      <c r="KB52" s="3"/>
      <c r="KC52" s="3"/>
      <c r="KD52" s="3"/>
      <c r="KE52" s="3"/>
      <c r="KF52" s="3"/>
      <c r="KG52" s="3"/>
      <c r="KH52" s="3"/>
      <c r="KI52" s="3"/>
      <c r="KJ52" s="3"/>
      <c r="KK52" s="3"/>
      <c r="KL52" s="3"/>
      <c r="KM52" s="3"/>
      <c r="KN52" s="3"/>
      <c r="KO52" s="3"/>
      <c r="KP52" s="3"/>
      <c r="KQ52" s="3"/>
      <c r="KR52" s="3"/>
      <c r="KS52" s="3"/>
      <c r="KT52" s="3"/>
      <c r="KU52" s="3"/>
      <c r="KV52" s="3"/>
      <c r="KW52" s="3"/>
      <c r="KX52" s="3"/>
      <c r="KY52" s="3"/>
      <c r="KZ52" s="3"/>
      <c r="LA52" s="3"/>
      <c r="LB52" s="3"/>
      <c r="LC52" s="3"/>
      <c r="LD52" s="3"/>
      <c r="LE52" s="3"/>
      <c r="LF52" s="3"/>
      <c r="LG52" s="3"/>
      <c r="LH52" s="3"/>
      <c r="LI52" s="3"/>
      <c r="LJ52" s="3"/>
      <c r="LK52" s="3"/>
      <c r="LL52" s="3"/>
      <c r="LM52" s="3"/>
      <c r="LN52" s="3"/>
      <c r="LO52" s="3"/>
      <c r="LP52" s="3"/>
      <c r="LQ52" s="3"/>
      <c r="LR52" s="3"/>
      <c r="LS52" s="3"/>
      <c r="LT52" s="3"/>
      <c r="LU52" s="3"/>
      <c r="LV52" s="3"/>
      <c r="LW52" s="3"/>
      <c r="LX52" s="3"/>
      <c r="LY52" s="3"/>
      <c r="LZ52" s="3"/>
      <c r="MA52" s="3"/>
      <c r="MB52" s="3"/>
      <c r="MC52" s="3"/>
      <c r="MD52" s="3"/>
      <c r="ME52" s="3"/>
      <c r="MF52" s="3"/>
      <c r="MG52" s="3"/>
      <c r="MH52" s="3"/>
      <c r="MI52" s="3"/>
      <c r="MJ52" s="3"/>
      <c r="MK52" s="3"/>
      <c r="ML52" s="3"/>
      <c r="MM52" s="3"/>
      <c r="MN52" s="3"/>
      <c r="MO52" s="3"/>
      <c r="MP52" s="3"/>
      <c r="MQ52" s="3"/>
      <c r="MR52" s="3"/>
      <c r="MS52" s="3"/>
      <c r="MT52" s="3"/>
      <c r="MU52" s="3"/>
      <c r="MV52" s="3"/>
      <c r="MW52" s="3"/>
      <c r="MX52" s="3"/>
      <c r="MY52" s="3"/>
      <c r="MZ52" s="3"/>
      <c r="NA52" s="3"/>
      <c r="NB52" s="3"/>
      <c r="NC52" s="3"/>
      <c r="ND52" s="3"/>
      <c r="NE52" s="3"/>
      <c r="NF52" s="3"/>
      <c r="NG52" s="3"/>
      <c r="NH52" s="3"/>
      <c r="NI52" s="3"/>
      <c r="NJ52" s="3"/>
      <c r="NK52" s="3"/>
      <c r="NL52" s="3"/>
      <c r="NM52" s="3"/>
      <c r="NN52" s="3"/>
      <c r="NO52" s="3"/>
      <c r="NP52" s="3"/>
      <c r="NQ52" s="3"/>
      <c r="NR52" s="3"/>
      <c r="NS52" s="3"/>
      <c r="NT52" s="3"/>
      <c r="NU52" s="3"/>
      <c r="NV52" s="3"/>
      <c r="NW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c r="IW53" s="3"/>
      <c r="IX53" s="3"/>
      <c r="IY53" s="3"/>
      <c r="IZ53" s="3"/>
      <c r="JA53" s="3"/>
      <c r="JB53" s="3"/>
      <c r="JC53" s="3"/>
      <c r="JD53" s="3"/>
      <c r="JE53" s="3"/>
      <c r="JF53" s="3"/>
      <c r="JG53" s="3"/>
      <c r="JH53" s="3"/>
      <c r="JI53" s="3"/>
      <c r="JJ53" s="3"/>
      <c r="JK53" s="3"/>
      <c r="JL53" s="3"/>
      <c r="JM53" s="3"/>
      <c r="JN53" s="3"/>
      <c r="JO53" s="3"/>
      <c r="JP53" s="3"/>
      <c r="JQ53" s="3"/>
      <c r="JR53" s="3"/>
      <c r="JS53" s="3"/>
      <c r="JT53" s="3"/>
      <c r="JU53" s="3"/>
      <c r="JV53" s="3"/>
      <c r="JW53" s="3"/>
      <c r="JX53" s="3"/>
      <c r="JY53" s="3"/>
      <c r="JZ53" s="3"/>
      <c r="KA53" s="3"/>
      <c r="KB53" s="3"/>
      <c r="KC53" s="3"/>
      <c r="KD53" s="3"/>
      <c r="KE53" s="3"/>
      <c r="KF53" s="3"/>
      <c r="KG53" s="3"/>
      <c r="KH53" s="3"/>
      <c r="KI53" s="3"/>
      <c r="KJ53" s="3"/>
      <c r="KK53" s="3"/>
      <c r="KL53" s="3"/>
      <c r="KM53" s="3"/>
      <c r="KN53" s="3"/>
      <c r="KO53" s="3"/>
      <c r="KP53" s="3"/>
      <c r="KQ53" s="3"/>
      <c r="KR53" s="3"/>
      <c r="KS53" s="3"/>
      <c r="KT53" s="3"/>
      <c r="KU53" s="3"/>
      <c r="KV53" s="3"/>
      <c r="KW53" s="3"/>
      <c r="KX53" s="3"/>
      <c r="KY53" s="3"/>
      <c r="KZ53" s="3"/>
      <c r="LA53" s="3"/>
      <c r="LB53" s="3"/>
      <c r="LC53" s="3"/>
      <c r="LD53" s="3"/>
      <c r="LE53" s="3"/>
      <c r="LF53" s="3"/>
      <c r="LG53" s="3"/>
      <c r="LH53" s="3"/>
      <c r="LI53" s="3"/>
      <c r="LJ53" s="3"/>
      <c r="LK53" s="3"/>
      <c r="LL53" s="3"/>
      <c r="LM53" s="3"/>
      <c r="LN53" s="3"/>
      <c r="LO53" s="3"/>
      <c r="LP53" s="3"/>
      <c r="LQ53" s="3"/>
      <c r="LR53" s="3"/>
      <c r="LS53" s="3"/>
      <c r="LT53" s="3"/>
      <c r="LU53" s="3"/>
      <c r="LV53" s="3"/>
      <c r="LW53" s="3"/>
      <c r="LX53" s="3"/>
      <c r="LY53" s="3"/>
      <c r="LZ53" s="3"/>
      <c r="MA53" s="3"/>
      <c r="MB53" s="3"/>
      <c r="MC53" s="3"/>
      <c r="MD53" s="3"/>
      <c r="ME53" s="3"/>
      <c r="MF53" s="3"/>
      <c r="MG53" s="3"/>
      <c r="MH53" s="3"/>
      <c r="MI53" s="3"/>
      <c r="MJ53" s="3"/>
      <c r="MK53" s="3"/>
      <c r="ML53" s="3"/>
      <c r="MM53" s="3"/>
      <c r="MN53" s="3"/>
      <c r="MO53" s="3"/>
      <c r="MP53" s="3"/>
      <c r="MQ53" s="3"/>
      <c r="MR53" s="3"/>
      <c r="MS53" s="3"/>
      <c r="MT53" s="3"/>
      <c r="MU53" s="3"/>
      <c r="MV53" s="3"/>
      <c r="MW53" s="3"/>
      <c r="MX53" s="3"/>
      <c r="MY53" s="3"/>
      <c r="MZ53" s="3"/>
      <c r="NA53" s="3"/>
      <c r="NB53" s="3"/>
      <c r="NC53" s="3"/>
      <c r="ND53" s="3"/>
      <c r="NE53" s="3"/>
      <c r="NF53" s="3"/>
      <c r="NG53" s="3"/>
      <c r="NH53" s="3"/>
      <c r="NI53" s="3"/>
      <c r="NJ53" s="3"/>
      <c r="NK53" s="3"/>
      <c r="NL53" s="3"/>
      <c r="NM53" s="3"/>
      <c r="NN53" s="3"/>
      <c r="NO53" s="3"/>
      <c r="NP53" s="3"/>
      <c r="NQ53" s="3"/>
      <c r="NR53" s="3"/>
      <c r="NS53" s="3"/>
      <c r="NT53" s="3"/>
      <c r="NU53" s="3"/>
      <c r="NV53" s="3"/>
      <c r="NW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c r="IW54" s="3"/>
      <c r="IX54" s="3"/>
      <c r="IY54" s="3"/>
      <c r="IZ54" s="3"/>
      <c r="JA54" s="3"/>
      <c r="JB54" s="3"/>
      <c r="JC54" s="3"/>
      <c r="JD54" s="3"/>
      <c r="JE54" s="3"/>
      <c r="JF54" s="3"/>
      <c r="JG54" s="3"/>
      <c r="JH54" s="3"/>
      <c r="JI54" s="3"/>
      <c r="JJ54" s="3"/>
      <c r="JK54" s="3"/>
      <c r="JL54" s="3"/>
      <c r="JM54" s="3"/>
      <c r="JN54" s="3"/>
      <c r="JO54" s="3"/>
      <c r="JP54" s="3"/>
      <c r="JQ54" s="3"/>
      <c r="JR54" s="3"/>
      <c r="JS54" s="3"/>
      <c r="JT54" s="3"/>
      <c r="JU54" s="3"/>
      <c r="JV54" s="3"/>
      <c r="JW54" s="3"/>
      <c r="JX54" s="3"/>
      <c r="JY54" s="3"/>
      <c r="JZ54" s="3"/>
      <c r="KA54" s="3"/>
      <c r="KB54" s="3"/>
      <c r="KC54" s="3"/>
      <c r="KD54" s="3"/>
      <c r="KE54" s="3"/>
      <c r="KF54" s="3"/>
      <c r="KG54" s="3"/>
      <c r="KH54" s="3"/>
      <c r="KI54" s="3"/>
      <c r="KJ54" s="3"/>
      <c r="KK54" s="3"/>
      <c r="KL54" s="3"/>
      <c r="KM54" s="3"/>
      <c r="KN54" s="3"/>
      <c r="KO54" s="3"/>
      <c r="KP54" s="3"/>
      <c r="KQ54" s="3"/>
      <c r="KR54" s="3"/>
      <c r="KS54" s="3"/>
      <c r="KT54" s="3"/>
      <c r="KU54" s="3"/>
      <c r="KV54" s="3"/>
      <c r="KW54" s="3"/>
      <c r="KX54" s="3"/>
      <c r="KY54" s="3"/>
      <c r="KZ54" s="3"/>
      <c r="LA54" s="3"/>
      <c r="LB54" s="3"/>
      <c r="LC54" s="3"/>
      <c r="LD54" s="3"/>
      <c r="LE54" s="3"/>
      <c r="LF54" s="3"/>
      <c r="LG54" s="3"/>
      <c r="LH54" s="3"/>
      <c r="LI54" s="3"/>
      <c r="LJ54" s="3"/>
      <c r="LK54" s="3"/>
      <c r="LL54" s="3"/>
      <c r="LM54" s="3"/>
      <c r="LN54" s="3"/>
      <c r="LO54" s="3"/>
      <c r="LP54" s="3"/>
      <c r="LQ54" s="3"/>
      <c r="LR54" s="3"/>
      <c r="LS54" s="3"/>
      <c r="LT54" s="3"/>
      <c r="LU54" s="3"/>
      <c r="LV54" s="3"/>
      <c r="LW54" s="3"/>
      <c r="LX54" s="3"/>
      <c r="LY54" s="3"/>
      <c r="LZ54" s="3"/>
      <c r="MA54" s="3"/>
      <c r="MB54" s="3"/>
      <c r="MC54" s="3"/>
      <c r="MD54" s="3"/>
      <c r="ME54" s="3"/>
      <c r="MF54" s="3"/>
      <c r="MG54" s="3"/>
      <c r="MH54" s="3"/>
      <c r="MI54" s="3"/>
      <c r="MJ54" s="3"/>
      <c r="MK54" s="3"/>
      <c r="ML54" s="3"/>
      <c r="MM54" s="3"/>
      <c r="MN54" s="3"/>
      <c r="MO54" s="3"/>
      <c r="MP54" s="3"/>
      <c r="MQ54" s="3"/>
      <c r="MR54" s="3"/>
      <c r="MS54" s="3"/>
      <c r="MT54" s="3"/>
      <c r="MU54" s="3"/>
      <c r="MV54" s="3"/>
      <c r="MW54" s="3"/>
      <c r="MX54" s="3"/>
      <c r="MY54" s="3"/>
      <c r="MZ54" s="3"/>
      <c r="NA54" s="3"/>
      <c r="NB54" s="3"/>
      <c r="NC54" s="3"/>
      <c r="ND54" s="3"/>
      <c r="NE54" s="3"/>
      <c r="NF54" s="3"/>
      <c r="NG54" s="3"/>
      <c r="NH54" s="3"/>
      <c r="NI54" s="3"/>
      <c r="NJ54" s="3"/>
      <c r="NK54" s="3"/>
      <c r="NL54" s="3"/>
      <c r="NM54" s="3"/>
      <c r="NN54" s="3"/>
      <c r="NO54" s="3"/>
      <c r="NP54" s="3"/>
      <c r="NQ54" s="3"/>
      <c r="NR54" s="3"/>
      <c r="NS54" s="3"/>
      <c r="NT54" s="3"/>
      <c r="NU54" s="3"/>
      <c r="NV54" s="3"/>
      <c r="NW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c r="IM55" s="3"/>
      <c r="IN55" s="3"/>
      <c r="IO55" s="3"/>
      <c r="IP55" s="3"/>
      <c r="IQ55" s="3"/>
      <c r="IR55" s="3"/>
      <c r="IS55" s="3"/>
      <c r="IT55" s="3"/>
      <c r="IU55" s="3"/>
      <c r="IV55" s="3"/>
      <c r="IW55" s="3"/>
      <c r="IX55" s="3"/>
      <c r="IY55" s="3"/>
      <c r="IZ55" s="3"/>
      <c r="JA55" s="3"/>
      <c r="JB55" s="3"/>
      <c r="JC55" s="3"/>
      <c r="JD55" s="3"/>
      <c r="JE55" s="3"/>
      <c r="JF55" s="3"/>
      <c r="JG55" s="3"/>
      <c r="JH55" s="3"/>
      <c r="JI55" s="3"/>
      <c r="JJ55" s="3"/>
      <c r="JK55" s="3"/>
      <c r="JL55" s="3"/>
      <c r="JM55" s="3"/>
      <c r="JN55" s="3"/>
      <c r="JO55" s="3"/>
      <c r="JP55" s="3"/>
      <c r="JQ55" s="3"/>
      <c r="JR55" s="3"/>
      <c r="JS55" s="3"/>
      <c r="JT55" s="3"/>
      <c r="JU55" s="3"/>
      <c r="JV55" s="3"/>
      <c r="JW55" s="3"/>
      <c r="JX55" s="3"/>
      <c r="JY55" s="3"/>
      <c r="JZ55" s="3"/>
      <c r="KA55" s="3"/>
      <c r="KB55" s="3"/>
      <c r="KC55" s="3"/>
      <c r="KD55" s="3"/>
      <c r="KE55" s="3"/>
      <c r="KF55" s="3"/>
      <c r="KG55" s="3"/>
      <c r="KH55" s="3"/>
      <c r="KI55" s="3"/>
      <c r="KJ55" s="3"/>
      <c r="KK55" s="3"/>
      <c r="KL55" s="3"/>
      <c r="KM55" s="3"/>
      <c r="KN55" s="3"/>
      <c r="KO55" s="3"/>
      <c r="KP55" s="3"/>
      <c r="KQ55" s="3"/>
      <c r="KR55" s="3"/>
      <c r="KS55" s="3"/>
      <c r="KT55" s="3"/>
      <c r="KU55" s="3"/>
      <c r="KV55" s="3"/>
      <c r="KW55" s="3"/>
      <c r="KX55" s="3"/>
      <c r="KY55" s="3"/>
      <c r="KZ55" s="3"/>
      <c r="LA55" s="3"/>
      <c r="LB55" s="3"/>
      <c r="LC55" s="3"/>
      <c r="LD55" s="3"/>
      <c r="LE55" s="3"/>
      <c r="LF55" s="3"/>
      <c r="LG55" s="3"/>
      <c r="LH55" s="3"/>
      <c r="LI55" s="3"/>
      <c r="LJ55" s="3"/>
      <c r="LK55" s="3"/>
      <c r="LL55" s="3"/>
      <c r="LM55" s="3"/>
      <c r="LN55" s="3"/>
      <c r="LO55" s="3"/>
      <c r="LP55" s="3"/>
      <c r="LQ55" s="3"/>
      <c r="LR55" s="3"/>
      <c r="LS55" s="3"/>
      <c r="LT55" s="3"/>
      <c r="LU55" s="3"/>
      <c r="LV55" s="3"/>
      <c r="LW55" s="3"/>
      <c r="LX55" s="3"/>
      <c r="LY55" s="3"/>
      <c r="LZ55" s="3"/>
      <c r="MA55" s="3"/>
      <c r="MB55" s="3"/>
      <c r="MC55" s="3"/>
      <c r="MD55" s="3"/>
      <c r="ME55" s="3"/>
      <c r="MF55" s="3"/>
      <c r="MG55" s="3"/>
      <c r="MH55" s="3"/>
      <c r="MI55" s="3"/>
      <c r="MJ55" s="3"/>
      <c r="MK55" s="3"/>
      <c r="ML55" s="3"/>
      <c r="MM55" s="3"/>
      <c r="MN55" s="3"/>
      <c r="MO55" s="3"/>
      <c r="MP55" s="3"/>
      <c r="MQ55" s="3"/>
      <c r="MR55" s="3"/>
      <c r="MS55" s="3"/>
      <c r="MT55" s="3"/>
      <c r="MU55" s="3"/>
      <c r="MV55" s="3"/>
      <c r="MW55" s="3"/>
      <c r="MX55" s="3"/>
      <c r="MY55" s="3"/>
      <c r="MZ55" s="3"/>
      <c r="NA55" s="3"/>
      <c r="NB55" s="3"/>
      <c r="NC55" s="3"/>
      <c r="ND55" s="3"/>
      <c r="NE55" s="3"/>
      <c r="NF55" s="3"/>
      <c r="NG55" s="3"/>
      <c r="NH55" s="3"/>
      <c r="NI55" s="3"/>
      <c r="NJ55" s="3"/>
      <c r="NK55" s="3"/>
      <c r="NL55" s="3"/>
      <c r="NM55" s="3"/>
      <c r="NN55" s="3"/>
      <c r="NO55" s="3"/>
      <c r="NP55" s="3"/>
      <c r="NQ55" s="3"/>
      <c r="NR55" s="3"/>
      <c r="NS55" s="3"/>
      <c r="NT55" s="3"/>
      <c r="NU55" s="3"/>
      <c r="NV55" s="3"/>
      <c r="NW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c r="IP56" s="3"/>
      <c r="IQ56" s="3"/>
      <c r="IR56" s="3"/>
      <c r="IS56" s="3"/>
      <c r="IT56" s="3"/>
      <c r="IU56" s="3"/>
      <c r="IV56" s="3"/>
      <c r="IW56" s="3"/>
      <c r="IX56" s="3"/>
      <c r="IY56" s="3"/>
      <c r="IZ56" s="3"/>
      <c r="JA56" s="3"/>
      <c r="JB56" s="3"/>
      <c r="JC56" s="3"/>
      <c r="JD56" s="3"/>
      <c r="JE56" s="3"/>
      <c r="JF56" s="3"/>
      <c r="JG56" s="3"/>
      <c r="JH56" s="3"/>
      <c r="JI56" s="3"/>
      <c r="JJ56" s="3"/>
      <c r="JK56" s="3"/>
      <c r="JL56" s="3"/>
      <c r="JM56" s="3"/>
      <c r="JN56" s="3"/>
      <c r="JO56" s="3"/>
      <c r="JP56" s="3"/>
      <c r="JQ56" s="3"/>
      <c r="JR56" s="3"/>
      <c r="JS56" s="3"/>
      <c r="JT56" s="3"/>
      <c r="JU56" s="3"/>
      <c r="JV56" s="3"/>
      <c r="JW56" s="3"/>
      <c r="JX56" s="3"/>
      <c r="JY56" s="3"/>
      <c r="JZ56" s="3"/>
      <c r="KA56" s="3"/>
      <c r="KB56" s="3"/>
      <c r="KC56" s="3"/>
      <c r="KD56" s="3"/>
      <c r="KE56" s="3"/>
      <c r="KF56" s="3"/>
      <c r="KG56" s="3"/>
      <c r="KH56" s="3"/>
      <c r="KI56" s="3"/>
      <c r="KJ56" s="3"/>
      <c r="KK56" s="3"/>
      <c r="KL56" s="3"/>
      <c r="KM56" s="3"/>
      <c r="KN56" s="3"/>
      <c r="KO56" s="3"/>
      <c r="KP56" s="3"/>
      <c r="KQ56" s="3"/>
      <c r="KR56" s="3"/>
      <c r="KS56" s="3"/>
      <c r="KT56" s="3"/>
      <c r="KU56" s="3"/>
      <c r="KV56" s="3"/>
      <c r="KW56" s="3"/>
      <c r="KX56" s="3"/>
      <c r="KY56" s="3"/>
      <c r="KZ56" s="3"/>
      <c r="LA56" s="3"/>
      <c r="LB56" s="3"/>
      <c r="LC56" s="3"/>
      <c r="LD56" s="3"/>
      <c r="LE56" s="3"/>
      <c r="LF56" s="3"/>
      <c r="LG56" s="3"/>
      <c r="LH56" s="3"/>
      <c r="LI56" s="3"/>
      <c r="LJ56" s="3"/>
      <c r="LK56" s="3"/>
      <c r="LL56" s="3"/>
      <c r="LM56" s="3"/>
      <c r="LN56" s="3"/>
      <c r="LO56" s="3"/>
      <c r="LP56" s="3"/>
      <c r="LQ56" s="3"/>
      <c r="LR56" s="3"/>
      <c r="LS56" s="3"/>
      <c r="LT56" s="3"/>
      <c r="LU56" s="3"/>
      <c r="LV56" s="3"/>
      <c r="LW56" s="3"/>
      <c r="LX56" s="3"/>
      <c r="LY56" s="3"/>
      <c r="LZ56" s="3"/>
      <c r="MA56" s="3"/>
      <c r="MB56" s="3"/>
      <c r="MC56" s="3"/>
      <c r="MD56" s="3"/>
      <c r="ME56" s="3"/>
      <c r="MF56" s="3"/>
      <c r="MG56" s="3"/>
      <c r="MH56" s="3"/>
      <c r="MI56" s="3"/>
      <c r="MJ56" s="3"/>
      <c r="MK56" s="3"/>
      <c r="ML56" s="3"/>
      <c r="MM56" s="3"/>
      <c r="MN56" s="3"/>
      <c r="MO56" s="3"/>
      <c r="MP56" s="3"/>
      <c r="MQ56" s="3"/>
      <c r="MR56" s="3"/>
      <c r="MS56" s="3"/>
      <c r="MT56" s="3"/>
      <c r="MU56" s="3"/>
      <c r="MV56" s="3"/>
      <c r="MW56" s="3"/>
      <c r="MX56" s="3"/>
      <c r="MY56" s="3"/>
      <c r="MZ56" s="3"/>
      <c r="NA56" s="3"/>
      <c r="NB56" s="3"/>
      <c r="NC56" s="3"/>
      <c r="ND56" s="3"/>
      <c r="NE56" s="3"/>
      <c r="NF56" s="3"/>
      <c r="NG56" s="3"/>
      <c r="NH56" s="3"/>
      <c r="NI56" s="3"/>
      <c r="NJ56" s="3"/>
      <c r="NK56" s="3"/>
      <c r="NL56" s="3"/>
      <c r="NM56" s="3"/>
      <c r="NN56" s="3"/>
      <c r="NO56" s="3"/>
      <c r="NP56" s="3"/>
      <c r="NQ56" s="3"/>
      <c r="NR56" s="3"/>
      <c r="NS56" s="3"/>
      <c r="NT56" s="3"/>
      <c r="NU56" s="3"/>
      <c r="NV56" s="3"/>
      <c r="NW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c r="IW57" s="3"/>
      <c r="IX57" s="3"/>
      <c r="IY57" s="3"/>
      <c r="IZ57" s="3"/>
      <c r="JA57" s="3"/>
      <c r="JB57" s="3"/>
      <c r="JC57" s="3"/>
      <c r="JD57" s="3"/>
      <c r="JE57" s="3"/>
      <c r="JF57" s="3"/>
      <c r="JG57" s="3"/>
      <c r="JH57" s="3"/>
      <c r="JI57" s="3"/>
      <c r="JJ57" s="3"/>
      <c r="JK57" s="3"/>
      <c r="JL57" s="3"/>
      <c r="JM57" s="3"/>
      <c r="JN57" s="3"/>
      <c r="JO57" s="3"/>
      <c r="JP57" s="3"/>
      <c r="JQ57" s="3"/>
      <c r="JR57" s="3"/>
      <c r="JS57" s="3"/>
      <c r="JT57" s="3"/>
      <c r="JU57" s="3"/>
      <c r="JV57" s="3"/>
      <c r="JW57" s="3"/>
      <c r="JX57" s="3"/>
      <c r="JY57" s="3"/>
      <c r="JZ57" s="3"/>
      <c r="KA57" s="3"/>
      <c r="KB57" s="3"/>
      <c r="KC57" s="3"/>
      <c r="KD57" s="3"/>
      <c r="KE57" s="3"/>
      <c r="KF57" s="3"/>
      <c r="KG57" s="3"/>
      <c r="KH57" s="3"/>
      <c r="KI57" s="3"/>
      <c r="KJ57" s="3"/>
      <c r="KK57" s="3"/>
      <c r="KL57" s="3"/>
      <c r="KM57" s="3"/>
      <c r="KN57" s="3"/>
      <c r="KO57" s="3"/>
      <c r="KP57" s="3"/>
      <c r="KQ57" s="3"/>
      <c r="KR57" s="3"/>
      <c r="KS57" s="3"/>
      <c r="KT57" s="3"/>
      <c r="KU57" s="3"/>
      <c r="KV57" s="3"/>
      <c r="KW57" s="3"/>
      <c r="KX57" s="3"/>
      <c r="KY57" s="3"/>
      <c r="KZ57" s="3"/>
      <c r="LA57" s="3"/>
      <c r="LB57" s="3"/>
      <c r="LC57" s="3"/>
      <c r="LD57" s="3"/>
      <c r="LE57" s="3"/>
      <c r="LF57" s="3"/>
      <c r="LG57" s="3"/>
      <c r="LH57" s="3"/>
      <c r="LI57" s="3"/>
      <c r="LJ57" s="3"/>
      <c r="LK57" s="3"/>
      <c r="LL57" s="3"/>
      <c r="LM57" s="3"/>
      <c r="LN57" s="3"/>
      <c r="LO57" s="3"/>
      <c r="LP57" s="3"/>
      <c r="LQ57" s="3"/>
      <c r="LR57" s="3"/>
      <c r="LS57" s="3"/>
      <c r="LT57" s="3"/>
      <c r="LU57" s="3"/>
      <c r="LV57" s="3"/>
      <c r="LW57" s="3"/>
      <c r="LX57" s="3"/>
      <c r="LY57" s="3"/>
      <c r="LZ57" s="3"/>
      <c r="MA57" s="3"/>
      <c r="MB57" s="3"/>
      <c r="MC57" s="3"/>
      <c r="MD57" s="3"/>
      <c r="ME57" s="3"/>
      <c r="MF57" s="3"/>
      <c r="MG57" s="3"/>
      <c r="MH57" s="3"/>
      <c r="MI57" s="3"/>
      <c r="MJ57" s="3"/>
      <c r="MK57" s="3"/>
      <c r="ML57" s="3"/>
      <c r="MM57" s="3"/>
      <c r="MN57" s="3"/>
      <c r="MO57" s="3"/>
      <c r="MP57" s="3"/>
      <c r="MQ57" s="3"/>
      <c r="MR57" s="3"/>
      <c r="MS57" s="3"/>
      <c r="MT57" s="3"/>
      <c r="MU57" s="3"/>
      <c r="MV57" s="3"/>
      <c r="MW57" s="3"/>
      <c r="MX57" s="3"/>
      <c r="MY57" s="3"/>
      <c r="MZ57" s="3"/>
      <c r="NA57" s="3"/>
      <c r="NB57" s="3"/>
      <c r="NC57" s="3"/>
      <c r="ND57" s="3"/>
      <c r="NE57" s="3"/>
      <c r="NF57" s="3"/>
      <c r="NG57" s="3"/>
      <c r="NH57" s="3"/>
      <c r="NI57" s="3"/>
      <c r="NJ57" s="3"/>
      <c r="NK57" s="3"/>
      <c r="NL57" s="3"/>
      <c r="NM57" s="3"/>
      <c r="NN57" s="3"/>
      <c r="NO57" s="3"/>
      <c r="NP57" s="3"/>
      <c r="NQ57" s="3"/>
      <c r="NR57" s="3"/>
      <c r="NS57" s="3"/>
      <c r="NT57" s="3"/>
      <c r="NU57" s="3"/>
      <c r="NV57" s="3"/>
      <c r="NW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c r="IW58" s="3"/>
      <c r="IX58" s="3"/>
      <c r="IY58" s="3"/>
      <c r="IZ58" s="3"/>
      <c r="JA58" s="3"/>
      <c r="JB58" s="3"/>
      <c r="JC58" s="3"/>
      <c r="JD58" s="3"/>
      <c r="JE58" s="3"/>
      <c r="JF58" s="3"/>
      <c r="JG58" s="3"/>
      <c r="JH58" s="3"/>
      <c r="JI58" s="3"/>
      <c r="JJ58" s="3"/>
      <c r="JK58" s="3"/>
      <c r="JL58" s="3"/>
      <c r="JM58" s="3"/>
      <c r="JN58" s="3"/>
      <c r="JO58" s="3"/>
      <c r="JP58" s="3"/>
      <c r="JQ58" s="3"/>
      <c r="JR58" s="3"/>
      <c r="JS58" s="3"/>
      <c r="JT58" s="3"/>
      <c r="JU58" s="3"/>
      <c r="JV58" s="3"/>
      <c r="JW58" s="3"/>
      <c r="JX58" s="3"/>
      <c r="JY58" s="3"/>
      <c r="JZ58" s="3"/>
      <c r="KA58" s="3"/>
      <c r="KB58" s="3"/>
      <c r="KC58" s="3"/>
      <c r="KD58" s="3"/>
      <c r="KE58" s="3"/>
      <c r="KF58" s="3"/>
      <c r="KG58" s="3"/>
      <c r="KH58" s="3"/>
      <c r="KI58" s="3"/>
      <c r="KJ58" s="3"/>
      <c r="KK58" s="3"/>
      <c r="KL58" s="3"/>
      <c r="KM58" s="3"/>
      <c r="KN58" s="3"/>
      <c r="KO58" s="3"/>
      <c r="KP58" s="3"/>
      <c r="KQ58" s="3"/>
      <c r="KR58" s="3"/>
      <c r="KS58" s="3"/>
      <c r="KT58" s="3"/>
      <c r="KU58" s="3"/>
      <c r="KV58" s="3"/>
      <c r="KW58" s="3"/>
      <c r="KX58" s="3"/>
      <c r="KY58" s="3"/>
      <c r="KZ58" s="3"/>
      <c r="LA58" s="3"/>
      <c r="LB58" s="3"/>
      <c r="LC58" s="3"/>
      <c r="LD58" s="3"/>
      <c r="LE58" s="3"/>
      <c r="LF58" s="3"/>
      <c r="LG58" s="3"/>
      <c r="LH58" s="3"/>
      <c r="LI58" s="3"/>
      <c r="LJ58" s="3"/>
      <c r="LK58" s="3"/>
      <c r="LL58" s="3"/>
      <c r="LM58" s="3"/>
      <c r="LN58" s="3"/>
      <c r="LO58" s="3"/>
      <c r="LP58" s="3"/>
      <c r="LQ58" s="3"/>
      <c r="LR58" s="3"/>
      <c r="LS58" s="3"/>
      <c r="LT58" s="3"/>
      <c r="LU58" s="3"/>
      <c r="LV58" s="3"/>
      <c r="LW58" s="3"/>
      <c r="LX58" s="3"/>
      <c r="LY58" s="3"/>
      <c r="LZ58" s="3"/>
      <c r="MA58" s="3"/>
      <c r="MB58" s="3"/>
      <c r="MC58" s="3"/>
      <c r="MD58" s="3"/>
      <c r="ME58" s="3"/>
      <c r="MF58" s="3"/>
      <c r="MG58" s="3"/>
      <c r="MH58" s="3"/>
      <c r="MI58" s="3"/>
      <c r="MJ58" s="3"/>
      <c r="MK58" s="3"/>
      <c r="ML58" s="3"/>
      <c r="MM58" s="3"/>
      <c r="MN58" s="3"/>
      <c r="MO58" s="3"/>
      <c r="MP58" s="3"/>
      <c r="MQ58" s="3"/>
      <c r="MR58" s="3"/>
      <c r="MS58" s="3"/>
      <c r="MT58" s="3"/>
      <c r="MU58" s="3"/>
      <c r="MV58" s="3"/>
      <c r="MW58" s="3"/>
      <c r="MX58" s="3"/>
      <c r="MY58" s="3"/>
      <c r="MZ58" s="3"/>
      <c r="NA58" s="3"/>
      <c r="NB58" s="3"/>
      <c r="NC58" s="3"/>
      <c r="ND58" s="3"/>
      <c r="NE58" s="3"/>
      <c r="NF58" s="3"/>
      <c r="NG58" s="3"/>
      <c r="NH58" s="3"/>
      <c r="NI58" s="3"/>
      <c r="NJ58" s="3"/>
      <c r="NK58" s="3"/>
      <c r="NL58" s="3"/>
      <c r="NM58" s="3"/>
      <c r="NN58" s="3"/>
      <c r="NO58" s="3"/>
      <c r="NP58" s="3"/>
      <c r="NQ58" s="3"/>
      <c r="NR58" s="3"/>
      <c r="NS58" s="3"/>
      <c r="NT58" s="3"/>
      <c r="NU58" s="3"/>
      <c r="NV58" s="3"/>
      <c r="NW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c r="IW59" s="3"/>
      <c r="IX59" s="3"/>
      <c r="IY59" s="3"/>
      <c r="IZ59" s="3"/>
      <c r="JA59" s="3"/>
      <c r="JB59" s="3"/>
      <c r="JC59" s="3"/>
      <c r="JD59" s="3"/>
      <c r="JE59" s="3"/>
      <c r="JF59" s="3"/>
      <c r="JG59" s="3"/>
      <c r="JH59" s="3"/>
      <c r="JI59" s="3"/>
      <c r="JJ59" s="3"/>
      <c r="JK59" s="3"/>
      <c r="JL59" s="3"/>
      <c r="JM59" s="3"/>
      <c r="JN59" s="3"/>
      <c r="JO59" s="3"/>
      <c r="JP59" s="3"/>
      <c r="JQ59" s="3"/>
      <c r="JR59" s="3"/>
      <c r="JS59" s="3"/>
      <c r="JT59" s="3"/>
      <c r="JU59" s="3"/>
      <c r="JV59" s="3"/>
      <c r="JW59" s="3"/>
      <c r="JX59" s="3"/>
      <c r="JY59" s="3"/>
      <c r="JZ59" s="3"/>
      <c r="KA59" s="3"/>
      <c r="KB59" s="3"/>
      <c r="KC59" s="3"/>
      <c r="KD59" s="3"/>
      <c r="KE59" s="3"/>
      <c r="KF59" s="3"/>
      <c r="KG59" s="3"/>
      <c r="KH59" s="3"/>
      <c r="KI59" s="3"/>
      <c r="KJ59" s="3"/>
      <c r="KK59" s="3"/>
      <c r="KL59" s="3"/>
      <c r="KM59" s="3"/>
      <c r="KN59" s="3"/>
      <c r="KO59" s="3"/>
      <c r="KP59" s="3"/>
      <c r="KQ59" s="3"/>
      <c r="KR59" s="3"/>
      <c r="KS59" s="3"/>
      <c r="KT59" s="3"/>
      <c r="KU59" s="3"/>
      <c r="KV59" s="3"/>
      <c r="KW59" s="3"/>
      <c r="KX59" s="3"/>
      <c r="KY59" s="3"/>
      <c r="KZ59" s="3"/>
      <c r="LA59" s="3"/>
      <c r="LB59" s="3"/>
      <c r="LC59" s="3"/>
      <c r="LD59" s="3"/>
      <c r="LE59" s="3"/>
      <c r="LF59" s="3"/>
      <c r="LG59" s="3"/>
      <c r="LH59" s="3"/>
      <c r="LI59" s="3"/>
      <c r="LJ59" s="3"/>
      <c r="LK59" s="3"/>
      <c r="LL59" s="3"/>
      <c r="LM59" s="3"/>
      <c r="LN59" s="3"/>
      <c r="LO59" s="3"/>
      <c r="LP59" s="3"/>
      <c r="LQ59" s="3"/>
      <c r="LR59" s="3"/>
      <c r="LS59" s="3"/>
      <c r="LT59" s="3"/>
      <c r="LU59" s="3"/>
      <c r="LV59" s="3"/>
      <c r="LW59" s="3"/>
      <c r="LX59" s="3"/>
      <c r="LY59" s="3"/>
      <c r="LZ59" s="3"/>
      <c r="MA59" s="3"/>
      <c r="MB59" s="3"/>
      <c r="MC59" s="3"/>
      <c r="MD59" s="3"/>
      <c r="ME59" s="3"/>
      <c r="MF59" s="3"/>
      <c r="MG59" s="3"/>
      <c r="MH59" s="3"/>
      <c r="MI59" s="3"/>
      <c r="MJ59" s="3"/>
      <c r="MK59" s="3"/>
      <c r="ML59" s="3"/>
      <c r="MM59" s="3"/>
      <c r="MN59" s="3"/>
      <c r="MO59" s="3"/>
      <c r="MP59" s="3"/>
      <c r="MQ59" s="3"/>
      <c r="MR59" s="3"/>
      <c r="MS59" s="3"/>
      <c r="MT59" s="3"/>
      <c r="MU59" s="3"/>
      <c r="MV59" s="3"/>
      <c r="MW59" s="3"/>
      <c r="MX59" s="3"/>
      <c r="MY59" s="3"/>
      <c r="MZ59" s="3"/>
      <c r="NA59" s="3"/>
      <c r="NB59" s="3"/>
      <c r="NC59" s="3"/>
      <c r="ND59" s="3"/>
      <c r="NE59" s="3"/>
      <c r="NF59" s="3"/>
      <c r="NG59" s="3"/>
      <c r="NH59" s="3"/>
      <c r="NI59" s="3"/>
      <c r="NJ59" s="3"/>
      <c r="NK59" s="3"/>
      <c r="NL59" s="3"/>
      <c r="NM59" s="3"/>
      <c r="NN59" s="3"/>
      <c r="NO59" s="3"/>
      <c r="NP59" s="3"/>
      <c r="NQ59" s="3"/>
      <c r="NR59" s="3"/>
      <c r="NS59" s="3"/>
      <c r="NT59" s="3"/>
      <c r="NU59" s="3"/>
      <c r="NV59" s="3"/>
      <c r="NW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c r="IW60" s="3"/>
      <c r="IX60" s="3"/>
      <c r="IY60" s="3"/>
      <c r="IZ60" s="3"/>
      <c r="JA60" s="3"/>
      <c r="JB60" s="3"/>
      <c r="JC60" s="3"/>
      <c r="JD60" s="3"/>
      <c r="JE60" s="3"/>
      <c r="JF60" s="3"/>
      <c r="JG60" s="3"/>
      <c r="JH60" s="3"/>
      <c r="JI60" s="3"/>
      <c r="JJ60" s="3"/>
      <c r="JK60" s="3"/>
      <c r="JL60" s="3"/>
      <c r="JM60" s="3"/>
      <c r="JN60" s="3"/>
      <c r="JO60" s="3"/>
      <c r="JP60" s="3"/>
      <c r="JQ60" s="3"/>
      <c r="JR60" s="3"/>
      <c r="JS60" s="3"/>
      <c r="JT60" s="3"/>
      <c r="JU60" s="3"/>
      <c r="JV60" s="3"/>
      <c r="JW60" s="3"/>
      <c r="JX60" s="3"/>
      <c r="JY60" s="3"/>
      <c r="JZ60" s="3"/>
      <c r="KA60" s="3"/>
      <c r="KB60" s="3"/>
      <c r="KC60" s="3"/>
      <c r="KD60" s="3"/>
      <c r="KE60" s="3"/>
      <c r="KF60" s="3"/>
      <c r="KG60" s="3"/>
      <c r="KH60" s="3"/>
      <c r="KI60" s="3"/>
      <c r="KJ60" s="3"/>
      <c r="KK60" s="3"/>
      <c r="KL60" s="3"/>
      <c r="KM60" s="3"/>
      <c r="KN60" s="3"/>
      <c r="KO60" s="3"/>
      <c r="KP60" s="3"/>
      <c r="KQ60" s="3"/>
      <c r="KR60" s="3"/>
      <c r="KS60" s="3"/>
      <c r="KT60" s="3"/>
      <c r="KU60" s="3"/>
      <c r="KV60" s="3"/>
      <c r="KW60" s="3"/>
      <c r="KX60" s="3"/>
      <c r="KY60" s="3"/>
      <c r="KZ60" s="3"/>
      <c r="LA60" s="3"/>
      <c r="LB60" s="3"/>
      <c r="LC60" s="3"/>
      <c r="LD60" s="3"/>
      <c r="LE60" s="3"/>
      <c r="LF60" s="3"/>
      <c r="LG60" s="3"/>
      <c r="LH60" s="3"/>
      <c r="LI60" s="3"/>
      <c r="LJ60" s="3"/>
      <c r="LK60" s="3"/>
      <c r="LL60" s="3"/>
      <c r="LM60" s="3"/>
      <c r="LN60" s="3"/>
      <c r="LO60" s="3"/>
      <c r="LP60" s="3"/>
      <c r="LQ60" s="3"/>
      <c r="LR60" s="3"/>
      <c r="LS60" s="3"/>
      <c r="LT60" s="3"/>
      <c r="LU60" s="3"/>
      <c r="LV60" s="3"/>
      <c r="LW60" s="3"/>
      <c r="LX60" s="3"/>
      <c r="LY60" s="3"/>
      <c r="LZ60" s="3"/>
      <c r="MA60" s="3"/>
      <c r="MB60" s="3"/>
      <c r="MC60" s="3"/>
      <c r="MD60" s="3"/>
      <c r="ME60" s="3"/>
      <c r="MF60" s="3"/>
      <c r="MG60" s="3"/>
      <c r="MH60" s="3"/>
      <c r="MI60" s="3"/>
      <c r="MJ60" s="3"/>
      <c r="MK60" s="3"/>
      <c r="ML60" s="3"/>
      <c r="MM60" s="3"/>
      <c r="MN60" s="3"/>
      <c r="MO60" s="3"/>
      <c r="MP60" s="3"/>
      <c r="MQ60" s="3"/>
      <c r="MR60" s="3"/>
      <c r="MS60" s="3"/>
      <c r="MT60" s="3"/>
      <c r="MU60" s="3"/>
      <c r="MV60" s="3"/>
      <c r="MW60" s="3"/>
      <c r="MX60" s="3"/>
      <c r="MY60" s="3"/>
      <c r="MZ60" s="3"/>
      <c r="NA60" s="3"/>
      <c r="NB60" s="3"/>
      <c r="NC60" s="3"/>
      <c r="ND60" s="3"/>
      <c r="NE60" s="3"/>
      <c r="NF60" s="3"/>
      <c r="NG60" s="3"/>
      <c r="NH60" s="3"/>
      <c r="NI60" s="3"/>
      <c r="NJ60" s="3"/>
      <c r="NK60" s="3"/>
      <c r="NL60" s="3"/>
      <c r="NM60" s="3"/>
      <c r="NN60" s="3"/>
      <c r="NO60" s="3"/>
      <c r="NP60" s="3"/>
      <c r="NQ60" s="3"/>
      <c r="NR60" s="3"/>
      <c r="NS60" s="3"/>
      <c r="NT60" s="3"/>
      <c r="NU60" s="3"/>
      <c r="NV60" s="3"/>
      <c r="NW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c r="IM61" s="3"/>
      <c r="IN61" s="3"/>
      <c r="IO61" s="3"/>
      <c r="IP61" s="3"/>
      <c r="IQ61" s="3"/>
      <c r="IR61" s="3"/>
      <c r="IS61" s="3"/>
      <c r="IT61" s="3"/>
      <c r="IU61" s="3"/>
      <c r="IV61" s="3"/>
      <c r="IW61" s="3"/>
      <c r="IX61" s="3"/>
      <c r="IY61" s="3"/>
      <c r="IZ61" s="3"/>
      <c r="JA61" s="3"/>
      <c r="JB61" s="3"/>
      <c r="JC61" s="3"/>
      <c r="JD61" s="3"/>
      <c r="JE61" s="3"/>
      <c r="JF61" s="3"/>
      <c r="JG61" s="3"/>
      <c r="JH61" s="3"/>
      <c r="JI61" s="3"/>
      <c r="JJ61" s="3"/>
      <c r="JK61" s="3"/>
      <c r="JL61" s="3"/>
      <c r="JM61" s="3"/>
      <c r="JN61" s="3"/>
      <c r="JO61" s="3"/>
      <c r="JP61" s="3"/>
      <c r="JQ61" s="3"/>
      <c r="JR61" s="3"/>
      <c r="JS61" s="3"/>
      <c r="JT61" s="3"/>
      <c r="JU61" s="3"/>
      <c r="JV61" s="3"/>
      <c r="JW61" s="3"/>
      <c r="JX61" s="3"/>
      <c r="JY61" s="3"/>
      <c r="JZ61" s="3"/>
      <c r="KA61" s="3"/>
      <c r="KB61" s="3"/>
      <c r="KC61" s="3"/>
      <c r="KD61" s="3"/>
      <c r="KE61" s="3"/>
      <c r="KF61" s="3"/>
      <c r="KG61" s="3"/>
      <c r="KH61" s="3"/>
      <c r="KI61" s="3"/>
      <c r="KJ61" s="3"/>
      <c r="KK61" s="3"/>
      <c r="KL61" s="3"/>
      <c r="KM61" s="3"/>
      <c r="KN61" s="3"/>
      <c r="KO61" s="3"/>
      <c r="KP61" s="3"/>
      <c r="KQ61" s="3"/>
      <c r="KR61" s="3"/>
      <c r="KS61" s="3"/>
      <c r="KT61" s="3"/>
      <c r="KU61" s="3"/>
      <c r="KV61" s="3"/>
      <c r="KW61" s="3"/>
      <c r="KX61" s="3"/>
      <c r="KY61" s="3"/>
      <c r="KZ61" s="3"/>
      <c r="LA61" s="3"/>
      <c r="LB61" s="3"/>
      <c r="LC61" s="3"/>
      <c r="LD61" s="3"/>
      <c r="LE61" s="3"/>
      <c r="LF61" s="3"/>
      <c r="LG61" s="3"/>
      <c r="LH61" s="3"/>
      <c r="LI61" s="3"/>
      <c r="LJ61" s="3"/>
      <c r="LK61" s="3"/>
      <c r="LL61" s="3"/>
      <c r="LM61" s="3"/>
      <c r="LN61" s="3"/>
      <c r="LO61" s="3"/>
      <c r="LP61" s="3"/>
      <c r="LQ61" s="3"/>
      <c r="LR61" s="3"/>
      <c r="LS61" s="3"/>
      <c r="LT61" s="3"/>
      <c r="LU61" s="3"/>
      <c r="LV61" s="3"/>
      <c r="LW61" s="3"/>
      <c r="LX61" s="3"/>
      <c r="LY61" s="3"/>
      <c r="LZ61" s="3"/>
      <c r="MA61" s="3"/>
      <c r="MB61" s="3"/>
      <c r="MC61" s="3"/>
      <c r="MD61" s="3"/>
      <c r="ME61" s="3"/>
      <c r="MF61" s="3"/>
      <c r="MG61" s="3"/>
      <c r="MH61" s="3"/>
      <c r="MI61" s="3"/>
      <c r="MJ61" s="3"/>
      <c r="MK61" s="3"/>
      <c r="ML61" s="3"/>
      <c r="MM61" s="3"/>
      <c r="MN61" s="3"/>
      <c r="MO61" s="3"/>
      <c r="MP61" s="3"/>
      <c r="MQ61" s="3"/>
      <c r="MR61" s="3"/>
      <c r="MS61" s="3"/>
      <c r="MT61" s="3"/>
      <c r="MU61" s="3"/>
      <c r="MV61" s="3"/>
      <c r="MW61" s="3"/>
      <c r="MX61" s="3"/>
      <c r="MY61" s="3"/>
      <c r="MZ61" s="3"/>
      <c r="NA61" s="3"/>
      <c r="NB61" s="3"/>
      <c r="NC61" s="3"/>
      <c r="ND61" s="3"/>
      <c r="NE61" s="3"/>
      <c r="NF61" s="3"/>
      <c r="NG61" s="3"/>
      <c r="NH61" s="3"/>
      <c r="NI61" s="3"/>
      <c r="NJ61" s="3"/>
      <c r="NK61" s="3"/>
      <c r="NL61" s="3"/>
      <c r="NM61" s="3"/>
      <c r="NN61" s="3"/>
      <c r="NO61" s="3"/>
      <c r="NP61" s="3"/>
      <c r="NQ61" s="3"/>
      <c r="NR61" s="3"/>
      <c r="NS61" s="3"/>
      <c r="NT61" s="3"/>
      <c r="NU61" s="3"/>
      <c r="NV61" s="3"/>
      <c r="NW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c r="IW62" s="3"/>
      <c r="IX62" s="3"/>
      <c r="IY62" s="3"/>
      <c r="IZ62" s="3"/>
      <c r="JA62" s="3"/>
      <c r="JB62" s="3"/>
      <c r="JC62" s="3"/>
      <c r="JD62" s="3"/>
      <c r="JE62" s="3"/>
      <c r="JF62" s="3"/>
      <c r="JG62" s="3"/>
      <c r="JH62" s="3"/>
      <c r="JI62" s="3"/>
      <c r="JJ62" s="3"/>
      <c r="JK62" s="3"/>
      <c r="JL62" s="3"/>
      <c r="JM62" s="3"/>
      <c r="JN62" s="3"/>
      <c r="JO62" s="3"/>
      <c r="JP62" s="3"/>
      <c r="JQ62" s="3"/>
      <c r="JR62" s="3"/>
      <c r="JS62" s="3"/>
      <c r="JT62" s="3"/>
      <c r="JU62" s="3"/>
      <c r="JV62" s="3"/>
      <c r="JW62" s="3"/>
      <c r="JX62" s="3"/>
      <c r="JY62" s="3"/>
      <c r="JZ62" s="3"/>
      <c r="KA62" s="3"/>
      <c r="KB62" s="3"/>
      <c r="KC62" s="3"/>
      <c r="KD62" s="3"/>
      <c r="KE62" s="3"/>
      <c r="KF62" s="3"/>
      <c r="KG62" s="3"/>
      <c r="KH62" s="3"/>
      <c r="KI62" s="3"/>
      <c r="KJ62" s="3"/>
      <c r="KK62" s="3"/>
      <c r="KL62" s="3"/>
      <c r="KM62" s="3"/>
      <c r="KN62" s="3"/>
      <c r="KO62" s="3"/>
      <c r="KP62" s="3"/>
      <c r="KQ62" s="3"/>
      <c r="KR62" s="3"/>
      <c r="KS62" s="3"/>
      <c r="KT62" s="3"/>
      <c r="KU62" s="3"/>
      <c r="KV62" s="3"/>
      <c r="KW62" s="3"/>
      <c r="KX62" s="3"/>
      <c r="KY62" s="3"/>
      <c r="KZ62" s="3"/>
      <c r="LA62" s="3"/>
      <c r="LB62" s="3"/>
      <c r="LC62" s="3"/>
      <c r="LD62" s="3"/>
      <c r="LE62" s="3"/>
      <c r="LF62" s="3"/>
      <c r="LG62" s="3"/>
      <c r="LH62" s="3"/>
      <c r="LI62" s="3"/>
      <c r="LJ62" s="3"/>
      <c r="LK62" s="3"/>
      <c r="LL62" s="3"/>
      <c r="LM62" s="3"/>
      <c r="LN62" s="3"/>
      <c r="LO62" s="3"/>
      <c r="LP62" s="3"/>
      <c r="LQ62" s="3"/>
      <c r="LR62" s="3"/>
      <c r="LS62" s="3"/>
      <c r="LT62" s="3"/>
      <c r="LU62" s="3"/>
      <c r="LV62" s="3"/>
      <c r="LW62" s="3"/>
      <c r="LX62" s="3"/>
      <c r="LY62" s="3"/>
      <c r="LZ62" s="3"/>
      <c r="MA62" s="3"/>
      <c r="MB62" s="3"/>
      <c r="MC62" s="3"/>
      <c r="MD62" s="3"/>
      <c r="ME62" s="3"/>
      <c r="MF62" s="3"/>
      <c r="MG62" s="3"/>
      <c r="MH62" s="3"/>
      <c r="MI62" s="3"/>
      <c r="MJ62" s="3"/>
      <c r="MK62" s="3"/>
      <c r="ML62" s="3"/>
      <c r="MM62" s="3"/>
      <c r="MN62" s="3"/>
      <c r="MO62" s="3"/>
      <c r="MP62" s="3"/>
      <c r="MQ62" s="3"/>
      <c r="MR62" s="3"/>
      <c r="MS62" s="3"/>
      <c r="MT62" s="3"/>
      <c r="MU62" s="3"/>
      <c r="MV62" s="3"/>
      <c r="MW62" s="3"/>
      <c r="MX62" s="3"/>
      <c r="MY62" s="3"/>
      <c r="MZ62" s="3"/>
      <c r="NA62" s="3"/>
      <c r="NB62" s="3"/>
      <c r="NC62" s="3"/>
      <c r="ND62" s="3"/>
      <c r="NE62" s="3"/>
      <c r="NF62" s="3"/>
      <c r="NG62" s="3"/>
      <c r="NH62" s="3"/>
      <c r="NI62" s="3"/>
      <c r="NJ62" s="3"/>
      <c r="NK62" s="3"/>
      <c r="NL62" s="3"/>
      <c r="NM62" s="3"/>
      <c r="NN62" s="3"/>
      <c r="NO62" s="3"/>
      <c r="NP62" s="3"/>
      <c r="NQ62" s="3"/>
      <c r="NR62" s="3"/>
      <c r="NS62" s="3"/>
      <c r="NT62" s="3"/>
      <c r="NU62" s="3"/>
      <c r="NV62" s="3"/>
      <c r="NW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c r="IW63" s="3"/>
      <c r="IX63" s="3"/>
      <c r="IY63" s="3"/>
      <c r="IZ63" s="3"/>
      <c r="JA63" s="3"/>
      <c r="JB63" s="3"/>
      <c r="JC63" s="3"/>
      <c r="JD63" s="3"/>
      <c r="JE63" s="3"/>
      <c r="JF63" s="3"/>
      <c r="JG63" s="3"/>
      <c r="JH63" s="3"/>
      <c r="JI63" s="3"/>
      <c r="JJ63" s="3"/>
      <c r="JK63" s="3"/>
      <c r="JL63" s="3"/>
      <c r="JM63" s="3"/>
      <c r="JN63" s="3"/>
      <c r="JO63" s="3"/>
      <c r="JP63" s="3"/>
      <c r="JQ63" s="3"/>
      <c r="JR63" s="3"/>
      <c r="JS63" s="3"/>
      <c r="JT63" s="3"/>
      <c r="JU63" s="3"/>
      <c r="JV63" s="3"/>
      <c r="JW63" s="3"/>
      <c r="JX63" s="3"/>
      <c r="JY63" s="3"/>
      <c r="JZ63" s="3"/>
      <c r="KA63" s="3"/>
      <c r="KB63" s="3"/>
      <c r="KC63" s="3"/>
      <c r="KD63" s="3"/>
      <c r="KE63" s="3"/>
      <c r="KF63" s="3"/>
      <c r="KG63" s="3"/>
      <c r="KH63" s="3"/>
      <c r="KI63" s="3"/>
      <c r="KJ63" s="3"/>
      <c r="KK63" s="3"/>
      <c r="KL63" s="3"/>
      <c r="KM63" s="3"/>
      <c r="KN63" s="3"/>
      <c r="KO63" s="3"/>
      <c r="KP63" s="3"/>
      <c r="KQ63" s="3"/>
      <c r="KR63" s="3"/>
      <c r="KS63" s="3"/>
      <c r="KT63" s="3"/>
      <c r="KU63" s="3"/>
      <c r="KV63" s="3"/>
      <c r="KW63" s="3"/>
      <c r="KX63" s="3"/>
      <c r="KY63" s="3"/>
      <c r="KZ63" s="3"/>
      <c r="LA63" s="3"/>
      <c r="LB63" s="3"/>
      <c r="LC63" s="3"/>
      <c r="LD63" s="3"/>
      <c r="LE63" s="3"/>
      <c r="LF63" s="3"/>
      <c r="LG63" s="3"/>
      <c r="LH63" s="3"/>
      <c r="LI63" s="3"/>
      <c r="LJ63" s="3"/>
      <c r="LK63" s="3"/>
      <c r="LL63" s="3"/>
      <c r="LM63" s="3"/>
      <c r="LN63" s="3"/>
      <c r="LO63" s="3"/>
      <c r="LP63" s="3"/>
      <c r="LQ63" s="3"/>
      <c r="LR63" s="3"/>
      <c r="LS63" s="3"/>
      <c r="LT63" s="3"/>
      <c r="LU63" s="3"/>
      <c r="LV63" s="3"/>
      <c r="LW63" s="3"/>
      <c r="LX63" s="3"/>
      <c r="LY63" s="3"/>
      <c r="LZ63" s="3"/>
      <c r="MA63" s="3"/>
      <c r="MB63" s="3"/>
      <c r="MC63" s="3"/>
      <c r="MD63" s="3"/>
      <c r="ME63" s="3"/>
      <c r="MF63" s="3"/>
      <c r="MG63" s="3"/>
      <c r="MH63" s="3"/>
      <c r="MI63" s="3"/>
      <c r="MJ63" s="3"/>
      <c r="MK63" s="3"/>
      <c r="ML63" s="3"/>
      <c r="MM63" s="3"/>
      <c r="MN63" s="3"/>
      <c r="MO63" s="3"/>
      <c r="MP63" s="3"/>
      <c r="MQ63" s="3"/>
      <c r="MR63" s="3"/>
      <c r="MS63" s="3"/>
      <c r="MT63" s="3"/>
      <c r="MU63" s="3"/>
      <c r="MV63" s="3"/>
      <c r="MW63" s="3"/>
      <c r="MX63" s="3"/>
      <c r="MY63" s="3"/>
      <c r="MZ63" s="3"/>
      <c r="NA63" s="3"/>
      <c r="NB63" s="3"/>
      <c r="NC63" s="3"/>
      <c r="ND63" s="3"/>
      <c r="NE63" s="3"/>
      <c r="NF63" s="3"/>
      <c r="NG63" s="3"/>
      <c r="NH63" s="3"/>
      <c r="NI63" s="3"/>
      <c r="NJ63" s="3"/>
      <c r="NK63" s="3"/>
      <c r="NL63" s="3"/>
      <c r="NM63" s="3"/>
      <c r="NN63" s="3"/>
      <c r="NO63" s="3"/>
      <c r="NP63" s="3"/>
      <c r="NQ63" s="3"/>
      <c r="NR63" s="3"/>
      <c r="NS63" s="3"/>
      <c r="NT63" s="3"/>
      <c r="NU63" s="3"/>
      <c r="NV63" s="3"/>
      <c r="NW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c r="IW64" s="3"/>
      <c r="IX64" s="3"/>
      <c r="IY64" s="3"/>
      <c r="IZ64" s="3"/>
      <c r="JA64" s="3"/>
      <c r="JB64" s="3"/>
      <c r="JC64" s="3"/>
      <c r="JD64" s="3"/>
      <c r="JE64" s="3"/>
      <c r="JF64" s="3"/>
      <c r="JG64" s="3"/>
      <c r="JH64" s="3"/>
      <c r="JI64" s="3"/>
      <c r="JJ64" s="3"/>
      <c r="JK64" s="3"/>
      <c r="JL64" s="3"/>
      <c r="JM64" s="3"/>
      <c r="JN64" s="3"/>
      <c r="JO64" s="3"/>
      <c r="JP64" s="3"/>
      <c r="JQ64" s="3"/>
      <c r="JR64" s="3"/>
      <c r="JS64" s="3"/>
      <c r="JT64" s="3"/>
      <c r="JU64" s="3"/>
      <c r="JV64" s="3"/>
      <c r="JW64" s="3"/>
      <c r="JX64" s="3"/>
      <c r="JY64" s="3"/>
      <c r="JZ64" s="3"/>
      <c r="KA64" s="3"/>
      <c r="KB64" s="3"/>
      <c r="KC64" s="3"/>
      <c r="KD64" s="3"/>
      <c r="KE64" s="3"/>
      <c r="KF64" s="3"/>
      <c r="KG64" s="3"/>
      <c r="KH64" s="3"/>
      <c r="KI64" s="3"/>
      <c r="KJ64" s="3"/>
      <c r="KK64" s="3"/>
      <c r="KL64" s="3"/>
      <c r="KM64" s="3"/>
      <c r="KN64" s="3"/>
      <c r="KO64" s="3"/>
      <c r="KP64" s="3"/>
      <c r="KQ64" s="3"/>
      <c r="KR64" s="3"/>
      <c r="KS64" s="3"/>
      <c r="KT64" s="3"/>
      <c r="KU64" s="3"/>
      <c r="KV64" s="3"/>
      <c r="KW64" s="3"/>
      <c r="KX64" s="3"/>
      <c r="KY64" s="3"/>
      <c r="KZ64" s="3"/>
      <c r="LA64" s="3"/>
      <c r="LB64" s="3"/>
      <c r="LC64" s="3"/>
      <c r="LD64" s="3"/>
      <c r="LE64" s="3"/>
      <c r="LF64" s="3"/>
      <c r="LG64" s="3"/>
      <c r="LH64" s="3"/>
      <c r="LI64" s="3"/>
      <c r="LJ64" s="3"/>
      <c r="LK64" s="3"/>
      <c r="LL64" s="3"/>
      <c r="LM64" s="3"/>
      <c r="LN64" s="3"/>
      <c r="LO64" s="3"/>
      <c r="LP64" s="3"/>
      <c r="LQ64" s="3"/>
      <c r="LR64" s="3"/>
      <c r="LS64" s="3"/>
      <c r="LT64" s="3"/>
      <c r="LU64" s="3"/>
      <c r="LV64" s="3"/>
      <c r="LW64" s="3"/>
      <c r="LX64" s="3"/>
      <c r="LY64" s="3"/>
      <c r="LZ64" s="3"/>
      <c r="MA64" s="3"/>
      <c r="MB64" s="3"/>
      <c r="MC64" s="3"/>
      <c r="MD64" s="3"/>
      <c r="ME64" s="3"/>
      <c r="MF64" s="3"/>
      <c r="MG64" s="3"/>
      <c r="MH64" s="3"/>
      <c r="MI64" s="3"/>
      <c r="MJ64" s="3"/>
      <c r="MK64" s="3"/>
      <c r="ML64" s="3"/>
      <c r="MM64" s="3"/>
      <c r="MN64" s="3"/>
      <c r="MO64" s="3"/>
      <c r="MP64" s="3"/>
      <c r="MQ64" s="3"/>
      <c r="MR64" s="3"/>
      <c r="MS64" s="3"/>
      <c r="MT64" s="3"/>
      <c r="MU64" s="3"/>
      <c r="MV64" s="3"/>
      <c r="MW64" s="3"/>
      <c r="MX64" s="3"/>
      <c r="MY64" s="3"/>
      <c r="MZ64" s="3"/>
      <c r="NA64" s="3"/>
      <c r="NB64" s="3"/>
      <c r="NC64" s="3"/>
      <c r="ND64" s="3"/>
      <c r="NE64" s="3"/>
      <c r="NF64" s="3"/>
      <c r="NG64" s="3"/>
      <c r="NH64" s="3"/>
      <c r="NI64" s="3"/>
      <c r="NJ64" s="3"/>
      <c r="NK64" s="3"/>
      <c r="NL64" s="3"/>
      <c r="NM64" s="3"/>
      <c r="NN64" s="3"/>
      <c r="NO64" s="3"/>
      <c r="NP64" s="3"/>
      <c r="NQ64" s="3"/>
      <c r="NR64" s="3"/>
      <c r="NS64" s="3"/>
      <c r="NT64" s="3"/>
      <c r="NU64" s="3"/>
      <c r="NV64" s="3"/>
      <c r="NW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c r="II65" s="3"/>
      <c r="IJ65" s="3"/>
      <c r="IK65" s="3"/>
      <c r="IL65" s="3"/>
      <c r="IM65" s="3"/>
      <c r="IN65" s="3"/>
      <c r="IO65" s="3"/>
      <c r="IP65" s="3"/>
      <c r="IQ65" s="3"/>
      <c r="IR65" s="3"/>
      <c r="IS65" s="3"/>
      <c r="IT65" s="3"/>
      <c r="IU65" s="3"/>
      <c r="IV65" s="3"/>
      <c r="IW65" s="3"/>
      <c r="IX65" s="3"/>
      <c r="IY65" s="3"/>
      <c r="IZ65" s="3"/>
      <c r="JA65" s="3"/>
      <c r="JB65" s="3"/>
      <c r="JC65" s="3"/>
      <c r="JD65" s="3"/>
      <c r="JE65" s="3"/>
      <c r="JF65" s="3"/>
      <c r="JG65" s="3"/>
      <c r="JH65" s="3"/>
      <c r="JI65" s="3"/>
      <c r="JJ65" s="3"/>
      <c r="JK65" s="3"/>
      <c r="JL65" s="3"/>
      <c r="JM65" s="3"/>
      <c r="JN65" s="3"/>
      <c r="JO65" s="3"/>
      <c r="JP65" s="3"/>
      <c r="JQ65" s="3"/>
      <c r="JR65" s="3"/>
      <c r="JS65" s="3"/>
      <c r="JT65" s="3"/>
      <c r="JU65" s="3"/>
      <c r="JV65" s="3"/>
      <c r="JW65" s="3"/>
      <c r="JX65" s="3"/>
      <c r="JY65" s="3"/>
      <c r="JZ65" s="3"/>
      <c r="KA65" s="3"/>
      <c r="KB65" s="3"/>
      <c r="KC65" s="3"/>
      <c r="KD65" s="3"/>
      <c r="KE65" s="3"/>
      <c r="KF65" s="3"/>
      <c r="KG65" s="3"/>
      <c r="KH65" s="3"/>
      <c r="KI65" s="3"/>
      <c r="KJ65" s="3"/>
      <c r="KK65" s="3"/>
      <c r="KL65" s="3"/>
      <c r="KM65" s="3"/>
      <c r="KN65" s="3"/>
      <c r="KO65" s="3"/>
      <c r="KP65" s="3"/>
      <c r="KQ65" s="3"/>
      <c r="KR65" s="3"/>
      <c r="KS65" s="3"/>
      <c r="KT65" s="3"/>
      <c r="KU65" s="3"/>
      <c r="KV65" s="3"/>
      <c r="KW65" s="3"/>
      <c r="KX65" s="3"/>
      <c r="KY65" s="3"/>
      <c r="KZ65" s="3"/>
      <c r="LA65" s="3"/>
      <c r="LB65" s="3"/>
      <c r="LC65" s="3"/>
      <c r="LD65" s="3"/>
      <c r="LE65" s="3"/>
      <c r="LF65" s="3"/>
      <c r="LG65" s="3"/>
      <c r="LH65" s="3"/>
      <c r="LI65" s="3"/>
      <c r="LJ65" s="3"/>
      <c r="LK65" s="3"/>
      <c r="LL65" s="3"/>
      <c r="LM65" s="3"/>
      <c r="LN65" s="3"/>
      <c r="LO65" s="3"/>
      <c r="LP65" s="3"/>
      <c r="LQ65" s="3"/>
      <c r="LR65" s="3"/>
      <c r="LS65" s="3"/>
      <c r="LT65" s="3"/>
      <c r="LU65" s="3"/>
      <c r="LV65" s="3"/>
      <c r="LW65" s="3"/>
      <c r="LX65" s="3"/>
      <c r="LY65" s="3"/>
      <c r="LZ65" s="3"/>
      <c r="MA65" s="3"/>
      <c r="MB65" s="3"/>
      <c r="MC65" s="3"/>
      <c r="MD65" s="3"/>
      <c r="ME65" s="3"/>
      <c r="MF65" s="3"/>
      <c r="MG65" s="3"/>
      <c r="MH65" s="3"/>
      <c r="MI65" s="3"/>
      <c r="MJ65" s="3"/>
      <c r="MK65" s="3"/>
      <c r="ML65" s="3"/>
      <c r="MM65" s="3"/>
      <c r="MN65" s="3"/>
      <c r="MO65" s="3"/>
      <c r="MP65" s="3"/>
      <c r="MQ65" s="3"/>
      <c r="MR65" s="3"/>
      <c r="MS65" s="3"/>
      <c r="MT65" s="3"/>
      <c r="MU65" s="3"/>
      <c r="MV65" s="3"/>
      <c r="MW65" s="3"/>
      <c r="MX65" s="3"/>
      <c r="MY65" s="3"/>
      <c r="MZ65" s="3"/>
      <c r="NA65" s="3"/>
      <c r="NB65" s="3"/>
      <c r="NC65" s="3"/>
      <c r="ND65" s="3"/>
      <c r="NE65" s="3"/>
      <c r="NF65" s="3"/>
      <c r="NG65" s="3"/>
      <c r="NH65" s="3"/>
      <c r="NI65" s="3"/>
      <c r="NJ65" s="3"/>
      <c r="NK65" s="3"/>
      <c r="NL65" s="3"/>
      <c r="NM65" s="3"/>
      <c r="NN65" s="3"/>
      <c r="NO65" s="3"/>
      <c r="NP65" s="3"/>
      <c r="NQ65" s="3"/>
      <c r="NR65" s="3"/>
      <c r="NS65" s="3"/>
      <c r="NT65" s="3"/>
      <c r="NU65" s="3"/>
      <c r="NV65" s="3"/>
      <c r="NW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c r="IP66" s="3"/>
      <c r="IQ66" s="3"/>
      <c r="IR66" s="3"/>
      <c r="IS66" s="3"/>
      <c r="IT66" s="3"/>
      <c r="IU66" s="3"/>
      <c r="IV66" s="3"/>
      <c r="IW66" s="3"/>
      <c r="IX66" s="3"/>
      <c r="IY66" s="3"/>
      <c r="IZ66" s="3"/>
      <c r="JA66" s="3"/>
      <c r="JB66" s="3"/>
      <c r="JC66" s="3"/>
      <c r="JD66" s="3"/>
      <c r="JE66" s="3"/>
      <c r="JF66" s="3"/>
      <c r="JG66" s="3"/>
      <c r="JH66" s="3"/>
      <c r="JI66" s="3"/>
      <c r="JJ66" s="3"/>
      <c r="JK66" s="3"/>
      <c r="JL66" s="3"/>
      <c r="JM66" s="3"/>
      <c r="JN66" s="3"/>
      <c r="JO66" s="3"/>
      <c r="JP66" s="3"/>
      <c r="JQ66" s="3"/>
      <c r="JR66" s="3"/>
      <c r="JS66" s="3"/>
      <c r="JT66" s="3"/>
      <c r="JU66" s="3"/>
      <c r="JV66" s="3"/>
      <c r="JW66" s="3"/>
      <c r="JX66" s="3"/>
      <c r="JY66" s="3"/>
      <c r="JZ66" s="3"/>
      <c r="KA66" s="3"/>
      <c r="KB66" s="3"/>
      <c r="KC66" s="3"/>
      <c r="KD66" s="3"/>
      <c r="KE66" s="3"/>
      <c r="KF66" s="3"/>
      <c r="KG66" s="3"/>
      <c r="KH66" s="3"/>
      <c r="KI66" s="3"/>
      <c r="KJ66" s="3"/>
      <c r="KK66" s="3"/>
      <c r="KL66" s="3"/>
      <c r="KM66" s="3"/>
      <c r="KN66" s="3"/>
      <c r="KO66" s="3"/>
      <c r="KP66" s="3"/>
      <c r="KQ66" s="3"/>
      <c r="KR66" s="3"/>
      <c r="KS66" s="3"/>
      <c r="KT66" s="3"/>
      <c r="KU66" s="3"/>
      <c r="KV66" s="3"/>
      <c r="KW66" s="3"/>
      <c r="KX66" s="3"/>
      <c r="KY66" s="3"/>
      <c r="KZ66" s="3"/>
      <c r="LA66" s="3"/>
      <c r="LB66" s="3"/>
      <c r="LC66" s="3"/>
      <c r="LD66" s="3"/>
      <c r="LE66" s="3"/>
      <c r="LF66" s="3"/>
      <c r="LG66" s="3"/>
      <c r="LH66" s="3"/>
      <c r="LI66" s="3"/>
      <c r="LJ66" s="3"/>
      <c r="LK66" s="3"/>
      <c r="LL66" s="3"/>
      <c r="LM66" s="3"/>
      <c r="LN66" s="3"/>
      <c r="LO66" s="3"/>
      <c r="LP66" s="3"/>
      <c r="LQ66" s="3"/>
      <c r="LR66" s="3"/>
      <c r="LS66" s="3"/>
      <c r="LT66" s="3"/>
      <c r="LU66" s="3"/>
      <c r="LV66" s="3"/>
      <c r="LW66" s="3"/>
      <c r="LX66" s="3"/>
      <c r="LY66" s="3"/>
      <c r="LZ66" s="3"/>
      <c r="MA66" s="3"/>
      <c r="MB66" s="3"/>
      <c r="MC66" s="3"/>
      <c r="MD66" s="3"/>
      <c r="ME66" s="3"/>
      <c r="MF66" s="3"/>
      <c r="MG66" s="3"/>
      <c r="MH66" s="3"/>
      <c r="MI66" s="3"/>
      <c r="MJ66" s="3"/>
      <c r="MK66" s="3"/>
      <c r="ML66" s="3"/>
      <c r="MM66" s="3"/>
      <c r="MN66" s="3"/>
      <c r="MO66" s="3"/>
      <c r="MP66" s="3"/>
      <c r="MQ66" s="3"/>
      <c r="MR66" s="3"/>
      <c r="MS66" s="3"/>
      <c r="MT66" s="3"/>
      <c r="MU66" s="3"/>
      <c r="MV66" s="3"/>
      <c r="MW66" s="3"/>
      <c r="MX66" s="3"/>
      <c r="MY66" s="3"/>
      <c r="MZ66" s="3"/>
      <c r="NA66" s="3"/>
      <c r="NB66" s="3"/>
      <c r="NC66" s="3"/>
      <c r="ND66" s="3"/>
      <c r="NE66" s="3"/>
      <c r="NF66" s="3"/>
      <c r="NG66" s="3"/>
      <c r="NH66" s="3"/>
      <c r="NI66" s="3"/>
      <c r="NJ66" s="3"/>
      <c r="NK66" s="3"/>
      <c r="NL66" s="3"/>
      <c r="NM66" s="3"/>
      <c r="NN66" s="3"/>
      <c r="NO66" s="3"/>
      <c r="NP66" s="3"/>
      <c r="NQ66" s="3"/>
      <c r="NR66" s="3"/>
      <c r="NS66" s="3"/>
      <c r="NT66" s="3"/>
      <c r="NU66" s="3"/>
      <c r="NV66" s="3"/>
      <c r="NW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c r="II67" s="3"/>
      <c r="IJ67" s="3"/>
      <c r="IK67" s="3"/>
      <c r="IL67" s="3"/>
      <c r="IM67" s="3"/>
      <c r="IN67" s="3"/>
      <c r="IO67" s="3"/>
      <c r="IP67" s="3"/>
      <c r="IQ67" s="3"/>
      <c r="IR67" s="3"/>
      <c r="IS67" s="3"/>
      <c r="IT67" s="3"/>
      <c r="IU67" s="3"/>
      <c r="IV67" s="3"/>
      <c r="IW67" s="3"/>
      <c r="IX67" s="3"/>
      <c r="IY67" s="3"/>
      <c r="IZ67" s="3"/>
      <c r="JA67" s="3"/>
      <c r="JB67" s="3"/>
      <c r="JC67" s="3"/>
      <c r="JD67" s="3"/>
      <c r="JE67" s="3"/>
      <c r="JF67" s="3"/>
      <c r="JG67" s="3"/>
      <c r="JH67" s="3"/>
      <c r="JI67" s="3"/>
      <c r="JJ67" s="3"/>
      <c r="JK67" s="3"/>
      <c r="JL67" s="3"/>
      <c r="JM67" s="3"/>
      <c r="JN67" s="3"/>
      <c r="JO67" s="3"/>
      <c r="JP67" s="3"/>
      <c r="JQ67" s="3"/>
      <c r="JR67" s="3"/>
      <c r="JS67" s="3"/>
      <c r="JT67" s="3"/>
      <c r="JU67" s="3"/>
      <c r="JV67" s="3"/>
      <c r="JW67" s="3"/>
      <c r="JX67" s="3"/>
      <c r="JY67" s="3"/>
      <c r="JZ67" s="3"/>
      <c r="KA67" s="3"/>
      <c r="KB67" s="3"/>
      <c r="KC67" s="3"/>
      <c r="KD67" s="3"/>
      <c r="KE67" s="3"/>
      <c r="KF67" s="3"/>
      <c r="KG67" s="3"/>
      <c r="KH67" s="3"/>
      <c r="KI67" s="3"/>
      <c r="KJ67" s="3"/>
      <c r="KK67" s="3"/>
      <c r="KL67" s="3"/>
      <c r="KM67" s="3"/>
      <c r="KN67" s="3"/>
      <c r="KO67" s="3"/>
      <c r="KP67" s="3"/>
      <c r="KQ67" s="3"/>
      <c r="KR67" s="3"/>
      <c r="KS67" s="3"/>
      <c r="KT67" s="3"/>
      <c r="KU67" s="3"/>
      <c r="KV67" s="3"/>
      <c r="KW67" s="3"/>
      <c r="KX67" s="3"/>
      <c r="KY67" s="3"/>
      <c r="KZ67" s="3"/>
      <c r="LA67" s="3"/>
      <c r="LB67" s="3"/>
      <c r="LC67" s="3"/>
      <c r="LD67" s="3"/>
      <c r="LE67" s="3"/>
      <c r="LF67" s="3"/>
      <c r="LG67" s="3"/>
      <c r="LH67" s="3"/>
      <c r="LI67" s="3"/>
      <c r="LJ67" s="3"/>
      <c r="LK67" s="3"/>
      <c r="LL67" s="3"/>
      <c r="LM67" s="3"/>
      <c r="LN67" s="3"/>
      <c r="LO67" s="3"/>
      <c r="LP67" s="3"/>
      <c r="LQ67" s="3"/>
      <c r="LR67" s="3"/>
      <c r="LS67" s="3"/>
      <c r="LT67" s="3"/>
      <c r="LU67" s="3"/>
      <c r="LV67" s="3"/>
      <c r="LW67" s="3"/>
      <c r="LX67" s="3"/>
      <c r="LY67" s="3"/>
      <c r="LZ67" s="3"/>
      <c r="MA67" s="3"/>
      <c r="MB67" s="3"/>
      <c r="MC67" s="3"/>
      <c r="MD67" s="3"/>
      <c r="ME67" s="3"/>
      <c r="MF67" s="3"/>
      <c r="MG67" s="3"/>
      <c r="MH67" s="3"/>
      <c r="MI67" s="3"/>
      <c r="MJ67" s="3"/>
      <c r="MK67" s="3"/>
      <c r="ML67" s="3"/>
      <c r="MM67" s="3"/>
      <c r="MN67" s="3"/>
      <c r="MO67" s="3"/>
      <c r="MP67" s="3"/>
      <c r="MQ67" s="3"/>
      <c r="MR67" s="3"/>
      <c r="MS67" s="3"/>
      <c r="MT67" s="3"/>
      <c r="MU67" s="3"/>
      <c r="MV67" s="3"/>
      <c r="MW67" s="3"/>
      <c r="MX67" s="3"/>
      <c r="MY67" s="3"/>
      <c r="MZ67" s="3"/>
      <c r="NA67" s="3"/>
      <c r="NB67" s="3"/>
      <c r="NC67" s="3"/>
      <c r="ND67" s="3"/>
      <c r="NE67" s="3"/>
      <c r="NF67" s="3"/>
      <c r="NG67" s="3"/>
      <c r="NH67" s="3"/>
      <c r="NI67" s="3"/>
      <c r="NJ67" s="3"/>
      <c r="NK67" s="3"/>
      <c r="NL67" s="3"/>
      <c r="NM67" s="3"/>
      <c r="NN67" s="3"/>
      <c r="NO67" s="3"/>
      <c r="NP67" s="3"/>
      <c r="NQ67" s="3"/>
      <c r="NR67" s="3"/>
      <c r="NS67" s="3"/>
      <c r="NT67" s="3"/>
      <c r="NU67" s="3"/>
      <c r="NV67" s="3"/>
      <c r="NW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c r="IW68" s="3"/>
      <c r="IX68" s="3"/>
      <c r="IY68" s="3"/>
      <c r="IZ68" s="3"/>
      <c r="JA68" s="3"/>
      <c r="JB68" s="3"/>
      <c r="JC68" s="3"/>
      <c r="JD68" s="3"/>
      <c r="JE68" s="3"/>
      <c r="JF68" s="3"/>
      <c r="JG68" s="3"/>
      <c r="JH68" s="3"/>
      <c r="JI68" s="3"/>
      <c r="JJ68" s="3"/>
      <c r="JK68" s="3"/>
      <c r="JL68" s="3"/>
      <c r="JM68" s="3"/>
      <c r="JN68" s="3"/>
      <c r="JO68" s="3"/>
      <c r="JP68" s="3"/>
      <c r="JQ68" s="3"/>
      <c r="JR68" s="3"/>
      <c r="JS68" s="3"/>
      <c r="JT68" s="3"/>
      <c r="JU68" s="3"/>
      <c r="JV68" s="3"/>
      <c r="JW68" s="3"/>
      <c r="JX68" s="3"/>
      <c r="JY68" s="3"/>
      <c r="JZ68" s="3"/>
      <c r="KA68" s="3"/>
      <c r="KB68" s="3"/>
      <c r="KC68" s="3"/>
      <c r="KD68" s="3"/>
      <c r="KE68" s="3"/>
      <c r="KF68" s="3"/>
      <c r="KG68" s="3"/>
      <c r="KH68" s="3"/>
      <c r="KI68" s="3"/>
      <c r="KJ68" s="3"/>
      <c r="KK68" s="3"/>
      <c r="KL68" s="3"/>
      <c r="KM68" s="3"/>
      <c r="KN68" s="3"/>
      <c r="KO68" s="3"/>
      <c r="KP68" s="3"/>
      <c r="KQ68" s="3"/>
      <c r="KR68" s="3"/>
      <c r="KS68" s="3"/>
      <c r="KT68" s="3"/>
      <c r="KU68" s="3"/>
      <c r="KV68" s="3"/>
      <c r="KW68" s="3"/>
      <c r="KX68" s="3"/>
      <c r="KY68" s="3"/>
      <c r="KZ68" s="3"/>
      <c r="LA68" s="3"/>
      <c r="LB68" s="3"/>
      <c r="LC68" s="3"/>
      <c r="LD68" s="3"/>
      <c r="LE68" s="3"/>
      <c r="LF68" s="3"/>
      <c r="LG68" s="3"/>
      <c r="LH68" s="3"/>
      <c r="LI68" s="3"/>
      <c r="LJ68" s="3"/>
      <c r="LK68" s="3"/>
      <c r="LL68" s="3"/>
      <c r="LM68" s="3"/>
      <c r="LN68" s="3"/>
      <c r="LO68" s="3"/>
      <c r="LP68" s="3"/>
      <c r="LQ68" s="3"/>
      <c r="LR68" s="3"/>
      <c r="LS68" s="3"/>
      <c r="LT68" s="3"/>
      <c r="LU68" s="3"/>
      <c r="LV68" s="3"/>
      <c r="LW68" s="3"/>
      <c r="LX68" s="3"/>
      <c r="LY68" s="3"/>
      <c r="LZ68" s="3"/>
      <c r="MA68" s="3"/>
      <c r="MB68" s="3"/>
      <c r="MC68" s="3"/>
      <c r="MD68" s="3"/>
      <c r="ME68" s="3"/>
      <c r="MF68" s="3"/>
      <c r="MG68" s="3"/>
      <c r="MH68" s="3"/>
      <c r="MI68" s="3"/>
      <c r="MJ68" s="3"/>
      <c r="MK68" s="3"/>
      <c r="ML68" s="3"/>
      <c r="MM68" s="3"/>
      <c r="MN68" s="3"/>
      <c r="MO68" s="3"/>
      <c r="MP68" s="3"/>
      <c r="MQ68" s="3"/>
      <c r="MR68" s="3"/>
      <c r="MS68" s="3"/>
      <c r="MT68" s="3"/>
      <c r="MU68" s="3"/>
      <c r="MV68" s="3"/>
      <c r="MW68" s="3"/>
      <c r="MX68" s="3"/>
      <c r="MY68" s="3"/>
      <c r="MZ68" s="3"/>
      <c r="NA68" s="3"/>
      <c r="NB68" s="3"/>
      <c r="NC68" s="3"/>
      <c r="ND68" s="3"/>
      <c r="NE68" s="3"/>
      <c r="NF68" s="3"/>
      <c r="NG68" s="3"/>
      <c r="NH68" s="3"/>
      <c r="NI68" s="3"/>
      <c r="NJ68" s="3"/>
      <c r="NK68" s="3"/>
      <c r="NL68" s="3"/>
      <c r="NM68" s="3"/>
      <c r="NN68" s="3"/>
      <c r="NO68" s="3"/>
      <c r="NP68" s="3"/>
      <c r="NQ68" s="3"/>
      <c r="NR68" s="3"/>
      <c r="NS68" s="3"/>
      <c r="NT68" s="3"/>
      <c r="NU68" s="3"/>
      <c r="NV68" s="3"/>
      <c r="NW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c r="IF69" s="3"/>
      <c r="IG69" s="3"/>
      <c r="IH69" s="3"/>
      <c r="II69" s="3"/>
      <c r="IJ69" s="3"/>
      <c r="IK69" s="3"/>
      <c r="IL69" s="3"/>
      <c r="IM69" s="3"/>
      <c r="IN69" s="3"/>
      <c r="IO69" s="3"/>
      <c r="IP69" s="3"/>
      <c r="IQ69" s="3"/>
      <c r="IR69" s="3"/>
      <c r="IS69" s="3"/>
      <c r="IT69" s="3"/>
      <c r="IU69" s="3"/>
      <c r="IV69" s="3"/>
      <c r="IW69" s="3"/>
      <c r="IX69" s="3"/>
      <c r="IY69" s="3"/>
      <c r="IZ69" s="3"/>
      <c r="JA69" s="3"/>
      <c r="JB69" s="3"/>
      <c r="JC69" s="3"/>
      <c r="JD69" s="3"/>
      <c r="JE69" s="3"/>
      <c r="JF69" s="3"/>
      <c r="JG69" s="3"/>
      <c r="JH69" s="3"/>
      <c r="JI69" s="3"/>
      <c r="JJ69" s="3"/>
      <c r="JK69" s="3"/>
      <c r="JL69" s="3"/>
      <c r="JM69" s="3"/>
      <c r="JN69" s="3"/>
      <c r="JO69" s="3"/>
      <c r="JP69" s="3"/>
      <c r="JQ69" s="3"/>
      <c r="JR69" s="3"/>
      <c r="JS69" s="3"/>
      <c r="JT69" s="3"/>
      <c r="JU69" s="3"/>
      <c r="JV69" s="3"/>
      <c r="JW69" s="3"/>
      <c r="JX69" s="3"/>
      <c r="JY69" s="3"/>
      <c r="JZ69" s="3"/>
      <c r="KA69" s="3"/>
      <c r="KB69" s="3"/>
      <c r="KC69" s="3"/>
      <c r="KD69" s="3"/>
      <c r="KE69" s="3"/>
      <c r="KF69" s="3"/>
      <c r="KG69" s="3"/>
      <c r="KH69" s="3"/>
      <c r="KI69" s="3"/>
      <c r="KJ69" s="3"/>
      <c r="KK69" s="3"/>
      <c r="KL69" s="3"/>
      <c r="KM69" s="3"/>
      <c r="KN69" s="3"/>
      <c r="KO69" s="3"/>
      <c r="KP69" s="3"/>
      <c r="KQ69" s="3"/>
      <c r="KR69" s="3"/>
      <c r="KS69" s="3"/>
      <c r="KT69" s="3"/>
      <c r="KU69" s="3"/>
      <c r="KV69" s="3"/>
      <c r="KW69" s="3"/>
      <c r="KX69" s="3"/>
      <c r="KY69" s="3"/>
      <c r="KZ69" s="3"/>
      <c r="LA69" s="3"/>
      <c r="LB69" s="3"/>
      <c r="LC69" s="3"/>
      <c r="LD69" s="3"/>
      <c r="LE69" s="3"/>
      <c r="LF69" s="3"/>
      <c r="LG69" s="3"/>
      <c r="LH69" s="3"/>
      <c r="LI69" s="3"/>
      <c r="LJ69" s="3"/>
      <c r="LK69" s="3"/>
      <c r="LL69" s="3"/>
      <c r="LM69" s="3"/>
      <c r="LN69" s="3"/>
      <c r="LO69" s="3"/>
      <c r="LP69" s="3"/>
      <c r="LQ69" s="3"/>
      <c r="LR69" s="3"/>
      <c r="LS69" s="3"/>
      <c r="LT69" s="3"/>
      <c r="LU69" s="3"/>
      <c r="LV69" s="3"/>
      <c r="LW69" s="3"/>
      <c r="LX69" s="3"/>
      <c r="LY69" s="3"/>
      <c r="LZ69" s="3"/>
      <c r="MA69" s="3"/>
      <c r="MB69" s="3"/>
      <c r="MC69" s="3"/>
      <c r="MD69" s="3"/>
      <c r="ME69" s="3"/>
      <c r="MF69" s="3"/>
      <c r="MG69" s="3"/>
      <c r="MH69" s="3"/>
      <c r="MI69" s="3"/>
      <c r="MJ69" s="3"/>
      <c r="MK69" s="3"/>
      <c r="ML69" s="3"/>
      <c r="MM69" s="3"/>
      <c r="MN69" s="3"/>
      <c r="MO69" s="3"/>
      <c r="MP69" s="3"/>
      <c r="MQ69" s="3"/>
      <c r="MR69" s="3"/>
      <c r="MS69" s="3"/>
      <c r="MT69" s="3"/>
      <c r="MU69" s="3"/>
      <c r="MV69" s="3"/>
      <c r="MW69" s="3"/>
      <c r="MX69" s="3"/>
      <c r="MY69" s="3"/>
      <c r="MZ69" s="3"/>
      <c r="NA69" s="3"/>
      <c r="NB69" s="3"/>
      <c r="NC69" s="3"/>
      <c r="ND69" s="3"/>
      <c r="NE69" s="3"/>
      <c r="NF69" s="3"/>
      <c r="NG69" s="3"/>
      <c r="NH69" s="3"/>
      <c r="NI69" s="3"/>
      <c r="NJ69" s="3"/>
      <c r="NK69" s="3"/>
      <c r="NL69" s="3"/>
      <c r="NM69" s="3"/>
      <c r="NN69" s="3"/>
      <c r="NO69" s="3"/>
      <c r="NP69" s="3"/>
      <c r="NQ69" s="3"/>
      <c r="NR69" s="3"/>
      <c r="NS69" s="3"/>
      <c r="NT69" s="3"/>
      <c r="NU69" s="3"/>
      <c r="NV69" s="3"/>
      <c r="NW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c r="IF70" s="3"/>
      <c r="IG70" s="3"/>
      <c r="IH70" s="3"/>
      <c r="II70" s="3"/>
      <c r="IJ70" s="3"/>
      <c r="IK70" s="3"/>
      <c r="IL70" s="3"/>
      <c r="IM70" s="3"/>
      <c r="IN70" s="3"/>
      <c r="IO70" s="3"/>
      <c r="IP70" s="3"/>
      <c r="IQ70" s="3"/>
      <c r="IR70" s="3"/>
      <c r="IS70" s="3"/>
      <c r="IT70" s="3"/>
      <c r="IU70" s="3"/>
      <c r="IV70" s="3"/>
      <c r="IW70" s="3"/>
      <c r="IX70" s="3"/>
      <c r="IY70" s="3"/>
      <c r="IZ70" s="3"/>
      <c r="JA70" s="3"/>
      <c r="JB70" s="3"/>
      <c r="JC70" s="3"/>
      <c r="JD70" s="3"/>
      <c r="JE70" s="3"/>
      <c r="JF70" s="3"/>
      <c r="JG70" s="3"/>
      <c r="JH70" s="3"/>
      <c r="JI70" s="3"/>
      <c r="JJ70" s="3"/>
      <c r="JK70" s="3"/>
      <c r="JL70" s="3"/>
      <c r="JM70" s="3"/>
      <c r="JN70" s="3"/>
      <c r="JO70" s="3"/>
      <c r="JP70" s="3"/>
      <c r="JQ70" s="3"/>
      <c r="JR70" s="3"/>
      <c r="JS70" s="3"/>
      <c r="JT70" s="3"/>
      <c r="JU70" s="3"/>
      <c r="JV70" s="3"/>
      <c r="JW70" s="3"/>
      <c r="JX70" s="3"/>
      <c r="JY70" s="3"/>
      <c r="JZ70" s="3"/>
      <c r="KA70" s="3"/>
      <c r="KB70" s="3"/>
      <c r="KC70" s="3"/>
      <c r="KD70" s="3"/>
      <c r="KE70" s="3"/>
      <c r="KF70" s="3"/>
      <c r="KG70" s="3"/>
      <c r="KH70" s="3"/>
      <c r="KI70" s="3"/>
      <c r="KJ70" s="3"/>
      <c r="KK70" s="3"/>
      <c r="KL70" s="3"/>
      <c r="KM70" s="3"/>
      <c r="KN70" s="3"/>
      <c r="KO70" s="3"/>
      <c r="KP70" s="3"/>
      <c r="KQ70" s="3"/>
      <c r="KR70" s="3"/>
      <c r="KS70" s="3"/>
      <c r="KT70" s="3"/>
      <c r="KU70" s="3"/>
      <c r="KV70" s="3"/>
      <c r="KW70" s="3"/>
      <c r="KX70" s="3"/>
      <c r="KY70" s="3"/>
      <c r="KZ70" s="3"/>
      <c r="LA70" s="3"/>
      <c r="LB70" s="3"/>
      <c r="LC70" s="3"/>
      <c r="LD70" s="3"/>
      <c r="LE70" s="3"/>
      <c r="LF70" s="3"/>
      <c r="LG70" s="3"/>
      <c r="LH70" s="3"/>
      <c r="LI70" s="3"/>
      <c r="LJ70" s="3"/>
      <c r="LK70" s="3"/>
      <c r="LL70" s="3"/>
      <c r="LM70" s="3"/>
      <c r="LN70" s="3"/>
      <c r="LO70" s="3"/>
      <c r="LP70" s="3"/>
      <c r="LQ70" s="3"/>
      <c r="LR70" s="3"/>
      <c r="LS70" s="3"/>
      <c r="LT70" s="3"/>
      <c r="LU70" s="3"/>
      <c r="LV70" s="3"/>
      <c r="LW70" s="3"/>
      <c r="LX70" s="3"/>
      <c r="LY70" s="3"/>
      <c r="LZ70" s="3"/>
      <c r="MA70" s="3"/>
      <c r="MB70" s="3"/>
      <c r="MC70" s="3"/>
      <c r="MD70" s="3"/>
      <c r="ME70" s="3"/>
      <c r="MF70" s="3"/>
      <c r="MG70" s="3"/>
      <c r="MH70" s="3"/>
      <c r="MI70" s="3"/>
      <c r="MJ70" s="3"/>
      <c r="MK70" s="3"/>
      <c r="ML70" s="3"/>
      <c r="MM70" s="3"/>
      <c r="MN70" s="3"/>
      <c r="MO70" s="3"/>
      <c r="MP70" s="3"/>
      <c r="MQ70" s="3"/>
      <c r="MR70" s="3"/>
      <c r="MS70" s="3"/>
      <c r="MT70" s="3"/>
      <c r="MU70" s="3"/>
      <c r="MV70" s="3"/>
      <c r="MW70" s="3"/>
      <c r="MX70" s="3"/>
      <c r="MY70" s="3"/>
      <c r="MZ70" s="3"/>
      <c r="NA70" s="3"/>
      <c r="NB70" s="3"/>
      <c r="NC70" s="3"/>
      <c r="ND70" s="3"/>
      <c r="NE70" s="3"/>
      <c r="NF70" s="3"/>
      <c r="NG70" s="3"/>
      <c r="NH70" s="3"/>
      <c r="NI70" s="3"/>
      <c r="NJ70" s="3"/>
      <c r="NK70" s="3"/>
      <c r="NL70" s="3"/>
      <c r="NM70" s="3"/>
      <c r="NN70" s="3"/>
      <c r="NO70" s="3"/>
      <c r="NP70" s="3"/>
      <c r="NQ70" s="3"/>
      <c r="NR70" s="3"/>
      <c r="NS70" s="3"/>
      <c r="NT70" s="3"/>
      <c r="NU70" s="3"/>
      <c r="NV70" s="3"/>
      <c r="NW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c r="HX71" s="3"/>
      <c r="HY71" s="3"/>
      <c r="HZ71" s="3"/>
      <c r="IA71" s="3"/>
      <c r="IB71" s="3"/>
      <c r="IC71" s="3"/>
      <c r="ID71" s="3"/>
      <c r="IE71" s="3"/>
      <c r="IF71" s="3"/>
      <c r="IG71" s="3"/>
      <c r="IH71" s="3"/>
      <c r="II71" s="3"/>
      <c r="IJ71" s="3"/>
      <c r="IK71" s="3"/>
      <c r="IL71" s="3"/>
      <c r="IM71" s="3"/>
      <c r="IN71" s="3"/>
      <c r="IO71" s="3"/>
      <c r="IP71" s="3"/>
      <c r="IQ71" s="3"/>
      <c r="IR71" s="3"/>
      <c r="IS71" s="3"/>
      <c r="IT71" s="3"/>
      <c r="IU71" s="3"/>
      <c r="IV71" s="3"/>
      <c r="IW71" s="3"/>
      <c r="IX71" s="3"/>
      <c r="IY71" s="3"/>
      <c r="IZ71" s="3"/>
      <c r="JA71" s="3"/>
      <c r="JB71" s="3"/>
      <c r="JC71" s="3"/>
      <c r="JD71" s="3"/>
      <c r="JE71" s="3"/>
      <c r="JF71" s="3"/>
      <c r="JG71" s="3"/>
      <c r="JH71" s="3"/>
      <c r="JI71" s="3"/>
      <c r="JJ71" s="3"/>
      <c r="JK71" s="3"/>
      <c r="JL71" s="3"/>
      <c r="JM71" s="3"/>
      <c r="JN71" s="3"/>
      <c r="JO71" s="3"/>
      <c r="JP71" s="3"/>
      <c r="JQ71" s="3"/>
      <c r="JR71" s="3"/>
      <c r="JS71" s="3"/>
      <c r="JT71" s="3"/>
      <c r="JU71" s="3"/>
      <c r="JV71" s="3"/>
      <c r="JW71" s="3"/>
      <c r="JX71" s="3"/>
      <c r="JY71" s="3"/>
      <c r="JZ71" s="3"/>
      <c r="KA71" s="3"/>
      <c r="KB71" s="3"/>
      <c r="KC71" s="3"/>
      <c r="KD71" s="3"/>
      <c r="KE71" s="3"/>
      <c r="KF71" s="3"/>
      <c r="KG71" s="3"/>
      <c r="KH71" s="3"/>
      <c r="KI71" s="3"/>
      <c r="KJ71" s="3"/>
      <c r="KK71" s="3"/>
      <c r="KL71" s="3"/>
      <c r="KM71" s="3"/>
      <c r="KN71" s="3"/>
      <c r="KO71" s="3"/>
      <c r="KP71" s="3"/>
      <c r="KQ71" s="3"/>
      <c r="KR71" s="3"/>
      <c r="KS71" s="3"/>
      <c r="KT71" s="3"/>
      <c r="KU71" s="3"/>
      <c r="KV71" s="3"/>
      <c r="KW71" s="3"/>
      <c r="KX71" s="3"/>
      <c r="KY71" s="3"/>
      <c r="KZ71" s="3"/>
      <c r="LA71" s="3"/>
      <c r="LB71" s="3"/>
      <c r="LC71" s="3"/>
      <c r="LD71" s="3"/>
      <c r="LE71" s="3"/>
      <c r="LF71" s="3"/>
      <c r="LG71" s="3"/>
      <c r="LH71" s="3"/>
      <c r="LI71" s="3"/>
      <c r="LJ71" s="3"/>
      <c r="LK71" s="3"/>
      <c r="LL71" s="3"/>
      <c r="LM71" s="3"/>
      <c r="LN71" s="3"/>
      <c r="LO71" s="3"/>
      <c r="LP71" s="3"/>
      <c r="LQ71" s="3"/>
      <c r="LR71" s="3"/>
      <c r="LS71" s="3"/>
      <c r="LT71" s="3"/>
      <c r="LU71" s="3"/>
      <c r="LV71" s="3"/>
      <c r="LW71" s="3"/>
      <c r="LX71" s="3"/>
      <c r="LY71" s="3"/>
      <c r="LZ71" s="3"/>
      <c r="MA71" s="3"/>
      <c r="MB71" s="3"/>
      <c r="MC71" s="3"/>
      <c r="MD71" s="3"/>
      <c r="ME71" s="3"/>
      <c r="MF71" s="3"/>
      <c r="MG71" s="3"/>
      <c r="MH71" s="3"/>
      <c r="MI71" s="3"/>
      <c r="MJ71" s="3"/>
      <c r="MK71" s="3"/>
      <c r="ML71" s="3"/>
      <c r="MM71" s="3"/>
      <c r="MN71" s="3"/>
      <c r="MO71" s="3"/>
      <c r="MP71" s="3"/>
      <c r="MQ71" s="3"/>
      <c r="MR71" s="3"/>
      <c r="MS71" s="3"/>
      <c r="MT71" s="3"/>
      <c r="MU71" s="3"/>
      <c r="MV71" s="3"/>
      <c r="MW71" s="3"/>
      <c r="MX71" s="3"/>
      <c r="MY71" s="3"/>
      <c r="MZ71" s="3"/>
      <c r="NA71" s="3"/>
      <c r="NB71" s="3"/>
      <c r="NC71" s="3"/>
      <c r="ND71" s="3"/>
      <c r="NE71" s="3"/>
      <c r="NF71" s="3"/>
      <c r="NG71" s="3"/>
      <c r="NH71" s="3"/>
      <c r="NI71" s="3"/>
      <c r="NJ71" s="3"/>
      <c r="NK71" s="3"/>
      <c r="NL71" s="3"/>
      <c r="NM71" s="3"/>
      <c r="NN71" s="3"/>
      <c r="NO71" s="3"/>
      <c r="NP71" s="3"/>
      <c r="NQ71" s="3"/>
      <c r="NR71" s="3"/>
      <c r="NS71" s="3"/>
      <c r="NT71" s="3"/>
      <c r="NU71" s="3"/>
      <c r="NV71" s="3"/>
      <c r="NW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c r="HX72" s="3"/>
      <c r="HY72" s="3"/>
      <c r="HZ72" s="3"/>
      <c r="IA72" s="3"/>
      <c r="IB72" s="3"/>
      <c r="IC72" s="3"/>
      <c r="ID72" s="3"/>
      <c r="IE72" s="3"/>
      <c r="IF72" s="3"/>
      <c r="IG72" s="3"/>
      <c r="IH72" s="3"/>
      <c r="II72" s="3"/>
      <c r="IJ72" s="3"/>
      <c r="IK72" s="3"/>
      <c r="IL72" s="3"/>
      <c r="IM72" s="3"/>
      <c r="IN72" s="3"/>
      <c r="IO72" s="3"/>
      <c r="IP72" s="3"/>
      <c r="IQ72" s="3"/>
      <c r="IR72" s="3"/>
      <c r="IS72" s="3"/>
      <c r="IT72" s="3"/>
      <c r="IU72" s="3"/>
      <c r="IV72" s="3"/>
      <c r="IW72" s="3"/>
      <c r="IX72" s="3"/>
      <c r="IY72" s="3"/>
      <c r="IZ72" s="3"/>
      <c r="JA72" s="3"/>
      <c r="JB72" s="3"/>
      <c r="JC72" s="3"/>
      <c r="JD72" s="3"/>
      <c r="JE72" s="3"/>
      <c r="JF72" s="3"/>
      <c r="JG72" s="3"/>
      <c r="JH72" s="3"/>
      <c r="JI72" s="3"/>
      <c r="JJ72" s="3"/>
      <c r="JK72" s="3"/>
      <c r="JL72" s="3"/>
      <c r="JM72" s="3"/>
      <c r="JN72" s="3"/>
      <c r="JO72" s="3"/>
      <c r="JP72" s="3"/>
      <c r="JQ72" s="3"/>
      <c r="JR72" s="3"/>
      <c r="JS72" s="3"/>
      <c r="JT72" s="3"/>
      <c r="JU72" s="3"/>
      <c r="JV72" s="3"/>
      <c r="JW72" s="3"/>
      <c r="JX72" s="3"/>
      <c r="JY72" s="3"/>
      <c r="JZ72" s="3"/>
      <c r="KA72" s="3"/>
      <c r="KB72" s="3"/>
      <c r="KC72" s="3"/>
      <c r="KD72" s="3"/>
      <c r="KE72" s="3"/>
      <c r="KF72" s="3"/>
      <c r="KG72" s="3"/>
      <c r="KH72" s="3"/>
      <c r="KI72" s="3"/>
      <c r="KJ72" s="3"/>
      <c r="KK72" s="3"/>
      <c r="KL72" s="3"/>
      <c r="KM72" s="3"/>
      <c r="KN72" s="3"/>
      <c r="KO72" s="3"/>
      <c r="KP72" s="3"/>
      <c r="KQ72" s="3"/>
      <c r="KR72" s="3"/>
      <c r="KS72" s="3"/>
      <c r="KT72" s="3"/>
      <c r="KU72" s="3"/>
      <c r="KV72" s="3"/>
      <c r="KW72" s="3"/>
      <c r="KX72" s="3"/>
      <c r="KY72" s="3"/>
      <c r="KZ72" s="3"/>
      <c r="LA72" s="3"/>
      <c r="LB72" s="3"/>
      <c r="LC72" s="3"/>
      <c r="LD72" s="3"/>
      <c r="LE72" s="3"/>
      <c r="LF72" s="3"/>
      <c r="LG72" s="3"/>
      <c r="LH72" s="3"/>
      <c r="LI72" s="3"/>
      <c r="LJ72" s="3"/>
      <c r="LK72" s="3"/>
      <c r="LL72" s="3"/>
      <c r="LM72" s="3"/>
      <c r="LN72" s="3"/>
      <c r="LO72" s="3"/>
      <c r="LP72" s="3"/>
      <c r="LQ72" s="3"/>
      <c r="LR72" s="3"/>
      <c r="LS72" s="3"/>
      <c r="LT72" s="3"/>
      <c r="LU72" s="3"/>
      <c r="LV72" s="3"/>
      <c r="LW72" s="3"/>
      <c r="LX72" s="3"/>
      <c r="LY72" s="3"/>
      <c r="LZ72" s="3"/>
      <c r="MA72" s="3"/>
      <c r="MB72" s="3"/>
      <c r="MC72" s="3"/>
      <c r="MD72" s="3"/>
      <c r="ME72" s="3"/>
      <c r="MF72" s="3"/>
      <c r="MG72" s="3"/>
      <c r="MH72" s="3"/>
      <c r="MI72" s="3"/>
      <c r="MJ72" s="3"/>
      <c r="MK72" s="3"/>
      <c r="ML72" s="3"/>
      <c r="MM72" s="3"/>
      <c r="MN72" s="3"/>
      <c r="MO72" s="3"/>
      <c r="MP72" s="3"/>
      <c r="MQ72" s="3"/>
      <c r="MR72" s="3"/>
      <c r="MS72" s="3"/>
      <c r="MT72" s="3"/>
      <c r="MU72" s="3"/>
      <c r="MV72" s="3"/>
      <c r="MW72" s="3"/>
      <c r="MX72" s="3"/>
      <c r="MY72" s="3"/>
      <c r="MZ72" s="3"/>
      <c r="NA72" s="3"/>
      <c r="NB72" s="3"/>
      <c r="NC72" s="3"/>
      <c r="ND72" s="3"/>
      <c r="NE72" s="3"/>
      <c r="NF72" s="3"/>
      <c r="NG72" s="3"/>
      <c r="NH72" s="3"/>
      <c r="NI72" s="3"/>
      <c r="NJ72" s="3"/>
      <c r="NK72" s="3"/>
      <c r="NL72" s="3"/>
      <c r="NM72" s="3"/>
      <c r="NN72" s="3"/>
      <c r="NO72" s="3"/>
      <c r="NP72" s="3"/>
      <c r="NQ72" s="3"/>
      <c r="NR72" s="3"/>
      <c r="NS72" s="3"/>
      <c r="NT72" s="3"/>
      <c r="NU72" s="3"/>
      <c r="NV72" s="3"/>
      <c r="NW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c r="II73" s="3"/>
      <c r="IJ73" s="3"/>
      <c r="IK73" s="3"/>
      <c r="IL73" s="3"/>
      <c r="IM73" s="3"/>
      <c r="IN73" s="3"/>
      <c r="IO73" s="3"/>
      <c r="IP73" s="3"/>
      <c r="IQ73" s="3"/>
      <c r="IR73" s="3"/>
      <c r="IS73" s="3"/>
      <c r="IT73" s="3"/>
      <c r="IU73" s="3"/>
      <c r="IV73" s="3"/>
      <c r="IW73" s="3"/>
      <c r="IX73" s="3"/>
      <c r="IY73" s="3"/>
      <c r="IZ73" s="3"/>
      <c r="JA73" s="3"/>
      <c r="JB73" s="3"/>
      <c r="JC73" s="3"/>
      <c r="JD73" s="3"/>
      <c r="JE73" s="3"/>
      <c r="JF73" s="3"/>
      <c r="JG73" s="3"/>
      <c r="JH73" s="3"/>
      <c r="JI73" s="3"/>
      <c r="JJ73" s="3"/>
      <c r="JK73" s="3"/>
      <c r="JL73" s="3"/>
      <c r="JM73" s="3"/>
      <c r="JN73" s="3"/>
      <c r="JO73" s="3"/>
      <c r="JP73" s="3"/>
      <c r="JQ73" s="3"/>
      <c r="JR73" s="3"/>
      <c r="JS73" s="3"/>
      <c r="JT73" s="3"/>
      <c r="JU73" s="3"/>
      <c r="JV73" s="3"/>
      <c r="JW73" s="3"/>
      <c r="JX73" s="3"/>
      <c r="JY73" s="3"/>
      <c r="JZ73" s="3"/>
      <c r="KA73" s="3"/>
      <c r="KB73" s="3"/>
      <c r="KC73" s="3"/>
      <c r="KD73" s="3"/>
      <c r="KE73" s="3"/>
      <c r="KF73" s="3"/>
      <c r="KG73" s="3"/>
      <c r="KH73" s="3"/>
      <c r="KI73" s="3"/>
      <c r="KJ73" s="3"/>
      <c r="KK73" s="3"/>
      <c r="KL73" s="3"/>
      <c r="KM73" s="3"/>
      <c r="KN73" s="3"/>
      <c r="KO73" s="3"/>
      <c r="KP73" s="3"/>
      <c r="KQ73" s="3"/>
      <c r="KR73" s="3"/>
      <c r="KS73" s="3"/>
      <c r="KT73" s="3"/>
      <c r="KU73" s="3"/>
      <c r="KV73" s="3"/>
      <c r="KW73" s="3"/>
      <c r="KX73" s="3"/>
      <c r="KY73" s="3"/>
      <c r="KZ73" s="3"/>
      <c r="LA73" s="3"/>
      <c r="LB73" s="3"/>
      <c r="LC73" s="3"/>
      <c r="LD73" s="3"/>
      <c r="LE73" s="3"/>
      <c r="LF73" s="3"/>
      <c r="LG73" s="3"/>
      <c r="LH73" s="3"/>
      <c r="LI73" s="3"/>
      <c r="LJ73" s="3"/>
      <c r="LK73" s="3"/>
      <c r="LL73" s="3"/>
      <c r="LM73" s="3"/>
      <c r="LN73" s="3"/>
      <c r="LO73" s="3"/>
      <c r="LP73" s="3"/>
      <c r="LQ73" s="3"/>
      <c r="LR73" s="3"/>
      <c r="LS73" s="3"/>
      <c r="LT73" s="3"/>
      <c r="LU73" s="3"/>
      <c r="LV73" s="3"/>
      <c r="LW73" s="3"/>
      <c r="LX73" s="3"/>
      <c r="LY73" s="3"/>
      <c r="LZ73" s="3"/>
      <c r="MA73" s="3"/>
      <c r="MB73" s="3"/>
      <c r="MC73" s="3"/>
      <c r="MD73" s="3"/>
      <c r="ME73" s="3"/>
      <c r="MF73" s="3"/>
      <c r="MG73" s="3"/>
      <c r="MH73" s="3"/>
      <c r="MI73" s="3"/>
      <c r="MJ73" s="3"/>
      <c r="MK73" s="3"/>
      <c r="ML73" s="3"/>
      <c r="MM73" s="3"/>
      <c r="MN73" s="3"/>
      <c r="MO73" s="3"/>
      <c r="MP73" s="3"/>
      <c r="MQ73" s="3"/>
      <c r="MR73" s="3"/>
      <c r="MS73" s="3"/>
      <c r="MT73" s="3"/>
      <c r="MU73" s="3"/>
      <c r="MV73" s="3"/>
      <c r="MW73" s="3"/>
      <c r="MX73" s="3"/>
      <c r="MY73" s="3"/>
      <c r="MZ73" s="3"/>
      <c r="NA73" s="3"/>
      <c r="NB73" s="3"/>
      <c r="NC73" s="3"/>
      <c r="ND73" s="3"/>
      <c r="NE73" s="3"/>
      <c r="NF73" s="3"/>
      <c r="NG73" s="3"/>
      <c r="NH73" s="3"/>
      <c r="NI73" s="3"/>
      <c r="NJ73" s="3"/>
      <c r="NK73" s="3"/>
      <c r="NL73" s="3"/>
      <c r="NM73" s="3"/>
      <c r="NN73" s="3"/>
      <c r="NO73" s="3"/>
      <c r="NP73" s="3"/>
      <c r="NQ73" s="3"/>
      <c r="NR73" s="3"/>
      <c r="NS73" s="3"/>
      <c r="NT73" s="3"/>
      <c r="NU73" s="3"/>
      <c r="NV73" s="3"/>
      <c r="NW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c r="HV74" s="3"/>
      <c r="HW74" s="3"/>
      <c r="HX74" s="3"/>
      <c r="HY74" s="3"/>
      <c r="HZ74" s="3"/>
      <c r="IA74" s="3"/>
      <c r="IB74" s="3"/>
      <c r="IC74" s="3"/>
      <c r="ID74" s="3"/>
      <c r="IE74" s="3"/>
      <c r="IF74" s="3"/>
      <c r="IG74" s="3"/>
      <c r="IH74" s="3"/>
      <c r="II74" s="3"/>
      <c r="IJ74" s="3"/>
      <c r="IK74" s="3"/>
      <c r="IL74" s="3"/>
      <c r="IM74" s="3"/>
      <c r="IN74" s="3"/>
      <c r="IO74" s="3"/>
      <c r="IP74" s="3"/>
      <c r="IQ74" s="3"/>
      <c r="IR74" s="3"/>
      <c r="IS74" s="3"/>
      <c r="IT74" s="3"/>
      <c r="IU74" s="3"/>
      <c r="IV74" s="3"/>
      <c r="IW74" s="3"/>
      <c r="IX74" s="3"/>
      <c r="IY74" s="3"/>
      <c r="IZ74" s="3"/>
      <c r="JA74" s="3"/>
      <c r="JB74" s="3"/>
      <c r="JC74" s="3"/>
      <c r="JD74" s="3"/>
      <c r="JE74" s="3"/>
      <c r="JF74" s="3"/>
      <c r="JG74" s="3"/>
      <c r="JH74" s="3"/>
      <c r="JI74" s="3"/>
      <c r="JJ74" s="3"/>
      <c r="JK74" s="3"/>
      <c r="JL74" s="3"/>
      <c r="JM74" s="3"/>
      <c r="JN74" s="3"/>
      <c r="JO74" s="3"/>
      <c r="JP74" s="3"/>
      <c r="JQ74" s="3"/>
      <c r="JR74" s="3"/>
      <c r="JS74" s="3"/>
      <c r="JT74" s="3"/>
      <c r="JU74" s="3"/>
      <c r="JV74" s="3"/>
      <c r="JW74" s="3"/>
      <c r="JX74" s="3"/>
      <c r="JY74" s="3"/>
      <c r="JZ74" s="3"/>
      <c r="KA74" s="3"/>
      <c r="KB74" s="3"/>
      <c r="KC74" s="3"/>
      <c r="KD74" s="3"/>
      <c r="KE74" s="3"/>
      <c r="KF74" s="3"/>
      <c r="KG74" s="3"/>
      <c r="KH74" s="3"/>
      <c r="KI74" s="3"/>
      <c r="KJ74" s="3"/>
      <c r="KK74" s="3"/>
      <c r="KL74" s="3"/>
      <c r="KM74" s="3"/>
      <c r="KN74" s="3"/>
      <c r="KO74" s="3"/>
      <c r="KP74" s="3"/>
      <c r="KQ74" s="3"/>
      <c r="KR74" s="3"/>
      <c r="KS74" s="3"/>
      <c r="KT74" s="3"/>
      <c r="KU74" s="3"/>
      <c r="KV74" s="3"/>
      <c r="KW74" s="3"/>
      <c r="KX74" s="3"/>
      <c r="KY74" s="3"/>
      <c r="KZ74" s="3"/>
      <c r="LA74" s="3"/>
      <c r="LB74" s="3"/>
      <c r="LC74" s="3"/>
      <c r="LD74" s="3"/>
      <c r="LE74" s="3"/>
      <c r="LF74" s="3"/>
      <c r="LG74" s="3"/>
      <c r="LH74" s="3"/>
      <c r="LI74" s="3"/>
      <c r="LJ74" s="3"/>
      <c r="LK74" s="3"/>
      <c r="LL74" s="3"/>
      <c r="LM74" s="3"/>
      <c r="LN74" s="3"/>
      <c r="LO74" s="3"/>
      <c r="LP74" s="3"/>
      <c r="LQ74" s="3"/>
      <c r="LR74" s="3"/>
      <c r="LS74" s="3"/>
      <c r="LT74" s="3"/>
      <c r="LU74" s="3"/>
      <c r="LV74" s="3"/>
      <c r="LW74" s="3"/>
      <c r="LX74" s="3"/>
      <c r="LY74" s="3"/>
      <c r="LZ74" s="3"/>
      <c r="MA74" s="3"/>
      <c r="MB74" s="3"/>
      <c r="MC74" s="3"/>
      <c r="MD74" s="3"/>
      <c r="ME74" s="3"/>
      <c r="MF74" s="3"/>
      <c r="MG74" s="3"/>
      <c r="MH74" s="3"/>
      <c r="MI74" s="3"/>
      <c r="MJ74" s="3"/>
      <c r="MK74" s="3"/>
      <c r="ML74" s="3"/>
      <c r="MM74" s="3"/>
      <c r="MN74" s="3"/>
      <c r="MO74" s="3"/>
      <c r="MP74" s="3"/>
      <c r="MQ74" s="3"/>
      <c r="MR74" s="3"/>
      <c r="MS74" s="3"/>
      <c r="MT74" s="3"/>
      <c r="MU74" s="3"/>
      <c r="MV74" s="3"/>
      <c r="MW74" s="3"/>
      <c r="MX74" s="3"/>
      <c r="MY74" s="3"/>
      <c r="MZ74" s="3"/>
      <c r="NA74" s="3"/>
      <c r="NB74" s="3"/>
      <c r="NC74" s="3"/>
      <c r="ND74" s="3"/>
      <c r="NE74" s="3"/>
      <c r="NF74" s="3"/>
      <c r="NG74" s="3"/>
      <c r="NH74" s="3"/>
      <c r="NI74" s="3"/>
      <c r="NJ74" s="3"/>
      <c r="NK74" s="3"/>
      <c r="NL74" s="3"/>
      <c r="NM74" s="3"/>
      <c r="NN74" s="3"/>
      <c r="NO74" s="3"/>
      <c r="NP74" s="3"/>
      <c r="NQ74" s="3"/>
      <c r="NR74" s="3"/>
      <c r="NS74" s="3"/>
      <c r="NT74" s="3"/>
      <c r="NU74" s="3"/>
      <c r="NV74" s="3"/>
      <c r="NW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c r="HY75" s="3"/>
      <c r="HZ75" s="3"/>
      <c r="IA75" s="3"/>
      <c r="IB75" s="3"/>
      <c r="IC75" s="3"/>
      <c r="ID75" s="3"/>
      <c r="IE75" s="3"/>
      <c r="IF75" s="3"/>
      <c r="IG75" s="3"/>
      <c r="IH75" s="3"/>
      <c r="II75" s="3"/>
      <c r="IJ75" s="3"/>
      <c r="IK75" s="3"/>
      <c r="IL75" s="3"/>
      <c r="IM75" s="3"/>
      <c r="IN75" s="3"/>
      <c r="IO75" s="3"/>
      <c r="IP75" s="3"/>
      <c r="IQ75" s="3"/>
      <c r="IR75" s="3"/>
      <c r="IS75" s="3"/>
      <c r="IT75" s="3"/>
      <c r="IU75" s="3"/>
      <c r="IV75" s="3"/>
      <c r="IW75" s="3"/>
      <c r="IX75" s="3"/>
      <c r="IY75" s="3"/>
      <c r="IZ75" s="3"/>
      <c r="JA75" s="3"/>
      <c r="JB75" s="3"/>
      <c r="JC75" s="3"/>
      <c r="JD75" s="3"/>
      <c r="JE75" s="3"/>
      <c r="JF75" s="3"/>
      <c r="JG75" s="3"/>
      <c r="JH75" s="3"/>
      <c r="JI75" s="3"/>
      <c r="JJ75" s="3"/>
      <c r="JK75" s="3"/>
      <c r="JL75" s="3"/>
      <c r="JM75" s="3"/>
      <c r="JN75" s="3"/>
      <c r="JO75" s="3"/>
      <c r="JP75" s="3"/>
      <c r="JQ75" s="3"/>
      <c r="JR75" s="3"/>
      <c r="JS75" s="3"/>
      <c r="JT75" s="3"/>
      <c r="JU75" s="3"/>
      <c r="JV75" s="3"/>
      <c r="JW75" s="3"/>
      <c r="JX75" s="3"/>
      <c r="JY75" s="3"/>
      <c r="JZ75" s="3"/>
      <c r="KA75" s="3"/>
      <c r="KB75" s="3"/>
      <c r="KC75" s="3"/>
      <c r="KD75" s="3"/>
      <c r="KE75" s="3"/>
      <c r="KF75" s="3"/>
      <c r="KG75" s="3"/>
      <c r="KH75" s="3"/>
      <c r="KI75" s="3"/>
      <c r="KJ75" s="3"/>
      <c r="KK75" s="3"/>
      <c r="KL75" s="3"/>
      <c r="KM75" s="3"/>
      <c r="KN75" s="3"/>
      <c r="KO75" s="3"/>
      <c r="KP75" s="3"/>
      <c r="KQ75" s="3"/>
      <c r="KR75" s="3"/>
      <c r="KS75" s="3"/>
      <c r="KT75" s="3"/>
      <c r="KU75" s="3"/>
      <c r="KV75" s="3"/>
      <c r="KW75" s="3"/>
      <c r="KX75" s="3"/>
      <c r="KY75" s="3"/>
      <c r="KZ75" s="3"/>
      <c r="LA75" s="3"/>
      <c r="LB75" s="3"/>
      <c r="LC75" s="3"/>
      <c r="LD75" s="3"/>
      <c r="LE75" s="3"/>
      <c r="LF75" s="3"/>
      <c r="LG75" s="3"/>
      <c r="LH75" s="3"/>
      <c r="LI75" s="3"/>
      <c r="LJ75" s="3"/>
      <c r="LK75" s="3"/>
      <c r="LL75" s="3"/>
      <c r="LM75" s="3"/>
      <c r="LN75" s="3"/>
      <c r="LO75" s="3"/>
      <c r="LP75" s="3"/>
      <c r="LQ75" s="3"/>
      <c r="LR75" s="3"/>
      <c r="LS75" s="3"/>
      <c r="LT75" s="3"/>
      <c r="LU75" s="3"/>
      <c r="LV75" s="3"/>
      <c r="LW75" s="3"/>
      <c r="LX75" s="3"/>
      <c r="LY75" s="3"/>
      <c r="LZ75" s="3"/>
      <c r="MA75" s="3"/>
      <c r="MB75" s="3"/>
      <c r="MC75" s="3"/>
      <c r="MD75" s="3"/>
      <c r="ME75" s="3"/>
      <c r="MF75" s="3"/>
      <c r="MG75" s="3"/>
      <c r="MH75" s="3"/>
      <c r="MI75" s="3"/>
      <c r="MJ75" s="3"/>
      <c r="MK75" s="3"/>
      <c r="ML75" s="3"/>
      <c r="MM75" s="3"/>
      <c r="MN75" s="3"/>
      <c r="MO75" s="3"/>
      <c r="MP75" s="3"/>
      <c r="MQ75" s="3"/>
      <c r="MR75" s="3"/>
      <c r="MS75" s="3"/>
      <c r="MT75" s="3"/>
      <c r="MU75" s="3"/>
      <c r="MV75" s="3"/>
      <c r="MW75" s="3"/>
      <c r="MX75" s="3"/>
      <c r="MY75" s="3"/>
      <c r="MZ75" s="3"/>
      <c r="NA75" s="3"/>
      <c r="NB75" s="3"/>
      <c r="NC75" s="3"/>
      <c r="ND75" s="3"/>
      <c r="NE75" s="3"/>
      <c r="NF75" s="3"/>
      <c r="NG75" s="3"/>
      <c r="NH75" s="3"/>
      <c r="NI75" s="3"/>
      <c r="NJ75" s="3"/>
      <c r="NK75" s="3"/>
      <c r="NL75" s="3"/>
      <c r="NM75" s="3"/>
      <c r="NN75" s="3"/>
      <c r="NO75" s="3"/>
      <c r="NP75" s="3"/>
      <c r="NQ75" s="3"/>
      <c r="NR75" s="3"/>
      <c r="NS75" s="3"/>
      <c r="NT75" s="3"/>
      <c r="NU75" s="3"/>
      <c r="NV75" s="3"/>
      <c r="NW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c r="HX76" s="3"/>
      <c r="HY76" s="3"/>
      <c r="HZ76" s="3"/>
      <c r="IA76" s="3"/>
      <c r="IB76" s="3"/>
      <c r="IC76" s="3"/>
      <c r="ID76" s="3"/>
      <c r="IE76" s="3"/>
      <c r="IF76" s="3"/>
      <c r="IG76" s="3"/>
      <c r="IH76" s="3"/>
      <c r="II76" s="3"/>
      <c r="IJ76" s="3"/>
      <c r="IK76" s="3"/>
      <c r="IL76" s="3"/>
      <c r="IM76" s="3"/>
      <c r="IN76" s="3"/>
      <c r="IO76" s="3"/>
      <c r="IP76" s="3"/>
      <c r="IQ76" s="3"/>
      <c r="IR76" s="3"/>
      <c r="IS76" s="3"/>
      <c r="IT76" s="3"/>
      <c r="IU76" s="3"/>
      <c r="IV76" s="3"/>
      <c r="IW76" s="3"/>
      <c r="IX76" s="3"/>
      <c r="IY76" s="3"/>
      <c r="IZ76" s="3"/>
      <c r="JA76" s="3"/>
      <c r="JB76" s="3"/>
      <c r="JC76" s="3"/>
      <c r="JD76" s="3"/>
      <c r="JE76" s="3"/>
      <c r="JF76" s="3"/>
      <c r="JG76" s="3"/>
      <c r="JH76" s="3"/>
      <c r="JI76" s="3"/>
      <c r="JJ76" s="3"/>
      <c r="JK76" s="3"/>
      <c r="JL76" s="3"/>
      <c r="JM76" s="3"/>
      <c r="JN76" s="3"/>
      <c r="JO76" s="3"/>
      <c r="JP76" s="3"/>
      <c r="JQ76" s="3"/>
      <c r="JR76" s="3"/>
      <c r="JS76" s="3"/>
      <c r="JT76" s="3"/>
      <c r="JU76" s="3"/>
      <c r="JV76" s="3"/>
      <c r="JW76" s="3"/>
      <c r="JX76" s="3"/>
      <c r="JY76" s="3"/>
      <c r="JZ76" s="3"/>
      <c r="KA76" s="3"/>
      <c r="KB76" s="3"/>
      <c r="KC76" s="3"/>
      <c r="KD76" s="3"/>
      <c r="KE76" s="3"/>
      <c r="KF76" s="3"/>
      <c r="KG76" s="3"/>
      <c r="KH76" s="3"/>
      <c r="KI76" s="3"/>
      <c r="KJ76" s="3"/>
      <c r="KK76" s="3"/>
      <c r="KL76" s="3"/>
      <c r="KM76" s="3"/>
      <c r="KN76" s="3"/>
      <c r="KO76" s="3"/>
      <c r="KP76" s="3"/>
      <c r="KQ76" s="3"/>
      <c r="KR76" s="3"/>
      <c r="KS76" s="3"/>
      <c r="KT76" s="3"/>
      <c r="KU76" s="3"/>
      <c r="KV76" s="3"/>
      <c r="KW76" s="3"/>
      <c r="KX76" s="3"/>
      <c r="KY76" s="3"/>
      <c r="KZ76" s="3"/>
      <c r="LA76" s="3"/>
      <c r="LB76" s="3"/>
      <c r="LC76" s="3"/>
      <c r="LD76" s="3"/>
      <c r="LE76" s="3"/>
      <c r="LF76" s="3"/>
      <c r="LG76" s="3"/>
      <c r="LH76" s="3"/>
      <c r="LI76" s="3"/>
      <c r="LJ76" s="3"/>
      <c r="LK76" s="3"/>
      <c r="LL76" s="3"/>
      <c r="LM76" s="3"/>
      <c r="LN76" s="3"/>
      <c r="LO76" s="3"/>
      <c r="LP76" s="3"/>
      <c r="LQ76" s="3"/>
      <c r="LR76" s="3"/>
      <c r="LS76" s="3"/>
      <c r="LT76" s="3"/>
      <c r="LU76" s="3"/>
      <c r="LV76" s="3"/>
      <c r="LW76" s="3"/>
      <c r="LX76" s="3"/>
      <c r="LY76" s="3"/>
      <c r="LZ76" s="3"/>
      <c r="MA76" s="3"/>
      <c r="MB76" s="3"/>
      <c r="MC76" s="3"/>
      <c r="MD76" s="3"/>
      <c r="ME76" s="3"/>
      <c r="MF76" s="3"/>
      <c r="MG76" s="3"/>
      <c r="MH76" s="3"/>
      <c r="MI76" s="3"/>
      <c r="MJ76" s="3"/>
      <c r="MK76" s="3"/>
      <c r="ML76" s="3"/>
      <c r="MM76" s="3"/>
      <c r="MN76" s="3"/>
      <c r="MO76" s="3"/>
      <c r="MP76" s="3"/>
      <c r="MQ76" s="3"/>
      <c r="MR76" s="3"/>
      <c r="MS76" s="3"/>
      <c r="MT76" s="3"/>
      <c r="MU76" s="3"/>
      <c r="MV76" s="3"/>
      <c r="MW76" s="3"/>
      <c r="MX76" s="3"/>
      <c r="MY76" s="3"/>
      <c r="MZ76" s="3"/>
      <c r="NA76" s="3"/>
      <c r="NB76" s="3"/>
      <c r="NC76" s="3"/>
      <c r="ND76" s="3"/>
      <c r="NE76" s="3"/>
      <c r="NF76" s="3"/>
      <c r="NG76" s="3"/>
      <c r="NH76" s="3"/>
      <c r="NI76" s="3"/>
      <c r="NJ76" s="3"/>
      <c r="NK76" s="3"/>
      <c r="NL76" s="3"/>
      <c r="NM76" s="3"/>
      <c r="NN76" s="3"/>
      <c r="NO76" s="3"/>
      <c r="NP76" s="3"/>
      <c r="NQ76" s="3"/>
      <c r="NR76" s="3"/>
      <c r="NS76" s="3"/>
      <c r="NT76" s="3"/>
      <c r="NU76" s="3"/>
      <c r="NV76" s="3"/>
      <c r="NW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c r="HL77" s="3"/>
      <c r="HM77" s="3"/>
      <c r="HN77" s="3"/>
      <c r="HO77" s="3"/>
      <c r="HP77" s="3"/>
      <c r="HQ77" s="3"/>
      <c r="HR77" s="3"/>
      <c r="HS77" s="3"/>
      <c r="HT77" s="3"/>
      <c r="HU77" s="3"/>
      <c r="HV77" s="3"/>
      <c r="HW77" s="3"/>
      <c r="HX77" s="3"/>
      <c r="HY77" s="3"/>
      <c r="HZ77" s="3"/>
      <c r="IA77" s="3"/>
      <c r="IB77" s="3"/>
      <c r="IC77" s="3"/>
      <c r="ID77" s="3"/>
      <c r="IE77" s="3"/>
      <c r="IF77" s="3"/>
      <c r="IG77" s="3"/>
      <c r="IH77" s="3"/>
      <c r="II77" s="3"/>
      <c r="IJ77" s="3"/>
      <c r="IK77" s="3"/>
      <c r="IL77" s="3"/>
      <c r="IM77" s="3"/>
      <c r="IN77" s="3"/>
      <c r="IO77" s="3"/>
      <c r="IP77" s="3"/>
      <c r="IQ77" s="3"/>
      <c r="IR77" s="3"/>
      <c r="IS77" s="3"/>
      <c r="IT77" s="3"/>
      <c r="IU77" s="3"/>
      <c r="IV77" s="3"/>
      <c r="IW77" s="3"/>
      <c r="IX77" s="3"/>
      <c r="IY77" s="3"/>
      <c r="IZ77" s="3"/>
      <c r="JA77" s="3"/>
      <c r="JB77" s="3"/>
      <c r="JC77" s="3"/>
      <c r="JD77" s="3"/>
      <c r="JE77" s="3"/>
      <c r="JF77" s="3"/>
      <c r="JG77" s="3"/>
      <c r="JH77" s="3"/>
      <c r="JI77" s="3"/>
      <c r="JJ77" s="3"/>
      <c r="JK77" s="3"/>
      <c r="JL77" s="3"/>
      <c r="JM77" s="3"/>
      <c r="JN77" s="3"/>
      <c r="JO77" s="3"/>
      <c r="JP77" s="3"/>
      <c r="JQ77" s="3"/>
      <c r="JR77" s="3"/>
      <c r="JS77" s="3"/>
      <c r="JT77" s="3"/>
      <c r="JU77" s="3"/>
      <c r="JV77" s="3"/>
      <c r="JW77" s="3"/>
      <c r="JX77" s="3"/>
      <c r="JY77" s="3"/>
      <c r="JZ77" s="3"/>
      <c r="KA77" s="3"/>
      <c r="KB77" s="3"/>
      <c r="KC77" s="3"/>
      <c r="KD77" s="3"/>
      <c r="KE77" s="3"/>
      <c r="KF77" s="3"/>
      <c r="KG77" s="3"/>
      <c r="KH77" s="3"/>
      <c r="KI77" s="3"/>
      <c r="KJ77" s="3"/>
      <c r="KK77" s="3"/>
      <c r="KL77" s="3"/>
      <c r="KM77" s="3"/>
      <c r="KN77" s="3"/>
      <c r="KO77" s="3"/>
      <c r="KP77" s="3"/>
      <c r="KQ77" s="3"/>
      <c r="KR77" s="3"/>
      <c r="KS77" s="3"/>
      <c r="KT77" s="3"/>
      <c r="KU77" s="3"/>
      <c r="KV77" s="3"/>
      <c r="KW77" s="3"/>
      <c r="KX77" s="3"/>
      <c r="KY77" s="3"/>
      <c r="KZ77" s="3"/>
      <c r="LA77" s="3"/>
      <c r="LB77" s="3"/>
      <c r="LC77" s="3"/>
      <c r="LD77" s="3"/>
      <c r="LE77" s="3"/>
      <c r="LF77" s="3"/>
      <c r="LG77" s="3"/>
      <c r="LH77" s="3"/>
      <c r="LI77" s="3"/>
      <c r="LJ77" s="3"/>
      <c r="LK77" s="3"/>
      <c r="LL77" s="3"/>
      <c r="LM77" s="3"/>
      <c r="LN77" s="3"/>
      <c r="LO77" s="3"/>
      <c r="LP77" s="3"/>
      <c r="LQ77" s="3"/>
      <c r="LR77" s="3"/>
      <c r="LS77" s="3"/>
      <c r="LT77" s="3"/>
      <c r="LU77" s="3"/>
      <c r="LV77" s="3"/>
      <c r="LW77" s="3"/>
      <c r="LX77" s="3"/>
      <c r="LY77" s="3"/>
      <c r="LZ77" s="3"/>
      <c r="MA77" s="3"/>
      <c r="MB77" s="3"/>
      <c r="MC77" s="3"/>
      <c r="MD77" s="3"/>
      <c r="ME77" s="3"/>
      <c r="MF77" s="3"/>
      <c r="MG77" s="3"/>
      <c r="MH77" s="3"/>
      <c r="MI77" s="3"/>
      <c r="MJ77" s="3"/>
      <c r="MK77" s="3"/>
      <c r="ML77" s="3"/>
      <c r="MM77" s="3"/>
      <c r="MN77" s="3"/>
      <c r="MO77" s="3"/>
      <c r="MP77" s="3"/>
      <c r="MQ77" s="3"/>
      <c r="MR77" s="3"/>
      <c r="MS77" s="3"/>
      <c r="MT77" s="3"/>
      <c r="MU77" s="3"/>
      <c r="MV77" s="3"/>
      <c r="MW77" s="3"/>
      <c r="MX77" s="3"/>
      <c r="MY77" s="3"/>
      <c r="MZ77" s="3"/>
      <c r="NA77" s="3"/>
      <c r="NB77" s="3"/>
      <c r="NC77" s="3"/>
      <c r="ND77" s="3"/>
      <c r="NE77" s="3"/>
      <c r="NF77" s="3"/>
      <c r="NG77" s="3"/>
      <c r="NH77" s="3"/>
      <c r="NI77" s="3"/>
      <c r="NJ77" s="3"/>
      <c r="NK77" s="3"/>
      <c r="NL77" s="3"/>
      <c r="NM77" s="3"/>
      <c r="NN77" s="3"/>
      <c r="NO77" s="3"/>
      <c r="NP77" s="3"/>
      <c r="NQ77" s="3"/>
      <c r="NR77" s="3"/>
      <c r="NS77" s="3"/>
      <c r="NT77" s="3"/>
      <c r="NU77" s="3"/>
      <c r="NV77" s="3"/>
      <c r="NW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c r="HL78" s="3"/>
      <c r="HM78" s="3"/>
      <c r="HN78" s="3"/>
      <c r="HO78" s="3"/>
      <c r="HP78" s="3"/>
      <c r="HQ78" s="3"/>
      <c r="HR78" s="3"/>
      <c r="HS78" s="3"/>
      <c r="HT78" s="3"/>
      <c r="HU78" s="3"/>
      <c r="HV78" s="3"/>
      <c r="HW78" s="3"/>
      <c r="HX78" s="3"/>
      <c r="HY78" s="3"/>
      <c r="HZ78" s="3"/>
      <c r="IA78" s="3"/>
      <c r="IB78" s="3"/>
      <c r="IC78" s="3"/>
      <c r="ID78" s="3"/>
      <c r="IE78" s="3"/>
      <c r="IF78" s="3"/>
      <c r="IG78" s="3"/>
      <c r="IH78" s="3"/>
      <c r="II78" s="3"/>
      <c r="IJ78" s="3"/>
      <c r="IK78" s="3"/>
      <c r="IL78" s="3"/>
      <c r="IM78" s="3"/>
      <c r="IN78" s="3"/>
      <c r="IO78" s="3"/>
      <c r="IP78" s="3"/>
      <c r="IQ78" s="3"/>
      <c r="IR78" s="3"/>
      <c r="IS78" s="3"/>
      <c r="IT78" s="3"/>
      <c r="IU78" s="3"/>
      <c r="IV78" s="3"/>
      <c r="IW78" s="3"/>
      <c r="IX78" s="3"/>
      <c r="IY78" s="3"/>
      <c r="IZ78" s="3"/>
      <c r="JA78" s="3"/>
      <c r="JB78" s="3"/>
      <c r="JC78" s="3"/>
      <c r="JD78" s="3"/>
      <c r="JE78" s="3"/>
      <c r="JF78" s="3"/>
      <c r="JG78" s="3"/>
      <c r="JH78" s="3"/>
      <c r="JI78" s="3"/>
      <c r="JJ78" s="3"/>
      <c r="JK78" s="3"/>
      <c r="JL78" s="3"/>
      <c r="JM78" s="3"/>
      <c r="JN78" s="3"/>
      <c r="JO78" s="3"/>
      <c r="JP78" s="3"/>
      <c r="JQ78" s="3"/>
      <c r="JR78" s="3"/>
      <c r="JS78" s="3"/>
      <c r="JT78" s="3"/>
      <c r="JU78" s="3"/>
      <c r="JV78" s="3"/>
      <c r="JW78" s="3"/>
      <c r="JX78" s="3"/>
      <c r="JY78" s="3"/>
      <c r="JZ78" s="3"/>
      <c r="KA78" s="3"/>
      <c r="KB78" s="3"/>
      <c r="KC78" s="3"/>
      <c r="KD78" s="3"/>
      <c r="KE78" s="3"/>
      <c r="KF78" s="3"/>
      <c r="KG78" s="3"/>
      <c r="KH78" s="3"/>
      <c r="KI78" s="3"/>
      <c r="KJ78" s="3"/>
      <c r="KK78" s="3"/>
      <c r="KL78" s="3"/>
      <c r="KM78" s="3"/>
      <c r="KN78" s="3"/>
      <c r="KO78" s="3"/>
      <c r="KP78" s="3"/>
      <c r="KQ78" s="3"/>
      <c r="KR78" s="3"/>
      <c r="KS78" s="3"/>
      <c r="KT78" s="3"/>
      <c r="KU78" s="3"/>
      <c r="KV78" s="3"/>
      <c r="KW78" s="3"/>
      <c r="KX78" s="3"/>
      <c r="KY78" s="3"/>
      <c r="KZ78" s="3"/>
      <c r="LA78" s="3"/>
      <c r="LB78" s="3"/>
      <c r="LC78" s="3"/>
      <c r="LD78" s="3"/>
      <c r="LE78" s="3"/>
      <c r="LF78" s="3"/>
      <c r="LG78" s="3"/>
      <c r="LH78" s="3"/>
      <c r="LI78" s="3"/>
      <c r="LJ78" s="3"/>
      <c r="LK78" s="3"/>
      <c r="LL78" s="3"/>
      <c r="LM78" s="3"/>
      <c r="LN78" s="3"/>
      <c r="LO78" s="3"/>
      <c r="LP78" s="3"/>
      <c r="LQ78" s="3"/>
      <c r="LR78" s="3"/>
      <c r="LS78" s="3"/>
      <c r="LT78" s="3"/>
      <c r="LU78" s="3"/>
      <c r="LV78" s="3"/>
      <c r="LW78" s="3"/>
      <c r="LX78" s="3"/>
      <c r="LY78" s="3"/>
      <c r="LZ78" s="3"/>
      <c r="MA78" s="3"/>
      <c r="MB78" s="3"/>
      <c r="MC78" s="3"/>
      <c r="MD78" s="3"/>
      <c r="ME78" s="3"/>
      <c r="MF78" s="3"/>
      <c r="MG78" s="3"/>
      <c r="MH78" s="3"/>
      <c r="MI78" s="3"/>
      <c r="MJ78" s="3"/>
      <c r="MK78" s="3"/>
      <c r="ML78" s="3"/>
      <c r="MM78" s="3"/>
      <c r="MN78" s="3"/>
      <c r="MO78" s="3"/>
      <c r="MP78" s="3"/>
      <c r="MQ78" s="3"/>
      <c r="MR78" s="3"/>
      <c r="MS78" s="3"/>
      <c r="MT78" s="3"/>
      <c r="MU78" s="3"/>
      <c r="MV78" s="3"/>
      <c r="MW78" s="3"/>
      <c r="MX78" s="3"/>
      <c r="MY78" s="3"/>
      <c r="MZ78" s="3"/>
      <c r="NA78" s="3"/>
      <c r="NB78" s="3"/>
      <c r="NC78" s="3"/>
      <c r="ND78" s="3"/>
      <c r="NE78" s="3"/>
      <c r="NF78" s="3"/>
      <c r="NG78" s="3"/>
      <c r="NH78" s="3"/>
      <c r="NI78" s="3"/>
      <c r="NJ78" s="3"/>
      <c r="NK78" s="3"/>
      <c r="NL78" s="3"/>
      <c r="NM78" s="3"/>
      <c r="NN78" s="3"/>
      <c r="NO78" s="3"/>
      <c r="NP78" s="3"/>
      <c r="NQ78" s="3"/>
      <c r="NR78" s="3"/>
      <c r="NS78" s="3"/>
      <c r="NT78" s="3"/>
      <c r="NU78" s="3"/>
      <c r="NV78" s="3"/>
      <c r="NW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c r="HK79" s="3"/>
      <c r="HL79" s="3"/>
      <c r="HM79" s="3"/>
      <c r="HN79" s="3"/>
      <c r="HO79" s="3"/>
      <c r="HP79" s="3"/>
      <c r="HQ79" s="3"/>
      <c r="HR79" s="3"/>
      <c r="HS79" s="3"/>
      <c r="HT79" s="3"/>
      <c r="HU79" s="3"/>
      <c r="HV79" s="3"/>
      <c r="HW79" s="3"/>
      <c r="HX79" s="3"/>
      <c r="HY79" s="3"/>
      <c r="HZ79" s="3"/>
      <c r="IA79" s="3"/>
      <c r="IB79" s="3"/>
      <c r="IC79" s="3"/>
      <c r="ID79" s="3"/>
      <c r="IE79" s="3"/>
      <c r="IF79" s="3"/>
      <c r="IG79" s="3"/>
      <c r="IH79" s="3"/>
      <c r="II79" s="3"/>
      <c r="IJ79" s="3"/>
      <c r="IK79" s="3"/>
      <c r="IL79" s="3"/>
      <c r="IM79" s="3"/>
      <c r="IN79" s="3"/>
      <c r="IO79" s="3"/>
      <c r="IP79" s="3"/>
      <c r="IQ79" s="3"/>
      <c r="IR79" s="3"/>
      <c r="IS79" s="3"/>
      <c r="IT79" s="3"/>
      <c r="IU79" s="3"/>
      <c r="IV79" s="3"/>
      <c r="IW79" s="3"/>
      <c r="IX79" s="3"/>
      <c r="IY79" s="3"/>
      <c r="IZ79" s="3"/>
      <c r="JA79" s="3"/>
      <c r="JB79" s="3"/>
      <c r="JC79" s="3"/>
      <c r="JD79" s="3"/>
      <c r="JE79" s="3"/>
      <c r="JF79" s="3"/>
      <c r="JG79" s="3"/>
      <c r="JH79" s="3"/>
      <c r="JI79" s="3"/>
      <c r="JJ79" s="3"/>
      <c r="JK79" s="3"/>
      <c r="JL79" s="3"/>
      <c r="JM79" s="3"/>
      <c r="JN79" s="3"/>
      <c r="JO79" s="3"/>
      <c r="JP79" s="3"/>
      <c r="JQ79" s="3"/>
      <c r="JR79" s="3"/>
      <c r="JS79" s="3"/>
      <c r="JT79" s="3"/>
      <c r="JU79" s="3"/>
      <c r="JV79" s="3"/>
      <c r="JW79" s="3"/>
      <c r="JX79" s="3"/>
      <c r="JY79" s="3"/>
      <c r="JZ79" s="3"/>
      <c r="KA79" s="3"/>
      <c r="KB79" s="3"/>
      <c r="KC79" s="3"/>
      <c r="KD79" s="3"/>
      <c r="KE79" s="3"/>
      <c r="KF79" s="3"/>
      <c r="KG79" s="3"/>
      <c r="KH79" s="3"/>
      <c r="KI79" s="3"/>
      <c r="KJ79" s="3"/>
      <c r="KK79" s="3"/>
      <c r="KL79" s="3"/>
      <c r="KM79" s="3"/>
      <c r="KN79" s="3"/>
      <c r="KO79" s="3"/>
      <c r="KP79" s="3"/>
      <c r="KQ79" s="3"/>
      <c r="KR79" s="3"/>
      <c r="KS79" s="3"/>
      <c r="KT79" s="3"/>
      <c r="KU79" s="3"/>
      <c r="KV79" s="3"/>
      <c r="KW79" s="3"/>
      <c r="KX79" s="3"/>
      <c r="KY79" s="3"/>
      <c r="KZ79" s="3"/>
      <c r="LA79" s="3"/>
      <c r="LB79" s="3"/>
      <c r="LC79" s="3"/>
      <c r="LD79" s="3"/>
      <c r="LE79" s="3"/>
      <c r="LF79" s="3"/>
      <c r="LG79" s="3"/>
      <c r="LH79" s="3"/>
      <c r="LI79" s="3"/>
      <c r="LJ79" s="3"/>
      <c r="LK79" s="3"/>
      <c r="LL79" s="3"/>
      <c r="LM79" s="3"/>
      <c r="LN79" s="3"/>
      <c r="LO79" s="3"/>
      <c r="LP79" s="3"/>
      <c r="LQ79" s="3"/>
      <c r="LR79" s="3"/>
      <c r="LS79" s="3"/>
      <c r="LT79" s="3"/>
      <c r="LU79" s="3"/>
      <c r="LV79" s="3"/>
      <c r="LW79" s="3"/>
      <c r="LX79" s="3"/>
      <c r="LY79" s="3"/>
      <c r="LZ79" s="3"/>
      <c r="MA79" s="3"/>
      <c r="MB79" s="3"/>
      <c r="MC79" s="3"/>
      <c r="MD79" s="3"/>
      <c r="ME79" s="3"/>
      <c r="MF79" s="3"/>
      <c r="MG79" s="3"/>
      <c r="MH79" s="3"/>
      <c r="MI79" s="3"/>
      <c r="MJ79" s="3"/>
      <c r="MK79" s="3"/>
      <c r="ML79" s="3"/>
      <c r="MM79" s="3"/>
      <c r="MN79" s="3"/>
      <c r="MO79" s="3"/>
      <c r="MP79" s="3"/>
      <c r="MQ79" s="3"/>
      <c r="MR79" s="3"/>
      <c r="MS79" s="3"/>
      <c r="MT79" s="3"/>
      <c r="MU79" s="3"/>
      <c r="MV79" s="3"/>
      <c r="MW79" s="3"/>
      <c r="MX79" s="3"/>
      <c r="MY79" s="3"/>
      <c r="MZ79" s="3"/>
      <c r="NA79" s="3"/>
      <c r="NB79" s="3"/>
      <c r="NC79" s="3"/>
      <c r="ND79" s="3"/>
      <c r="NE79" s="3"/>
      <c r="NF79" s="3"/>
      <c r="NG79" s="3"/>
      <c r="NH79" s="3"/>
      <c r="NI79" s="3"/>
      <c r="NJ79" s="3"/>
      <c r="NK79" s="3"/>
      <c r="NL79" s="3"/>
      <c r="NM79" s="3"/>
      <c r="NN79" s="3"/>
      <c r="NO79" s="3"/>
      <c r="NP79" s="3"/>
      <c r="NQ79" s="3"/>
      <c r="NR79" s="3"/>
      <c r="NS79" s="3"/>
      <c r="NT79" s="3"/>
      <c r="NU79" s="3"/>
      <c r="NV79" s="3"/>
      <c r="NW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c r="HV80" s="3"/>
      <c r="HW80" s="3"/>
      <c r="HX80" s="3"/>
      <c r="HY80" s="3"/>
      <c r="HZ80" s="3"/>
      <c r="IA80" s="3"/>
      <c r="IB80" s="3"/>
      <c r="IC80" s="3"/>
      <c r="ID80" s="3"/>
      <c r="IE80" s="3"/>
      <c r="IF80" s="3"/>
      <c r="IG80" s="3"/>
      <c r="IH80" s="3"/>
      <c r="II80" s="3"/>
      <c r="IJ80" s="3"/>
      <c r="IK80" s="3"/>
      <c r="IL80" s="3"/>
      <c r="IM80" s="3"/>
      <c r="IN80" s="3"/>
      <c r="IO80" s="3"/>
      <c r="IP80" s="3"/>
      <c r="IQ80" s="3"/>
      <c r="IR80" s="3"/>
      <c r="IS80" s="3"/>
      <c r="IT80" s="3"/>
      <c r="IU80" s="3"/>
      <c r="IV80" s="3"/>
      <c r="IW80" s="3"/>
      <c r="IX80" s="3"/>
      <c r="IY80" s="3"/>
      <c r="IZ80" s="3"/>
      <c r="JA80" s="3"/>
      <c r="JB80" s="3"/>
      <c r="JC80" s="3"/>
      <c r="JD80" s="3"/>
      <c r="JE80" s="3"/>
      <c r="JF80" s="3"/>
      <c r="JG80" s="3"/>
      <c r="JH80" s="3"/>
      <c r="JI80" s="3"/>
      <c r="JJ80" s="3"/>
      <c r="JK80" s="3"/>
      <c r="JL80" s="3"/>
      <c r="JM80" s="3"/>
      <c r="JN80" s="3"/>
      <c r="JO80" s="3"/>
      <c r="JP80" s="3"/>
      <c r="JQ80" s="3"/>
      <c r="JR80" s="3"/>
      <c r="JS80" s="3"/>
      <c r="JT80" s="3"/>
      <c r="JU80" s="3"/>
      <c r="JV80" s="3"/>
      <c r="JW80" s="3"/>
      <c r="JX80" s="3"/>
      <c r="JY80" s="3"/>
      <c r="JZ80" s="3"/>
      <c r="KA80" s="3"/>
      <c r="KB80" s="3"/>
      <c r="KC80" s="3"/>
      <c r="KD80" s="3"/>
      <c r="KE80" s="3"/>
      <c r="KF80" s="3"/>
      <c r="KG80" s="3"/>
      <c r="KH80" s="3"/>
      <c r="KI80" s="3"/>
      <c r="KJ80" s="3"/>
      <c r="KK80" s="3"/>
      <c r="KL80" s="3"/>
      <c r="KM80" s="3"/>
      <c r="KN80" s="3"/>
      <c r="KO80" s="3"/>
      <c r="KP80" s="3"/>
      <c r="KQ80" s="3"/>
      <c r="KR80" s="3"/>
      <c r="KS80" s="3"/>
      <c r="KT80" s="3"/>
      <c r="KU80" s="3"/>
      <c r="KV80" s="3"/>
      <c r="KW80" s="3"/>
      <c r="KX80" s="3"/>
      <c r="KY80" s="3"/>
      <c r="KZ80" s="3"/>
      <c r="LA80" s="3"/>
      <c r="LB80" s="3"/>
      <c r="LC80" s="3"/>
      <c r="LD80" s="3"/>
      <c r="LE80" s="3"/>
      <c r="LF80" s="3"/>
      <c r="LG80" s="3"/>
      <c r="LH80" s="3"/>
      <c r="LI80" s="3"/>
      <c r="LJ80" s="3"/>
      <c r="LK80" s="3"/>
      <c r="LL80" s="3"/>
      <c r="LM80" s="3"/>
      <c r="LN80" s="3"/>
      <c r="LO80" s="3"/>
      <c r="LP80" s="3"/>
      <c r="LQ80" s="3"/>
      <c r="LR80" s="3"/>
      <c r="LS80" s="3"/>
      <c r="LT80" s="3"/>
      <c r="LU80" s="3"/>
      <c r="LV80" s="3"/>
      <c r="LW80" s="3"/>
      <c r="LX80" s="3"/>
      <c r="LY80" s="3"/>
      <c r="LZ80" s="3"/>
      <c r="MA80" s="3"/>
      <c r="MB80" s="3"/>
      <c r="MC80" s="3"/>
      <c r="MD80" s="3"/>
      <c r="ME80" s="3"/>
      <c r="MF80" s="3"/>
      <c r="MG80" s="3"/>
      <c r="MH80" s="3"/>
      <c r="MI80" s="3"/>
      <c r="MJ80" s="3"/>
      <c r="MK80" s="3"/>
      <c r="ML80" s="3"/>
      <c r="MM80" s="3"/>
      <c r="MN80" s="3"/>
      <c r="MO80" s="3"/>
      <c r="MP80" s="3"/>
      <c r="MQ80" s="3"/>
      <c r="MR80" s="3"/>
      <c r="MS80" s="3"/>
      <c r="MT80" s="3"/>
      <c r="MU80" s="3"/>
      <c r="MV80" s="3"/>
      <c r="MW80" s="3"/>
      <c r="MX80" s="3"/>
      <c r="MY80" s="3"/>
      <c r="MZ80" s="3"/>
      <c r="NA80" s="3"/>
      <c r="NB80" s="3"/>
      <c r="NC80" s="3"/>
      <c r="ND80" s="3"/>
      <c r="NE80" s="3"/>
      <c r="NF80" s="3"/>
      <c r="NG80" s="3"/>
      <c r="NH80" s="3"/>
      <c r="NI80" s="3"/>
      <c r="NJ80" s="3"/>
      <c r="NK80" s="3"/>
      <c r="NL80" s="3"/>
      <c r="NM80" s="3"/>
      <c r="NN80" s="3"/>
      <c r="NO80" s="3"/>
      <c r="NP80" s="3"/>
      <c r="NQ80" s="3"/>
      <c r="NR80" s="3"/>
      <c r="NS80" s="3"/>
      <c r="NT80" s="3"/>
      <c r="NU80" s="3"/>
      <c r="NV80" s="3"/>
      <c r="NW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c r="HX81" s="3"/>
      <c r="HY81" s="3"/>
      <c r="HZ81" s="3"/>
      <c r="IA81" s="3"/>
      <c r="IB81" s="3"/>
      <c r="IC81" s="3"/>
      <c r="ID81" s="3"/>
      <c r="IE81" s="3"/>
      <c r="IF81" s="3"/>
      <c r="IG81" s="3"/>
      <c r="IH81" s="3"/>
      <c r="II81" s="3"/>
      <c r="IJ81" s="3"/>
      <c r="IK81" s="3"/>
      <c r="IL81" s="3"/>
      <c r="IM81" s="3"/>
      <c r="IN81" s="3"/>
      <c r="IO81" s="3"/>
      <c r="IP81" s="3"/>
      <c r="IQ81" s="3"/>
      <c r="IR81" s="3"/>
      <c r="IS81" s="3"/>
      <c r="IT81" s="3"/>
      <c r="IU81" s="3"/>
      <c r="IV81" s="3"/>
      <c r="IW81" s="3"/>
      <c r="IX81" s="3"/>
      <c r="IY81" s="3"/>
      <c r="IZ81" s="3"/>
      <c r="JA81" s="3"/>
      <c r="JB81" s="3"/>
      <c r="JC81" s="3"/>
      <c r="JD81" s="3"/>
      <c r="JE81" s="3"/>
      <c r="JF81" s="3"/>
      <c r="JG81" s="3"/>
      <c r="JH81" s="3"/>
      <c r="JI81" s="3"/>
      <c r="JJ81" s="3"/>
      <c r="JK81" s="3"/>
      <c r="JL81" s="3"/>
      <c r="JM81" s="3"/>
      <c r="JN81" s="3"/>
      <c r="JO81" s="3"/>
      <c r="JP81" s="3"/>
      <c r="JQ81" s="3"/>
      <c r="JR81" s="3"/>
      <c r="JS81" s="3"/>
      <c r="JT81" s="3"/>
      <c r="JU81" s="3"/>
      <c r="JV81" s="3"/>
      <c r="JW81" s="3"/>
      <c r="JX81" s="3"/>
      <c r="JY81" s="3"/>
      <c r="JZ81" s="3"/>
      <c r="KA81" s="3"/>
      <c r="KB81" s="3"/>
      <c r="KC81" s="3"/>
      <c r="KD81" s="3"/>
      <c r="KE81" s="3"/>
      <c r="KF81" s="3"/>
      <c r="KG81" s="3"/>
      <c r="KH81" s="3"/>
      <c r="KI81" s="3"/>
      <c r="KJ81" s="3"/>
      <c r="KK81" s="3"/>
      <c r="KL81" s="3"/>
      <c r="KM81" s="3"/>
      <c r="KN81" s="3"/>
      <c r="KO81" s="3"/>
      <c r="KP81" s="3"/>
      <c r="KQ81" s="3"/>
      <c r="KR81" s="3"/>
      <c r="KS81" s="3"/>
      <c r="KT81" s="3"/>
      <c r="KU81" s="3"/>
      <c r="KV81" s="3"/>
      <c r="KW81" s="3"/>
      <c r="KX81" s="3"/>
      <c r="KY81" s="3"/>
      <c r="KZ81" s="3"/>
      <c r="LA81" s="3"/>
      <c r="LB81" s="3"/>
      <c r="LC81" s="3"/>
      <c r="LD81" s="3"/>
      <c r="LE81" s="3"/>
      <c r="LF81" s="3"/>
      <c r="LG81" s="3"/>
      <c r="LH81" s="3"/>
      <c r="LI81" s="3"/>
      <c r="LJ81" s="3"/>
      <c r="LK81" s="3"/>
      <c r="LL81" s="3"/>
      <c r="LM81" s="3"/>
      <c r="LN81" s="3"/>
      <c r="LO81" s="3"/>
      <c r="LP81" s="3"/>
      <c r="LQ81" s="3"/>
      <c r="LR81" s="3"/>
      <c r="LS81" s="3"/>
      <c r="LT81" s="3"/>
      <c r="LU81" s="3"/>
      <c r="LV81" s="3"/>
      <c r="LW81" s="3"/>
      <c r="LX81" s="3"/>
      <c r="LY81" s="3"/>
      <c r="LZ81" s="3"/>
      <c r="MA81" s="3"/>
      <c r="MB81" s="3"/>
      <c r="MC81" s="3"/>
      <c r="MD81" s="3"/>
      <c r="ME81" s="3"/>
      <c r="MF81" s="3"/>
      <c r="MG81" s="3"/>
      <c r="MH81" s="3"/>
      <c r="MI81" s="3"/>
      <c r="MJ81" s="3"/>
      <c r="MK81" s="3"/>
      <c r="ML81" s="3"/>
      <c r="MM81" s="3"/>
      <c r="MN81" s="3"/>
      <c r="MO81" s="3"/>
      <c r="MP81" s="3"/>
      <c r="MQ81" s="3"/>
      <c r="MR81" s="3"/>
      <c r="MS81" s="3"/>
      <c r="MT81" s="3"/>
      <c r="MU81" s="3"/>
      <c r="MV81" s="3"/>
      <c r="MW81" s="3"/>
      <c r="MX81" s="3"/>
      <c r="MY81" s="3"/>
      <c r="MZ81" s="3"/>
      <c r="NA81" s="3"/>
      <c r="NB81" s="3"/>
      <c r="NC81" s="3"/>
      <c r="ND81" s="3"/>
      <c r="NE81" s="3"/>
      <c r="NF81" s="3"/>
      <c r="NG81" s="3"/>
      <c r="NH81" s="3"/>
      <c r="NI81" s="3"/>
      <c r="NJ81" s="3"/>
      <c r="NK81" s="3"/>
      <c r="NL81" s="3"/>
      <c r="NM81" s="3"/>
      <c r="NN81" s="3"/>
      <c r="NO81" s="3"/>
      <c r="NP81" s="3"/>
      <c r="NQ81" s="3"/>
      <c r="NR81" s="3"/>
      <c r="NS81" s="3"/>
      <c r="NT81" s="3"/>
      <c r="NU81" s="3"/>
      <c r="NV81" s="3"/>
      <c r="NW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c r="HX82" s="3"/>
      <c r="HY82" s="3"/>
      <c r="HZ82" s="3"/>
      <c r="IA82" s="3"/>
      <c r="IB82" s="3"/>
      <c r="IC82" s="3"/>
      <c r="ID82" s="3"/>
      <c r="IE82" s="3"/>
      <c r="IF82" s="3"/>
      <c r="IG82" s="3"/>
      <c r="IH82" s="3"/>
      <c r="II82" s="3"/>
      <c r="IJ82" s="3"/>
      <c r="IK82" s="3"/>
      <c r="IL82" s="3"/>
      <c r="IM82" s="3"/>
      <c r="IN82" s="3"/>
      <c r="IO82" s="3"/>
      <c r="IP82" s="3"/>
      <c r="IQ82" s="3"/>
      <c r="IR82" s="3"/>
      <c r="IS82" s="3"/>
      <c r="IT82" s="3"/>
      <c r="IU82" s="3"/>
      <c r="IV82" s="3"/>
      <c r="IW82" s="3"/>
      <c r="IX82" s="3"/>
      <c r="IY82" s="3"/>
      <c r="IZ82" s="3"/>
      <c r="JA82" s="3"/>
      <c r="JB82" s="3"/>
      <c r="JC82" s="3"/>
      <c r="JD82" s="3"/>
      <c r="JE82" s="3"/>
      <c r="JF82" s="3"/>
      <c r="JG82" s="3"/>
      <c r="JH82" s="3"/>
      <c r="JI82" s="3"/>
      <c r="JJ82" s="3"/>
      <c r="JK82" s="3"/>
      <c r="JL82" s="3"/>
      <c r="JM82" s="3"/>
      <c r="JN82" s="3"/>
      <c r="JO82" s="3"/>
      <c r="JP82" s="3"/>
      <c r="JQ82" s="3"/>
      <c r="JR82" s="3"/>
      <c r="JS82" s="3"/>
      <c r="JT82" s="3"/>
      <c r="JU82" s="3"/>
      <c r="JV82" s="3"/>
      <c r="JW82" s="3"/>
      <c r="JX82" s="3"/>
      <c r="JY82" s="3"/>
      <c r="JZ82" s="3"/>
      <c r="KA82" s="3"/>
      <c r="KB82" s="3"/>
      <c r="KC82" s="3"/>
      <c r="KD82" s="3"/>
      <c r="KE82" s="3"/>
      <c r="KF82" s="3"/>
      <c r="KG82" s="3"/>
      <c r="KH82" s="3"/>
      <c r="KI82" s="3"/>
      <c r="KJ82" s="3"/>
      <c r="KK82" s="3"/>
      <c r="KL82" s="3"/>
      <c r="KM82" s="3"/>
      <c r="KN82" s="3"/>
      <c r="KO82" s="3"/>
      <c r="KP82" s="3"/>
      <c r="KQ82" s="3"/>
      <c r="KR82" s="3"/>
      <c r="KS82" s="3"/>
      <c r="KT82" s="3"/>
      <c r="KU82" s="3"/>
      <c r="KV82" s="3"/>
      <c r="KW82" s="3"/>
      <c r="KX82" s="3"/>
      <c r="KY82" s="3"/>
      <c r="KZ82" s="3"/>
      <c r="LA82" s="3"/>
      <c r="LB82" s="3"/>
      <c r="LC82" s="3"/>
      <c r="LD82" s="3"/>
      <c r="LE82" s="3"/>
      <c r="LF82" s="3"/>
      <c r="LG82" s="3"/>
      <c r="LH82" s="3"/>
      <c r="LI82" s="3"/>
      <c r="LJ82" s="3"/>
      <c r="LK82" s="3"/>
      <c r="LL82" s="3"/>
      <c r="LM82" s="3"/>
      <c r="LN82" s="3"/>
      <c r="LO82" s="3"/>
      <c r="LP82" s="3"/>
      <c r="LQ82" s="3"/>
      <c r="LR82" s="3"/>
      <c r="LS82" s="3"/>
      <c r="LT82" s="3"/>
      <c r="LU82" s="3"/>
      <c r="LV82" s="3"/>
      <c r="LW82" s="3"/>
      <c r="LX82" s="3"/>
      <c r="LY82" s="3"/>
      <c r="LZ82" s="3"/>
      <c r="MA82" s="3"/>
      <c r="MB82" s="3"/>
      <c r="MC82" s="3"/>
      <c r="MD82" s="3"/>
      <c r="ME82" s="3"/>
      <c r="MF82" s="3"/>
      <c r="MG82" s="3"/>
      <c r="MH82" s="3"/>
      <c r="MI82" s="3"/>
      <c r="MJ82" s="3"/>
      <c r="MK82" s="3"/>
      <c r="ML82" s="3"/>
      <c r="MM82" s="3"/>
      <c r="MN82" s="3"/>
      <c r="MO82" s="3"/>
      <c r="MP82" s="3"/>
      <c r="MQ82" s="3"/>
      <c r="MR82" s="3"/>
      <c r="MS82" s="3"/>
      <c r="MT82" s="3"/>
      <c r="MU82" s="3"/>
      <c r="MV82" s="3"/>
      <c r="MW82" s="3"/>
      <c r="MX82" s="3"/>
      <c r="MY82" s="3"/>
      <c r="MZ82" s="3"/>
      <c r="NA82" s="3"/>
      <c r="NB82" s="3"/>
      <c r="NC82" s="3"/>
      <c r="ND82" s="3"/>
      <c r="NE82" s="3"/>
      <c r="NF82" s="3"/>
      <c r="NG82" s="3"/>
      <c r="NH82" s="3"/>
      <c r="NI82" s="3"/>
      <c r="NJ82" s="3"/>
      <c r="NK82" s="3"/>
      <c r="NL82" s="3"/>
      <c r="NM82" s="3"/>
      <c r="NN82" s="3"/>
      <c r="NO82" s="3"/>
      <c r="NP82" s="3"/>
      <c r="NQ82" s="3"/>
      <c r="NR82" s="3"/>
      <c r="NS82" s="3"/>
      <c r="NT82" s="3"/>
      <c r="NU82" s="3"/>
      <c r="NV82" s="3"/>
      <c r="NW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c r="HV83" s="3"/>
      <c r="HW83" s="3"/>
      <c r="HX83" s="3"/>
      <c r="HY83" s="3"/>
      <c r="HZ83" s="3"/>
      <c r="IA83" s="3"/>
      <c r="IB83" s="3"/>
      <c r="IC83" s="3"/>
      <c r="ID83" s="3"/>
      <c r="IE83" s="3"/>
      <c r="IF83" s="3"/>
      <c r="IG83" s="3"/>
      <c r="IH83" s="3"/>
      <c r="II83" s="3"/>
      <c r="IJ83" s="3"/>
      <c r="IK83" s="3"/>
      <c r="IL83" s="3"/>
      <c r="IM83" s="3"/>
      <c r="IN83" s="3"/>
      <c r="IO83" s="3"/>
      <c r="IP83" s="3"/>
      <c r="IQ83" s="3"/>
      <c r="IR83" s="3"/>
      <c r="IS83" s="3"/>
      <c r="IT83" s="3"/>
      <c r="IU83" s="3"/>
      <c r="IV83" s="3"/>
      <c r="IW83" s="3"/>
      <c r="IX83" s="3"/>
      <c r="IY83" s="3"/>
      <c r="IZ83" s="3"/>
      <c r="JA83" s="3"/>
      <c r="JB83" s="3"/>
      <c r="JC83" s="3"/>
      <c r="JD83" s="3"/>
      <c r="JE83" s="3"/>
      <c r="JF83" s="3"/>
      <c r="JG83" s="3"/>
      <c r="JH83" s="3"/>
      <c r="JI83" s="3"/>
      <c r="JJ83" s="3"/>
      <c r="JK83" s="3"/>
      <c r="JL83" s="3"/>
      <c r="JM83" s="3"/>
      <c r="JN83" s="3"/>
      <c r="JO83" s="3"/>
      <c r="JP83" s="3"/>
      <c r="JQ83" s="3"/>
      <c r="JR83" s="3"/>
      <c r="JS83" s="3"/>
      <c r="JT83" s="3"/>
      <c r="JU83" s="3"/>
      <c r="JV83" s="3"/>
      <c r="JW83" s="3"/>
      <c r="JX83" s="3"/>
      <c r="JY83" s="3"/>
      <c r="JZ83" s="3"/>
      <c r="KA83" s="3"/>
      <c r="KB83" s="3"/>
      <c r="KC83" s="3"/>
      <c r="KD83" s="3"/>
      <c r="KE83" s="3"/>
      <c r="KF83" s="3"/>
      <c r="KG83" s="3"/>
      <c r="KH83" s="3"/>
      <c r="KI83" s="3"/>
      <c r="KJ83" s="3"/>
      <c r="KK83" s="3"/>
      <c r="KL83" s="3"/>
      <c r="KM83" s="3"/>
      <c r="KN83" s="3"/>
      <c r="KO83" s="3"/>
      <c r="KP83" s="3"/>
      <c r="KQ83" s="3"/>
      <c r="KR83" s="3"/>
      <c r="KS83" s="3"/>
      <c r="KT83" s="3"/>
      <c r="KU83" s="3"/>
      <c r="KV83" s="3"/>
      <c r="KW83" s="3"/>
      <c r="KX83" s="3"/>
      <c r="KY83" s="3"/>
      <c r="KZ83" s="3"/>
      <c r="LA83" s="3"/>
      <c r="LB83" s="3"/>
      <c r="LC83" s="3"/>
      <c r="LD83" s="3"/>
      <c r="LE83" s="3"/>
      <c r="LF83" s="3"/>
      <c r="LG83" s="3"/>
      <c r="LH83" s="3"/>
      <c r="LI83" s="3"/>
      <c r="LJ83" s="3"/>
      <c r="LK83" s="3"/>
      <c r="LL83" s="3"/>
      <c r="LM83" s="3"/>
      <c r="LN83" s="3"/>
      <c r="LO83" s="3"/>
      <c r="LP83" s="3"/>
      <c r="LQ83" s="3"/>
      <c r="LR83" s="3"/>
      <c r="LS83" s="3"/>
      <c r="LT83" s="3"/>
      <c r="LU83" s="3"/>
      <c r="LV83" s="3"/>
      <c r="LW83" s="3"/>
      <c r="LX83" s="3"/>
      <c r="LY83" s="3"/>
      <c r="LZ83" s="3"/>
      <c r="MA83" s="3"/>
      <c r="MB83" s="3"/>
      <c r="MC83" s="3"/>
      <c r="MD83" s="3"/>
      <c r="ME83" s="3"/>
      <c r="MF83" s="3"/>
      <c r="MG83" s="3"/>
      <c r="MH83" s="3"/>
      <c r="MI83" s="3"/>
      <c r="MJ83" s="3"/>
      <c r="MK83" s="3"/>
      <c r="ML83" s="3"/>
      <c r="MM83" s="3"/>
      <c r="MN83" s="3"/>
      <c r="MO83" s="3"/>
      <c r="MP83" s="3"/>
      <c r="MQ83" s="3"/>
      <c r="MR83" s="3"/>
      <c r="MS83" s="3"/>
      <c r="MT83" s="3"/>
      <c r="MU83" s="3"/>
      <c r="MV83" s="3"/>
      <c r="MW83" s="3"/>
      <c r="MX83" s="3"/>
      <c r="MY83" s="3"/>
      <c r="MZ83" s="3"/>
      <c r="NA83" s="3"/>
      <c r="NB83" s="3"/>
      <c r="NC83" s="3"/>
      <c r="ND83" s="3"/>
      <c r="NE83" s="3"/>
      <c r="NF83" s="3"/>
      <c r="NG83" s="3"/>
      <c r="NH83" s="3"/>
      <c r="NI83" s="3"/>
      <c r="NJ83" s="3"/>
      <c r="NK83" s="3"/>
      <c r="NL83" s="3"/>
      <c r="NM83" s="3"/>
      <c r="NN83" s="3"/>
      <c r="NO83" s="3"/>
      <c r="NP83" s="3"/>
      <c r="NQ83" s="3"/>
      <c r="NR83" s="3"/>
      <c r="NS83" s="3"/>
      <c r="NT83" s="3"/>
      <c r="NU83" s="3"/>
      <c r="NV83" s="3"/>
      <c r="NW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c r="HX84" s="3"/>
      <c r="HY84" s="3"/>
      <c r="HZ84" s="3"/>
      <c r="IA84" s="3"/>
      <c r="IB84" s="3"/>
      <c r="IC84" s="3"/>
      <c r="ID84" s="3"/>
      <c r="IE84" s="3"/>
      <c r="IF84" s="3"/>
      <c r="IG84" s="3"/>
      <c r="IH84" s="3"/>
      <c r="II84" s="3"/>
      <c r="IJ84" s="3"/>
      <c r="IK84" s="3"/>
      <c r="IL84" s="3"/>
      <c r="IM84" s="3"/>
      <c r="IN84" s="3"/>
      <c r="IO84" s="3"/>
      <c r="IP84" s="3"/>
      <c r="IQ84" s="3"/>
      <c r="IR84" s="3"/>
      <c r="IS84" s="3"/>
      <c r="IT84" s="3"/>
      <c r="IU84" s="3"/>
      <c r="IV84" s="3"/>
      <c r="IW84" s="3"/>
      <c r="IX84" s="3"/>
      <c r="IY84" s="3"/>
      <c r="IZ84" s="3"/>
      <c r="JA84" s="3"/>
      <c r="JB84" s="3"/>
      <c r="JC84" s="3"/>
      <c r="JD84" s="3"/>
      <c r="JE84" s="3"/>
      <c r="JF84" s="3"/>
      <c r="JG84" s="3"/>
      <c r="JH84" s="3"/>
      <c r="JI84" s="3"/>
      <c r="JJ84" s="3"/>
      <c r="JK84" s="3"/>
      <c r="JL84" s="3"/>
      <c r="JM84" s="3"/>
      <c r="JN84" s="3"/>
      <c r="JO84" s="3"/>
      <c r="JP84" s="3"/>
      <c r="JQ84" s="3"/>
      <c r="JR84" s="3"/>
      <c r="JS84" s="3"/>
      <c r="JT84" s="3"/>
      <c r="JU84" s="3"/>
      <c r="JV84" s="3"/>
      <c r="JW84" s="3"/>
      <c r="JX84" s="3"/>
      <c r="JY84" s="3"/>
      <c r="JZ84" s="3"/>
      <c r="KA84" s="3"/>
      <c r="KB84" s="3"/>
      <c r="KC84" s="3"/>
      <c r="KD84" s="3"/>
      <c r="KE84" s="3"/>
      <c r="KF84" s="3"/>
      <c r="KG84" s="3"/>
      <c r="KH84" s="3"/>
      <c r="KI84" s="3"/>
      <c r="KJ84" s="3"/>
      <c r="KK84" s="3"/>
      <c r="KL84" s="3"/>
      <c r="KM84" s="3"/>
      <c r="KN84" s="3"/>
      <c r="KO84" s="3"/>
      <c r="KP84" s="3"/>
      <c r="KQ84" s="3"/>
      <c r="KR84" s="3"/>
      <c r="KS84" s="3"/>
      <c r="KT84" s="3"/>
      <c r="KU84" s="3"/>
      <c r="KV84" s="3"/>
      <c r="KW84" s="3"/>
      <c r="KX84" s="3"/>
      <c r="KY84" s="3"/>
      <c r="KZ84" s="3"/>
      <c r="LA84" s="3"/>
      <c r="LB84" s="3"/>
      <c r="LC84" s="3"/>
      <c r="LD84" s="3"/>
      <c r="LE84" s="3"/>
      <c r="LF84" s="3"/>
      <c r="LG84" s="3"/>
      <c r="LH84" s="3"/>
      <c r="LI84" s="3"/>
      <c r="LJ84" s="3"/>
      <c r="LK84" s="3"/>
      <c r="LL84" s="3"/>
      <c r="LM84" s="3"/>
      <c r="LN84" s="3"/>
      <c r="LO84" s="3"/>
      <c r="LP84" s="3"/>
      <c r="LQ84" s="3"/>
      <c r="LR84" s="3"/>
      <c r="LS84" s="3"/>
      <c r="LT84" s="3"/>
      <c r="LU84" s="3"/>
      <c r="LV84" s="3"/>
      <c r="LW84" s="3"/>
      <c r="LX84" s="3"/>
      <c r="LY84" s="3"/>
      <c r="LZ84" s="3"/>
      <c r="MA84" s="3"/>
      <c r="MB84" s="3"/>
      <c r="MC84" s="3"/>
      <c r="MD84" s="3"/>
      <c r="ME84" s="3"/>
      <c r="MF84" s="3"/>
      <c r="MG84" s="3"/>
      <c r="MH84" s="3"/>
      <c r="MI84" s="3"/>
      <c r="MJ84" s="3"/>
      <c r="MK84" s="3"/>
      <c r="ML84" s="3"/>
      <c r="MM84" s="3"/>
      <c r="MN84" s="3"/>
      <c r="MO84" s="3"/>
      <c r="MP84" s="3"/>
      <c r="MQ84" s="3"/>
      <c r="MR84" s="3"/>
      <c r="MS84" s="3"/>
      <c r="MT84" s="3"/>
      <c r="MU84" s="3"/>
      <c r="MV84" s="3"/>
      <c r="MW84" s="3"/>
      <c r="MX84" s="3"/>
      <c r="MY84" s="3"/>
      <c r="MZ84" s="3"/>
      <c r="NA84" s="3"/>
      <c r="NB84" s="3"/>
      <c r="NC84" s="3"/>
      <c r="ND84" s="3"/>
      <c r="NE84" s="3"/>
      <c r="NF84" s="3"/>
      <c r="NG84" s="3"/>
      <c r="NH84" s="3"/>
      <c r="NI84" s="3"/>
      <c r="NJ84" s="3"/>
      <c r="NK84" s="3"/>
      <c r="NL84" s="3"/>
      <c r="NM84" s="3"/>
      <c r="NN84" s="3"/>
      <c r="NO84" s="3"/>
      <c r="NP84" s="3"/>
      <c r="NQ84" s="3"/>
      <c r="NR84" s="3"/>
      <c r="NS84" s="3"/>
      <c r="NT84" s="3"/>
      <c r="NU84" s="3"/>
      <c r="NV84" s="3"/>
      <c r="NW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c r="HV85" s="3"/>
      <c r="HW85" s="3"/>
      <c r="HX85" s="3"/>
      <c r="HY85" s="3"/>
      <c r="HZ85" s="3"/>
      <c r="IA85" s="3"/>
      <c r="IB85" s="3"/>
      <c r="IC85" s="3"/>
      <c r="ID85" s="3"/>
      <c r="IE85" s="3"/>
      <c r="IF85" s="3"/>
      <c r="IG85" s="3"/>
      <c r="IH85" s="3"/>
      <c r="II85" s="3"/>
      <c r="IJ85" s="3"/>
      <c r="IK85" s="3"/>
      <c r="IL85" s="3"/>
      <c r="IM85" s="3"/>
      <c r="IN85" s="3"/>
      <c r="IO85" s="3"/>
      <c r="IP85" s="3"/>
      <c r="IQ85" s="3"/>
      <c r="IR85" s="3"/>
      <c r="IS85" s="3"/>
      <c r="IT85" s="3"/>
      <c r="IU85" s="3"/>
      <c r="IV85" s="3"/>
      <c r="IW85" s="3"/>
      <c r="IX85" s="3"/>
      <c r="IY85" s="3"/>
      <c r="IZ85" s="3"/>
      <c r="JA85" s="3"/>
      <c r="JB85" s="3"/>
      <c r="JC85" s="3"/>
      <c r="JD85" s="3"/>
      <c r="JE85" s="3"/>
      <c r="JF85" s="3"/>
      <c r="JG85" s="3"/>
      <c r="JH85" s="3"/>
      <c r="JI85" s="3"/>
      <c r="JJ85" s="3"/>
      <c r="JK85" s="3"/>
      <c r="JL85" s="3"/>
      <c r="JM85" s="3"/>
      <c r="JN85" s="3"/>
      <c r="JO85" s="3"/>
      <c r="JP85" s="3"/>
      <c r="JQ85" s="3"/>
      <c r="JR85" s="3"/>
      <c r="JS85" s="3"/>
      <c r="JT85" s="3"/>
      <c r="JU85" s="3"/>
      <c r="JV85" s="3"/>
      <c r="JW85" s="3"/>
      <c r="JX85" s="3"/>
      <c r="JY85" s="3"/>
      <c r="JZ85" s="3"/>
      <c r="KA85" s="3"/>
      <c r="KB85" s="3"/>
      <c r="KC85" s="3"/>
      <c r="KD85" s="3"/>
      <c r="KE85" s="3"/>
      <c r="KF85" s="3"/>
      <c r="KG85" s="3"/>
      <c r="KH85" s="3"/>
      <c r="KI85" s="3"/>
      <c r="KJ85" s="3"/>
      <c r="KK85" s="3"/>
      <c r="KL85" s="3"/>
      <c r="KM85" s="3"/>
      <c r="KN85" s="3"/>
      <c r="KO85" s="3"/>
      <c r="KP85" s="3"/>
      <c r="KQ85" s="3"/>
      <c r="KR85" s="3"/>
      <c r="KS85" s="3"/>
      <c r="KT85" s="3"/>
      <c r="KU85" s="3"/>
      <c r="KV85" s="3"/>
      <c r="KW85" s="3"/>
      <c r="KX85" s="3"/>
      <c r="KY85" s="3"/>
      <c r="KZ85" s="3"/>
      <c r="LA85" s="3"/>
      <c r="LB85" s="3"/>
      <c r="LC85" s="3"/>
      <c r="LD85" s="3"/>
      <c r="LE85" s="3"/>
      <c r="LF85" s="3"/>
      <c r="LG85" s="3"/>
      <c r="LH85" s="3"/>
      <c r="LI85" s="3"/>
      <c r="LJ85" s="3"/>
      <c r="LK85" s="3"/>
      <c r="LL85" s="3"/>
      <c r="LM85" s="3"/>
      <c r="LN85" s="3"/>
      <c r="LO85" s="3"/>
      <c r="LP85" s="3"/>
      <c r="LQ85" s="3"/>
      <c r="LR85" s="3"/>
      <c r="LS85" s="3"/>
      <c r="LT85" s="3"/>
      <c r="LU85" s="3"/>
      <c r="LV85" s="3"/>
      <c r="LW85" s="3"/>
      <c r="LX85" s="3"/>
      <c r="LY85" s="3"/>
      <c r="LZ85" s="3"/>
      <c r="MA85" s="3"/>
      <c r="MB85" s="3"/>
      <c r="MC85" s="3"/>
      <c r="MD85" s="3"/>
      <c r="ME85" s="3"/>
      <c r="MF85" s="3"/>
      <c r="MG85" s="3"/>
      <c r="MH85" s="3"/>
      <c r="MI85" s="3"/>
      <c r="MJ85" s="3"/>
      <c r="MK85" s="3"/>
      <c r="ML85" s="3"/>
      <c r="MM85" s="3"/>
      <c r="MN85" s="3"/>
      <c r="MO85" s="3"/>
      <c r="MP85" s="3"/>
      <c r="MQ85" s="3"/>
      <c r="MR85" s="3"/>
      <c r="MS85" s="3"/>
      <c r="MT85" s="3"/>
      <c r="MU85" s="3"/>
      <c r="MV85" s="3"/>
      <c r="MW85" s="3"/>
      <c r="MX85" s="3"/>
      <c r="MY85" s="3"/>
      <c r="MZ85" s="3"/>
      <c r="NA85" s="3"/>
      <c r="NB85" s="3"/>
      <c r="NC85" s="3"/>
      <c r="ND85" s="3"/>
      <c r="NE85" s="3"/>
      <c r="NF85" s="3"/>
      <c r="NG85" s="3"/>
      <c r="NH85" s="3"/>
      <c r="NI85" s="3"/>
      <c r="NJ85" s="3"/>
      <c r="NK85" s="3"/>
      <c r="NL85" s="3"/>
      <c r="NM85" s="3"/>
      <c r="NN85" s="3"/>
      <c r="NO85" s="3"/>
      <c r="NP85" s="3"/>
      <c r="NQ85" s="3"/>
      <c r="NR85" s="3"/>
      <c r="NS85" s="3"/>
      <c r="NT85" s="3"/>
      <c r="NU85" s="3"/>
      <c r="NV85" s="3"/>
      <c r="NW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c r="HV86" s="3"/>
      <c r="HW86" s="3"/>
      <c r="HX86" s="3"/>
      <c r="HY86" s="3"/>
      <c r="HZ86" s="3"/>
      <c r="IA86" s="3"/>
      <c r="IB86" s="3"/>
      <c r="IC86" s="3"/>
      <c r="ID86" s="3"/>
      <c r="IE86" s="3"/>
      <c r="IF86" s="3"/>
      <c r="IG86" s="3"/>
      <c r="IH86" s="3"/>
      <c r="II86" s="3"/>
      <c r="IJ86" s="3"/>
      <c r="IK86" s="3"/>
      <c r="IL86" s="3"/>
      <c r="IM86" s="3"/>
      <c r="IN86" s="3"/>
      <c r="IO86" s="3"/>
      <c r="IP86" s="3"/>
      <c r="IQ86" s="3"/>
      <c r="IR86" s="3"/>
      <c r="IS86" s="3"/>
      <c r="IT86" s="3"/>
      <c r="IU86" s="3"/>
      <c r="IV86" s="3"/>
      <c r="IW86" s="3"/>
      <c r="IX86" s="3"/>
      <c r="IY86" s="3"/>
      <c r="IZ86" s="3"/>
      <c r="JA86" s="3"/>
      <c r="JB86" s="3"/>
      <c r="JC86" s="3"/>
      <c r="JD86" s="3"/>
      <c r="JE86" s="3"/>
      <c r="JF86" s="3"/>
      <c r="JG86" s="3"/>
      <c r="JH86" s="3"/>
      <c r="JI86" s="3"/>
      <c r="JJ86" s="3"/>
      <c r="JK86" s="3"/>
      <c r="JL86" s="3"/>
      <c r="JM86" s="3"/>
      <c r="JN86" s="3"/>
      <c r="JO86" s="3"/>
      <c r="JP86" s="3"/>
      <c r="JQ86" s="3"/>
      <c r="JR86" s="3"/>
      <c r="JS86" s="3"/>
      <c r="JT86" s="3"/>
      <c r="JU86" s="3"/>
      <c r="JV86" s="3"/>
      <c r="JW86" s="3"/>
      <c r="JX86" s="3"/>
      <c r="JY86" s="3"/>
      <c r="JZ86" s="3"/>
      <c r="KA86" s="3"/>
      <c r="KB86" s="3"/>
      <c r="KC86" s="3"/>
      <c r="KD86" s="3"/>
      <c r="KE86" s="3"/>
      <c r="KF86" s="3"/>
      <c r="KG86" s="3"/>
      <c r="KH86" s="3"/>
      <c r="KI86" s="3"/>
      <c r="KJ86" s="3"/>
      <c r="KK86" s="3"/>
      <c r="KL86" s="3"/>
      <c r="KM86" s="3"/>
      <c r="KN86" s="3"/>
      <c r="KO86" s="3"/>
      <c r="KP86" s="3"/>
      <c r="KQ86" s="3"/>
      <c r="KR86" s="3"/>
      <c r="KS86" s="3"/>
      <c r="KT86" s="3"/>
      <c r="KU86" s="3"/>
      <c r="KV86" s="3"/>
      <c r="KW86" s="3"/>
      <c r="KX86" s="3"/>
      <c r="KY86" s="3"/>
      <c r="KZ86" s="3"/>
      <c r="LA86" s="3"/>
      <c r="LB86" s="3"/>
      <c r="LC86" s="3"/>
      <c r="LD86" s="3"/>
      <c r="LE86" s="3"/>
      <c r="LF86" s="3"/>
      <c r="LG86" s="3"/>
      <c r="LH86" s="3"/>
      <c r="LI86" s="3"/>
      <c r="LJ86" s="3"/>
      <c r="LK86" s="3"/>
      <c r="LL86" s="3"/>
      <c r="LM86" s="3"/>
      <c r="LN86" s="3"/>
      <c r="LO86" s="3"/>
      <c r="LP86" s="3"/>
      <c r="LQ86" s="3"/>
      <c r="LR86" s="3"/>
      <c r="LS86" s="3"/>
      <c r="LT86" s="3"/>
      <c r="LU86" s="3"/>
      <c r="LV86" s="3"/>
      <c r="LW86" s="3"/>
      <c r="LX86" s="3"/>
      <c r="LY86" s="3"/>
      <c r="LZ86" s="3"/>
      <c r="MA86" s="3"/>
      <c r="MB86" s="3"/>
      <c r="MC86" s="3"/>
      <c r="MD86" s="3"/>
      <c r="ME86" s="3"/>
      <c r="MF86" s="3"/>
      <c r="MG86" s="3"/>
      <c r="MH86" s="3"/>
      <c r="MI86" s="3"/>
      <c r="MJ86" s="3"/>
      <c r="MK86" s="3"/>
      <c r="ML86" s="3"/>
      <c r="MM86" s="3"/>
      <c r="MN86" s="3"/>
      <c r="MO86" s="3"/>
      <c r="MP86" s="3"/>
      <c r="MQ86" s="3"/>
      <c r="MR86" s="3"/>
      <c r="MS86" s="3"/>
      <c r="MT86" s="3"/>
      <c r="MU86" s="3"/>
      <c r="MV86" s="3"/>
      <c r="MW86" s="3"/>
      <c r="MX86" s="3"/>
      <c r="MY86" s="3"/>
      <c r="MZ86" s="3"/>
      <c r="NA86" s="3"/>
      <c r="NB86" s="3"/>
      <c r="NC86" s="3"/>
      <c r="ND86" s="3"/>
      <c r="NE86" s="3"/>
      <c r="NF86" s="3"/>
      <c r="NG86" s="3"/>
      <c r="NH86" s="3"/>
      <c r="NI86" s="3"/>
      <c r="NJ86" s="3"/>
      <c r="NK86" s="3"/>
      <c r="NL86" s="3"/>
      <c r="NM86" s="3"/>
      <c r="NN86" s="3"/>
      <c r="NO86" s="3"/>
      <c r="NP86" s="3"/>
      <c r="NQ86" s="3"/>
      <c r="NR86" s="3"/>
      <c r="NS86" s="3"/>
      <c r="NT86" s="3"/>
      <c r="NU86" s="3"/>
      <c r="NV86" s="3"/>
      <c r="NW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c r="HX87" s="3"/>
      <c r="HY87" s="3"/>
      <c r="HZ87" s="3"/>
      <c r="IA87" s="3"/>
      <c r="IB87" s="3"/>
      <c r="IC87" s="3"/>
      <c r="ID87" s="3"/>
      <c r="IE87" s="3"/>
      <c r="IF87" s="3"/>
      <c r="IG87" s="3"/>
      <c r="IH87" s="3"/>
      <c r="II87" s="3"/>
      <c r="IJ87" s="3"/>
      <c r="IK87" s="3"/>
      <c r="IL87" s="3"/>
      <c r="IM87" s="3"/>
      <c r="IN87" s="3"/>
      <c r="IO87" s="3"/>
      <c r="IP87" s="3"/>
      <c r="IQ87" s="3"/>
      <c r="IR87" s="3"/>
      <c r="IS87" s="3"/>
      <c r="IT87" s="3"/>
      <c r="IU87" s="3"/>
      <c r="IV87" s="3"/>
      <c r="IW87" s="3"/>
      <c r="IX87" s="3"/>
      <c r="IY87" s="3"/>
      <c r="IZ87" s="3"/>
      <c r="JA87" s="3"/>
      <c r="JB87" s="3"/>
      <c r="JC87" s="3"/>
      <c r="JD87" s="3"/>
      <c r="JE87" s="3"/>
      <c r="JF87" s="3"/>
      <c r="JG87" s="3"/>
      <c r="JH87" s="3"/>
      <c r="JI87" s="3"/>
      <c r="JJ87" s="3"/>
      <c r="JK87" s="3"/>
      <c r="JL87" s="3"/>
      <c r="JM87" s="3"/>
      <c r="JN87" s="3"/>
      <c r="JO87" s="3"/>
      <c r="JP87" s="3"/>
      <c r="JQ87" s="3"/>
      <c r="JR87" s="3"/>
      <c r="JS87" s="3"/>
      <c r="JT87" s="3"/>
      <c r="JU87" s="3"/>
      <c r="JV87" s="3"/>
      <c r="JW87" s="3"/>
      <c r="JX87" s="3"/>
      <c r="JY87" s="3"/>
      <c r="JZ87" s="3"/>
      <c r="KA87" s="3"/>
      <c r="KB87" s="3"/>
      <c r="KC87" s="3"/>
      <c r="KD87" s="3"/>
      <c r="KE87" s="3"/>
      <c r="KF87" s="3"/>
      <c r="KG87" s="3"/>
      <c r="KH87" s="3"/>
      <c r="KI87" s="3"/>
      <c r="KJ87" s="3"/>
      <c r="KK87" s="3"/>
      <c r="KL87" s="3"/>
      <c r="KM87" s="3"/>
      <c r="KN87" s="3"/>
      <c r="KO87" s="3"/>
      <c r="KP87" s="3"/>
      <c r="KQ87" s="3"/>
      <c r="KR87" s="3"/>
      <c r="KS87" s="3"/>
      <c r="KT87" s="3"/>
      <c r="KU87" s="3"/>
      <c r="KV87" s="3"/>
      <c r="KW87" s="3"/>
      <c r="KX87" s="3"/>
      <c r="KY87" s="3"/>
      <c r="KZ87" s="3"/>
      <c r="LA87" s="3"/>
      <c r="LB87" s="3"/>
      <c r="LC87" s="3"/>
      <c r="LD87" s="3"/>
      <c r="LE87" s="3"/>
      <c r="LF87" s="3"/>
      <c r="LG87" s="3"/>
      <c r="LH87" s="3"/>
      <c r="LI87" s="3"/>
      <c r="LJ87" s="3"/>
      <c r="LK87" s="3"/>
      <c r="LL87" s="3"/>
      <c r="LM87" s="3"/>
      <c r="LN87" s="3"/>
      <c r="LO87" s="3"/>
      <c r="LP87" s="3"/>
      <c r="LQ87" s="3"/>
      <c r="LR87" s="3"/>
      <c r="LS87" s="3"/>
      <c r="LT87" s="3"/>
      <c r="LU87" s="3"/>
      <c r="LV87" s="3"/>
      <c r="LW87" s="3"/>
      <c r="LX87" s="3"/>
      <c r="LY87" s="3"/>
      <c r="LZ87" s="3"/>
      <c r="MA87" s="3"/>
      <c r="MB87" s="3"/>
      <c r="MC87" s="3"/>
      <c r="MD87" s="3"/>
      <c r="ME87" s="3"/>
      <c r="MF87" s="3"/>
      <c r="MG87" s="3"/>
      <c r="MH87" s="3"/>
      <c r="MI87" s="3"/>
      <c r="MJ87" s="3"/>
      <c r="MK87" s="3"/>
      <c r="ML87" s="3"/>
      <c r="MM87" s="3"/>
      <c r="MN87" s="3"/>
      <c r="MO87" s="3"/>
      <c r="MP87" s="3"/>
      <c r="MQ87" s="3"/>
      <c r="MR87" s="3"/>
      <c r="MS87" s="3"/>
      <c r="MT87" s="3"/>
      <c r="MU87" s="3"/>
      <c r="MV87" s="3"/>
      <c r="MW87" s="3"/>
      <c r="MX87" s="3"/>
      <c r="MY87" s="3"/>
      <c r="MZ87" s="3"/>
      <c r="NA87" s="3"/>
      <c r="NB87" s="3"/>
      <c r="NC87" s="3"/>
      <c r="ND87" s="3"/>
      <c r="NE87" s="3"/>
      <c r="NF87" s="3"/>
      <c r="NG87" s="3"/>
      <c r="NH87" s="3"/>
      <c r="NI87" s="3"/>
      <c r="NJ87" s="3"/>
      <c r="NK87" s="3"/>
      <c r="NL87" s="3"/>
      <c r="NM87" s="3"/>
      <c r="NN87" s="3"/>
      <c r="NO87" s="3"/>
      <c r="NP87" s="3"/>
      <c r="NQ87" s="3"/>
      <c r="NR87" s="3"/>
      <c r="NS87" s="3"/>
      <c r="NT87" s="3"/>
      <c r="NU87" s="3"/>
      <c r="NV87" s="3"/>
      <c r="NW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c r="HV88" s="3"/>
      <c r="HW88" s="3"/>
      <c r="HX88" s="3"/>
      <c r="HY88" s="3"/>
      <c r="HZ88" s="3"/>
      <c r="IA88" s="3"/>
      <c r="IB88" s="3"/>
      <c r="IC88" s="3"/>
      <c r="ID88" s="3"/>
      <c r="IE88" s="3"/>
      <c r="IF88" s="3"/>
      <c r="IG88" s="3"/>
      <c r="IH88" s="3"/>
      <c r="II88" s="3"/>
      <c r="IJ88" s="3"/>
      <c r="IK88" s="3"/>
      <c r="IL88" s="3"/>
      <c r="IM88" s="3"/>
      <c r="IN88" s="3"/>
      <c r="IO88" s="3"/>
      <c r="IP88" s="3"/>
      <c r="IQ88" s="3"/>
      <c r="IR88" s="3"/>
      <c r="IS88" s="3"/>
      <c r="IT88" s="3"/>
      <c r="IU88" s="3"/>
      <c r="IV88" s="3"/>
      <c r="IW88" s="3"/>
      <c r="IX88" s="3"/>
      <c r="IY88" s="3"/>
      <c r="IZ88" s="3"/>
      <c r="JA88" s="3"/>
      <c r="JB88" s="3"/>
      <c r="JC88" s="3"/>
      <c r="JD88" s="3"/>
      <c r="JE88" s="3"/>
      <c r="JF88" s="3"/>
      <c r="JG88" s="3"/>
      <c r="JH88" s="3"/>
      <c r="JI88" s="3"/>
      <c r="JJ88" s="3"/>
      <c r="JK88" s="3"/>
      <c r="JL88" s="3"/>
      <c r="JM88" s="3"/>
      <c r="JN88" s="3"/>
      <c r="JO88" s="3"/>
      <c r="JP88" s="3"/>
      <c r="JQ88" s="3"/>
      <c r="JR88" s="3"/>
      <c r="JS88" s="3"/>
      <c r="JT88" s="3"/>
      <c r="JU88" s="3"/>
      <c r="JV88" s="3"/>
      <c r="JW88" s="3"/>
      <c r="JX88" s="3"/>
      <c r="JY88" s="3"/>
      <c r="JZ88" s="3"/>
      <c r="KA88" s="3"/>
      <c r="KB88" s="3"/>
      <c r="KC88" s="3"/>
      <c r="KD88" s="3"/>
      <c r="KE88" s="3"/>
      <c r="KF88" s="3"/>
      <c r="KG88" s="3"/>
      <c r="KH88" s="3"/>
      <c r="KI88" s="3"/>
      <c r="KJ88" s="3"/>
      <c r="KK88" s="3"/>
      <c r="KL88" s="3"/>
      <c r="KM88" s="3"/>
      <c r="KN88" s="3"/>
      <c r="KO88" s="3"/>
      <c r="KP88" s="3"/>
      <c r="KQ88" s="3"/>
      <c r="KR88" s="3"/>
      <c r="KS88" s="3"/>
      <c r="KT88" s="3"/>
      <c r="KU88" s="3"/>
      <c r="KV88" s="3"/>
      <c r="KW88" s="3"/>
      <c r="KX88" s="3"/>
      <c r="KY88" s="3"/>
      <c r="KZ88" s="3"/>
      <c r="LA88" s="3"/>
      <c r="LB88" s="3"/>
      <c r="LC88" s="3"/>
      <c r="LD88" s="3"/>
      <c r="LE88" s="3"/>
      <c r="LF88" s="3"/>
      <c r="LG88" s="3"/>
      <c r="LH88" s="3"/>
      <c r="LI88" s="3"/>
      <c r="LJ88" s="3"/>
      <c r="LK88" s="3"/>
      <c r="LL88" s="3"/>
      <c r="LM88" s="3"/>
      <c r="LN88" s="3"/>
      <c r="LO88" s="3"/>
      <c r="LP88" s="3"/>
      <c r="LQ88" s="3"/>
      <c r="LR88" s="3"/>
      <c r="LS88" s="3"/>
      <c r="LT88" s="3"/>
      <c r="LU88" s="3"/>
      <c r="LV88" s="3"/>
      <c r="LW88" s="3"/>
      <c r="LX88" s="3"/>
      <c r="LY88" s="3"/>
      <c r="LZ88" s="3"/>
      <c r="MA88" s="3"/>
      <c r="MB88" s="3"/>
      <c r="MC88" s="3"/>
      <c r="MD88" s="3"/>
      <c r="ME88" s="3"/>
      <c r="MF88" s="3"/>
      <c r="MG88" s="3"/>
      <c r="MH88" s="3"/>
      <c r="MI88" s="3"/>
      <c r="MJ88" s="3"/>
      <c r="MK88" s="3"/>
      <c r="ML88" s="3"/>
      <c r="MM88" s="3"/>
      <c r="MN88" s="3"/>
      <c r="MO88" s="3"/>
      <c r="MP88" s="3"/>
      <c r="MQ88" s="3"/>
      <c r="MR88" s="3"/>
      <c r="MS88" s="3"/>
      <c r="MT88" s="3"/>
      <c r="MU88" s="3"/>
      <c r="MV88" s="3"/>
      <c r="MW88" s="3"/>
      <c r="MX88" s="3"/>
      <c r="MY88" s="3"/>
      <c r="MZ88" s="3"/>
      <c r="NA88" s="3"/>
      <c r="NB88" s="3"/>
      <c r="NC88" s="3"/>
      <c r="ND88" s="3"/>
      <c r="NE88" s="3"/>
      <c r="NF88" s="3"/>
      <c r="NG88" s="3"/>
      <c r="NH88" s="3"/>
      <c r="NI88" s="3"/>
      <c r="NJ88" s="3"/>
      <c r="NK88" s="3"/>
      <c r="NL88" s="3"/>
      <c r="NM88" s="3"/>
      <c r="NN88" s="3"/>
      <c r="NO88" s="3"/>
      <c r="NP88" s="3"/>
      <c r="NQ88" s="3"/>
      <c r="NR88" s="3"/>
      <c r="NS88" s="3"/>
      <c r="NT88" s="3"/>
      <c r="NU88" s="3"/>
      <c r="NV88" s="3"/>
      <c r="NW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c r="HX89" s="3"/>
      <c r="HY89" s="3"/>
      <c r="HZ89" s="3"/>
      <c r="IA89" s="3"/>
      <c r="IB89" s="3"/>
      <c r="IC89" s="3"/>
      <c r="ID89" s="3"/>
      <c r="IE89" s="3"/>
      <c r="IF89" s="3"/>
      <c r="IG89" s="3"/>
      <c r="IH89" s="3"/>
      <c r="II89" s="3"/>
      <c r="IJ89" s="3"/>
      <c r="IK89" s="3"/>
      <c r="IL89" s="3"/>
      <c r="IM89" s="3"/>
      <c r="IN89" s="3"/>
      <c r="IO89" s="3"/>
      <c r="IP89" s="3"/>
      <c r="IQ89" s="3"/>
      <c r="IR89" s="3"/>
      <c r="IS89" s="3"/>
      <c r="IT89" s="3"/>
      <c r="IU89" s="3"/>
      <c r="IV89" s="3"/>
      <c r="IW89" s="3"/>
      <c r="IX89" s="3"/>
      <c r="IY89" s="3"/>
      <c r="IZ89" s="3"/>
      <c r="JA89" s="3"/>
      <c r="JB89" s="3"/>
      <c r="JC89" s="3"/>
      <c r="JD89" s="3"/>
      <c r="JE89" s="3"/>
      <c r="JF89" s="3"/>
      <c r="JG89" s="3"/>
      <c r="JH89" s="3"/>
      <c r="JI89" s="3"/>
      <c r="JJ89" s="3"/>
      <c r="JK89" s="3"/>
      <c r="JL89" s="3"/>
      <c r="JM89" s="3"/>
      <c r="JN89" s="3"/>
      <c r="JO89" s="3"/>
      <c r="JP89" s="3"/>
      <c r="JQ89" s="3"/>
      <c r="JR89" s="3"/>
      <c r="JS89" s="3"/>
      <c r="JT89" s="3"/>
      <c r="JU89" s="3"/>
      <c r="JV89" s="3"/>
      <c r="JW89" s="3"/>
      <c r="JX89" s="3"/>
      <c r="JY89" s="3"/>
      <c r="JZ89" s="3"/>
      <c r="KA89" s="3"/>
      <c r="KB89" s="3"/>
      <c r="KC89" s="3"/>
      <c r="KD89" s="3"/>
      <c r="KE89" s="3"/>
      <c r="KF89" s="3"/>
      <c r="KG89" s="3"/>
      <c r="KH89" s="3"/>
      <c r="KI89" s="3"/>
      <c r="KJ89" s="3"/>
      <c r="KK89" s="3"/>
      <c r="KL89" s="3"/>
      <c r="KM89" s="3"/>
      <c r="KN89" s="3"/>
      <c r="KO89" s="3"/>
      <c r="KP89" s="3"/>
      <c r="KQ89" s="3"/>
      <c r="KR89" s="3"/>
      <c r="KS89" s="3"/>
      <c r="KT89" s="3"/>
      <c r="KU89" s="3"/>
      <c r="KV89" s="3"/>
      <c r="KW89" s="3"/>
      <c r="KX89" s="3"/>
      <c r="KY89" s="3"/>
      <c r="KZ89" s="3"/>
      <c r="LA89" s="3"/>
      <c r="LB89" s="3"/>
      <c r="LC89" s="3"/>
      <c r="LD89" s="3"/>
      <c r="LE89" s="3"/>
      <c r="LF89" s="3"/>
      <c r="LG89" s="3"/>
      <c r="LH89" s="3"/>
      <c r="LI89" s="3"/>
      <c r="LJ89" s="3"/>
      <c r="LK89" s="3"/>
      <c r="LL89" s="3"/>
      <c r="LM89" s="3"/>
      <c r="LN89" s="3"/>
      <c r="LO89" s="3"/>
      <c r="LP89" s="3"/>
      <c r="LQ89" s="3"/>
      <c r="LR89" s="3"/>
      <c r="LS89" s="3"/>
      <c r="LT89" s="3"/>
      <c r="LU89" s="3"/>
      <c r="LV89" s="3"/>
      <c r="LW89" s="3"/>
      <c r="LX89" s="3"/>
      <c r="LY89" s="3"/>
      <c r="LZ89" s="3"/>
      <c r="MA89" s="3"/>
      <c r="MB89" s="3"/>
      <c r="MC89" s="3"/>
      <c r="MD89" s="3"/>
      <c r="ME89" s="3"/>
      <c r="MF89" s="3"/>
      <c r="MG89" s="3"/>
      <c r="MH89" s="3"/>
      <c r="MI89" s="3"/>
      <c r="MJ89" s="3"/>
      <c r="MK89" s="3"/>
      <c r="ML89" s="3"/>
      <c r="MM89" s="3"/>
      <c r="MN89" s="3"/>
      <c r="MO89" s="3"/>
      <c r="MP89" s="3"/>
      <c r="MQ89" s="3"/>
      <c r="MR89" s="3"/>
      <c r="MS89" s="3"/>
      <c r="MT89" s="3"/>
      <c r="MU89" s="3"/>
      <c r="MV89" s="3"/>
      <c r="MW89" s="3"/>
      <c r="MX89" s="3"/>
      <c r="MY89" s="3"/>
      <c r="MZ89" s="3"/>
      <c r="NA89" s="3"/>
      <c r="NB89" s="3"/>
      <c r="NC89" s="3"/>
      <c r="ND89" s="3"/>
      <c r="NE89" s="3"/>
      <c r="NF89" s="3"/>
      <c r="NG89" s="3"/>
      <c r="NH89" s="3"/>
      <c r="NI89" s="3"/>
      <c r="NJ89" s="3"/>
      <c r="NK89" s="3"/>
      <c r="NL89" s="3"/>
      <c r="NM89" s="3"/>
      <c r="NN89" s="3"/>
      <c r="NO89" s="3"/>
      <c r="NP89" s="3"/>
      <c r="NQ89" s="3"/>
      <c r="NR89" s="3"/>
      <c r="NS89" s="3"/>
      <c r="NT89" s="3"/>
      <c r="NU89" s="3"/>
      <c r="NV89" s="3"/>
      <c r="NW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c r="HX90" s="3"/>
      <c r="HY90" s="3"/>
      <c r="HZ90" s="3"/>
      <c r="IA90" s="3"/>
      <c r="IB90" s="3"/>
      <c r="IC90" s="3"/>
      <c r="ID90" s="3"/>
      <c r="IE90" s="3"/>
      <c r="IF90" s="3"/>
      <c r="IG90" s="3"/>
      <c r="IH90" s="3"/>
      <c r="II90" s="3"/>
      <c r="IJ90" s="3"/>
      <c r="IK90" s="3"/>
      <c r="IL90" s="3"/>
      <c r="IM90" s="3"/>
      <c r="IN90" s="3"/>
      <c r="IO90" s="3"/>
      <c r="IP90" s="3"/>
      <c r="IQ90" s="3"/>
      <c r="IR90" s="3"/>
      <c r="IS90" s="3"/>
      <c r="IT90" s="3"/>
      <c r="IU90" s="3"/>
      <c r="IV90" s="3"/>
      <c r="IW90" s="3"/>
      <c r="IX90" s="3"/>
      <c r="IY90" s="3"/>
      <c r="IZ90" s="3"/>
      <c r="JA90" s="3"/>
      <c r="JB90" s="3"/>
      <c r="JC90" s="3"/>
      <c r="JD90" s="3"/>
      <c r="JE90" s="3"/>
      <c r="JF90" s="3"/>
      <c r="JG90" s="3"/>
      <c r="JH90" s="3"/>
      <c r="JI90" s="3"/>
      <c r="JJ90" s="3"/>
      <c r="JK90" s="3"/>
      <c r="JL90" s="3"/>
      <c r="JM90" s="3"/>
      <c r="JN90" s="3"/>
      <c r="JO90" s="3"/>
      <c r="JP90" s="3"/>
      <c r="JQ90" s="3"/>
      <c r="JR90" s="3"/>
      <c r="JS90" s="3"/>
      <c r="JT90" s="3"/>
      <c r="JU90" s="3"/>
      <c r="JV90" s="3"/>
      <c r="JW90" s="3"/>
      <c r="JX90" s="3"/>
      <c r="JY90" s="3"/>
      <c r="JZ90" s="3"/>
      <c r="KA90" s="3"/>
      <c r="KB90" s="3"/>
      <c r="KC90" s="3"/>
      <c r="KD90" s="3"/>
      <c r="KE90" s="3"/>
      <c r="KF90" s="3"/>
      <c r="KG90" s="3"/>
      <c r="KH90" s="3"/>
      <c r="KI90" s="3"/>
      <c r="KJ90" s="3"/>
      <c r="KK90" s="3"/>
      <c r="KL90" s="3"/>
      <c r="KM90" s="3"/>
      <c r="KN90" s="3"/>
      <c r="KO90" s="3"/>
      <c r="KP90" s="3"/>
      <c r="KQ90" s="3"/>
      <c r="KR90" s="3"/>
      <c r="KS90" s="3"/>
      <c r="KT90" s="3"/>
      <c r="KU90" s="3"/>
      <c r="KV90" s="3"/>
      <c r="KW90" s="3"/>
      <c r="KX90" s="3"/>
      <c r="KY90" s="3"/>
      <c r="KZ90" s="3"/>
      <c r="LA90" s="3"/>
      <c r="LB90" s="3"/>
      <c r="LC90" s="3"/>
      <c r="LD90" s="3"/>
      <c r="LE90" s="3"/>
      <c r="LF90" s="3"/>
      <c r="LG90" s="3"/>
      <c r="LH90" s="3"/>
      <c r="LI90" s="3"/>
      <c r="LJ90" s="3"/>
      <c r="LK90" s="3"/>
      <c r="LL90" s="3"/>
      <c r="LM90" s="3"/>
      <c r="LN90" s="3"/>
      <c r="LO90" s="3"/>
      <c r="LP90" s="3"/>
      <c r="LQ90" s="3"/>
      <c r="LR90" s="3"/>
      <c r="LS90" s="3"/>
      <c r="LT90" s="3"/>
      <c r="LU90" s="3"/>
      <c r="LV90" s="3"/>
      <c r="LW90" s="3"/>
      <c r="LX90" s="3"/>
      <c r="LY90" s="3"/>
      <c r="LZ90" s="3"/>
      <c r="MA90" s="3"/>
      <c r="MB90" s="3"/>
      <c r="MC90" s="3"/>
      <c r="MD90" s="3"/>
      <c r="ME90" s="3"/>
      <c r="MF90" s="3"/>
      <c r="MG90" s="3"/>
      <c r="MH90" s="3"/>
      <c r="MI90" s="3"/>
      <c r="MJ90" s="3"/>
      <c r="MK90" s="3"/>
      <c r="ML90" s="3"/>
      <c r="MM90" s="3"/>
      <c r="MN90" s="3"/>
      <c r="MO90" s="3"/>
      <c r="MP90" s="3"/>
      <c r="MQ90" s="3"/>
      <c r="MR90" s="3"/>
      <c r="MS90" s="3"/>
      <c r="MT90" s="3"/>
      <c r="MU90" s="3"/>
      <c r="MV90" s="3"/>
      <c r="MW90" s="3"/>
      <c r="MX90" s="3"/>
      <c r="MY90" s="3"/>
      <c r="MZ90" s="3"/>
      <c r="NA90" s="3"/>
      <c r="NB90" s="3"/>
      <c r="NC90" s="3"/>
      <c r="ND90" s="3"/>
      <c r="NE90" s="3"/>
      <c r="NF90" s="3"/>
      <c r="NG90" s="3"/>
      <c r="NH90" s="3"/>
      <c r="NI90" s="3"/>
      <c r="NJ90" s="3"/>
      <c r="NK90" s="3"/>
      <c r="NL90" s="3"/>
      <c r="NM90" s="3"/>
      <c r="NN90" s="3"/>
      <c r="NO90" s="3"/>
      <c r="NP90" s="3"/>
      <c r="NQ90" s="3"/>
      <c r="NR90" s="3"/>
      <c r="NS90" s="3"/>
      <c r="NT90" s="3"/>
      <c r="NU90" s="3"/>
      <c r="NV90" s="3"/>
      <c r="NW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c r="HV91" s="3"/>
      <c r="HW91" s="3"/>
      <c r="HX91" s="3"/>
      <c r="HY91" s="3"/>
      <c r="HZ91" s="3"/>
      <c r="IA91" s="3"/>
      <c r="IB91" s="3"/>
      <c r="IC91" s="3"/>
      <c r="ID91" s="3"/>
      <c r="IE91" s="3"/>
      <c r="IF91" s="3"/>
      <c r="IG91" s="3"/>
      <c r="IH91" s="3"/>
      <c r="II91" s="3"/>
      <c r="IJ91" s="3"/>
      <c r="IK91" s="3"/>
      <c r="IL91" s="3"/>
      <c r="IM91" s="3"/>
      <c r="IN91" s="3"/>
      <c r="IO91" s="3"/>
      <c r="IP91" s="3"/>
      <c r="IQ91" s="3"/>
      <c r="IR91" s="3"/>
      <c r="IS91" s="3"/>
      <c r="IT91" s="3"/>
      <c r="IU91" s="3"/>
      <c r="IV91" s="3"/>
      <c r="IW91" s="3"/>
      <c r="IX91" s="3"/>
      <c r="IY91" s="3"/>
      <c r="IZ91" s="3"/>
      <c r="JA91" s="3"/>
      <c r="JB91" s="3"/>
      <c r="JC91" s="3"/>
      <c r="JD91" s="3"/>
      <c r="JE91" s="3"/>
      <c r="JF91" s="3"/>
      <c r="JG91" s="3"/>
      <c r="JH91" s="3"/>
      <c r="JI91" s="3"/>
      <c r="JJ91" s="3"/>
      <c r="JK91" s="3"/>
      <c r="JL91" s="3"/>
      <c r="JM91" s="3"/>
      <c r="JN91" s="3"/>
      <c r="JO91" s="3"/>
      <c r="JP91" s="3"/>
      <c r="JQ91" s="3"/>
      <c r="JR91" s="3"/>
      <c r="JS91" s="3"/>
      <c r="JT91" s="3"/>
      <c r="JU91" s="3"/>
      <c r="JV91" s="3"/>
      <c r="JW91" s="3"/>
      <c r="JX91" s="3"/>
      <c r="JY91" s="3"/>
      <c r="JZ91" s="3"/>
      <c r="KA91" s="3"/>
      <c r="KB91" s="3"/>
      <c r="KC91" s="3"/>
      <c r="KD91" s="3"/>
      <c r="KE91" s="3"/>
      <c r="KF91" s="3"/>
      <c r="KG91" s="3"/>
      <c r="KH91" s="3"/>
      <c r="KI91" s="3"/>
      <c r="KJ91" s="3"/>
      <c r="KK91" s="3"/>
      <c r="KL91" s="3"/>
      <c r="KM91" s="3"/>
      <c r="KN91" s="3"/>
      <c r="KO91" s="3"/>
      <c r="KP91" s="3"/>
      <c r="KQ91" s="3"/>
      <c r="KR91" s="3"/>
      <c r="KS91" s="3"/>
      <c r="KT91" s="3"/>
      <c r="KU91" s="3"/>
      <c r="KV91" s="3"/>
      <c r="KW91" s="3"/>
      <c r="KX91" s="3"/>
      <c r="KY91" s="3"/>
      <c r="KZ91" s="3"/>
      <c r="LA91" s="3"/>
      <c r="LB91" s="3"/>
      <c r="LC91" s="3"/>
      <c r="LD91" s="3"/>
      <c r="LE91" s="3"/>
      <c r="LF91" s="3"/>
      <c r="LG91" s="3"/>
      <c r="LH91" s="3"/>
      <c r="LI91" s="3"/>
      <c r="LJ91" s="3"/>
      <c r="LK91" s="3"/>
      <c r="LL91" s="3"/>
      <c r="LM91" s="3"/>
      <c r="LN91" s="3"/>
      <c r="LO91" s="3"/>
      <c r="LP91" s="3"/>
      <c r="LQ91" s="3"/>
      <c r="LR91" s="3"/>
      <c r="LS91" s="3"/>
      <c r="LT91" s="3"/>
      <c r="LU91" s="3"/>
      <c r="LV91" s="3"/>
      <c r="LW91" s="3"/>
      <c r="LX91" s="3"/>
      <c r="LY91" s="3"/>
      <c r="LZ91" s="3"/>
      <c r="MA91" s="3"/>
      <c r="MB91" s="3"/>
      <c r="MC91" s="3"/>
      <c r="MD91" s="3"/>
      <c r="ME91" s="3"/>
      <c r="MF91" s="3"/>
      <c r="MG91" s="3"/>
      <c r="MH91" s="3"/>
      <c r="MI91" s="3"/>
      <c r="MJ91" s="3"/>
      <c r="MK91" s="3"/>
      <c r="ML91" s="3"/>
      <c r="MM91" s="3"/>
      <c r="MN91" s="3"/>
      <c r="MO91" s="3"/>
      <c r="MP91" s="3"/>
      <c r="MQ91" s="3"/>
      <c r="MR91" s="3"/>
      <c r="MS91" s="3"/>
      <c r="MT91" s="3"/>
      <c r="MU91" s="3"/>
      <c r="MV91" s="3"/>
      <c r="MW91" s="3"/>
      <c r="MX91" s="3"/>
      <c r="MY91" s="3"/>
      <c r="MZ91" s="3"/>
      <c r="NA91" s="3"/>
      <c r="NB91" s="3"/>
      <c r="NC91" s="3"/>
      <c r="ND91" s="3"/>
      <c r="NE91" s="3"/>
      <c r="NF91" s="3"/>
      <c r="NG91" s="3"/>
      <c r="NH91" s="3"/>
      <c r="NI91" s="3"/>
      <c r="NJ91" s="3"/>
      <c r="NK91" s="3"/>
      <c r="NL91" s="3"/>
      <c r="NM91" s="3"/>
      <c r="NN91" s="3"/>
      <c r="NO91" s="3"/>
      <c r="NP91" s="3"/>
      <c r="NQ91" s="3"/>
      <c r="NR91" s="3"/>
      <c r="NS91" s="3"/>
      <c r="NT91" s="3"/>
      <c r="NU91" s="3"/>
      <c r="NV91" s="3"/>
      <c r="NW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c r="IJ92" s="3"/>
      <c r="IK92" s="3"/>
      <c r="IL92" s="3"/>
      <c r="IM92" s="3"/>
      <c r="IN92" s="3"/>
      <c r="IO92" s="3"/>
      <c r="IP92" s="3"/>
      <c r="IQ92" s="3"/>
      <c r="IR92" s="3"/>
      <c r="IS92" s="3"/>
      <c r="IT92" s="3"/>
      <c r="IU92" s="3"/>
      <c r="IV92" s="3"/>
      <c r="IW92" s="3"/>
      <c r="IX92" s="3"/>
      <c r="IY92" s="3"/>
      <c r="IZ92" s="3"/>
      <c r="JA92" s="3"/>
      <c r="JB92" s="3"/>
      <c r="JC92" s="3"/>
      <c r="JD92" s="3"/>
      <c r="JE92" s="3"/>
      <c r="JF92" s="3"/>
      <c r="JG92" s="3"/>
      <c r="JH92" s="3"/>
      <c r="JI92" s="3"/>
      <c r="JJ92" s="3"/>
      <c r="JK92" s="3"/>
      <c r="JL92" s="3"/>
      <c r="JM92" s="3"/>
      <c r="JN92" s="3"/>
      <c r="JO92" s="3"/>
      <c r="JP92" s="3"/>
      <c r="JQ92" s="3"/>
      <c r="JR92" s="3"/>
      <c r="JS92" s="3"/>
      <c r="JT92" s="3"/>
      <c r="JU92" s="3"/>
      <c r="JV92" s="3"/>
      <c r="JW92" s="3"/>
      <c r="JX92" s="3"/>
      <c r="JY92" s="3"/>
      <c r="JZ92" s="3"/>
      <c r="KA92" s="3"/>
      <c r="KB92" s="3"/>
      <c r="KC92" s="3"/>
      <c r="KD92" s="3"/>
      <c r="KE92" s="3"/>
      <c r="KF92" s="3"/>
      <c r="KG92" s="3"/>
      <c r="KH92" s="3"/>
      <c r="KI92" s="3"/>
      <c r="KJ92" s="3"/>
      <c r="KK92" s="3"/>
      <c r="KL92" s="3"/>
      <c r="KM92" s="3"/>
      <c r="KN92" s="3"/>
      <c r="KO92" s="3"/>
      <c r="KP92" s="3"/>
      <c r="KQ92" s="3"/>
      <c r="KR92" s="3"/>
      <c r="KS92" s="3"/>
      <c r="KT92" s="3"/>
      <c r="KU92" s="3"/>
      <c r="KV92" s="3"/>
      <c r="KW92" s="3"/>
      <c r="KX92" s="3"/>
      <c r="KY92" s="3"/>
      <c r="KZ92" s="3"/>
      <c r="LA92" s="3"/>
      <c r="LB92" s="3"/>
      <c r="LC92" s="3"/>
      <c r="LD92" s="3"/>
      <c r="LE92" s="3"/>
      <c r="LF92" s="3"/>
      <c r="LG92" s="3"/>
      <c r="LH92" s="3"/>
      <c r="LI92" s="3"/>
      <c r="LJ92" s="3"/>
      <c r="LK92" s="3"/>
      <c r="LL92" s="3"/>
      <c r="LM92" s="3"/>
      <c r="LN92" s="3"/>
      <c r="LO92" s="3"/>
      <c r="LP92" s="3"/>
      <c r="LQ92" s="3"/>
      <c r="LR92" s="3"/>
      <c r="LS92" s="3"/>
      <c r="LT92" s="3"/>
      <c r="LU92" s="3"/>
      <c r="LV92" s="3"/>
      <c r="LW92" s="3"/>
      <c r="LX92" s="3"/>
      <c r="LY92" s="3"/>
      <c r="LZ92" s="3"/>
      <c r="MA92" s="3"/>
      <c r="MB92" s="3"/>
      <c r="MC92" s="3"/>
      <c r="MD92" s="3"/>
      <c r="ME92" s="3"/>
      <c r="MF92" s="3"/>
      <c r="MG92" s="3"/>
      <c r="MH92" s="3"/>
      <c r="MI92" s="3"/>
      <c r="MJ92" s="3"/>
      <c r="MK92" s="3"/>
      <c r="ML92" s="3"/>
      <c r="MM92" s="3"/>
      <c r="MN92" s="3"/>
      <c r="MO92" s="3"/>
      <c r="MP92" s="3"/>
      <c r="MQ92" s="3"/>
      <c r="MR92" s="3"/>
      <c r="MS92" s="3"/>
      <c r="MT92" s="3"/>
      <c r="MU92" s="3"/>
      <c r="MV92" s="3"/>
      <c r="MW92" s="3"/>
      <c r="MX92" s="3"/>
      <c r="MY92" s="3"/>
      <c r="MZ92" s="3"/>
      <c r="NA92" s="3"/>
      <c r="NB92" s="3"/>
      <c r="NC92" s="3"/>
      <c r="ND92" s="3"/>
      <c r="NE92" s="3"/>
      <c r="NF92" s="3"/>
      <c r="NG92" s="3"/>
      <c r="NH92" s="3"/>
      <c r="NI92" s="3"/>
      <c r="NJ92" s="3"/>
      <c r="NK92" s="3"/>
      <c r="NL92" s="3"/>
      <c r="NM92" s="3"/>
      <c r="NN92" s="3"/>
      <c r="NO92" s="3"/>
      <c r="NP92" s="3"/>
      <c r="NQ92" s="3"/>
      <c r="NR92" s="3"/>
      <c r="NS92" s="3"/>
      <c r="NT92" s="3"/>
      <c r="NU92" s="3"/>
      <c r="NV92" s="3"/>
      <c r="NW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c r="HY93" s="3"/>
      <c r="HZ93" s="3"/>
      <c r="IA93" s="3"/>
      <c r="IB93" s="3"/>
      <c r="IC93" s="3"/>
      <c r="ID93" s="3"/>
      <c r="IE93" s="3"/>
      <c r="IF93" s="3"/>
      <c r="IG93" s="3"/>
      <c r="IH93" s="3"/>
      <c r="II93" s="3"/>
      <c r="IJ93" s="3"/>
      <c r="IK93" s="3"/>
      <c r="IL93" s="3"/>
      <c r="IM93" s="3"/>
      <c r="IN93" s="3"/>
      <c r="IO93" s="3"/>
      <c r="IP93" s="3"/>
      <c r="IQ93" s="3"/>
      <c r="IR93" s="3"/>
      <c r="IS93" s="3"/>
      <c r="IT93" s="3"/>
      <c r="IU93" s="3"/>
      <c r="IV93" s="3"/>
      <c r="IW93" s="3"/>
      <c r="IX93" s="3"/>
      <c r="IY93" s="3"/>
      <c r="IZ93" s="3"/>
      <c r="JA93" s="3"/>
      <c r="JB93" s="3"/>
      <c r="JC93" s="3"/>
      <c r="JD93" s="3"/>
      <c r="JE93" s="3"/>
      <c r="JF93" s="3"/>
      <c r="JG93" s="3"/>
      <c r="JH93" s="3"/>
      <c r="JI93" s="3"/>
      <c r="JJ93" s="3"/>
      <c r="JK93" s="3"/>
      <c r="JL93" s="3"/>
      <c r="JM93" s="3"/>
      <c r="JN93" s="3"/>
      <c r="JO93" s="3"/>
      <c r="JP93" s="3"/>
      <c r="JQ93" s="3"/>
      <c r="JR93" s="3"/>
      <c r="JS93" s="3"/>
      <c r="JT93" s="3"/>
      <c r="JU93" s="3"/>
      <c r="JV93" s="3"/>
      <c r="JW93" s="3"/>
      <c r="JX93" s="3"/>
      <c r="JY93" s="3"/>
      <c r="JZ93" s="3"/>
      <c r="KA93" s="3"/>
      <c r="KB93" s="3"/>
      <c r="KC93" s="3"/>
      <c r="KD93" s="3"/>
      <c r="KE93" s="3"/>
      <c r="KF93" s="3"/>
      <c r="KG93" s="3"/>
      <c r="KH93" s="3"/>
      <c r="KI93" s="3"/>
      <c r="KJ93" s="3"/>
      <c r="KK93" s="3"/>
      <c r="KL93" s="3"/>
      <c r="KM93" s="3"/>
      <c r="KN93" s="3"/>
      <c r="KO93" s="3"/>
      <c r="KP93" s="3"/>
      <c r="KQ93" s="3"/>
      <c r="KR93" s="3"/>
      <c r="KS93" s="3"/>
      <c r="KT93" s="3"/>
      <c r="KU93" s="3"/>
      <c r="KV93" s="3"/>
      <c r="KW93" s="3"/>
      <c r="KX93" s="3"/>
      <c r="KY93" s="3"/>
      <c r="KZ93" s="3"/>
      <c r="LA93" s="3"/>
      <c r="LB93" s="3"/>
      <c r="LC93" s="3"/>
      <c r="LD93" s="3"/>
      <c r="LE93" s="3"/>
      <c r="LF93" s="3"/>
      <c r="LG93" s="3"/>
      <c r="LH93" s="3"/>
      <c r="LI93" s="3"/>
      <c r="LJ93" s="3"/>
      <c r="LK93" s="3"/>
      <c r="LL93" s="3"/>
      <c r="LM93" s="3"/>
      <c r="LN93" s="3"/>
      <c r="LO93" s="3"/>
      <c r="LP93" s="3"/>
      <c r="LQ93" s="3"/>
      <c r="LR93" s="3"/>
      <c r="LS93" s="3"/>
      <c r="LT93" s="3"/>
      <c r="LU93" s="3"/>
      <c r="LV93" s="3"/>
      <c r="LW93" s="3"/>
      <c r="LX93" s="3"/>
      <c r="LY93" s="3"/>
      <c r="LZ93" s="3"/>
      <c r="MA93" s="3"/>
      <c r="MB93" s="3"/>
      <c r="MC93" s="3"/>
      <c r="MD93" s="3"/>
      <c r="ME93" s="3"/>
      <c r="MF93" s="3"/>
      <c r="MG93" s="3"/>
      <c r="MH93" s="3"/>
      <c r="MI93" s="3"/>
      <c r="MJ93" s="3"/>
      <c r="MK93" s="3"/>
      <c r="ML93" s="3"/>
      <c r="MM93" s="3"/>
      <c r="MN93" s="3"/>
      <c r="MO93" s="3"/>
      <c r="MP93" s="3"/>
      <c r="MQ93" s="3"/>
      <c r="MR93" s="3"/>
      <c r="MS93" s="3"/>
      <c r="MT93" s="3"/>
      <c r="MU93" s="3"/>
      <c r="MV93" s="3"/>
      <c r="MW93" s="3"/>
      <c r="MX93" s="3"/>
      <c r="MY93" s="3"/>
      <c r="MZ93" s="3"/>
      <c r="NA93" s="3"/>
      <c r="NB93" s="3"/>
      <c r="NC93" s="3"/>
      <c r="ND93" s="3"/>
      <c r="NE93" s="3"/>
      <c r="NF93" s="3"/>
      <c r="NG93" s="3"/>
      <c r="NH93" s="3"/>
      <c r="NI93" s="3"/>
      <c r="NJ93" s="3"/>
      <c r="NK93" s="3"/>
      <c r="NL93" s="3"/>
      <c r="NM93" s="3"/>
      <c r="NN93" s="3"/>
      <c r="NO93" s="3"/>
      <c r="NP93" s="3"/>
      <c r="NQ93" s="3"/>
      <c r="NR93" s="3"/>
      <c r="NS93" s="3"/>
      <c r="NT93" s="3"/>
      <c r="NU93" s="3"/>
      <c r="NV93" s="3"/>
      <c r="NW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c r="HY94" s="3"/>
      <c r="HZ94" s="3"/>
      <c r="IA94" s="3"/>
      <c r="IB94" s="3"/>
      <c r="IC94" s="3"/>
      <c r="ID94" s="3"/>
      <c r="IE94" s="3"/>
      <c r="IF94" s="3"/>
      <c r="IG94" s="3"/>
      <c r="IH94" s="3"/>
      <c r="II94" s="3"/>
      <c r="IJ94" s="3"/>
      <c r="IK94" s="3"/>
      <c r="IL94" s="3"/>
      <c r="IM94" s="3"/>
      <c r="IN94" s="3"/>
      <c r="IO94" s="3"/>
      <c r="IP94" s="3"/>
      <c r="IQ94" s="3"/>
      <c r="IR94" s="3"/>
      <c r="IS94" s="3"/>
      <c r="IT94" s="3"/>
      <c r="IU94" s="3"/>
      <c r="IV94" s="3"/>
      <c r="IW94" s="3"/>
      <c r="IX94" s="3"/>
      <c r="IY94" s="3"/>
      <c r="IZ94" s="3"/>
      <c r="JA94" s="3"/>
      <c r="JB94" s="3"/>
      <c r="JC94" s="3"/>
      <c r="JD94" s="3"/>
      <c r="JE94" s="3"/>
      <c r="JF94" s="3"/>
      <c r="JG94" s="3"/>
      <c r="JH94" s="3"/>
      <c r="JI94" s="3"/>
      <c r="JJ94" s="3"/>
      <c r="JK94" s="3"/>
      <c r="JL94" s="3"/>
      <c r="JM94" s="3"/>
      <c r="JN94" s="3"/>
      <c r="JO94" s="3"/>
      <c r="JP94" s="3"/>
      <c r="JQ94" s="3"/>
      <c r="JR94" s="3"/>
      <c r="JS94" s="3"/>
      <c r="JT94" s="3"/>
      <c r="JU94" s="3"/>
      <c r="JV94" s="3"/>
      <c r="JW94" s="3"/>
      <c r="JX94" s="3"/>
      <c r="JY94" s="3"/>
      <c r="JZ94" s="3"/>
      <c r="KA94" s="3"/>
      <c r="KB94" s="3"/>
      <c r="KC94" s="3"/>
      <c r="KD94" s="3"/>
      <c r="KE94" s="3"/>
      <c r="KF94" s="3"/>
      <c r="KG94" s="3"/>
      <c r="KH94" s="3"/>
      <c r="KI94" s="3"/>
      <c r="KJ94" s="3"/>
      <c r="KK94" s="3"/>
      <c r="KL94" s="3"/>
      <c r="KM94" s="3"/>
      <c r="KN94" s="3"/>
      <c r="KO94" s="3"/>
      <c r="KP94" s="3"/>
      <c r="KQ94" s="3"/>
      <c r="KR94" s="3"/>
      <c r="KS94" s="3"/>
      <c r="KT94" s="3"/>
      <c r="KU94" s="3"/>
      <c r="KV94" s="3"/>
      <c r="KW94" s="3"/>
      <c r="KX94" s="3"/>
      <c r="KY94" s="3"/>
      <c r="KZ94" s="3"/>
      <c r="LA94" s="3"/>
      <c r="LB94" s="3"/>
      <c r="LC94" s="3"/>
      <c r="LD94" s="3"/>
      <c r="LE94" s="3"/>
      <c r="LF94" s="3"/>
      <c r="LG94" s="3"/>
      <c r="LH94" s="3"/>
      <c r="LI94" s="3"/>
      <c r="LJ94" s="3"/>
      <c r="LK94" s="3"/>
      <c r="LL94" s="3"/>
      <c r="LM94" s="3"/>
      <c r="LN94" s="3"/>
      <c r="LO94" s="3"/>
      <c r="LP94" s="3"/>
      <c r="LQ94" s="3"/>
      <c r="LR94" s="3"/>
      <c r="LS94" s="3"/>
      <c r="LT94" s="3"/>
      <c r="LU94" s="3"/>
      <c r="LV94" s="3"/>
      <c r="LW94" s="3"/>
      <c r="LX94" s="3"/>
      <c r="LY94" s="3"/>
      <c r="LZ94" s="3"/>
      <c r="MA94" s="3"/>
      <c r="MB94" s="3"/>
      <c r="MC94" s="3"/>
      <c r="MD94" s="3"/>
      <c r="ME94" s="3"/>
      <c r="MF94" s="3"/>
      <c r="MG94" s="3"/>
      <c r="MH94" s="3"/>
      <c r="MI94" s="3"/>
      <c r="MJ94" s="3"/>
      <c r="MK94" s="3"/>
      <c r="ML94" s="3"/>
      <c r="MM94" s="3"/>
      <c r="MN94" s="3"/>
      <c r="MO94" s="3"/>
      <c r="MP94" s="3"/>
      <c r="MQ94" s="3"/>
      <c r="MR94" s="3"/>
      <c r="MS94" s="3"/>
      <c r="MT94" s="3"/>
      <c r="MU94" s="3"/>
      <c r="MV94" s="3"/>
      <c r="MW94" s="3"/>
      <c r="MX94" s="3"/>
      <c r="MY94" s="3"/>
      <c r="MZ94" s="3"/>
      <c r="NA94" s="3"/>
      <c r="NB94" s="3"/>
      <c r="NC94" s="3"/>
      <c r="ND94" s="3"/>
      <c r="NE94" s="3"/>
      <c r="NF94" s="3"/>
      <c r="NG94" s="3"/>
      <c r="NH94" s="3"/>
      <c r="NI94" s="3"/>
      <c r="NJ94" s="3"/>
      <c r="NK94" s="3"/>
      <c r="NL94" s="3"/>
      <c r="NM94" s="3"/>
      <c r="NN94" s="3"/>
      <c r="NO94" s="3"/>
      <c r="NP94" s="3"/>
      <c r="NQ94" s="3"/>
      <c r="NR94" s="3"/>
      <c r="NS94" s="3"/>
      <c r="NT94" s="3"/>
      <c r="NU94" s="3"/>
      <c r="NV94" s="3"/>
      <c r="NW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c r="HV95" s="3"/>
      <c r="HW95" s="3"/>
      <c r="HX95" s="3"/>
      <c r="HY95" s="3"/>
      <c r="HZ95" s="3"/>
      <c r="IA95" s="3"/>
      <c r="IB95" s="3"/>
      <c r="IC95" s="3"/>
      <c r="ID95" s="3"/>
      <c r="IE95" s="3"/>
      <c r="IF95" s="3"/>
      <c r="IG95" s="3"/>
      <c r="IH95" s="3"/>
      <c r="II95" s="3"/>
      <c r="IJ95" s="3"/>
      <c r="IK95" s="3"/>
      <c r="IL95" s="3"/>
      <c r="IM95" s="3"/>
      <c r="IN95" s="3"/>
      <c r="IO95" s="3"/>
      <c r="IP95" s="3"/>
      <c r="IQ95" s="3"/>
      <c r="IR95" s="3"/>
      <c r="IS95" s="3"/>
      <c r="IT95" s="3"/>
      <c r="IU95" s="3"/>
      <c r="IV95" s="3"/>
      <c r="IW95" s="3"/>
      <c r="IX95" s="3"/>
      <c r="IY95" s="3"/>
      <c r="IZ95" s="3"/>
      <c r="JA95" s="3"/>
      <c r="JB95" s="3"/>
      <c r="JC95" s="3"/>
      <c r="JD95" s="3"/>
      <c r="JE95" s="3"/>
      <c r="JF95" s="3"/>
      <c r="JG95" s="3"/>
      <c r="JH95" s="3"/>
      <c r="JI95" s="3"/>
      <c r="JJ95" s="3"/>
      <c r="JK95" s="3"/>
      <c r="JL95" s="3"/>
      <c r="JM95" s="3"/>
      <c r="JN95" s="3"/>
      <c r="JO95" s="3"/>
      <c r="JP95" s="3"/>
      <c r="JQ95" s="3"/>
      <c r="JR95" s="3"/>
      <c r="JS95" s="3"/>
      <c r="JT95" s="3"/>
      <c r="JU95" s="3"/>
      <c r="JV95" s="3"/>
      <c r="JW95" s="3"/>
      <c r="JX95" s="3"/>
      <c r="JY95" s="3"/>
      <c r="JZ95" s="3"/>
      <c r="KA95" s="3"/>
      <c r="KB95" s="3"/>
      <c r="KC95" s="3"/>
      <c r="KD95" s="3"/>
      <c r="KE95" s="3"/>
      <c r="KF95" s="3"/>
      <c r="KG95" s="3"/>
      <c r="KH95" s="3"/>
      <c r="KI95" s="3"/>
      <c r="KJ95" s="3"/>
      <c r="KK95" s="3"/>
      <c r="KL95" s="3"/>
      <c r="KM95" s="3"/>
      <c r="KN95" s="3"/>
      <c r="KO95" s="3"/>
      <c r="KP95" s="3"/>
      <c r="KQ95" s="3"/>
      <c r="KR95" s="3"/>
      <c r="KS95" s="3"/>
      <c r="KT95" s="3"/>
      <c r="KU95" s="3"/>
      <c r="KV95" s="3"/>
      <c r="KW95" s="3"/>
      <c r="KX95" s="3"/>
      <c r="KY95" s="3"/>
      <c r="KZ95" s="3"/>
      <c r="LA95" s="3"/>
      <c r="LB95" s="3"/>
      <c r="LC95" s="3"/>
      <c r="LD95" s="3"/>
      <c r="LE95" s="3"/>
      <c r="LF95" s="3"/>
      <c r="LG95" s="3"/>
      <c r="LH95" s="3"/>
      <c r="LI95" s="3"/>
      <c r="LJ95" s="3"/>
      <c r="LK95" s="3"/>
      <c r="LL95" s="3"/>
      <c r="LM95" s="3"/>
      <c r="LN95" s="3"/>
      <c r="LO95" s="3"/>
      <c r="LP95" s="3"/>
      <c r="LQ95" s="3"/>
      <c r="LR95" s="3"/>
      <c r="LS95" s="3"/>
      <c r="LT95" s="3"/>
      <c r="LU95" s="3"/>
      <c r="LV95" s="3"/>
      <c r="LW95" s="3"/>
      <c r="LX95" s="3"/>
      <c r="LY95" s="3"/>
      <c r="LZ95" s="3"/>
      <c r="MA95" s="3"/>
      <c r="MB95" s="3"/>
      <c r="MC95" s="3"/>
      <c r="MD95" s="3"/>
      <c r="ME95" s="3"/>
      <c r="MF95" s="3"/>
      <c r="MG95" s="3"/>
      <c r="MH95" s="3"/>
      <c r="MI95" s="3"/>
      <c r="MJ95" s="3"/>
      <c r="MK95" s="3"/>
      <c r="ML95" s="3"/>
      <c r="MM95" s="3"/>
      <c r="MN95" s="3"/>
      <c r="MO95" s="3"/>
      <c r="MP95" s="3"/>
      <c r="MQ95" s="3"/>
      <c r="MR95" s="3"/>
      <c r="MS95" s="3"/>
      <c r="MT95" s="3"/>
      <c r="MU95" s="3"/>
      <c r="MV95" s="3"/>
      <c r="MW95" s="3"/>
      <c r="MX95" s="3"/>
      <c r="MY95" s="3"/>
      <c r="MZ95" s="3"/>
      <c r="NA95" s="3"/>
      <c r="NB95" s="3"/>
      <c r="NC95" s="3"/>
      <c r="ND95" s="3"/>
      <c r="NE95" s="3"/>
      <c r="NF95" s="3"/>
      <c r="NG95" s="3"/>
      <c r="NH95" s="3"/>
      <c r="NI95" s="3"/>
      <c r="NJ95" s="3"/>
      <c r="NK95" s="3"/>
      <c r="NL95" s="3"/>
      <c r="NM95" s="3"/>
      <c r="NN95" s="3"/>
      <c r="NO95" s="3"/>
      <c r="NP95" s="3"/>
      <c r="NQ95" s="3"/>
      <c r="NR95" s="3"/>
      <c r="NS95" s="3"/>
      <c r="NT95" s="3"/>
      <c r="NU95" s="3"/>
      <c r="NV95" s="3"/>
      <c r="NW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c r="HX96" s="3"/>
      <c r="HY96" s="3"/>
      <c r="HZ96" s="3"/>
      <c r="IA96" s="3"/>
      <c r="IB96" s="3"/>
      <c r="IC96" s="3"/>
      <c r="ID96" s="3"/>
      <c r="IE96" s="3"/>
      <c r="IF96" s="3"/>
      <c r="IG96" s="3"/>
      <c r="IH96" s="3"/>
      <c r="II96" s="3"/>
      <c r="IJ96" s="3"/>
      <c r="IK96" s="3"/>
      <c r="IL96" s="3"/>
      <c r="IM96" s="3"/>
      <c r="IN96" s="3"/>
      <c r="IO96" s="3"/>
      <c r="IP96" s="3"/>
      <c r="IQ96" s="3"/>
      <c r="IR96" s="3"/>
      <c r="IS96" s="3"/>
      <c r="IT96" s="3"/>
      <c r="IU96" s="3"/>
      <c r="IV96" s="3"/>
      <c r="IW96" s="3"/>
      <c r="IX96" s="3"/>
      <c r="IY96" s="3"/>
      <c r="IZ96" s="3"/>
      <c r="JA96" s="3"/>
      <c r="JB96" s="3"/>
      <c r="JC96" s="3"/>
      <c r="JD96" s="3"/>
      <c r="JE96" s="3"/>
      <c r="JF96" s="3"/>
      <c r="JG96" s="3"/>
      <c r="JH96" s="3"/>
      <c r="JI96" s="3"/>
      <c r="JJ96" s="3"/>
      <c r="JK96" s="3"/>
      <c r="JL96" s="3"/>
      <c r="JM96" s="3"/>
      <c r="JN96" s="3"/>
      <c r="JO96" s="3"/>
      <c r="JP96" s="3"/>
      <c r="JQ96" s="3"/>
      <c r="JR96" s="3"/>
      <c r="JS96" s="3"/>
      <c r="JT96" s="3"/>
      <c r="JU96" s="3"/>
      <c r="JV96" s="3"/>
      <c r="JW96" s="3"/>
      <c r="JX96" s="3"/>
      <c r="JY96" s="3"/>
      <c r="JZ96" s="3"/>
      <c r="KA96" s="3"/>
      <c r="KB96" s="3"/>
      <c r="KC96" s="3"/>
      <c r="KD96" s="3"/>
      <c r="KE96" s="3"/>
      <c r="KF96" s="3"/>
      <c r="KG96" s="3"/>
      <c r="KH96" s="3"/>
      <c r="KI96" s="3"/>
      <c r="KJ96" s="3"/>
      <c r="KK96" s="3"/>
      <c r="KL96" s="3"/>
      <c r="KM96" s="3"/>
      <c r="KN96" s="3"/>
      <c r="KO96" s="3"/>
      <c r="KP96" s="3"/>
      <c r="KQ96" s="3"/>
      <c r="KR96" s="3"/>
      <c r="KS96" s="3"/>
      <c r="KT96" s="3"/>
      <c r="KU96" s="3"/>
      <c r="KV96" s="3"/>
      <c r="KW96" s="3"/>
      <c r="KX96" s="3"/>
      <c r="KY96" s="3"/>
      <c r="KZ96" s="3"/>
      <c r="LA96" s="3"/>
      <c r="LB96" s="3"/>
      <c r="LC96" s="3"/>
      <c r="LD96" s="3"/>
      <c r="LE96" s="3"/>
      <c r="LF96" s="3"/>
      <c r="LG96" s="3"/>
      <c r="LH96" s="3"/>
      <c r="LI96" s="3"/>
      <c r="LJ96" s="3"/>
      <c r="LK96" s="3"/>
      <c r="LL96" s="3"/>
      <c r="LM96" s="3"/>
      <c r="LN96" s="3"/>
      <c r="LO96" s="3"/>
      <c r="LP96" s="3"/>
      <c r="LQ96" s="3"/>
      <c r="LR96" s="3"/>
      <c r="LS96" s="3"/>
      <c r="LT96" s="3"/>
      <c r="LU96" s="3"/>
      <c r="LV96" s="3"/>
      <c r="LW96" s="3"/>
      <c r="LX96" s="3"/>
      <c r="LY96" s="3"/>
      <c r="LZ96" s="3"/>
      <c r="MA96" s="3"/>
      <c r="MB96" s="3"/>
      <c r="MC96" s="3"/>
      <c r="MD96" s="3"/>
      <c r="ME96" s="3"/>
      <c r="MF96" s="3"/>
      <c r="MG96" s="3"/>
      <c r="MH96" s="3"/>
      <c r="MI96" s="3"/>
      <c r="MJ96" s="3"/>
      <c r="MK96" s="3"/>
      <c r="ML96" s="3"/>
      <c r="MM96" s="3"/>
      <c r="MN96" s="3"/>
      <c r="MO96" s="3"/>
      <c r="MP96" s="3"/>
      <c r="MQ96" s="3"/>
      <c r="MR96" s="3"/>
      <c r="MS96" s="3"/>
      <c r="MT96" s="3"/>
      <c r="MU96" s="3"/>
      <c r="MV96" s="3"/>
      <c r="MW96" s="3"/>
      <c r="MX96" s="3"/>
      <c r="MY96" s="3"/>
      <c r="MZ96" s="3"/>
      <c r="NA96" s="3"/>
      <c r="NB96" s="3"/>
      <c r="NC96" s="3"/>
      <c r="ND96" s="3"/>
      <c r="NE96" s="3"/>
      <c r="NF96" s="3"/>
      <c r="NG96" s="3"/>
      <c r="NH96" s="3"/>
      <c r="NI96" s="3"/>
      <c r="NJ96" s="3"/>
      <c r="NK96" s="3"/>
      <c r="NL96" s="3"/>
      <c r="NM96" s="3"/>
      <c r="NN96" s="3"/>
      <c r="NO96" s="3"/>
      <c r="NP96" s="3"/>
      <c r="NQ96" s="3"/>
      <c r="NR96" s="3"/>
      <c r="NS96" s="3"/>
      <c r="NT96" s="3"/>
      <c r="NU96" s="3"/>
      <c r="NV96" s="3"/>
      <c r="NW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c r="HL97" s="3"/>
      <c r="HM97" s="3"/>
      <c r="HN97" s="3"/>
      <c r="HO97" s="3"/>
      <c r="HP97" s="3"/>
      <c r="HQ97" s="3"/>
      <c r="HR97" s="3"/>
      <c r="HS97" s="3"/>
      <c r="HT97" s="3"/>
      <c r="HU97" s="3"/>
      <c r="HV97" s="3"/>
      <c r="HW97" s="3"/>
      <c r="HX97" s="3"/>
      <c r="HY97" s="3"/>
      <c r="HZ97" s="3"/>
      <c r="IA97" s="3"/>
      <c r="IB97" s="3"/>
      <c r="IC97" s="3"/>
      <c r="ID97" s="3"/>
      <c r="IE97" s="3"/>
      <c r="IF97" s="3"/>
      <c r="IG97" s="3"/>
      <c r="IH97" s="3"/>
      <c r="II97" s="3"/>
      <c r="IJ97" s="3"/>
      <c r="IK97" s="3"/>
      <c r="IL97" s="3"/>
      <c r="IM97" s="3"/>
      <c r="IN97" s="3"/>
      <c r="IO97" s="3"/>
      <c r="IP97" s="3"/>
      <c r="IQ97" s="3"/>
      <c r="IR97" s="3"/>
      <c r="IS97" s="3"/>
      <c r="IT97" s="3"/>
      <c r="IU97" s="3"/>
      <c r="IV97" s="3"/>
      <c r="IW97" s="3"/>
      <c r="IX97" s="3"/>
      <c r="IY97" s="3"/>
      <c r="IZ97" s="3"/>
      <c r="JA97" s="3"/>
      <c r="JB97" s="3"/>
      <c r="JC97" s="3"/>
      <c r="JD97" s="3"/>
      <c r="JE97" s="3"/>
      <c r="JF97" s="3"/>
      <c r="JG97" s="3"/>
      <c r="JH97" s="3"/>
      <c r="JI97" s="3"/>
      <c r="JJ97" s="3"/>
      <c r="JK97" s="3"/>
      <c r="JL97" s="3"/>
      <c r="JM97" s="3"/>
      <c r="JN97" s="3"/>
      <c r="JO97" s="3"/>
      <c r="JP97" s="3"/>
      <c r="JQ97" s="3"/>
      <c r="JR97" s="3"/>
      <c r="JS97" s="3"/>
      <c r="JT97" s="3"/>
      <c r="JU97" s="3"/>
      <c r="JV97" s="3"/>
      <c r="JW97" s="3"/>
      <c r="JX97" s="3"/>
      <c r="JY97" s="3"/>
      <c r="JZ97" s="3"/>
      <c r="KA97" s="3"/>
      <c r="KB97" s="3"/>
      <c r="KC97" s="3"/>
      <c r="KD97" s="3"/>
      <c r="KE97" s="3"/>
      <c r="KF97" s="3"/>
      <c r="KG97" s="3"/>
      <c r="KH97" s="3"/>
      <c r="KI97" s="3"/>
      <c r="KJ97" s="3"/>
      <c r="KK97" s="3"/>
      <c r="KL97" s="3"/>
      <c r="KM97" s="3"/>
      <c r="KN97" s="3"/>
      <c r="KO97" s="3"/>
      <c r="KP97" s="3"/>
      <c r="KQ97" s="3"/>
      <c r="KR97" s="3"/>
      <c r="KS97" s="3"/>
      <c r="KT97" s="3"/>
      <c r="KU97" s="3"/>
      <c r="KV97" s="3"/>
      <c r="KW97" s="3"/>
      <c r="KX97" s="3"/>
      <c r="KY97" s="3"/>
      <c r="KZ97" s="3"/>
      <c r="LA97" s="3"/>
      <c r="LB97" s="3"/>
      <c r="LC97" s="3"/>
      <c r="LD97" s="3"/>
      <c r="LE97" s="3"/>
      <c r="LF97" s="3"/>
      <c r="LG97" s="3"/>
      <c r="LH97" s="3"/>
      <c r="LI97" s="3"/>
      <c r="LJ97" s="3"/>
      <c r="LK97" s="3"/>
      <c r="LL97" s="3"/>
      <c r="LM97" s="3"/>
      <c r="LN97" s="3"/>
      <c r="LO97" s="3"/>
      <c r="LP97" s="3"/>
      <c r="LQ97" s="3"/>
      <c r="LR97" s="3"/>
      <c r="LS97" s="3"/>
      <c r="LT97" s="3"/>
      <c r="LU97" s="3"/>
      <c r="LV97" s="3"/>
      <c r="LW97" s="3"/>
      <c r="LX97" s="3"/>
      <c r="LY97" s="3"/>
      <c r="LZ97" s="3"/>
      <c r="MA97" s="3"/>
      <c r="MB97" s="3"/>
      <c r="MC97" s="3"/>
      <c r="MD97" s="3"/>
      <c r="ME97" s="3"/>
      <c r="MF97" s="3"/>
      <c r="MG97" s="3"/>
      <c r="MH97" s="3"/>
      <c r="MI97" s="3"/>
      <c r="MJ97" s="3"/>
      <c r="MK97" s="3"/>
      <c r="ML97" s="3"/>
      <c r="MM97" s="3"/>
      <c r="MN97" s="3"/>
      <c r="MO97" s="3"/>
      <c r="MP97" s="3"/>
      <c r="MQ97" s="3"/>
      <c r="MR97" s="3"/>
      <c r="MS97" s="3"/>
      <c r="MT97" s="3"/>
      <c r="MU97" s="3"/>
      <c r="MV97" s="3"/>
      <c r="MW97" s="3"/>
      <c r="MX97" s="3"/>
      <c r="MY97" s="3"/>
      <c r="MZ97" s="3"/>
      <c r="NA97" s="3"/>
      <c r="NB97" s="3"/>
      <c r="NC97" s="3"/>
      <c r="ND97" s="3"/>
      <c r="NE97" s="3"/>
      <c r="NF97" s="3"/>
      <c r="NG97" s="3"/>
      <c r="NH97" s="3"/>
      <c r="NI97" s="3"/>
      <c r="NJ97" s="3"/>
      <c r="NK97" s="3"/>
      <c r="NL97" s="3"/>
      <c r="NM97" s="3"/>
      <c r="NN97" s="3"/>
      <c r="NO97" s="3"/>
      <c r="NP97" s="3"/>
      <c r="NQ97" s="3"/>
      <c r="NR97" s="3"/>
      <c r="NS97" s="3"/>
      <c r="NT97" s="3"/>
      <c r="NU97" s="3"/>
      <c r="NV97" s="3"/>
      <c r="NW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c r="HX98" s="3"/>
      <c r="HY98" s="3"/>
      <c r="HZ98" s="3"/>
      <c r="IA98" s="3"/>
      <c r="IB98" s="3"/>
      <c r="IC98" s="3"/>
      <c r="ID98" s="3"/>
      <c r="IE98" s="3"/>
      <c r="IF98" s="3"/>
      <c r="IG98" s="3"/>
      <c r="IH98" s="3"/>
      <c r="II98" s="3"/>
      <c r="IJ98" s="3"/>
      <c r="IK98" s="3"/>
      <c r="IL98" s="3"/>
      <c r="IM98" s="3"/>
      <c r="IN98" s="3"/>
      <c r="IO98" s="3"/>
      <c r="IP98" s="3"/>
      <c r="IQ98" s="3"/>
      <c r="IR98" s="3"/>
      <c r="IS98" s="3"/>
      <c r="IT98" s="3"/>
      <c r="IU98" s="3"/>
      <c r="IV98" s="3"/>
      <c r="IW98" s="3"/>
      <c r="IX98" s="3"/>
      <c r="IY98" s="3"/>
      <c r="IZ98" s="3"/>
      <c r="JA98" s="3"/>
      <c r="JB98" s="3"/>
      <c r="JC98" s="3"/>
      <c r="JD98" s="3"/>
      <c r="JE98" s="3"/>
      <c r="JF98" s="3"/>
      <c r="JG98" s="3"/>
      <c r="JH98" s="3"/>
      <c r="JI98" s="3"/>
      <c r="JJ98" s="3"/>
      <c r="JK98" s="3"/>
      <c r="JL98" s="3"/>
      <c r="JM98" s="3"/>
      <c r="JN98" s="3"/>
      <c r="JO98" s="3"/>
      <c r="JP98" s="3"/>
      <c r="JQ98" s="3"/>
      <c r="JR98" s="3"/>
      <c r="JS98" s="3"/>
      <c r="JT98" s="3"/>
      <c r="JU98" s="3"/>
      <c r="JV98" s="3"/>
      <c r="JW98" s="3"/>
      <c r="JX98" s="3"/>
      <c r="JY98" s="3"/>
      <c r="JZ98" s="3"/>
      <c r="KA98" s="3"/>
      <c r="KB98" s="3"/>
      <c r="KC98" s="3"/>
      <c r="KD98" s="3"/>
      <c r="KE98" s="3"/>
      <c r="KF98" s="3"/>
      <c r="KG98" s="3"/>
      <c r="KH98" s="3"/>
      <c r="KI98" s="3"/>
      <c r="KJ98" s="3"/>
      <c r="KK98" s="3"/>
      <c r="KL98" s="3"/>
      <c r="KM98" s="3"/>
      <c r="KN98" s="3"/>
      <c r="KO98" s="3"/>
      <c r="KP98" s="3"/>
      <c r="KQ98" s="3"/>
      <c r="KR98" s="3"/>
      <c r="KS98" s="3"/>
      <c r="KT98" s="3"/>
      <c r="KU98" s="3"/>
      <c r="KV98" s="3"/>
      <c r="KW98" s="3"/>
      <c r="KX98" s="3"/>
      <c r="KY98" s="3"/>
      <c r="KZ98" s="3"/>
      <c r="LA98" s="3"/>
      <c r="LB98" s="3"/>
      <c r="LC98" s="3"/>
      <c r="LD98" s="3"/>
      <c r="LE98" s="3"/>
      <c r="LF98" s="3"/>
      <c r="LG98" s="3"/>
      <c r="LH98" s="3"/>
      <c r="LI98" s="3"/>
      <c r="LJ98" s="3"/>
      <c r="LK98" s="3"/>
      <c r="LL98" s="3"/>
      <c r="LM98" s="3"/>
      <c r="LN98" s="3"/>
      <c r="LO98" s="3"/>
      <c r="LP98" s="3"/>
      <c r="LQ98" s="3"/>
      <c r="LR98" s="3"/>
      <c r="LS98" s="3"/>
      <c r="LT98" s="3"/>
      <c r="LU98" s="3"/>
      <c r="LV98" s="3"/>
      <c r="LW98" s="3"/>
      <c r="LX98" s="3"/>
      <c r="LY98" s="3"/>
      <c r="LZ98" s="3"/>
      <c r="MA98" s="3"/>
      <c r="MB98" s="3"/>
      <c r="MC98" s="3"/>
      <c r="MD98" s="3"/>
      <c r="ME98" s="3"/>
      <c r="MF98" s="3"/>
      <c r="MG98" s="3"/>
      <c r="MH98" s="3"/>
      <c r="MI98" s="3"/>
      <c r="MJ98" s="3"/>
      <c r="MK98" s="3"/>
      <c r="ML98" s="3"/>
      <c r="MM98" s="3"/>
      <c r="MN98" s="3"/>
      <c r="MO98" s="3"/>
      <c r="MP98" s="3"/>
      <c r="MQ98" s="3"/>
      <c r="MR98" s="3"/>
      <c r="MS98" s="3"/>
      <c r="MT98" s="3"/>
      <c r="MU98" s="3"/>
      <c r="MV98" s="3"/>
      <c r="MW98" s="3"/>
      <c r="MX98" s="3"/>
      <c r="MY98" s="3"/>
      <c r="MZ98" s="3"/>
      <c r="NA98" s="3"/>
      <c r="NB98" s="3"/>
      <c r="NC98" s="3"/>
      <c r="ND98" s="3"/>
      <c r="NE98" s="3"/>
      <c r="NF98" s="3"/>
      <c r="NG98" s="3"/>
      <c r="NH98" s="3"/>
      <c r="NI98" s="3"/>
      <c r="NJ98" s="3"/>
      <c r="NK98" s="3"/>
      <c r="NL98" s="3"/>
      <c r="NM98" s="3"/>
      <c r="NN98" s="3"/>
      <c r="NO98" s="3"/>
      <c r="NP98" s="3"/>
      <c r="NQ98" s="3"/>
      <c r="NR98" s="3"/>
      <c r="NS98" s="3"/>
      <c r="NT98" s="3"/>
      <c r="NU98" s="3"/>
      <c r="NV98" s="3"/>
      <c r="NW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c r="GW99" s="3"/>
      <c r="GX99" s="3"/>
      <c r="GY99" s="3"/>
      <c r="GZ99" s="3"/>
      <c r="HA99" s="3"/>
      <c r="HB99" s="3"/>
      <c r="HC99" s="3"/>
      <c r="HD99" s="3"/>
      <c r="HE99" s="3"/>
      <c r="HF99" s="3"/>
      <c r="HG99" s="3"/>
      <c r="HH99" s="3"/>
      <c r="HI99" s="3"/>
      <c r="HJ99" s="3"/>
      <c r="HK99" s="3"/>
      <c r="HL99" s="3"/>
      <c r="HM99" s="3"/>
      <c r="HN99" s="3"/>
      <c r="HO99" s="3"/>
      <c r="HP99" s="3"/>
      <c r="HQ99" s="3"/>
      <c r="HR99" s="3"/>
      <c r="HS99" s="3"/>
      <c r="HT99" s="3"/>
      <c r="HU99" s="3"/>
      <c r="HV99" s="3"/>
      <c r="HW99" s="3"/>
      <c r="HX99" s="3"/>
      <c r="HY99" s="3"/>
      <c r="HZ99" s="3"/>
      <c r="IA99" s="3"/>
      <c r="IB99" s="3"/>
      <c r="IC99" s="3"/>
      <c r="ID99" s="3"/>
      <c r="IE99" s="3"/>
      <c r="IF99" s="3"/>
      <c r="IG99" s="3"/>
      <c r="IH99" s="3"/>
      <c r="II99" s="3"/>
      <c r="IJ99" s="3"/>
      <c r="IK99" s="3"/>
      <c r="IL99" s="3"/>
      <c r="IM99" s="3"/>
      <c r="IN99" s="3"/>
      <c r="IO99" s="3"/>
      <c r="IP99" s="3"/>
      <c r="IQ99" s="3"/>
      <c r="IR99" s="3"/>
      <c r="IS99" s="3"/>
      <c r="IT99" s="3"/>
      <c r="IU99" s="3"/>
      <c r="IV99" s="3"/>
      <c r="IW99" s="3"/>
      <c r="IX99" s="3"/>
      <c r="IY99" s="3"/>
      <c r="IZ99" s="3"/>
      <c r="JA99" s="3"/>
      <c r="JB99" s="3"/>
      <c r="JC99" s="3"/>
      <c r="JD99" s="3"/>
      <c r="JE99" s="3"/>
      <c r="JF99" s="3"/>
      <c r="JG99" s="3"/>
      <c r="JH99" s="3"/>
      <c r="JI99" s="3"/>
      <c r="JJ99" s="3"/>
      <c r="JK99" s="3"/>
      <c r="JL99" s="3"/>
      <c r="JM99" s="3"/>
      <c r="JN99" s="3"/>
      <c r="JO99" s="3"/>
      <c r="JP99" s="3"/>
      <c r="JQ99" s="3"/>
      <c r="JR99" s="3"/>
      <c r="JS99" s="3"/>
      <c r="JT99" s="3"/>
      <c r="JU99" s="3"/>
      <c r="JV99" s="3"/>
      <c r="JW99" s="3"/>
      <c r="JX99" s="3"/>
      <c r="JY99" s="3"/>
      <c r="JZ99" s="3"/>
      <c r="KA99" s="3"/>
      <c r="KB99" s="3"/>
      <c r="KC99" s="3"/>
      <c r="KD99" s="3"/>
      <c r="KE99" s="3"/>
      <c r="KF99" s="3"/>
      <c r="KG99" s="3"/>
      <c r="KH99" s="3"/>
      <c r="KI99" s="3"/>
      <c r="KJ99" s="3"/>
      <c r="KK99" s="3"/>
      <c r="KL99" s="3"/>
      <c r="KM99" s="3"/>
      <c r="KN99" s="3"/>
      <c r="KO99" s="3"/>
      <c r="KP99" s="3"/>
      <c r="KQ99" s="3"/>
      <c r="KR99" s="3"/>
      <c r="KS99" s="3"/>
      <c r="KT99" s="3"/>
      <c r="KU99" s="3"/>
      <c r="KV99" s="3"/>
      <c r="KW99" s="3"/>
      <c r="KX99" s="3"/>
      <c r="KY99" s="3"/>
      <c r="KZ99" s="3"/>
      <c r="LA99" s="3"/>
      <c r="LB99" s="3"/>
      <c r="LC99" s="3"/>
      <c r="LD99" s="3"/>
      <c r="LE99" s="3"/>
      <c r="LF99" s="3"/>
      <c r="LG99" s="3"/>
      <c r="LH99" s="3"/>
      <c r="LI99" s="3"/>
      <c r="LJ99" s="3"/>
      <c r="LK99" s="3"/>
      <c r="LL99" s="3"/>
      <c r="LM99" s="3"/>
      <c r="LN99" s="3"/>
      <c r="LO99" s="3"/>
      <c r="LP99" s="3"/>
      <c r="LQ99" s="3"/>
      <c r="LR99" s="3"/>
      <c r="LS99" s="3"/>
      <c r="LT99" s="3"/>
      <c r="LU99" s="3"/>
      <c r="LV99" s="3"/>
      <c r="LW99" s="3"/>
      <c r="LX99" s="3"/>
      <c r="LY99" s="3"/>
      <c r="LZ99" s="3"/>
      <c r="MA99" s="3"/>
      <c r="MB99" s="3"/>
      <c r="MC99" s="3"/>
      <c r="MD99" s="3"/>
      <c r="ME99" s="3"/>
      <c r="MF99" s="3"/>
      <c r="MG99" s="3"/>
      <c r="MH99" s="3"/>
      <c r="MI99" s="3"/>
      <c r="MJ99" s="3"/>
      <c r="MK99" s="3"/>
      <c r="ML99" s="3"/>
      <c r="MM99" s="3"/>
      <c r="MN99" s="3"/>
      <c r="MO99" s="3"/>
      <c r="MP99" s="3"/>
      <c r="MQ99" s="3"/>
      <c r="MR99" s="3"/>
      <c r="MS99" s="3"/>
      <c r="MT99" s="3"/>
      <c r="MU99" s="3"/>
      <c r="MV99" s="3"/>
      <c r="MW99" s="3"/>
      <c r="MX99" s="3"/>
      <c r="MY99" s="3"/>
      <c r="MZ99" s="3"/>
      <c r="NA99" s="3"/>
      <c r="NB99" s="3"/>
      <c r="NC99" s="3"/>
      <c r="ND99" s="3"/>
      <c r="NE99" s="3"/>
      <c r="NF99" s="3"/>
      <c r="NG99" s="3"/>
      <c r="NH99" s="3"/>
      <c r="NI99" s="3"/>
      <c r="NJ99" s="3"/>
      <c r="NK99" s="3"/>
      <c r="NL99" s="3"/>
      <c r="NM99" s="3"/>
      <c r="NN99" s="3"/>
      <c r="NO99" s="3"/>
      <c r="NP99" s="3"/>
      <c r="NQ99" s="3"/>
      <c r="NR99" s="3"/>
      <c r="NS99" s="3"/>
      <c r="NT99" s="3"/>
      <c r="NU99" s="3"/>
      <c r="NV99" s="3"/>
      <c r="NW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c r="HV100" s="3"/>
      <c r="HW100" s="3"/>
      <c r="HX100" s="3"/>
      <c r="HY100" s="3"/>
      <c r="HZ100" s="3"/>
      <c r="IA100" s="3"/>
      <c r="IB100" s="3"/>
      <c r="IC100" s="3"/>
      <c r="ID100" s="3"/>
      <c r="IE100" s="3"/>
      <c r="IF100" s="3"/>
      <c r="IG100" s="3"/>
      <c r="IH100" s="3"/>
      <c r="II100" s="3"/>
      <c r="IJ100" s="3"/>
      <c r="IK100" s="3"/>
      <c r="IL100" s="3"/>
      <c r="IM100" s="3"/>
      <c r="IN100" s="3"/>
      <c r="IO100" s="3"/>
      <c r="IP100" s="3"/>
      <c r="IQ100" s="3"/>
      <c r="IR100" s="3"/>
      <c r="IS100" s="3"/>
      <c r="IT100" s="3"/>
      <c r="IU100" s="3"/>
      <c r="IV100" s="3"/>
      <c r="IW100" s="3"/>
      <c r="IX100" s="3"/>
      <c r="IY100" s="3"/>
      <c r="IZ100" s="3"/>
      <c r="JA100" s="3"/>
      <c r="JB100" s="3"/>
      <c r="JC100" s="3"/>
      <c r="JD100" s="3"/>
      <c r="JE100" s="3"/>
      <c r="JF100" s="3"/>
      <c r="JG100" s="3"/>
      <c r="JH100" s="3"/>
      <c r="JI100" s="3"/>
      <c r="JJ100" s="3"/>
      <c r="JK100" s="3"/>
      <c r="JL100" s="3"/>
      <c r="JM100" s="3"/>
      <c r="JN100" s="3"/>
      <c r="JO100" s="3"/>
      <c r="JP100" s="3"/>
      <c r="JQ100" s="3"/>
      <c r="JR100" s="3"/>
      <c r="JS100" s="3"/>
      <c r="JT100" s="3"/>
      <c r="JU100" s="3"/>
      <c r="JV100" s="3"/>
      <c r="JW100" s="3"/>
      <c r="JX100" s="3"/>
      <c r="JY100" s="3"/>
      <c r="JZ100" s="3"/>
      <c r="KA100" s="3"/>
      <c r="KB100" s="3"/>
      <c r="KC100" s="3"/>
      <c r="KD100" s="3"/>
      <c r="KE100" s="3"/>
      <c r="KF100" s="3"/>
      <c r="KG100" s="3"/>
      <c r="KH100" s="3"/>
      <c r="KI100" s="3"/>
      <c r="KJ100" s="3"/>
      <c r="KK100" s="3"/>
      <c r="KL100" s="3"/>
      <c r="KM100" s="3"/>
      <c r="KN100" s="3"/>
      <c r="KO100" s="3"/>
      <c r="KP100" s="3"/>
      <c r="KQ100" s="3"/>
      <c r="KR100" s="3"/>
      <c r="KS100" s="3"/>
      <c r="KT100" s="3"/>
      <c r="KU100" s="3"/>
      <c r="KV100" s="3"/>
      <c r="KW100" s="3"/>
      <c r="KX100" s="3"/>
      <c r="KY100" s="3"/>
      <c r="KZ100" s="3"/>
      <c r="LA100" s="3"/>
      <c r="LB100" s="3"/>
      <c r="LC100" s="3"/>
      <c r="LD100" s="3"/>
      <c r="LE100" s="3"/>
      <c r="LF100" s="3"/>
      <c r="LG100" s="3"/>
      <c r="LH100" s="3"/>
      <c r="LI100" s="3"/>
      <c r="LJ100" s="3"/>
      <c r="LK100" s="3"/>
      <c r="LL100" s="3"/>
      <c r="LM100" s="3"/>
      <c r="LN100" s="3"/>
      <c r="LO100" s="3"/>
      <c r="LP100" s="3"/>
      <c r="LQ100" s="3"/>
      <c r="LR100" s="3"/>
      <c r="LS100" s="3"/>
      <c r="LT100" s="3"/>
      <c r="LU100" s="3"/>
      <c r="LV100" s="3"/>
      <c r="LW100" s="3"/>
      <c r="LX100" s="3"/>
      <c r="LY100" s="3"/>
      <c r="LZ100" s="3"/>
      <c r="MA100" s="3"/>
      <c r="MB100" s="3"/>
      <c r="MC100" s="3"/>
      <c r="MD100" s="3"/>
      <c r="ME100" s="3"/>
      <c r="MF100" s="3"/>
      <c r="MG100" s="3"/>
      <c r="MH100" s="3"/>
      <c r="MI100" s="3"/>
      <c r="MJ100" s="3"/>
      <c r="MK100" s="3"/>
      <c r="ML100" s="3"/>
      <c r="MM100" s="3"/>
      <c r="MN100" s="3"/>
      <c r="MO100" s="3"/>
      <c r="MP100" s="3"/>
      <c r="MQ100" s="3"/>
      <c r="MR100" s="3"/>
      <c r="MS100" s="3"/>
      <c r="MT100" s="3"/>
      <c r="MU100" s="3"/>
      <c r="MV100" s="3"/>
      <c r="MW100" s="3"/>
      <c r="MX100" s="3"/>
      <c r="MY100" s="3"/>
      <c r="MZ100" s="3"/>
      <c r="NA100" s="3"/>
      <c r="NB100" s="3"/>
      <c r="NC100" s="3"/>
      <c r="ND100" s="3"/>
      <c r="NE100" s="3"/>
      <c r="NF100" s="3"/>
      <c r="NG100" s="3"/>
      <c r="NH100" s="3"/>
      <c r="NI100" s="3"/>
      <c r="NJ100" s="3"/>
      <c r="NK100" s="3"/>
      <c r="NL100" s="3"/>
      <c r="NM100" s="3"/>
      <c r="NN100" s="3"/>
      <c r="NO100" s="3"/>
      <c r="NP100" s="3"/>
      <c r="NQ100" s="3"/>
      <c r="NR100" s="3"/>
      <c r="NS100" s="3"/>
      <c r="NT100" s="3"/>
      <c r="NU100" s="3"/>
      <c r="NV100" s="3"/>
      <c r="NW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c r="HY101" s="3"/>
      <c r="HZ101" s="3"/>
      <c r="IA101" s="3"/>
      <c r="IB101" s="3"/>
      <c r="IC101" s="3"/>
      <c r="ID101" s="3"/>
      <c r="IE101" s="3"/>
      <c r="IF101" s="3"/>
      <c r="IG101" s="3"/>
      <c r="IH101" s="3"/>
      <c r="II101" s="3"/>
      <c r="IJ101" s="3"/>
      <c r="IK101" s="3"/>
      <c r="IL101" s="3"/>
      <c r="IM101" s="3"/>
      <c r="IN101" s="3"/>
      <c r="IO101" s="3"/>
      <c r="IP101" s="3"/>
      <c r="IQ101" s="3"/>
      <c r="IR101" s="3"/>
      <c r="IS101" s="3"/>
      <c r="IT101" s="3"/>
      <c r="IU101" s="3"/>
      <c r="IV101" s="3"/>
      <c r="IW101" s="3"/>
      <c r="IX101" s="3"/>
      <c r="IY101" s="3"/>
      <c r="IZ101" s="3"/>
      <c r="JA101" s="3"/>
      <c r="JB101" s="3"/>
      <c r="JC101" s="3"/>
      <c r="JD101" s="3"/>
      <c r="JE101" s="3"/>
      <c r="JF101" s="3"/>
      <c r="JG101" s="3"/>
      <c r="JH101" s="3"/>
      <c r="JI101" s="3"/>
      <c r="JJ101" s="3"/>
      <c r="JK101" s="3"/>
      <c r="JL101" s="3"/>
      <c r="JM101" s="3"/>
      <c r="JN101" s="3"/>
      <c r="JO101" s="3"/>
      <c r="JP101" s="3"/>
      <c r="JQ101" s="3"/>
      <c r="JR101" s="3"/>
      <c r="JS101" s="3"/>
      <c r="JT101" s="3"/>
      <c r="JU101" s="3"/>
      <c r="JV101" s="3"/>
      <c r="JW101" s="3"/>
      <c r="JX101" s="3"/>
      <c r="JY101" s="3"/>
      <c r="JZ101" s="3"/>
      <c r="KA101" s="3"/>
      <c r="KB101" s="3"/>
      <c r="KC101" s="3"/>
      <c r="KD101" s="3"/>
      <c r="KE101" s="3"/>
      <c r="KF101" s="3"/>
      <c r="KG101" s="3"/>
      <c r="KH101" s="3"/>
      <c r="KI101" s="3"/>
      <c r="KJ101" s="3"/>
      <c r="KK101" s="3"/>
      <c r="KL101" s="3"/>
      <c r="KM101" s="3"/>
      <c r="KN101" s="3"/>
      <c r="KO101" s="3"/>
      <c r="KP101" s="3"/>
      <c r="KQ101" s="3"/>
      <c r="KR101" s="3"/>
      <c r="KS101" s="3"/>
      <c r="KT101" s="3"/>
      <c r="KU101" s="3"/>
      <c r="KV101" s="3"/>
      <c r="KW101" s="3"/>
      <c r="KX101" s="3"/>
      <c r="KY101" s="3"/>
      <c r="KZ101" s="3"/>
      <c r="LA101" s="3"/>
      <c r="LB101" s="3"/>
      <c r="LC101" s="3"/>
      <c r="LD101" s="3"/>
      <c r="LE101" s="3"/>
      <c r="LF101" s="3"/>
      <c r="LG101" s="3"/>
      <c r="LH101" s="3"/>
      <c r="LI101" s="3"/>
      <c r="LJ101" s="3"/>
      <c r="LK101" s="3"/>
      <c r="LL101" s="3"/>
      <c r="LM101" s="3"/>
      <c r="LN101" s="3"/>
      <c r="LO101" s="3"/>
      <c r="LP101" s="3"/>
      <c r="LQ101" s="3"/>
      <c r="LR101" s="3"/>
      <c r="LS101" s="3"/>
      <c r="LT101" s="3"/>
      <c r="LU101" s="3"/>
      <c r="LV101" s="3"/>
      <c r="LW101" s="3"/>
      <c r="LX101" s="3"/>
      <c r="LY101" s="3"/>
      <c r="LZ101" s="3"/>
      <c r="MA101" s="3"/>
      <c r="MB101" s="3"/>
      <c r="MC101" s="3"/>
      <c r="MD101" s="3"/>
      <c r="ME101" s="3"/>
      <c r="MF101" s="3"/>
      <c r="MG101" s="3"/>
      <c r="MH101" s="3"/>
      <c r="MI101" s="3"/>
      <c r="MJ101" s="3"/>
      <c r="MK101" s="3"/>
      <c r="ML101" s="3"/>
      <c r="MM101" s="3"/>
      <c r="MN101" s="3"/>
      <c r="MO101" s="3"/>
      <c r="MP101" s="3"/>
      <c r="MQ101" s="3"/>
      <c r="MR101" s="3"/>
      <c r="MS101" s="3"/>
      <c r="MT101" s="3"/>
      <c r="MU101" s="3"/>
      <c r="MV101" s="3"/>
      <c r="MW101" s="3"/>
      <c r="MX101" s="3"/>
      <c r="MY101" s="3"/>
      <c r="MZ101" s="3"/>
      <c r="NA101" s="3"/>
      <c r="NB101" s="3"/>
      <c r="NC101" s="3"/>
      <c r="ND101" s="3"/>
      <c r="NE101" s="3"/>
      <c r="NF101" s="3"/>
      <c r="NG101" s="3"/>
      <c r="NH101" s="3"/>
      <c r="NI101" s="3"/>
      <c r="NJ101" s="3"/>
      <c r="NK101" s="3"/>
      <c r="NL101" s="3"/>
      <c r="NM101" s="3"/>
      <c r="NN101" s="3"/>
      <c r="NO101" s="3"/>
      <c r="NP101" s="3"/>
      <c r="NQ101" s="3"/>
      <c r="NR101" s="3"/>
      <c r="NS101" s="3"/>
      <c r="NT101" s="3"/>
      <c r="NU101" s="3"/>
      <c r="NV101" s="3"/>
      <c r="NW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c r="IT102" s="3"/>
      <c r="IU102" s="3"/>
      <c r="IV102" s="3"/>
      <c r="IW102" s="3"/>
      <c r="IX102" s="3"/>
      <c r="IY102" s="3"/>
      <c r="IZ102" s="3"/>
      <c r="JA102" s="3"/>
      <c r="JB102" s="3"/>
      <c r="JC102" s="3"/>
      <c r="JD102" s="3"/>
      <c r="JE102" s="3"/>
      <c r="JF102" s="3"/>
      <c r="JG102" s="3"/>
      <c r="JH102" s="3"/>
      <c r="JI102" s="3"/>
      <c r="JJ102" s="3"/>
      <c r="JK102" s="3"/>
      <c r="JL102" s="3"/>
      <c r="JM102" s="3"/>
      <c r="JN102" s="3"/>
      <c r="JO102" s="3"/>
      <c r="JP102" s="3"/>
      <c r="JQ102" s="3"/>
      <c r="JR102" s="3"/>
      <c r="JS102" s="3"/>
      <c r="JT102" s="3"/>
      <c r="JU102" s="3"/>
      <c r="JV102" s="3"/>
      <c r="JW102" s="3"/>
      <c r="JX102" s="3"/>
      <c r="JY102" s="3"/>
      <c r="JZ102" s="3"/>
      <c r="KA102" s="3"/>
      <c r="KB102" s="3"/>
      <c r="KC102" s="3"/>
      <c r="KD102" s="3"/>
      <c r="KE102" s="3"/>
      <c r="KF102" s="3"/>
      <c r="KG102" s="3"/>
      <c r="KH102" s="3"/>
      <c r="KI102" s="3"/>
      <c r="KJ102" s="3"/>
      <c r="KK102" s="3"/>
      <c r="KL102" s="3"/>
      <c r="KM102" s="3"/>
      <c r="KN102" s="3"/>
      <c r="KO102" s="3"/>
      <c r="KP102" s="3"/>
      <c r="KQ102" s="3"/>
      <c r="KR102" s="3"/>
      <c r="KS102" s="3"/>
      <c r="KT102" s="3"/>
      <c r="KU102" s="3"/>
      <c r="KV102" s="3"/>
      <c r="KW102" s="3"/>
      <c r="KX102" s="3"/>
      <c r="KY102" s="3"/>
      <c r="KZ102" s="3"/>
      <c r="LA102" s="3"/>
      <c r="LB102" s="3"/>
      <c r="LC102" s="3"/>
      <c r="LD102" s="3"/>
      <c r="LE102" s="3"/>
      <c r="LF102" s="3"/>
      <c r="LG102" s="3"/>
      <c r="LH102" s="3"/>
      <c r="LI102" s="3"/>
      <c r="LJ102" s="3"/>
      <c r="LK102" s="3"/>
      <c r="LL102" s="3"/>
      <c r="LM102" s="3"/>
      <c r="LN102" s="3"/>
      <c r="LO102" s="3"/>
      <c r="LP102" s="3"/>
      <c r="LQ102" s="3"/>
      <c r="LR102" s="3"/>
      <c r="LS102" s="3"/>
      <c r="LT102" s="3"/>
      <c r="LU102" s="3"/>
      <c r="LV102" s="3"/>
      <c r="LW102" s="3"/>
      <c r="LX102" s="3"/>
      <c r="LY102" s="3"/>
      <c r="LZ102" s="3"/>
      <c r="MA102" s="3"/>
      <c r="MB102" s="3"/>
      <c r="MC102" s="3"/>
      <c r="MD102" s="3"/>
      <c r="ME102" s="3"/>
      <c r="MF102" s="3"/>
      <c r="MG102" s="3"/>
      <c r="MH102" s="3"/>
      <c r="MI102" s="3"/>
      <c r="MJ102" s="3"/>
      <c r="MK102" s="3"/>
      <c r="ML102" s="3"/>
      <c r="MM102" s="3"/>
      <c r="MN102" s="3"/>
      <c r="MO102" s="3"/>
      <c r="MP102" s="3"/>
      <c r="MQ102" s="3"/>
      <c r="MR102" s="3"/>
      <c r="MS102" s="3"/>
      <c r="MT102" s="3"/>
      <c r="MU102" s="3"/>
      <c r="MV102" s="3"/>
      <c r="MW102" s="3"/>
      <c r="MX102" s="3"/>
      <c r="MY102" s="3"/>
      <c r="MZ102" s="3"/>
      <c r="NA102" s="3"/>
      <c r="NB102" s="3"/>
      <c r="NC102" s="3"/>
      <c r="ND102" s="3"/>
      <c r="NE102" s="3"/>
      <c r="NF102" s="3"/>
      <c r="NG102" s="3"/>
      <c r="NH102" s="3"/>
      <c r="NI102" s="3"/>
      <c r="NJ102" s="3"/>
      <c r="NK102" s="3"/>
      <c r="NL102" s="3"/>
      <c r="NM102" s="3"/>
      <c r="NN102" s="3"/>
      <c r="NO102" s="3"/>
      <c r="NP102" s="3"/>
      <c r="NQ102" s="3"/>
      <c r="NR102" s="3"/>
      <c r="NS102" s="3"/>
      <c r="NT102" s="3"/>
      <c r="NU102" s="3"/>
      <c r="NV102" s="3"/>
      <c r="NW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c r="IT103" s="3"/>
      <c r="IU103" s="3"/>
      <c r="IV103" s="3"/>
      <c r="IW103" s="3"/>
      <c r="IX103" s="3"/>
      <c r="IY103" s="3"/>
      <c r="IZ103" s="3"/>
      <c r="JA103" s="3"/>
      <c r="JB103" s="3"/>
      <c r="JC103" s="3"/>
      <c r="JD103" s="3"/>
      <c r="JE103" s="3"/>
      <c r="JF103" s="3"/>
      <c r="JG103" s="3"/>
      <c r="JH103" s="3"/>
      <c r="JI103" s="3"/>
      <c r="JJ103" s="3"/>
      <c r="JK103" s="3"/>
      <c r="JL103" s="3"/>
      <c r="JM103" s="3"/>
      <c r="JN103" s="3"/>
      <c r="JO103" s="3"/>
      <c r="JP103" s="3"/>
      <c r="JQ103" s="3"/>
      <c r="JR103" s="3"/>
      <c r="JS103" s="3"/>
      <c r="JT103" s="3"/>
      <c r="JU103" s="3"/>
      <c r="JV103" s="3"/>
      <c r="JW103" s="3"/>
      <c r="JX103" s="3"/>
      <c r="JY103" s="3"/>
      <c r="JZ103" s="3"/>
      <c r="KA103" s="3"/>
      <c r="KB103" s="3"/>
      <c r="KC103" s="3"/>
      <c r="KD103" s="3"/>
      <c r="KE103" s="3"/>
      <c r="KF103" s="3"/>
      <c r="KG103" s="3"/>
      <c r="KH103" s="3"/>
      <c r="KI103" s="3"/>
      <c r="KJ103" s="3"/>
      <c r="KK103" s="3"/>
      <c r="KL103" s="3"/>
      <c r="KM103" s="3"/>
      <c r="KN103" s="3"/>
      <c r="KO103" s="3"/>
      <c r="KP103" s="3"/>
      <c r="KQ103" s="3"/>
      <c r="KR103" s="3"/>
      <c r="KS103" s="3"/>
      <c r="KT103" s="3"/>
      <c r="KU103" s="3"/>
      <c r="KV103" s="3"/>
      <c r="KW103" s="3"/>
      <c r="KX103" s="3"/>
      <c r="KY103" s="3"/>
      <c r="KZ103" s="3"/>
      <c r="LA103" s="3"/>
      <c r="LB103" s="3"/>
      <c r="LC103" s="3"/>
      <c r="LD103" s="3"/>
      <c r="LE103" s="3"/>
      <c r="LF103" s="3"/>
      <c r="LG103" s="3"/>
      <c r="LH103" s="3"/>
      <c r="LI103" s="3"/>
      <c r="LJ103" s="3"/>
      <c r="LK103" s="3"/>
      <c r="LL103" s="3"/>
      <c r="LM103" s="3"/>
      <c r="LN103" s="3"/>
      <c r="LO103" s="3"/>
      <c r="LP103" s="3"/>
      <c r="LQ103" s="3"/>
      <c r="LR103" s="3"/>
      <c r="LS103" s="3"/>
      <c r="LT103" s="3"/>
      <c r="LU103" s="3"/>
      <c r="LV103" s="3"/>
      <c r="LW103" s="3"/>
      <c r="LX103" s="3"/>
      <c r="LY103" s="3"/>
      <c r="LZ103" s="3"/>
      <c r="MA103" s="3"/>
      <c r="MB103" s="3"/>
      <c r="MC103" s="3"/>
      <c r="MD103" s="3"/>
      <c r="ME103" s="3"/>
      <c r="MF103" s="3"/>
      <c r="MG103" s="3"/>
      <c r="MH103" s="3"/>
      <c r="MI103" s="3"/>
      <c r="MJ103" s="3"/>
      <c r="MK103" s="3"/>
      <c r="ML103" s="3"/>
      <c r="MM103" s="3"/>
      <c r="MN103" s="3"/>
      <c r="MO103" s="3"/>
      <c r="MP103" s="3"/>
      <c r="MQ103" s="3"/>
      <c r="MR103" s="3"/>
      <c r="MS103" s="3"/>
      <c r="MT103" s="3"/>
      <c r="MU103" s="3"/>
      <c r="MV103" s="3"/>
      <c r="MW103" s="3"/>
      <c r="MX103" s="3"/>
      <c r="MY103" s="3"/>
      <c r="MZ103" s="3"/>
      <c r="NA103" s="3"/>
      <c r="NB103" s="3"/>
      <c r="NC103" s="3"/>
      <c r="ND103" s="3"/>
      <c r="NE103" s="3"/>
      <c r="NF103" s="3"/>
      <c r="NG103" s="3"/>
      <c r="NH103" s="3"/>
      <c r="NI103" s="3"/>
      <c r="NJ103" s="3"/>
      <c r="NK103" s="3"/>
      <c r="NL103" s="3"/>
      <c r="NM103" s="3"/>
      <c r="NN103" s="3"/>
      <c r="NO103" s="3"/>
      <c r="NP103" s="3"/>
      <c r="NQ103" s="3"/>
      <c r="NR103" s="3"/>
      <c r="NS103" s="3"/>
      <c r="NT103" s="3"/>
      <c r="NU103" s="3"/>
      <c r="NV103" s="3"/>
      <c r="NW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c r="IN104" s="3"/>
      <c r="IO104" s="3"/>
      <c r="IP104" s="3"/>
      <c r="IQ104" s="3"/>
      <c r="IR104" s="3"/>
      <c r="IS104" s="3"/>
      <c r="IT104" s="3"/>
      <c r="IU104" s="3"/>
      <c r="IV104" s="3"/>
      <c r="IW104" s="3"/>
      <c r="IX104" s="3"/>
      <c r="IY104" s="3"/>
      <c r="IZ104" s="3"/>
      <c r="JA104" s="3"/>
      <c r="JB104" s="3"/>
      <c r="JC104" s="3"/>
      <c r="JD104" s="3"/>
      <c r="JE104" s="3"/>
      <c r="JF104" s="3"/>
      <c r="JG104" s="3"/>
      <c r="JH104" s="3"/>
      <c r="JI104" s="3"/>
      <c r="JJ104" s="3"/>
      <c r="JK104" s="3"/>
      <c r="JL104" s="3"/>
      <c r="JM104" s="3"/>
      <c r="JN104" s="3"/>
      <c r="JO104" s="3"/>
      <c r="JP104" s="3"/>
      <c r="JQ104" s="3"/>
      <c r="JR104" s="3"/>
      <c r="JS104" s="3"/>
      <c r="JT104" s="3"/>
      <c r="JU104" s="3"/>
      <c r="JV104" s="3"/>
      <c r="JW104" s="3"/>
      <c r="JX104" s="3"/>
      <c r="JY104" s="3"/>
      <c r="JZ104" s="3"/>
      <c r="KA104" s="3"/>
      <c r="KB104" s="3"/>
      <c r="KC104" s="3"/>
      <c r="KD104" s="3"/>
      <c r="KE104" s="3"/>
      <c r="KF104" s="3"/>
      <c r="KG104" s="3"/>
      <c r="KH104" s="3"/>
      <c r="KI104" s="3"/>
      <c r="KJ104" s="3"/>
      <c r="KK104" s="3"/>
      <c r="KL104" s="3"/>
      <c r="KM104" s="3"/>
      <c r="KN104" s="3"/>
      <c r="KO104" s="3"/>
      <c r="KP104" s="3"/>
      <c r="KQ104" s="3"/>
      <c r="KR104" s="3"/>
      <c r="KS104" s="3"/>
      <c r="KT104" s="3"/>
      <c r="KU104" s="3"/>
      <c r="KV104" s="3"/>
      <c r="KW104" s="3"/>
      <c r="KX104" s="3"/>
      <c r="KY104" s="3"/>
      <c r="KZ104" s="3"/>
      <c r="LA104" s="3"/>
      <c r="LB104" s="3"/>
      <c r="LC104" s="3"/>
      <c r="LD104" s="3"/>
      <c r="LE104" s="3"/>
      <c r="LF104" s="3"/>
      <c r="LG104" s="3"/>
      <c r="LH104" s="3"/>
      <c r="LI104" s="3"/>
      <c r="LJ104" s="3"/>
      <c r="LK104" s="3"/>
      <c r="LL104" s="3"/>
      <c r="LM104" s="3"/>
      <c r="LN104" s="3"/>
      <c r="LO104" s="3"/>
      <c r="LP104" s="3"/>
      <c r="LQ104" s="3"/>
      <c r="LR104" s="3"/>
      <c r="LS104" s="3"/>
      <c r="LT104" s="3"/>
      <c r="LU104" s="3"/>
      <c r="LV104" s="3"/>
      <c r="LW104" s="3"/>
      <c r="LX104" s="3"/>
      <c r="LY104" s="3"/>
      <c r="LZ104" s="3"/>
      <c r="MA104" s="3"/>
      <c r="MB104" s="3"/>
      <c r="MC104" s="3"/>
      <c r="MD104" s="3"/>
      <c r="ME104" s="3"/>
      <c r="MF104" s="3"/>
      <c r="MG104" s="3"/>
      <c r="MH104" s="3"/>
      <c r="MI104" s="3"/>
      <c r="MJ104" s="3"/>
      <c r="MK104" s="3"/>
      <c r="ML104" s="3"/>
      <c r="MM104" s="3"/>
      <c r="MN104" s="3"/>
      <c r="MO104" s="3"/>
      <c r="MP104" s="3"/>
      <c r="MQ104" s="3"/>
      <c r="MR104" s="3"/>
      <c r="MS104" s="3"/>
      <c r="MT104" s="3"/>
      <c r="MU104" s="3"/>
      <c r="MV104" s="3"/>
      <c r="MW104" s="3"/>
      <c r="MX104" s="3"/>
      <c r="MY104" s="3"/>
      <c r="MZ104" s="3"/>
      <c r="NA104" s="3"/>
      <c r="NB104" s="3"/>
      <c r="NC104" s="3"/>
      <c r="ND104" s="3"/>
      <c r="NE104" s="3"/>
      <c r="NF104" s="3"/>
      <c r="NG104" s="3"/>
      <c r="NH104" s="3"/>
      <c r="NI104" s="3"/>
      <c r="NJ104" s="3"/>
      <c r="NK104" s="3"/>
      <c r="NL104" s="3"/>
      <c r="NM104" s="3"/>
      <c r="NN104" s="3"/>
      <c r="NO104" s="3"/>
      <c r="NP104" s="3"/>
      <c r="NQ104" s="3"/>
      <c r="NR104" s="3"/>
      <c r="NS104" s="3"/>
      <c r="NT104" s="3"/>
      <c r="NU104" s="3"/>
      <c r="NV104" s="3"/>
      <c r="NW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c r="IM105" s="3"/>
      <c r="IN105" s="3"/>
      <c r="IO105" s="3"/>
      <c r="IP105" s="3"/>
      <c r="IQ105" s="3"/>
      <c r="IR105" s="3"/>
      <c r="IS105" s="3"/>
      <c r="IT105" s="3"/>
      <c r="IU105" s="3"/>
      <c r="IV105" s="3"/>
      <c r="IW105" s="3"/>
      <c r="IX105" s="3"/>
      <c r="IY105" s="3"/>
      <c r="IZ105" s="3"/>
      <c r="JA105" s="3"/>
      <c r="JB105" s="3"/>
      <c r="JC105" s="3"/>
      <c r="JD105" s="3"/>
      <c r="JE105" s="3"/>
      <c r="JF105" s="3"/>
      <c r="JG105" s="3"/>
      <c r="JH105" s="3"/>
      <c r="JI105" s="3"/>
      <c r="JJ105" s="3"/>
      <c r="JK105" s="3"/>
      <c r="JL105" s="3"/>
      <c r="JM105" s="3"/>
      <c r="JN105" s="3"/>
      <c r="JO105" s="3"/>
      <c r="JP105" s="3"/>
      <c r="JQ105" s="3"/>
      <c r="JR105" s="3"/>
      <c r="JS105" s="3"/>
      <c r="JT105" s="3"/>
      <c r="JU105" s="3"/>
      <c r="JV105" s="3"/>
      <c r="JW105" s="3"/>
      <c r="JX105" s="3"/>
      <c r="JY105" s="3"/>
      <c r="JZ105" s="3"/>
      <c r="KA105" s="3"/>
      <c r="KB105" s="3"/>
      <c r="KC105" s="3"/>
      <c r="KD105" s="3"/>
      <c r="KE105" s="3"/>
      <c r="KF105" s="3"/>
      <c r="KG105" s="3"/>
      <c r="KH105" s="3"/>
      <c r="KI105" s="3"/>
      <c r="KJ105" s="3"/>
      <c r="KK105" s="3"/>
      <c r="KL105" s="3"/>
      <c r="KM105" s="3"/>
      <c r="KN105" s="3"/>
      <c r="KO105" s="3"/>
      <c r="KP105" s="3"/>
      <c r="KQ105" s="3"/>
      <c r="KR105" s="3"/>
      <c r="KS105" s="3"/>
      <c r="KT105" s="3"/>
      <c r="KU105" s="3"/>
      <c r="KV105" s="3"/>
      <c r="KW105" s="3"/>
      <c r="KX105" s="3"/>
      <c r="KY105" s="3"/>
      <c r="KZ105" s="3"/>
      <c r="LA105" s="3"/>
      <c r="LB105" s="3"/>
      <c r="LC105" s="3"/>
      <c r="LD105" s="3"/>
      <c r="LE105" s="3"/>
      <c r="LF105" s="3"/>
      <c r="LG105" s="3"/>
      <c r="LH105" s="3"/>
      <c r="LI105" s="3"/>
      <c r="LJ105" s="3"/>
      <c r="LK105" s="3"/>
      <c r="LL105" s="3"/>
      <c r="LM105" s="3"/>
      <c r="LN105" s="3"/>
      <c r="LO105" s="3"/>
      <c r="LP105" s="3"/>
      <c r="LQ105" s="3"/>
      <c r="LR105" s="3"/>
      <c r="LS105" s="3"/>
      <c r="LT105" s="3"/>
      <c r="LU105" s="3"/>
      <c r="LV105" s="3"/>
      <c r="LW105" s="3"/>
      <c r="LX105" s="3"/>
      <c r="LY105" s="3"/>
      <c r="LZ105" s="3"/>
      <c r="MA105" s="3"/>
      <c r="MB105" s="3"/>
      <c r="MC105" s="3"/>
      <c r="MD105" s="3"/>
      <c r="ME105" s="3"/>
      <c r="MF105" s="3"/>
      <c r="MG105" s="3"/>
      <c r="MH105" s="3"/>
      <c r="MI105" s="3"/>
      <c r="MJ105" s="3"/>
      <c r="MK105" s="3"/>
      <c r="ML105" s="3"/>
      <c r="MM105" s="3"/>
      <c r="MN105" s="3"/>
      <c r="MO105" s="3"/>
      <c r="MP105" s="3"/>
      <c r="MQ105" s="3"/>
      <c r="MR105" s="3"/>
      <c r="MS105" s="3"/>
      <c r="MT105" s="3"/>
      <c r="MU105" s="3"/>
      <c r="MV105" s="3"/>
      <c r="MW105" s="3"/>
      <c r="MX105" s="3"/>
      <c r="MY105" s="3"/>
      <c r="MZ105" s="3"/>
      <c r="NA105" s="3"/>
      <c r="NB105" s="3"/>
      <c r="NC105" s="3"/>
      <c r="ND105" s="3"/>
      <c r="NE105" s="3"/>
      <c r="NF105" s="3"/>
      <c r="NG105" s="3"/>
      <c r="NH105" s="3"/>
      <c r="NI105" s="3"/>
      <c r="NJ105" s="3"/>
      <c r="NK105" s="3"/>
      <c r="NL105" s="3"/>
      <c r="NM105" s="3"/>
      <c r="NN105" s="3"/>
      <c r="NO105" s="3"/>
      <c r="NP105" s="3"/>
      <c r="NQ105" s="3"/>
      <c r="NR105" s="3"/>
      <c r="NS105" s="3"/>
      <c r="NT105" s="3"/>
      <c r="NU105" s="3"/>
      <c r="NV105" s="3"/>
      <c r="NW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c r="KC106" s="3"/>
      <c r="KD106" s="3"/>
      <c r="KE106" s="3"/>
      <c r="KF106" s="3"/>
      <c r="KG106" s="3"/>
      <c r="KH106" s="3"/>
      <c r="KI106" s="3"/>
      <c r="KJ106" s="3"/>
      <c r="KK106" s="3"/>
      <c r="KL106" s="3"/>
      <c r="KM106" s="3"/>
      <c r="KN106" s="3"/>
      <c r="KO106" s="3"/>
      <c r="KP106" s="3"/>
      <c r="KQ106" s="3"/>
      <c r="KR106" s="3"/>
      <c r="KS106" s="3"/>
      <c r="KT106" s="3"/>
      <c r="KU106" s="3"/>
      <c r="KV106" s="3"/>
      <c r="KW106" s="3"/>
      <c r="KX106" s="3"/>
      <c r="KY106" s="3"/>
      <c r="KZ106" s="3"/>
      <c r="LA106" s="3"/>
      <c r="LB106" s="3"/>
      <c r="LC106" s="3"/>
      <c r="LD106" s="3"/>
      <c r="LE106" s="3"/>
      <c r="LF106" s="3"/>
      <c r="LG106" s="3"/>
      <c r="LH106" s="3"/>
      <c r="LI106" s="3"/>
      <c r="LJ106" s="3"/>
      <c r="LK106" s="3"/>
      <c r="LL106" s="3"/>
      <c r="LM106" s="3"/>
      <c r="LN106" s="3"/>
      <c r="LO106" s="3"/>
      <c r="LP106" s="3"/>
      <c r="LQ106" s="3"/>
      <c r="LR106" s="3"/>
      <c r="LS106" s="3"/>
      <c r="LT106" s="3"/>
      <c r="LU106" s="3"/>
      <c r="LV106" s="3"/>
      <c r="LW106" s="3"/>
      <c r="LX106" s="3"/>
      <c r="LY106" s="3"/>
      <c r="LZ106" s="3"/>
      <c r="MA106" s="3"/>
      <c r="MB106" s="3"/>
      <c r="MC106" s="3"/>
      <c r="MD106" s="3"/>
      <c r="ME106" s="3"/>
      <c r="MF106" s="3"/>
      <c r="MG106" s="3"/>
      <c r="MH106" s="3"/>
      <c r="MI106" s="3"/>
      <c r="MJ106" s="3"/>
      <c r="MK106" s="3"/>
      <c r="ML106" s="3"/>
      <c r="MM106" s="3"/>
      <c r="MN106" s="3"/>
      <c r="MO106" s="3"/>
      <c r="MP106" s="3"/>
      <c r="MQ106" s="3"/>
      <c r="MR106" s="3"/>
      <c r="MS106" s="3"/>
      <c r="MT106" s="3"/>
      <c r="MU106" s="3"/>
      <c r="MV106" s="3"/>
      <c r="MW106" s="3"/>
      <c r="MX106" s="3"/>
      <c r="MY106" s="3"/>
      <c r="MZ106" s="3"/>
      <c r="NA106" s="3"/>
      <c r="NB106" s="3"/>
      <c r="NC106" s="3"/>
      <c r="ND106" s="3"/>
      <c r="NE106" s="3"/>
      <c r="NF106" s="3"/>
      <c r="NG106" s="3"/>
      <c r="NH106" s="3"/>
      <c r="NI106" s="3"/>
      <c r="NJ106" s="3"/>
      <c r="NK106" s="3"/>
      <c r="NL106" s="3"/>
      <c r="NM106" s="3"/>
      <c r="NN106" s="3"/>
      <c r="NO106" s="3"/>
      <c r="NP106" s="3"/>
      <c r="NQ106" s="3"/>
      <c r="NR106" s="3"/>
      <c r="NS106" s="3"/>
      <c r="NT106" s="3"/>
      <c r="NU106" s="3"/>
      <c r="NV106" s="3"/>
      <c r="NW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c r="HL107" s="3"/>
      <c r="HM107" s="3"/>
      <c r="HN107" s="3"/>
      <c r="HO107" s="3"/>
      <c r="HP107" s="3"/>
      <c r="HQ107" s="3"/>
      <c r="HR107" s="3"/>
      <c r="HS107" s="3"/>
      <c r="HT107" s="3"/>
      <c r="HU107" s="3"/>
      <c r="HV107" s="3"/>
      <c r="HW107" s="3"/>
      <c r="HX107" s="3"/>
      <c r="HY107" s="3"/>
      <c r="HZ107" s="3"/>
      <c r="IA107" s="3"/>
      <c r="IB107" s="3"/>
      <c r="IC107" s="3"/>
      <c r="ID107" s="3"/>
      <c r="IE107" s="3"/>
      <c r="IF107" s="3"/>
      <c r="IG107" s="3"/>
      <c r="IH107" s="3"/>
      <c r="II107" s="3"/>
      <c r="IJ107" s="3"/>
      <c r="IK107" s="3"/>
      <c r="IL107" s="3"/>
      <c r="IM107" s="3"/>
      <c r="IN107" s="3"/>
      <c r="IO107" s="3"/>
      <c r="IP107" s="3"/>
      <c r="IQ107" s="3"/>
      <c r="IR107" s="3"/>
      <c r="IS107" s="3"/>
      <c r="IT107" s="3"/>
      <c r="IU107" s="3"/>
      <c r="IV107" s="3"/>
      <c r="IW107" s="3"/>
      <c r="IX107" s="3"/>
      <c r="IY107" s="3"/>
      <c r="IZ107" s="3"/>
      <c r="JA107" s="3"/>
      <c r="JB107" s="3"/>
      <c r="JC107" s="3"/>
      <c r="JD107" s="3"/>
      <c r="JE107" s="3"/>
      <c r="JF107" s="3"/>
      <c r="JG107" s="3"/>
      <c r="JH107" s="3"/>
      <c r="JI107" s="3"/>
      <c r="JJ107" s="3"/>
      <c r="JK107" s="3"/>
      <c r="JL107" s="3"/>
      <c r="JM107" s="3"/>
      <c r="JN107" s="3"/>
      <c r="JO107" s="3"/>
      <c r="JP107" s="3"/>
      <c r="JQ107" s="3"/>
      <c r="JR107" s="3"/>
      <c r="JS107" s="3"/>
      <c r="JT107" s="3"/>
      <c r="JU107" s="3"/>
      <c r="JV107" s="3"/>
      <c r="JW107" s="3"/>
      <c r="JX107" s="3"/>
      <c r="JY107" s="3"/>
      <c r="JZ107" s="3"/>
      <c r="KA107" s="3"/>
      <c r="KB107" s="3"/>
      <c r="KC107" s="3"/>
      <c r="KD107" s="3"/>
      <c r="KE107" s="3"/>
      <c r="KF107" s="3"/>
      <c r="KG107" s="3"/>
      <c r="KH107" s="3"/>
      <c r="KI107" s="3"/>
      <c r="KJ107" s="3"/>
      <c r="KK107" s="3"/>
      <c r="KL107" s="3"/>
      <c r="KM107" s="3"/>
      <c r="KN107" s="3"/>
      <c r="KO107" s="3"/>
      <c r="KP107" s="3"/>
      <c r="KQ107" s="3"/>
      <c r="KR107" s="3"/>
      <c r="KS107" s="3"/>
      <c r="KT107" s="3"/>
      <c r="KU107" s="3"/>
      <c r="KV107" s="3"/>
      <c r="KW107" s="3"/>
      <c r="KX107" s="3"/>
      <c r="KY107" s="3"/>
      <c r="KZ107" s="3"/>
      <c r="LA107" s="3"/>
      <c r="LB107" s="3"/>
      <c r="LC107" s="3"/>
      <c r="LD107" s="3"/>
      <c r="LE107" s="3"/>
      <c r="LF107" s="3"/>
      <c r="LG107" s="3"/>
      <c r="LH107" s="3"/>
      <c r="LI107" s="3"/>
      <c r="LJ107" s="3"/>
      <c r="LK107" s="3"/>
      <c r="LL107" s="3"/>
      <c r="LM107" s="3"/>
      <c r="LN107" s="3"/>
      <c r="LO107" s="3"/>
      <c r="LP107" s="3"/>
      <c r="LQ107" s="3"/>
      <c r="LR107" s="3"/>
      <c r="LS107" s="3"/>
      <c r="LT107" s="3"/>
      <c r="LU107" s="3"/>
      <c r="LV107" s="3"/>
      <c r="LW107" s="3"/>
      <c r="LX107" s="3"/>
      <c r="LY107" s="3"/>
      <c r="LZ107" s="3"/>
      <c r="MA107" s="3"/>
      <c r="MB107" s="3"/>
      <c r="MC107" s="3"/>
      <c r="MD107" s="3"/>
      <c r="ME107" s="3"/>
      <c r="MF107" s="3"/>
      <c r="MG107" s="3"/>
      <c r="MH107" s="3"/>
      <c r="MI107" s="3"/>
      <c r="MJ107" s="3"/>
      <c r="MK107" s="3"/>
      <c r="ML107" s="3"/>
      <c r="MM107" s="3"/>
      <c r="MN107" s="3"/>
      <c r="MO107" s="3"/>
      <c r="MP107" s="3"/>
      <c r="MQ107" s="3"/>
      <c r="MR107" s="3"/>
      <c r="MS107" s="3"/>
      <c r="MT107" s="3"/>
      <c r="MU107" s="3"/>
      <c r="MV107" s="3"/>
      <c r="MW107" s="3"/>
      <c r="MX107" s="3"/>
      <c r="MY107" s="3"/>
      <c r="MZ107" s="3"/>
      <c r="NA107" s="3"/>
      <c r="NB107" s="3"/>
      <c r="NC107" s="3"/>
      <c r="ND107" s="3"/>
      <c r="NE107" s="3"/>
      <c r="NF107" s="3"/>
      <c r="NG107" s="3"/>
      <c r="NH107" s="3"/>
      <c r="NI107" s="3"/>
      <c r="NJ107" s="3"/>
      <c r="NK107" s="3"/>
      <c r="NL107" s="3"/>
      <c r="NM107" s="3"/>
      <c r="NN107" s="3"/>
      <c r="NO107" s="3"/>
      <c r="NP107" s="3"/>
      <c r="NQ107" s="3"/>
      <c r="NR107" s="3"/>
      <c r="NS107" s="3"/>
      <c r="NT107" s="3"/>
      <c r="NU107" s="3"/>
      <c r="NV107" s="3"/>
      <c r="NW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c r="HX108" s="3"/>
      <c r="HY108" s="3"/>
      <c r="HZ108" s="3"/>
      <c r="IA108" s="3"/>
      <c r="IB108" s="3"/>
      <c r="IC108" s="3"/>
      <c r="ID108" s="3"/>
      <c r="IE108" s="3"/>
      <c r="IF108" s="3"/>
      <c r="IG108" s="3"/>
      <c r="IH108" s="3"/>
      <c r="II108" s="3"/>
      <c r="IJ108" s="3"/>
      <c r="IK108" s="3"/>
      <c r="IL108" s="3"/>
      <c r="IM108" s="3"/>
      <c r="IN108" s="3"/>
      <c r="IO108" s="3"/>
      <c r="IP108" s="3"/>
      <c r="IQ108" s="3"/>
      <c r="IR108" s="3"/>
      <c r="IS108" s="3"/>
      <c r="IT108" s="3"/>
      <c r="IU108" s="3"/>
      <c r="IV108" s="3"/>
      <c r="IW108" s="3"/>
      <c r="IX108" s="3"/>
      <c r="IY108" s="3"/>
      <c r="IZ108" s="3"/>
      <c r="JA108" s="3"/>
      <c r="JB108" s="3"/>
      <c r="JC108" s="3"/>
      <c r="JD108" s="3"/>
      <c r="JE108" s="3"/>
      <c r="JF108" s="3"/>
      <c r="JG108" s="3"/>
      <c r="JH108" s="3"/>
      <c r="JI108" s="3"/>
      <c r="JJ108" s="3"/>
      <c r="JK108" s="3"/>
      <c r="JL108" s="3"/>
      <c r="JM108" s="3"/>
      <c r="JN108" s="3"/>
      <c r="JO108" s="3"/>
      <c r="JP108" s="3"/>
      <c r="JQ108" s="3"/>
      <c r="JR108" s="3"/>
      <c r="JS108" s="3"/>
      <c r="JT108" s="3"/>
      <c r="JU108" s="3"/>
      <c r="JV108" s="3"/>
      <c r="JW108" s="3"/>
      <c r="JX108" s="3"/>
      <c r="JY108" s="3"/>
      <c r="JZ108" s="3"/>
      <c r="KA108" s="3"/>
      <c r="KB108" s="3"/>
      <c r="KC108" s="3"/>
      <c r="KD108" s="3"/>
      <c r="KE108" s="3"/>
      <c r="KF108" s="3"/>
      <c r="KG108" s="3"/>
      <c r="KH108" s="3"/>
      <c r="KI108" s="3"/>
      <c r="KJ108" s="3"/>
      <c r="KK108" s="3"/>
      <c r="KL108" s="3"/>
      <c r="KM108" s="3"/>
      <c r="KN108" s="3"/>
      <c r="KO108" s="3"/>
      <c r="KP108" s="3"/>
      <c r="KQ108" s="3"/>
      <c r="KR108" s="3"/>
      <c r="KS108" s="3"/>
      <c r="KT108" s="3"/>
      <c r="KU108" s="3"/>
      <c r="KV108" s="3"/>
      <c r="KW108" s="3"/>
      <c r="KX108" s="3"/>
      <c r="KY108" s="3"/>
      <c r="KZ108" s="3"/>
      <c r="LA108" s="3"/>
      <c r="LB108" s="3"/>
      <c r="LC108" s="3"/>
      <c r="LD108" s="3"/>
      <c r="LE108" s="3"/>
      <c r="LF108" s="3"/>
      <c r="LG108" s="3"/>
      <c r="LH108" s="3"/>
      <c r="LI108" s="3"/>
      <c r="LJ108" s="3"/>
      <c r="LK108" s="3"/>
      <c r="LL108" s="3"/>
      <c r="LM108" s="3"/>
      <c r="LN108" s="3"/>
      <c r="LO108" s="3"/>
      <c r="LP108" s="3"/>
      <c r="LQ108" s="3"/>
      <c r="LR108" s="3"/>
      <c r="LS108" s="3"/>
      <c r="LT108" s="3"/>
      <c r="LU108" s="3"/>
      <c r="LV108" s="3"/>
      <c r="LW108" s="3"/>
      <c r="LX108" s="3"/>
      <c r="LY108" s="3"/>
      <c r="LZ108" s="3"/>
      <c r="MA108" s="3"/>
      <c r="MB108" s="3"/>
      <c r="MC108" s="3"/>
      <c r="MD108" s="3"/>
      <c r="ME108" s="3"/>
      <c r="MF108" s="3"/>
      <c r="MG108" s="3"/>
      <c r="MH108" s="3"/>
      <c r="MI108" s="3"/>
      <c r="MJ108" s="3"/>
      <c r="MK108" s="3"/>
      <c r="ML108" s="3"/>
      <c r="MM108" s="3"/>
      <c r="MN108" s="3"/>
      <c r="MO108" s="3"/>
      <c r="MP108" s="3"/>
      <c r="MQ108" s="3"/>
      <c r="MR108" s="3"/>
      <c r="MS108" s="3"/>
      <c r="MT108" s="3"/>
      <c r="MU108" s="3"/>
      <c r="MV108" s="3"/>
      <c r="MW108" s="3"/>
      <c r="MX108" s="3"/>
      <c r="MY108" s="3"/>
      <c r="MZ108" s="3"/>
      <c r="NA108" s="3"/>
      <c r="NB108" s="3"/>
      <c r="NC108" s="3"/>
      <c r="ND108" s="3"/>
      <c r="NE108" s="3"/>
      <c r="NF108" s="3"/>
      <c r="NG108" s="3"/>
      <c r="NH108" s="3"/>
      <c r="NI108" s="3"/>
      <c r="NJ108" s="3"/>
      <c r="NK108" s="3"/>
      <c r="NL108" s="3"/>
      <c r="NM108" s="3"/>
      <c r="NN108" s="3"/>
      <c r="NO108" s="3"/>
      <c r="NP108" s="3"/>
      <c r="NQ108" s="3"/>
      <c r="NR108" s="3"/>
      <c r="NS108" s="3"/>
      <c r="NT108" s="3"/>
      <c r="NU108" s="3"/>
      <c r="NV108" s="3"/>
      <c r="NW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c r="GP109" s="3"/>
      <c r="GQ109" s="3"/>
      <c r="GR109" s="3"/>
      <c r="GS109" s="3"/>
      <c r="GT109" s="3"/>
      <c r="GU109" s="3"/>
      <c r="GV109" s="3"/>
      <c r="GW109" s="3"/>
      <c r="GX109" s="3"/>
      <c r="GY109" s="3"/>
      <c r="GZ109" s="3"/>
      <c r="HA109" s="3"/>
      <c r="HB109" s="3"/>
      <c r="HC109" s="3"/>
      <c r="HD109" s="3"/>
      <c r="HE109" s="3"/>
      <c r="HF109" s="3"/>
      <c r="HG109" s="3"/>
      <c r="HH109" s="3"/>
      <c r="HI109" s="3"/>
      <c r="HJ109" s="3"/>
      <c r="HK109" s="3"/>
      <c r="HL109" s="3"/>
      <c r="HM109" s="3"/>
      <c r="HN109" s="3"/>
      <c r="HO109" s="3"/>
      <c r="HP109" s="3"/>
      <c r="HQ109" s="3"/>
      <c r="HR109" s="3"/>
      <c r="HS109" s="3"/>
      <c r="HT109" s="3"/>
      <c r="HU109" s="3"/>
      <c r="HV109" s="3"/>
      <c r="HW109" s="3"/>
      <c r="HX109" s="3"/>
      <c r="HY109" s="3"/>
      <c r="HZ109" s="3"/>
      <c r="IA109" s="3"/>
      <c r="IB109" s="3"/>
      <c r="IC109" s="3"/>
      <c r="ID109" s="3"/>
      <c r="IE109" s="3"/>
      <c r="IF109" s="3"/>
      <c r="IG109" s="3"/>
      <c r="IH109" s="3"/>
      <c r="II109" s="3"/>
      <c r="IJ109" s="3"/>
      <c r="IK109" s="3"/>
      <c r="IL109" s="3"/>
      <c r="IM109" s="3"/>
      <c r="IN109" s="3"/>
      <c r="IO109" s="3"/>
      <c r="IP109" s="3"/>
      <c r="IQ109" s="3"/>
      <c r="IR109" s="3"/>
      <c r="IS109" s="3"/>
      <c r="IT109" s="3"/>
      <c r="IU109" s="3"/>
      <c r="IV109" s="3"/>
      <c r="IW109" s="3"/>
      <c r="IX109" s="3"/>
      <c r="IY109" s="3"/>
      <c r="IZ109" s="3"/>
      <c r="JA109" s="3"/>
      <c r="JB109" s="3"/>
      <c r="JC109" s="3"/>
      <c r="JD109" s="3"/>
      <c r="JE109" s="3"/>
      <c r="JF109" s="3"/>
      <c r="JG109" s="3"/>
      <c r="JH109" s="3"/>
      <c r="JI109" s="3"/>
      <c r="JJ109" s="3"/>
      <c r="JK109" s="3"/>
      <c r="JL109" s="3"/>
      <c r="JM109" s="3"/>
      <c r="JN109" s="3"/>
      <c r="JO109" s="3"/>
      <c r="JP109" s="3"/>
      <c r="JQ109" s="3"/>
      <c r="JR109" s="3"/>
      <c r="JS109" s="3"/>
      <c r="JT109" s="3"/>
      <c r="JU109" s="3"/>
      <c r="JV109" s="3"/>
      <c r="JW109" s="3"/>
      <c r="JX109" s="3"/>
      <c r="JY109" s="3"/>
      <c r="JZ109" s="3"/>
      <c r="KA109" s="3"/>
      <c r="KB109" s="3"/>
      <c r="KC109" s="3"/>
      <c r="KD109" s="3"/>
      <c r="KE109" s="3"/>
      <c r="KF109" s="3"/>
      <c r="KG109" s="3"/>
      <c r="KH109" s="3"/>
      <c r="KI109" s="3"/>
      <c r="KJ109" s="3"/>
      <c r="KK109" s="3"/>
      <c r="KL109" s="3"/>
      <c r="KM109" s="3"/>
      <c r="KN109" s="3"/>
      <c r="KO109" s="3"/>
      <c r="KP109" s="3"/>
      <c r="KQ109" s="3"/>
      <c r="KR109" s="3"/>
      <c r="KS109" s="3"/>
      <c r="KT109" s="3"/>
      <c r="KU109" s="3"/>
      <c r="KV109" s="3"/>
      <c r="KW109" s="3"/>
      <c r="KX109" s="3"/>
      <c r="KY109" s="3"/>
      <c r="KZ109" s="3"/>
      <c r="LA109" s="3"/>
      <c r="LB109" s="3"/>
      <c r="LC109" s="3"/>
      <c r="LD109" s="3"/>
      <c r="LE109" s="3"/>
      <c r="LF109" s="3"/>
      <c r="LG109" s="3"/>
      <c r="LH109" s="3"/>
      <c r="LI109" s="3"/>
      <c r="LJ109" s="3"/>
      <c r="LK109" s="3"/>
      <c r="LL109" s="3"/>
      <c r="LM109" s="3"/>
      <c r="LN109" s="3"/>
      <c r="LO109" s="3"/>
      <c r="LP109" s="3"/>
      <c r="LQ109" s="3"/>
      <c r="LR109" s="3"/>
      <c r="LS109" s="3"/>
      <c r="LT109" s="3"/>
      <c r="LU109" s="3"/>
      <c r="LV109" s="3"/>
      <c r="LW109" s="3"/>
      <c r="LX109" s="3"/>
      <c r="LY109" s="3"/>
      <c r="LZ109" s="3"/>
      <c r="MA109" s="3"/>
      <c r="MB109" s="3"/>
      <c r="MC109" s="3"/>
      <c r="MD109" s="3"/>
      <c r="ME109" s="3"/>
      <c r="MF109" s="3"/>
      <c r="MG109" s="3"/>
      <c r="MH109" s="3"/>
      <c r="MI109" s="3"/>
      <c r="MJ109" s="3"/>
      <c r="MK109" s="3"/>
      <c r="ML109" s="3"/>
      <c r="MM109" s="3"/>
      <c r="MN109" s="3"/>
      <c r="MO109" s="3"/>
      <c r="MP109" s="3"/>
      <c r="MQ109" s="3"/>
      <c r="MR109" s="3"/>
      <c r="MS109" s="3"/>
      <c r="MT109" s="3"/>
      <c r="MU109" s="3"/>
      <c r="MV109" s="3"/>
      <c r="MW109" s="3"/>
      <c r="MX109" s="3"/>
      <c r="MY109" s="3"/>
      <c r="MZ109" s="3"/>
      <c r="NA109" s="3"/>
      <c r="NB109" s="3"/>
      <c r="NC109" s="3"/>
      <c r="ND109" s="3"/>
      <c r="NE109" s="3"/>
      <c r="NF109" s="3"/>
      <c r="NG109" s="3"/>
      <c r="NH109" s="3"/>
      <c r="NI109" s="3"/>
      <c r="NJ109" s="3"/>
      <c r="NK109" s="3"/>
      <c r="NL109" s="3"/>
      <c r="NM109" s="3"/>
      <c r="NN109" s="3"/>
      <c r="NO109" s="3"/>
      <c r="NP109" s="3"/>
      <c r="NQ109" s="3"/>
      <c r="NR109" s="3"/>
      <c r="NS109" s="3"/>
      <c r="NT109" s="3"/>
      <c r="NU109" s="3"/>
      <c r="NV109" s="3"/>
      <c r="NW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c r="HV110" s="3"/>
      <c r="HW110" s="3"/>
      <c r="HX110" s="3"/>
      <c r="HY110" s="3"/>
      <c r="HZ110" s="3"/>
      <c r="IA110" s="3"/>
      <c r="IB110" s="3"/>
      <c r="IC110" s="3"/>
      <c r="ID110" s="3"/>
      <c r="IE110" s="3"/>
      <c r="IF110" s="3"/>
      <c r="IG110" s="3"/>
      <c r="IH110" s="3"/>
      <c r="II110" s="3"/>
      <c r="IJ110" s="3"/>
      <c r="IK110" s="3"/>
      <c r="IL110" s="3"/>
      <c r="IM110" s="3"/>
      <c r="IN110" s="3"/>
      <c r="IO110" s="3"/>
      <c r="IP110" s="3"/>
      <c r="IQ110" s="3"/>
      <c r="IR110" s="3"/>
      <c r="IS110" s="3"/>
      <c r="IT110" s="3"/>
      <c r="IU110" s="3"/>
      <c r="IV110" s="3"/>
      <c r="IW110" s="3"/>
      <c r="IX110" s="3"/>
      <c r="IY110" s="3"/>
      <c r="IZ110" s="3"/>
      <c r="JA110" s="3"/>
      <c r="JB110" s="3"/>
      <c r="JC110" s="3"/>
      <c r="JD110" s="3"/>
      <c r="JE110" s="3"/>
      <c r="JF110" s="3"/>
      <c r="JG110" s="3"/>
      <c r="JH110" s="3"/>
      <c r="JI110" s="3"/>
      <c r="JJ110" s="3"/>
      <c r="JK110" s="3"/>
      <c r="JL110" s="3"/>
      <c r="JM110" s="3"/>
      <c r="JN110" s="3"/>
      <c r="JO110" s="3"/>
      <c r="JP110" s="3"/>
      <c r="JQ110" s="3"/>
      <c r="JR110" s="3"/>
      <c r="JS110" s="3"/>
      <c r="JT110" s="3"/>
      <c r="JU110" s="3"/>
      <c r="JV110" s="3"/>
      <c r="JW110" s="3"/>
      <c r="JX110" s="3"/>
      <c r="JY110" s="3"/>
      <c r="JZ110" s="3"/>
      <c r="KA110" s="3"/>
      <c r="KB110" s="3"/>
      <c r="KC110" s="3"/>
      <c r="KD110" s="3"/>
      <c r="KE110" s="3"/>
      <c r="KF110" s="3"/>
      <c r="KG110" s="3"/>
      <c r="KH110" s="3"/>
      <c r="KI110" s="3"/>
      <c r="KJ110" s="3"/>
      <c r="KK110" s="3"/>
      <c r="KL110" s="3"/>
      <c r="KM110" s="3"/>
      <c r="KN110" s="3"/>
      <c r="KO110" s="3"/>
      <c r="KP110" s="3"/>
      <c r="KQ110" s="3"/>
      <c r="KR110" s="3"/>
      <c r="KS110" s="3"/>
      <c r="KT110" s="3"/>
      <c r="KU110" s="3"/>
      <c r="KV110" s="3"/>
      <c r="KW110" s="3"/>
      <c r="KX110" s="3"/>
      <c r="KY110" s="3"/>
      <c r="KZ110" s="3"/>
      <c r="LA110" s="3"/>
      <c r="LB110" s="3"/>
      <c r="LC110" s="3"/>
      <c r="LD110" s="3"/>
      <c r="LE110" s="3"/>
      <c r="LF110" s="3"/>
      <c r="LG110" s="3"/>
      <c r="LH110" s="3"/>
      <c r="LI110" s="3"/>
      <c r="LJ110" s="3"/>
      <c r="LK110" s="3"/>
      <c r="LL110" s="3"/>
      <c r="LM110" s="3"/>
      <c r="LN110" s="3"/>
      <c r="LO110" s="3"/>
      <c r="LP110" s="3"/>
      <c r="LQ110" s="3"/>
      <c r="LR110" s="3"/>
      <c r="LS110" s="3"/>
      <c r="LT110" s="3"/>
      <c r="LU110" s="3"/>
      <c r="LV110" s="3"/>
      <c r="LW110" s="3"/>
      <c r="LX110" s="3"/>
      <c r="LY110" s="3"/>
      <c r="LZ110" s="3"/>
      <c r="MA110" s="3"/>
      <c r="MB110" s="3"/>
      <c r="MC110" s="3"/>
      <c r="MD110" s="3"/>
      <c r="ME110" s="3"/>
      <c r="MF110" s="3"/>
      <c r="MG110" s="3"/>
      <c r="MH110" s="3"/>
      <c r="MI110" s="3"/>
      <c r="MJ110" s="3"/>
      <c r="MK110" s="3"/>
      <c r="ML110" s="3"/>
      <c r="MM110" s="3"/>
      <c r="MN110" s="3"/>
      <c r="MO110" s="3"/>
      <c r="MP110" s="3"/>
      <c r="MQ110" s="3"/>
      <c r="MR110" s="3"/>
      <c r="MS110" s="3"/>
      <c r="MT110" s="3"/>
      <c r="MU110" s="3"/>
      <c r="MV110" s="3"/>
      <c r="MW110" s="3"/>
      <c r="MX110" s="3"/>
      <c r="MY110" s="3"/>
      <c r="MZ110" s="3"/>
      <c r="NA110" s="3"/>
      <c r="NB110" s="3"/>
      <c r="NC110" s="3"/>
      <c r="ND110" s="3"/>
      <c r="NE110" s="3"/>
      <c r="NF110" s="3"/>
      <c r="NG110" s="3"/>
      <c r="NH110" s="3"/>
      <c r="NI110" s="3"/>
      <c r="NJ110" s="3"/>
      <c r="NK110" s="3"/>
      <c r="NL110" s="3"/>
      <c r="NM110" s="3"/>
      <c r="NN110" s="3"/>
      <c r="NO110" s="3"/>
      <c r="NP110" s="3"/>
      <c r="NQ110" s="3"/>
      <c r="NR110" s="3"/>
      <c r="NS110" s="3"/>
      <c r="NT110" s="3"/>
      <c r="NU110" s="3"/>
      <c r="NV110" s="3"/>
      <c r="NW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c r="IM111" s="3"/>
      <c r="IN111" s="3"/>
      <c r="IO111" s="3"/>
      <c r="IP111" s="3"/>
      <c r="IQ111" s="3"/>
      <c r="IR111" s="3"/>
      <c r="IS111" s="3"/>
      <c r="IT111" s="3"/>
      <c r="IU111" s="3"/>
      <c r="IV111" s="3"/>
      <c r="IW111" s="3"/>
      <c r="IX111" s="3"/>
      <c r="IY111" s="3"/>
      <c r="IZ111" s="3"/>
      <c r="JA111" s="3"/>
      <c r="JB111" s="3"/>
      <c r="JC111" s="3"/>
      <c r="JD111" s="3"/>
      <c r="JE111" s="3"/>
      <c r="JF111" s="3"/>
      <c r="JG111" s="3"/>
      <c r="JH111" s="3"/>
      <c r="JI111" s="3"/>
      <c r="JJ111" s="3"/>
      <c r="JK111" s="3"/>
      <c r="JL111" s="3"/>
      <c r="JM111" s="3"/>
      <c r="JN111" s="3"/>
      <c r="JO111" s="3"/>
      <c r="JP111" s="3"/>
      <c r="JQ111" s="3"/>
      <c r="JR111" s="3"/>
      <c r="JS111" s="3"/>
      <c r="JT111" s="3"/>
      <c r="JU111" s="3"/>
      <c r="JV111" s="3"/>
      <c r="JW111" s="3"/>
      <c r="JX111" s="3"/>
      <c r="JY111" s="3"/>
      <c r="JZ111" s="3"/>
      <c r="KA111" s="3"/>
      <c r="KB111" s="3"/>
      <c r="KC111" s="3"/>
      <c r="KD111" s="3"/>
      <c r="KE111" s="3"/>
      <c r="KF111" s="3"/>
      <c r="KG111" s="3"/>
      <c r="KH111" s="3"/>
      <c r="KI111" s="3"/>
      <c r="KJ111" s="3"/>
      <c r="KK111" s="3"/>
      <c r="KL111" s="3"/>
      <c r="KM111" s="3"/>
      <c r="KN111" s="3"/>
      <c r="KO111" s="3"/>
      <c r="KP111" s="3"/>
      <c r="KQ111" s="3"/>
      <c r="KR111" s="3"/>
      <c r="KS111" s="3"/>
      <c r="KT111" s="3"/>
      <c r="KU111" s="3"/>
      <c r="KV111" s="3"/>
      <c r="KW111" s="3"/>
      <c r="KX111" s="3"/>
      <c r="KY111" s="3"/>
      <c r="KZ111" s="3"/>
      <c r="LA111" s="3"/>
      <c r="LB111" s="3"/>
      <c r="LC111" s="3"/>
      <c r="LD111" s="3"/>
      <c r="LE111" s="3"/>
      <c r="LF111" s="3"/>
      <c r="LG111" s="3"/>
      <c r="LH111" s="3"/>
      <c r="LI111" s="3"/>
      <c r="LJ111" s="3"/>
      <c r="LK111" s="3"/>
      <c r="LL111" s="3"/>
      <c r="LM111" s="3"/>
      <c r="LN111" s="3"/>
      <c r="LO111" s="3"/>
      <c r="LP111" s="3"/>
      <c r="LQ111" s="3"/>
      <c r="LR111" s="3"/>
      <c r="LS111" s="3"/>
      <c r="LT111" s="3"/>
      <c r="LU111" s="3"/>
      <c r="LV111" s="3"/>
      <c r="LW111" s="3"/>
      <c r="LX111" s="3"/>
      <c r="LY111" s="3"/>
      <c r="LZ111" s="3"/>
      <c r="MA111" s="3"/>
      <c r="MB111" s="3"/>
      <c r="MC111" s="3"/>
      <c r="MD111" s="3"/>
      <c r="ME111" s="3"/>
      <c r="MF111" s="3"/>
      <c r="MG111" s="3"/>
      <c r="MH111" s="3"/>
      <c r="MI111" s="3"/>
      <c r="MJ111" s="3"/>
      <c r="MK111" s="3"/>
      <c r="ML111" s="3"/>
      <c r="MM111" s="3"/>
      <c r="MN111" s="3"/>
      <c r="MO111" s="3"/>
      <c r="MP111" s="3"/>
      <c r="MQ111" s="3"/>
      <c r="MR111" s="3"/>
      <c r="MS111" s="3"/>
      <c r="MT111" s="3"/>
      <c r="MU111" s="3"/>
      <c r="MV111" s="3"/>
      <c r="MW111" s="3"/>
      <c r="MX111" s="3"/>
      <c r="MY111" s="3"/>
      <c r="MZ111" s="3"/>
      <c r="NA111" s="3"/>
      <c r="NB111" s="3"/>
      <c r="NC111" s="3"/>
      <c r="ND111" s="3"/>
      <c r="NE111" s="3"/>
      <c r="NF111" s="3"/>
      <c r="NG111" s="3"/>
      <c r="NH111" s="3"/>
      <c r="NI111" s="3"/>
      <c r="NJ111" s="3"/>
      <c r="NK111" s="3"/>
      <c r="NL111" s="3"/>
      <c r="NM111" s="3"/>
      <c r="NN111" s="3"/>
      <c r="NO111" s="3"/>
      <c r="NP111" s="3"/>
      <c r="NQ111" s="3"/>
      <c r="NR111" s="3"/>
      <c r="NS111" s="3"/>
      <c r="NT111" s="3"/>
      <c r="NU111" s="3"/>
      <c r="NV111" s="3"/>
      <c r="NW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c r="IM112" s="3"/>
      <c r="IN112" s="3"/>
      <c r="IO112" s="3"/>
      <c r="IP112" s="3"/>
      <c r="IQ112" s="3"/>
      <c r="IR112" s="3"/>
      <c r="IS112" s="3"/>
      <c r="IT112" s="3"/>
      <c r="IU112" s="3"/>
      <c r="IV112" s="3"/>
      <c r="IW112" s="3"/>
      <c r="IX112" s="3"/>
      <c r="IY112" s="3"/>
      <c r="IZ112" s="3"/>
      <c r="JA112" s="3"/>
      <c r="JB112" s="3"/>
      <c r="JC112" s="3"/>
      <c r="JD112" s="3"/>
      <c r="JE112" s="3"/>
      <c r="JF112" s="3"/>
      <c r="JG112" s="3"/>
      <c r="JH112" s="3"/>
      <c r="JI112" s="3"/>
      <c r="JJ112" s="3"/>
      <c r="JK112" s="3"/>
      <c r="JL112" s="3"/>
      <c r="JM112" s="3"/>
      <c r="JN112" s="3"/>
      <c r="JO112" s="3"/>
      <c r="JP112" s="3"/>
      <c r="JQ112" s="3"/>
      <c r="JR112" s="3"/>
      <c r="JS112" s="3"/>
      <c r="JT112" s="3"/>
      <c r="JU112" s="3"/>
      <c r="JV112" s="3"/>
      <c r="JW112" s="3"/>
      <c r="JX112" s="3"/>
      <c r="JY112" s="3"/>
      <c r="JZ112" s="3"/>
      <c r="KA112" s="3"/>
      <c r="KB112" s="3"/>
      <c r="KC112" s="3"/>
      <c r="KD112" s="3"/>
      <c r="KE112" s="3"/>
      <c r="KF112" s="3"/>
      <c r="KG112" s="3"/>
      <c r="KH112" s="3"/>
      <c r="KI112" s="3"/>
      <c r="KJ112" s="3"/>
      <c r="KK112" s="3"/>
      <c r="KL112" s="3"/>
      <c r="KM112" s="3"/>
      <c r="KN112" s="3"/>
      <c r="KO112" s="3"/>
      <c r="KP112" s="3"/>
      <c r="KQ112" s="3"/>
      <c r="KR112" s="3"/>
      <c r="KS112" s="3"/>
      <c r="KT112" s="3"/>
      <c r="KU112" s="3"/>
      <c r="KV112" s="3"/>
      <c r="KW112" s="3"/>
      <c r="KX112" s="3"/>
      <c r="KY112" s="3"/>
      <c r="KZ112" s="3"/>
      <c r="LA112" s="3"/>
      <c r="LB112" s="3"/>
      <c r="LC112" s="3"/>
      <c r="LD112" s="3"/>
      <c r="LE112" s="3"/>
      <c r="LF112" s="3"/>
      <c r="LG112" s="3"/>
      <c r="LH112" s="3"/>
      <c r="LI112" s="3"/>
      <c r="LJ112" s="3"/>
      <c r="LK112" s="3"/>
      <c r="LL112" s="3"/>
      <c r="LM112" s="3"/>
      <c r="LN112" s="3"/>
      <c r="LO112" s="3"/>
      <c r="LP112" s="3"/>
      <c r="LQ112" s="3"/>
      <c r="LR112" s="3"/>
      <c r="LS112" s="3"/>
      <c r="LT112" s="3"/>
      <c r="LU112" s="3"/>
      <c r="LV112" s="3"/>
      <c r="LW112" s="3"/>
      <c r="LX112" s="3"/>
      <c r="LY112" s="3"/>
      <c r="LZ112" s="3"/>
      <c r="MA112" s="3"/>
      <c r="MB112" s="3"/>
      <c r="MC112" s="3"/>
      <c r="MD112" s="3"/>
      <c r="ME112" s="3"/>
      <c r="MF112" s="3"/>
      <c r="MG112" s="3"/>
      <c r="MH112" s="3"/>
      <c r="MI112" s="3"/>
      <c r="MJ112" s="3"/>
      <c r="MK112" s="3"/>
      <c r="ML112" s="3"/>
      <c r="MM112" s="3"/>
      <c r="MN112" s="3"/>
      <c r="MO112" s="3"/>
      <c r="MP112" s="3"/>
      <c r="MQ112" s="3"/>
      <c r="MR112" s="3"/>
      <c r="MS112" s="3"/>
      <c r="MT112" s="3"/>
      <c r="MU112" s="3"/>
      <c r="MV112" s="3"/>
      <c r="MW112" s="3"/>
      <c r="MX112" s="3"/>
      <c r="MY112" s="3"/>
      <c r="MZ112" s="3"/>
      <c r="NA112" s="3"/>
      <c r="NB112" s="3"/>
      <c r="NC112" s="3"/>
      <c r="ND112" s="3"/>
      <c r="NE112" s="3"/>
      <c r="NF112" s="3"/>
      <c r="NG112" s="3"/>
      <c r="NH112" s="3"/>
      <c r="NI112" s="3"/>
      <c r="NJ112" s="3"/>
      <c r="NK112" s="3"/>
      <c r="NL112" s="3"/>
      <c r="NM112" s="3"/>
      <c r="NN112" s="3"/>
      <c r="NO112" s="3"/>
      <c r="NP112" s="3"/>
      <c r="NQ112" s="3"/>
      <c r="NR112" s="3"/>
      <c r="NS112" s="3"/>
      <c r="NT112" s="3"/>
      <c r="NU112" s="3"/>
      <c r="NV112" s="3"/>
      <c r="NW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c r="GW113" s="3"/>
      <c r="GX113" s="3"/>
      <c r="GY113" s="3"/>
      <c r="GZ113" s="3"/>
      <c r="HA113" s="3"/>
      <c r="HB113" s="3"/>
      <c r="HC113" s="3"/>
      <c r="HD113" s="3"/>
      <c r="HE113" s="3"/>
      <c r="HF113" s="3"/>
      <c r="HG113" s="3"/>
      <c r="HH113" s="3"/>
      <c r="HI113" s="3"/>
      <c r="HJ113" s="3"/>
      <c r="HK113" s="3"/>
      <c r="HL113" s="3"/>
      <c r="HM113" s="3"/>
      <c r="HN113" s="3"/>
      <c r="HO113" s="3"/>
      <c r="HP113" s="3"/>
      <c r="HQ113" s="3"/>
      <c r="HR113" s="3"/>
      <c r="HS113" s="3"/>
      <c r="HT113" s="3"/>
      <c r="HU113" s="3"/>
      <c r="HV113" s="3"/>
      <c r="HW113" s="3"/>
      <c r="HX113" s="3"/>
      <c r="HY113" s="3"/>
      <c r="HZ113" s="3"/>
      <c r="IA113" s="3"/>
      <c r="IB113" s="3"/>
      <c r="IC113" s="3"/>
      <c r="ID113" s="3"/>
      <c r="IE113" s="3"/>
      <c r="IF113" s="3"/>
      <c r="IG113" s="3"/>
      <c r="IH113" s="3"/>
      <c r="II113" s="3"/>
      <c r="IJ113" s="3"/>
      <c r="IK113" s="3"/>
      <c r="IL113" s="3"/>
      <c r="IM113" s="3"/>
      <c r="IN113" s="3"/>
      <c r="IO113" s="3"/>
      <c r="IP113" s="3"/>
      <c r="IQ113" s="3"/>
      <c r="IR113" s="3"/>
      <c r="IS113" s="3"/>
      <c r="IT113" s="3"/>
      <c r="IU113" s="3"/>
      <c r="IV113" s="3"/>
      <c r="IW113" s="3"/>
      <c r="IX113" s="3"/>
      <c r="IY113" s="3"/>
      <c r="IZ113" s="3"/>
      <c r="JA113" s="3"/>
      <c r="JB113" s="3"/>
      <c r="JC113" s="3"/>
      <c r="JD113" s="3"/>
      <c r="JE113" s="3"/>
      <c r="JF113" s="3"/>
      <c r="JG113" s="3"/>
      <c r="JH113" s="3"/>
      <c r="JI113" s="3"/>
      <c r="JJ113" s="3"/>
      <c r="JK113" s="3"/>
      <c r="JL113" s="3"/>
      <c r="JM113" s="3"/>
      <c r="JN113" s="3"/>
      <c r="JO113" s="3"/>
      <c r="JP113" s="3"/>
      <c r="JQ113" s="3"/>
      <c r="JR113" s="3"/>
      <c r="JS113" s="3"/>
      <c r="JT113" s="3"/>
      <c r="JU113" s="3"/>
      <c r="JV113" s="3"/>
      <c r="JW113" s="3"/>
      <c r="JX113" s="3"/>
      <c r="JY113" s="3"/>
      <c r="JZ113" s="3"/>
      <c r="KA113" s="3"/>
      <c r="KB113" s="3"/>
      <c r="KC113" s="3"/>
      <c r="KD113" s="3"/>
      <c r="KE113" s="3"/>
      <c r="KF113" s="3"/>
      <c r="KG113" s="3"/>
      <c r="KH113" s="3"/>
      <c r="KI113" s="3"/>
      <c r="KJ113" s="3"/>
      <c r="KK113" s="3"/>
      <c r="KL113" s="3"/>
      <c r="KM113" s="3"/>
      <c r="KN113" s="3"/>
      <c r="KO113" s="3"/>
      <c r="KP113" s="3"/>
      <c r="KQ113" s="3"/>
      <c r="KR113" s="3"/>
      <c r="KS113" s="3"/>
      <c r="KT113" s="3"/>
      <c r="KU113" s="3"/>
      <c r="KV113" s="3"/>
      <c r="KW113" s="3"/>
      <c r="KX113" s="3"/>
      <c r="KY113" s="3"/>
      <c r="KZ113" s="3"/>
      <c r="LA113" s="3"/>
      <c r="LB113" s="3"/>
      <c r="LC113" s="3"/>
      <c r="LD113" s="3"/>
      <c r="LE113" s="3"/>
      <c r="LF113" s="3"/>
      <c r="LG113" s="3"/>
      <c r="LH113" s="3"/>
      <c r="LI113" s="3"/>
      <c r="LJ113" s="3"/>
      <c r="LK113" s="3"/>
      <c r="LL113" s="3"/>
      <c r="LM113" s="3"/>
      <c r="LN113" s="3"/>
      <c r="LO113" s="3"/>
      <c r="LP113" s="3"/>
      <c r="LQ113" s="3"/>
      <c r="LR113" s="3"/>
      <c r="LS113" s="3"/>
      <c r="LT113" s="3"/>
      <c r="LU113" s="3"/>
      <c r="LV113" s="3"/>
      <c r="LW113" s="3"/>
      <c r="LX113" s="3"/>
      <c r="LY113" s="3"/>
      <c r="LZ113" s="3"/>
      <c r="MA113" s="3"/>
      <c r="MB113" s="3"/>
      <c r="MC113" s="3"/>
      <c r="MD113" s="3"/>
      <c r="ME113" s="3"/>
      <c r="MF113" s="3"/>
      <c r="MG113" s="3"/>
      <c r="MH113" s="3"/>
      <c r="MI113" s="3"/>
      <c r="MJ113" s="3"/>
      <c r="MK113" s="3"/>
      <c r="ML113" s="3"/>
      <c r="MM113" s="3"/>
      <c r="MN113" s="3"/>
      <c r="MO113" s="3"/>
      <c r="MP113" s="3"/>
      <c r="MQ113" s="3"/>
      <c r="MR113" s="3"/>
      <c r="MS113" s="3"/>
      <c r="MT113" s="3"/>
      <c r="MU113" s="3"/>
      <c r="MV113" s="3"/>
      <c r="MW113" s="3"/>
      <c r="MX113" s="3"/>
      <c r="MY113" s="3"/>
      <c r="MZ113" s="3"/>
      <c r="NA113" s="3"/>
      <c r="NB113" s="3"/>
      <c r="NC113" s="3"/>
      <c r="ND113" s="3"/>
      <c r="NE113" s="3"/>
      <c r="NF113" s="3"/>
      <c r="NG113" s="3"/>
      <c r="NH113" s="3"/>
      <c r="NI113" s="3"/>
      <c r="NJ113" s="3"/>
      <c r="NK113" s="3"/>
      <c r="NL113" s="3"/>
      <c r="NM113" s="3"/>
      <c r="NN113" s="3"/>
      <c r="NO113" s="3"/>
      <c r="NP113" s="3"/>
      <c r="NQ113" s="3"/>
      <c r="NR113" s="3"/>
      <c r="NS113" s="3"/>
      <c r="NT113" s="3"/>
      <c r="NU113" s="3"/>
      <c r="NV113" s="3"/>
      <c r="NW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c r="IN114" s="3"/>
      <c r="IO114" s="3"/>
      <c r="IP114" s="3"/>
      <c r="IQ114" s="3"/>
      <c r="IR114" s="3"/>
      <c r="IS114" s="3"/>
      <c r="IT114" s="3"/>
      <c r="IU114" s="3"/>
      <c r="IV114" s="3"/>
      <c r="IW114" s="3"/>
      <c r="IX114" s="3"/>
      <c r="IY114" s="3"/>
      <c r="IZ114" s="3"/>
      <c r="JA114" s="3"/>
      <c r="JB114" s="3"/>
      <c r="JC114" s="3"/>
      <c r="JD114" s="3"/>
      <c r="JE114" s="3"/>
      <c r="JF114" s="3"/>
      <c r="JG114" s="3"/>
      <c r="JH114" s="3"/>
      <c r="JI114" s="3"/>
      <c r="JJ114" s="3"/>
      <c r="JK114" s="3"/>
      <c r="JL114" s="3"/>
      <c r="JM114" s="3"/>
      <c r="JN114" s="3"/>
      <c r="JO114" s="3"/>
      <c r="JP114" s="3"/>
      <c r="JQ114" s="3"/>
      <c r="JR114" s="3"/>
      <c r="JS114" s="3"/>
      <c r="JT114" s="3"/>
      <c r="JU114" s="3"/>
      <c r="JV114" s="3"/>
      <c r="JW114" s="3"/>
      <c r="JX114" s="3"/>
      <c r="JY114" s="3"/>
      <c r="JZ114" s="3"/>
      <c r="KA114" s="3"/>
      <c r="KB114" s="3"/>
      <c r="KC114" s="3"/>
      <c r="KD114" s="3"/>
      <c r="KE114" s="3"/>
      <c r="KF114" s="3"/>
      <c r="KG114" s="3"/>
      <c r="KH114" s="3"/>
      <c r="KI114" s="3"/>
      <c r="KJ114" s="3"/>
      <c r="KK114" s="3"/>
      <c r="KL114" s="3"/>
      <c r="KM114" s="3"/>
      <c r="KN114" s="3"/>
      <c r="KO114" s="3"/>
      <c r="KP114" s="3"/>
      <c r="KQ114" s="3"/>
      <c r="KR114" s="3"/>
      <c r="KS114" s="3"/>
      <c r="KT114" s="3"/>
      <c r="KU114" s="3"/>
      <c r="KV114" s="3"/>
      <c r="KW114" s="3"/>
      <c r="KX114" s="3"/>
      <c r="KY114" s="3"/>
      <c r="KZ114" s="3"/>
      <c r="LA114" s="3"/>
      <c r="LB114" s="3"/>
      <c r="LC114" s="3"/>
      <c r="LD114" s="3"/>
      <c r="LE114" s="3"/>
      <c r="LF114" s="3"/>
      <c r="LG114" s="3"/>
      <c r="LH114" s="3"/>
      <c r="LI114" s="3"/>
      <c r="LJ114" s="3"/>
      <c r="LK114" s="3"/>
      <c r="LL114" s="3"/>
      <c r="LM114" s="3"/>
      <c r="LN114" s="3"/>
      <c r="LO114" s="3"/>
      <c r="LP114" s="3"/>
      <c r="LQ114" s="3"/>
      <c r="LR114" s="3"/>
      <c r="LS114" s="3"/>
      <c r="LT114" s="3"/>
      <c r="LU114" s="3"/>
      <c r="LV114" s="3"/>
      <c r="LW114" s="3"/>
      <c r="LX114" s="3"/>
      <c r="LY114" s="3"/>
      <c r="LZ114" s="3"/>
      <c r="MA114" s="3"/>
      <c r="MB114" s="3"/>
      <c r="MC114" s="3"/>
      <c r="MD114" s="3"/>
      <c r="ME114" s="3"/>
      <c r="MF114" s="3"/>
      <c r="MG114" s="3"/>
      <c r="MH114" s="3"/>
      <c r="MI114" s="3"/>
      <c r="MJ114" s="3"/>
      <c r="MK114" s="3"/>
      <c r="ML114" s="3"/>
      <c r="MM114" s="3"/>
      <c r="MN114" s="3"/>
      <c r="MO114" s="3"/>
      <c r="MP114" s="3"/>
      <c r="MQ114" s="3"/>
      <c r="MR114" s="3"/>
      <c r="MS114" s="3"/>
      <c r="MT114" s="3"/>
      <c r="MU114" s="3"/>
      <c r="MV114" s="3"/>
      <c r="MW114" s="3"/>
      <c r="MX114" s="3"/>
      <c r="MY114" s="3"/>
      <c r="MZ114" s="3"/>
      <c r="NA114" s="3"/>
      <c r="NB114" s="3"/>
      <c r="NC114" s="3"/>
      <c r="ND114" s="3"/>
      <c r="NE114" s="3"/>
      <c r="NF114" s="3"/>
      <c r="NG114" s="3"/>
      <c r="NH114" s="3"/>
      <c r="NI114" s="3"/>
      <c r="NJ114" s="3"/>
      <c r="NK114" s="3"/>
      <c r="NL114" s="3"/>
      <c r="NM114" s="3"/>
      <c r="NN114" s="3"/>
      <c r="NO114" s="3"/>
      <c r="NP114" s="3"/>
      <c r="NQ114" s="3"/>
      <c r="NR114" s="3"/>
      <c r="NS114" s="3"/>
      <c r="NT114" s="3"/>
      <c r="NU114" s="3"/>
      <c r="NV114" s="3"/>
      <c r="NW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c r="HL115" s="3"/>
      <c r="HM115" s="3"/>
      <c r="HN115" s="3"/>
      <c r="HO115" s="3"/>
      <c r="HP115" s="3"/>
      <c r="HQ115" s="3"/>
      <c r="HR115" s="3"/>
      <c r="HS115" s="3"/>
      <c r="HT115" s="3"/>
      <c r="HU115" s="3"/>
      <c r="HV115" s="3"/>
      <c r="HW115" s="3"/>
      <c r="HX115" s="3"/>
      <c r="HY115" s="3"/>
      <c r="HZ115" s="3"/>
      <c r="IA115" s="3"/>
      <c r="IB115" s="3"/>
      <c r="IC115" s="3"/>
      <c r="ID115" s="3"/>
      <c r="IE115" s="3"/>
      <c r="IF115" s="3"/>
      <c r="IG115" s="3"/>
      <c r="IH115" s="3"/>
      <c r="II115" s="3"/>
      <c r="IJ115" s="3"/>
      <c r="IK115" s="3"/>
      <c r="IL115" s="3"/>
      <c r="IM115" s="3"/>
      <c r="IN115" s="3"/>
      <c r="IO115" s="3"/>
      <c r="IP115" s="3"/>
      <c r="IQ115" s="3"/>
      <c r="IR115" s="3"/>
      <c r="IS115" s="3"/>
      <c r="IT115" s="3"/>
      <c r="IU115" s="3"/>
      <c r="IV115" s="3"/>
      <c r="IW115" s="3"/>
      <c r="IX115" s="3"/>
      <c r="IY115" s="3"/>
      <c r="IZ115" s="3"/>
      <c r="JA115" s="3"/>
      <c r="JB115" s="3"/>
      <c r="JC115" s="3"/>
      <c r="JD115" s="3"/>
      <c r="JE115" s="3"/>
      <c r="JF115" s="3"/>
      <c r="JG115" s="3"/>
      <c r="JH115" s="3"/>
      <c r="JI115" s="3"/>
      <c r="JJ115" s="3"/>
      <c r="JK115" s="3"/>
      <c r="JL115" s="3"/>
      <c r="JM115" s="3"/>
      <c r="JN115" s="3"/>
      <c r="JO115" s="3"/>
      <c r="JP115" s="3"/>
      <c r="JQ115" s="3"/>
      <c r="JR115" s="3"/>
      <c r="JS115" s="3"/>
      <c r="JT115" s="3"/>
      <c r="JU115" s="3"/>
      <c r="JV115" s="3"/>
      <c r="JW115" s="3"/>
      <c r="JX115" s="3"/>
      <c r="JY115" s="3"/>
      <c r="JZ115" s="3"/>
      <c r="KA115" s="3"/>
      <c r="KB115" s="3"/>
      <c r="KC115" s="3"/>
      <c r="KD115" s="3"/>
      <c r="KE115" s="3"/>
      <c r="KF115" s="3"/>
      <c r="KG115" s="3"/>
      <c r="KH115" s="3"/>
      <c r="KI115" s="3"/>
      <c r="KJ115" s="3"/>
      <c r="KK115" s="3"/>
      <c r="KL115" s="3"/>
      <c r="KM115" s="3"/>
      <c r="KN115" s="3"/>
      <c r="KO115" s="3"/>
      <c r="KP115" s="3"/>
      <c r="KQ115" s="3"/>
      <c r="KR115" s="3"/>
      <c r="KS115" s="3"/>
      <c r="KT115" s="3"/>
      <c r="KU115" s="3"/>
      <c r="KV115" s="3"/>
      <c r="KW115" s="3"/>
      <c r="KX115" s="3"/>
      <c r="KY115" s="3"/>
      <c r="KZ115" s="3"/>
      <c r="LA115" s="3"/>
      <c r="LB115" s="3"/>
      <c r="LC115" s="3"/>
      <c r="LD115" s="3"/>
      <c r="LE115" s="3"/>
      <c r="LF115" s="3"/>
      <c r="LG115" s="3"/>
      <c r="LH115" s="3"/>
      <c r="LI115" s="3"/>
      <c r="LJ115" s="3"/>
      <c r="LK115" s="3"/>
      <c r="LL115" s="3"/>
      <c r="LM115" s="3"/>
      <c r="LN115" s="3"/>
      <c r="LO115" s="3"/>
      <c r="LP115" s="3"/>
      <c r="LQ115" s="3"/>
      <c r="LR115" s="3"/>
      <c r="LS115" s="3"/>
      <c r="LT115" s="3"/>
      <c r="LU115" s="3"/>
      <c r="LV115" s="3"/>
      <c r="LW115" s="3"/>
      <c r="LX115" s="3"/>
      <c r="LY115" s="3"/>
      <c r="LZ115" s="3"/>
      <c r="MA115" s="3"/>
      <c r="MB115" s="3"/>
      <c r="MC115" s="3"/>
      <c r="MD115" s="3"/>
      <c r="ME115" s="3"/>
      <c r="MF115" s="3"/>
      <c r="MG115" s="3"/>
      <c r="MH115" s="3"/>
      <c r="MI115" s="3"/>
      <c r="MJ115" s="3"/>
      <c r="MK115" s="3"/>
      <c r="ML115" s="3"/>
      <c r="MM115" s="3"/>
      <c r="MN115" s="3"/>
      <c r="MO115" s="3"/>
      <c r="MP115" s="3"/>
      <c r="MQ115" s="3"/>
      <c r="MR115" s="3"/>
      <c r="MS115" s="3"/>
      <c r="MT115" s="3"/>
      <c r="MU115" s="3"/>
      <c r="MV115" s="3"/>
      <c r="MW115" s="3"/>
      <c r="MX115" s="3"/>
      <c r="MY115" s="3"/>
      <c r="MZ115" s="3"/>
      <c r="NA115" s="3"/>
      <c r="NB115" s="3"/>
      <c r="NC115" s="3"/>
      <c r="ND115" s="3"/>
      <c r="NE115" s="3"/>
      <c r="NF115" s="3"/>
      <c r="NG115" s="3"/>
      <c r="NH115" s="3"/>
      <c r="NI115" s="3"/>
      <c r="NJ115" s="3"/>
      <c r="NK115" s="3"/>
      <c r="NL115" s="3"/>
      <c r="NM115" s="3"/>
      <c r="NN115" s="3"/>
      <c r="NO115" s="3"/>
      <c r="NP115" s="3"/>
      <c r="NQ115" s="3"/>
      <c r="NR115" s="3"/>
      <c r="NS115" s="3"/>
      <c r="NT115" s="3"/>
      <c r="NU115" s="3"/>
      <c r="NV115" s="3"/>
      <c r="NW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c r="IM116" s="3"/>
      <c r="IN116" s="3"/>
      <c r="IO116" s="3"/>
      <c r="IP116" s="3"/>
      <c r="IQ116" s="3"/>
      <c r="IR116" s="3"/>
      <c r="IS116" s="3"/>
      <c r="IT116" s="3"/>
      <c r="IU116" s="3"/>
      <c r="IV116" s="3"/>
      <c r="IW116" s="3"/>
      <c r="IX116" s="3"/>
      <c r="IY116" s="3"/>
      <c r="IZ116" s="3"/>
      <c r="JA116" s="3"/>
      <c r="JB116" s="3"/>
      <c r="JC116" s="3"/>
      <c r="JD116" s="3"/>
      <c r="JE116" s="3"/>
      <c r="JF116" s="3"/>
      <c r="JG116" s="3"/>
      <c r="JH116" s="3"/>
      <c r="JI116" s="3"/>
      <c r="JJ116" s="3"/>
      <c r="JK116" s="3"/>
      <c r="JL116" s="3"/>
      <c r="JM116" s="3"/>
      <c r="JN116" s="3"/>
      <c r="JO116" s="3"/>
      <c r="JP116" s="3"/>
      <c r="JQ116" s="3"/>
      <c r="JR116" s="3"/>
      <c r="JS116" s="3"/>
      <c r="JT116" s="3"/>
      <c r="JU116" s="3"/>
      <c r="JV116" s="3"/>
      <c r="JW116" s="3"/>
      <c r="JX116" s="3"/>
      <c r="JY116" s="3"/>
      <c r="JZ116" s="3"/>
      <c r="KA116" s="3"/>
      <c r="KB116" s="3"/>
      <c r="KC116" s="3"/>
      <c r="KD116" s="3"/>
      <c r="KE116" s="3"/>
      <c r="KF116" s="3"/>
      <c r="KG116" s="3"/>
      <c r="KH116" s="3"/>
      <c r="KI116" s="3"/>
      <c r="KJ116" s="3"/>
      <c r="KK116" s="3"/>
      <c r="KL116" s="3"/>
      <c r="KM116" s="3"/>
      <c r="KN116" s="3"/>
      <c r="KO116" s="3"/>
      <c r="KP116" s="3"/>
      <c r="KQ116" s="3"/>
      <c r="KR116" s="3"/>
      <c r="KS116" s="3"/>
      <c r="KT116" s="3"/>
      <c r="KU116" s="3"/>
      <c r="KV116" s="3"/>
      <c r="KW116" s="3"/>
      <c r="KX116" s="3"/>
      <c r="KY116" s="3"/>
      <c r="KZ116" s="3"/>
      <c r="LA116" s="3"/>
      <c r="LB116" s="3"/>
      <c r="LC116" s="3"/>
      <c r="LD116" s="3"/>
      <c r="LE116" s="3"/>
      <c r="LF116" s="3"/>
      <c r="LG116" s="3"/>
      <c r="LH116" s="3"/>
      <c r="LI116" s="3"/>
      <c r="LJ116" s="3"/>
      <c r="LK116" s="3"/>
      <c r="LL116" s="3"/>
      <c r="LM116" s="3"/>
      <c r="LN116" s="3"/>
      <c r="LO116" s="3"/>
      <c r="LP116" s="3"/>
      <c r="LQ116" s="3"/>
      <c r="LR116" s="3"/>
      <c r="LS116" s="3"/>
      <c r="LT116" s="3"/>
      <c r="LU116" s="3"/>
      <c r="LV116" s="3"/>
      <c r="LW116" s="3"/>
      <c r="LX116" s="3"/>
      <c r="LY116" s="3"/>
      <c r="LZ116" s="3"/>
      <c r="MA116" s="3"/>
      <c r="MB116" s="3"/>
      <c r="MC116" s="3"/>
      <c r="MD116" s="3"/>
      <c r="ME116" s="3"/>
      <c r="MF116" s="3"/>
      <c r="MG116" s="3"/>
      <c r="MH116" s="3"/>
      <c r="MI116" s="3"/>
      <c r="MJ116" s="3"/>
      <c r="MK116" s="3"/>
      <c r="ML116" s="3"/>
      <c r="MM116" s="3"/>
      <c r="MN116" s="3"/>
      <c r="MO116" s="3"/>
      <c r="MP116" s="3"/>
      <c r="MQ116" s="3"/>
      <c r="MR116" s="3"/>
      <c r="MS116" s="3"/>
      <c r="MT116" s="3"/>
      <c r="MU116" s="3"/>
      <c r="MV116" s="3"/>
      <c r="MW116" s="3"/>
      <c r="MX116" s="3"/>
      <c r="MY116" s="3"/>
      <c r="MZ116" s="3"/>
      <c r="NA116" s="3"/>
      <c r="NB116" s="3"/>
      <c r="NC116" s="3"/>
      <c r="ND116" s="3"/>
      <c r="NE116" s="3"/>
      <c r="NF116" s="3"/>
      <c r="NG116" s="3"/>
      <c r="NH116" s="3"/>
      <c r="NI116" s="3"/>
      <c r="NJ116" s="3"/>
      <c r="NK116" s="3"/>
      <c r="NL116" s="3"/>
      <c r="NM116" s="3"/>
      <c r="NN116" s="3"/>
      <c r="NO116" s="3"/>
      <c r="NP116" s="3"/>
      <c r="NQ116" s="3"/>
      <c r="NR116" s="3"/>
      <c r="NS116" s="3"/>
      <c r="NT116" s="3"/>
      <c r="NU116" s="3"/>
      <c r="NV116" s="3"/>
      <c r="NW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c r="GP117" s="3"/>
      <c r="GQ117" s="3"/>
      <c r="GR117" s="3"/>
      <c r="GS117" s="3"/>
      <c r="GT117" s="3"/>
      <c r="GU117" s="3"/>
      <c r="GV117" s="3"/>
      <c r="GW117" s="3"/>
      <c r="GX117" s="3"/>
      <c r="GY117" s="3"/>
      <c r="GZ117" s="3"/>
      <c r="HA117" s="3"/>
      <c r="HB117" s="3"/>
      <c r="HC117" s="3"/>
      <c r="HD117" s="3"/>
      <c r="HE117" s="3"/>
      <c r="HF117" s="3"/>
      <c r="HG117" s="3"/>
      <c r="HH117" s="3"/>
      <c r="HI117" s="3"/>
      <c r="HJ117" s="3"/>
      <c r="HK117" s="3"/>
      <c r="HL117" s="3"/>
      <c r="HM117" s="3"/>
      <c r="HN117" s="3"/>
      <c r="HO117" s="3"/>
      <c r="HP117" s="3"/>
      <c r="HQ117" s="3"/>
      <c r="HR117" s="3"/>
      <c r="HS117" s="3"/>
      <c r="HT117" s="3"/>
      <c r="HU117" s="3"/>
      <c r="HV117" s="3"/>
      <c r="HW117" s="3"/>
      <c r="HX117" s="3"/>
      <c r="HY117" s="3"/>
      <c r="HZ117" s="3"/>
      <c r="IA117" s="3"/>
      <c r="IB117" s="3"/>
      <c r="IC117" s="3"/>
      <c r="ID117" s="3"/>
      <c r="IE117" s="3"/>
      <c r="IF117" s="3"/>
      <c r="IG117" s="3"/>
      <c r="IH117" s="3"/>
      <c r="II117" s="3"/>
      <c r="IJ117" s="3"/>
      <c r="IK117" s="3"/>
      <c r="IL117" s="3"/>
      <c r="IM117" s="3"/>
      <c r="IN117" s="3"/>
      <c r="IO117" s="3"/>
      <c r="IP117" s="3"/>
      <c r="IQ117" s="3"/>
      <c r="IR117" s="3"/>
      <c r="IS117" s="3"/>
      <c r="IT117" s="3"/>
      <c r="IU117" s="3"/>
      <c r="IV117" s="3"/>
      <c r="IW117" s="3"/>
      <c r="IX117" s="3"/>
      <c r="IY117" s="3"/>
      <c r="IZ117" s="3"/>
      <c r="JA117" s="3"/>
      <c r="JB117" s="3"/>
      <c r="JC117" s="3"/>
      <c r="JD117" s="3"/>
      <c r="JE117" s="3"/>
      <c r="JF117" s="3"/>
      <c r="JG117" s="3"/>
      <c r="JH117" s="3"/>
      <c r="JI117" s="3"/>
      <c r="JJ117" s="3"/>
      <c r="JK117" s="3"/>
      <c r="JL117" s="3"/>
      <c r="JM117" s="3"/>
      <c r="JN117" s="3"/>
      <c r="JO117" s="3"/>
      <c r="JP117" s="3"/>
      <c r="JQ117" s="3"/>
      <c r="JR117" s="3"/>
      <c r="JS117" s="3"/>
      <c r="JT117" s="3"/>
      <c r="JU117" s="3"/>
      <c r="JV117" s="3"/>
      <c r="JW117" s="3"/>
      <c r="JX117" s="3"/>
      <c r="JY117" s="3"/>
      <c r="JZ117" s="3"/>
      <c r="KA117" s="3"/>
      <c r="KB117" s="3"/>
      <c r="KC117" s="3"/>
      <c r="KD117" s="3"/>
      <c r="KE117" s="3"/>
      <c r="KF117" s="3"/>
      <c r="KG117" s="3"/>
      <c r="KH117" s="3"/>
      <c r="KI117" s="3"/>
      <c r="KJ117" s="3"/>
      <c r="KK117" s="3"/>
      <c r="KL117" s="3"/>
      <c r="KM117" s="3"/>
      <c r="KN117" s="3"/>
      <c r="KO117" s="3"/>
      <c r="KP117" s="3"/>
      <c r="KQ117" s="3"/>
      <c r="KR117" s="3"/>
      <c r="KS117" s="3"/>
      <c r="KT117" s="3"/>
      <c r="KU117" s="3"/>
      <c r="KV117" s="3"/>
      <c r="KW117" s="3"/>
      <c r="KX117" s="3"/>
      <c r="KY117" s="3"/>
      <c r="KZ117" s="3"/>
      <c r="LA117" s="3"/>
      <c r="LB117" s="3"/>
      <c r="LC117" s="3"/>
      <c r="LD117" s="3"/>
      <c r="LE117" s="3"/>
      <c r="LF117" s="3"/>
      <c r="LG117" s="3"/>
      <c r="LH117" s="3"/>
      <c r="LI117" s="3"/>
      <c r="LJ117" s="3"/>
      <c r="LK117" s="3"/>
      <c r="LL117" s="3"/>
      <c r="LM117" s="3"/>
      <c r="LN117" s="3"/>
      <c r="LO117" s="3"/>
      <c r="LP117" s="3"/>
      <c r="LQ117" s="3"/>
      <c r="LR117" s="3"/>
      <c r="LS117" s="3"/>
      <c r="LT117" s="3"/>
      <c r="LU117" s="3"/>
      <c r="LV117" s="3"/>
      <c r="LW117" s="3"/>
      <c r="LX117" s="3"/>
      <c r="LY117" s="3"/>
      <c r="LZ117" s="3"/>
      <c r="MA117" s="3"/>
      <c r="MB117" s="3"/>
      <c r="MC117" s="3"/>
      <c r="MD117" s="3"/>
      <c r="ME117" s="3"/>
      <c r="MF117" s="3"/>
      <c r="MG117" s="3"/>
      <c r="MH117" s="3"/>
      <c r="MI117" s="3"/>
      <c r="MJ117" s="3"/>
      <c r="MK117" s="3"/>
      <c r="ML117" s="3"/>
      <c r="MM117" s="3"/>
      <c r="MN117" s="3"/>
      <c r="MO117" s="3"/>
      <c r="MP117" s="3"/>
      <c r="MQ117" s="3"/>
      <c r="MR117" s="3"/>
      <c r="MS117" s="3"/>
      <c r="MT117" s="3"/>
      <c r="MU117" s="3"/>
      <c r="MV117" s="3"/>
      <c r="MW117" s="3"/>
      <c r="MX117" s="3"/>
      <c r="MY117" s="3"/>
      <c r="MZ117" s="3"/>
      <c r="NA117" s="3"/>
      <c r="NB117" s="3"/>
      <c r="NC117" s="3"/>
      <c r="ND117" s="3"/>
      <c r="NE117" s="3"/>
      <c r="NF117" s="3"/>
      <c r="NG117" s="3"/>
      <c r="NH117" s="3"/>
      <c r="NI117" s="3"/>
      <c r="NJ117" s="3"/>
      <c r="NK117" s="3"/>
      <c r="NL117" s="3"/>
      <c r="NM117" s="3"/>
      <c r="NN117" s="3"/>
      <c r="NO117" s="3"/>
      <c r="NP117" s="3"/>
      <c r="NQ117" s="3"/>
      <c r="NR117" s="3"/>
      <c r="NS117" s="3"/>
      <c r="NT117" s="3"/>
      <c r="NU117" s="3"/>
      <c r="NV117" s="3"/>
      <c r="NW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c r="HX118" s="3"/>
      <c r="HY118" s="3"/>
      <c r="HZ118" s="3"/>
      <c r="IA118" s="3"/>
      <c r="IB118" s="3"/>
      <c r="IC118" s="3"/>
      <c r="ID118" s="3"/>
      <c r="IE118" s="3"/>
      <c r="IF118" s="3"/>
      <c r="IG118" s="3"/>
      <c r="IH118" s="3"/>
      <c r="II118" s="3"/>
      <c r="IJ118" s="3"/>
      <c r="IK118" s="3"/>
      <c r="IL118" s="3"/>
      <c r="IM118" s="3"/>
      <c r="IN118" s="3"/>
      <c r="IO118" s="3"/>
      <c r="IP118" s="3"/>
      <c r="IQ118" s="3"/>
      <c r="IR118" s="3"/>
      <c r="IS118" s="3"/>
      <c r="IT118" s="3"/>
      <c r="IU118" s="3"/>
      <c r="IV118" s="3"/>
      <c r="IW118" s="3"/>
      <c r="IX118" s="3"/>
      <c r="IY118" s="3"/>
      <c r="IZ118" s="3"/>
      <c r="JA118" s="3"/>
      <c r="JB118" s="3"/>
      <c r="JC118" s="3"/>
      <c r="JD118" s="3"/>
      <c r="JE118" s="3"/>
      <c r="JF118" s="3"/>
      <c r="JG118" s="3"/>
      <c r="JH118" s="3"/>
      <c r="JI118" s="3"/>
      <c r="JJ118" s="3"/>
      <c r="JK118" s="3"/>
      <c r="JL118" s="3"/>
      <c r="JM118" s="3"/>
      <c r="JN118" s="3"/>
      <c r="JO118" s="3"/>
      <c r="JP118" s="3"/>
      <c r="JQ118" s="3"/>
      <c r="JR118" s="3"/>
      <c r="JS118" s="3"/>
      <c r="JT118" s="3"/>
      <c r="JU118" s="3"/>
      <c r="JV118" s="3"/>
      <c r="JW118" s="3"/>
      <c r="JX118" s="3"/>
      <c r="JY118" s="3"/>
      <c r="JZ118" s="3"/>
      <c r="KA118" s="3"/>
      <c r="KB118" s="3"/>
      <c r="KC118" s="3"/>
      <c r="KD118" s="3"/>
      <c r="KE118" s="3"/>
      <c r="KF118" s="3"/>
      <c r="KG118" s="3"/>
      <c r="KH118" s="3"/>
      <c r="KI118" s="3"/>
      <c r="KJ118" s="3"/>
      <c r="KK118" s="3"/>
      <c r="KL118" s="3"/>
      <c r="KM118" s="3"/>
      <c r="KN118" s="3"/>
      <c r="KO118" s="3"/>
      <c r="KP118" s="3"/>
      <c r="KQ118" s="3"/>
      <c r="KR118" s="3"/>
      <c r="KS118" s="3"/>
      <c r="KT118" s="3"/>
      <c r="KU118" s="3"/>
      <c r="KV118" s="3"/>
      <c r="KW118" s="3"/>
      <c r="KX118" s="3"/>
      <c r="KY118" s="3"/>
      <c r="KZ118" s="3"/>
      <c r="LA118" s="3"/>
      <c r="LB118" s="3"/>
      <c r="LC118" s="3"/>
      <c r="LD118" s="3"/>
      <c r="LE118" s="3"/>
      <c r="LF118" s="3"/>
      <c r="LG118" s="3"/>
      <c r="LH118" s="3"/>
      <c r="LI118" s="3"/>
      <c r="LJ118" s="3"/>
      <c r="LK118" s="3"/>
      <c r="LL118" s="3"/>
      <c r="LM118" s="3"/>
      <c r="LN118" s="3"/>
      <c r="LO118" s="3"/>
      <c r="LP118" s="3"/>
      <c r="LQ118" s="3"/>
      <c r="LR118" s="3"/>
      <c r="LS118" s="3"/>
      <c r="LT118" s="3"/>
      <c r="LU118" s="3"/>
      <c r="LV118" s="3"/>
      <c r="LW118" s="3"/>
      <c r="LX118" s="3"/>
      <c r="LY118" s="3"/>
      <c r="LZ118" s="3"/>
      <c r="MA118" s="3"/>
      <c r="MB118" s="3"/>
      <c r="MC118" s="3"/>
      <c r="MD118" s="3"/>
      <c r="ME118" s="3"/>
      <c r="MF118" s="3"/>
      <c r="MG118" s="3"/>
      <c r="MH118" s="3"/>
      <c r="MI118" s="3"/>
      <c r="MJ118" s="3"/>
      <c r="MK118" s="3"/>
      <c r="ML118" s="3"/>
      <c r="MM118" s="3"/>
      <c r="MN118" s="3"/>
      <c r="MO118" s="3"/>
      <c r="MP118" s="3"/>
      <c r="MQ118" s="3"/>
      <c r="MR118" s="3"/>
      <c r="MS118" s="3"/>
      <c r="MT118" s="3"/>
      <c r="MU118" s="3"/>
      <c r="MV118" s="3"/>
      <c r="MW118" s="3"/>
      <c r="MX118" s="3"/>
      <c r="MY118" s="3"/>
      <c r="MZ118" s="3"/>
      <c r="NA118" s="3"/>
      <c r="NB118" s="3"/>
      <c r="NC118" s="3"/>
      <c r="ND118" s="3"/>
      <c r="NE118" s="3"/>
      <c r="NF118" s="3"/>
      <c r="NG118" s="3"/>
      <c r="NH118" s="3"/>
      <c r="NI118" s="3"/>
      <c r="NJ118" s="3"/>
      <c r="NK118" s="3"/>
      <c r="NL118" s="3"/>
      <c r="NM118" s="3"/>
      <c r="NN118" s="3"/>
      <c r="NO118" s="3"/>
      <c r="NP118" s="3"/>
      <c r="NQ118" s="3"/>
      <c r="NR118" s="3"/>
      <c r="NS118" s="3"/>
      <c r="NT118" s="3"/>
      <c r="NU118" s="3"/>
      <c r="NV118" s="3"/>
      <c r="NW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c r="HB119" s="3"/>
      <c r="HC119" s="3"/>
      <c r="HD119" s="3"/>
      <c r="HE119" s="3"/>
      <c r="HF119" s="3"/>
      <c r="HG119" s="3"/>
      <c r="HH119" s="3"/>
      <c r="HI119" s="3"/>
      <c r="HJ119" s="3"/>
      <c r="HK119" s="3"/>
      <c r="HL119" s="3"/>
      <c r="HM119" s="3"/>
      <c r="HN119" s="3"/>
      <c r="HO119" s="3"/>
      <c r="HP119" s="3"/>
      <c r="HQ119" s="3"/>
      <c r="HR119" s="3"/>
      <c r="HS119" s="3"/>
      <c r="HT119" s="3"/>
      <c r="HU119" s="3"/>
      <c r="HV119" s="3"/>
      <c r="HW119" s="3"/>
      <c r="HX119" s="3"/>
      <c r="HY119" s="3"/>
      <c r="HZ119" s="3"/>
      <c r="IA119" s="3"/>
      <c r="IB119" s="3"/>
      <c r="IC119" s="3"/>
      <c r="ID119" s="3"/>
      <c r="IE119" s="3"/>
      <c r="IF119" s="3"/>
      <c r="IG119" s="3"/>
      <c r="IH119" s="3"/>
      <c r="II119" s="3"/>
      <c r="IJ119" s="3"/>
      <c r="IK119" s="3"/>
      <c r="IL119" s="3"/>
      <c r="IM119" s="3"/>
      <c r="IN119" s="3"/>
      <c r="IO119" s="3"/>
      <c r="IP119" s="3"/>
      <c r="IQ119" s="3"/>
      <c r="IR119" s="3"/>
      <c r="IS119" s="3"/>
      <c r="IT119" s="3"/>
      <c r="IU119" s="3"/>
      <c r="IV119" s="3"/>
      <c r="IW119" s="3"/>
      <c r="IX119" s="3"/>
      <c r="IY119" s="3"/>
      <c r="IZ119" s="3"/>
      <c r="JA119" s="3"/>
      <c r="JB119" s="3"/>
      <c r="JC119" s="3"/>
      <c r="JD119" s="3"/>
      <c r="JE119" s="3"/>
      <c r="JF119" s="3"/>
      <c r="JG119" s="3"/>
      <c r="JH119" s="3"/>
      <c r="JI119" s="3"/>
      <c r="JJ119" s="3"/>
      <c r="JK119" s="3"/>
      <c r="JL119" s="3"/>
      <c r="JM119" s="3"/>
      <c r="JN119" s="3"/>
      <c r="JO119" s="3"/>
      <c r="JP119" s="3"/>
      <c r="JQ119" s="3"/>
      <c r="JR119" s="3"/>
      <c r="JS119" s="3"/>
      <c r="JT119" s="3"/>
      <c r="JU119" s="3"/>
      <c r="JV119" s="3"/>
      <c r="JW119" s="3"/>
      <c r="JX119" s="3"/>
      <c r="JY119" s="3"/>
      <c r="JZ119" s="3"/>
      <c r="KA119" s="3"/>
      <c r="KB119" s="3"/>
      <c r="KC119" s="3"/>
      <c r="KD119" s="3"/>
      <c r="KE119" s="3"/>
      <c r="KF119" s="3"/>
      <c r="KG119" s="3"/>
      <c r="KH119" s="3"/>
      <c r="KI119" s="3"/>
      <c r="KJ119" s="3"/>
      <c r="KK119" s="3"/>
      <c r="KL119" s="3"/>
      <c r="KM119" s="3"/>
      <c r="KN119" s="3"/>
      <c r="KO119" s="3"/>
      <c r="KP119" s="3"/>
      <c r="KQ119" s="3"/>
      <c r="KR119" s="3"/>
      <c r="KS119" s="3"/>
      <c r="KT119" s="3"/>
      <c r="KU119" s="3"/>
      <c r="KV119" s="3"/>
      <c r="KW119" s="3"/>
      <c r="KX119" s="3"/>
      <c r="KY119" s="3"/>
      <c r="KZ119" s="3"/>
      <c r="LA119" s="3"/>
      <c r="LB119" s="3"/>
      <c r="LC119" s="3"/>
      <c r="LD119" s="3"/>
      <c r="LE119" s="3"/>
      <c r="LF119" s="3"/>
      <c r="LG119" s="3"/>
      <c r="LH119" s="3"/>
      <c r="LI119" s="3"/>
      <c r="LJ119" s="3"/>
      <c r="LK119" s="3"/>
      <c r="LL119" s="3"/>
      <c r="LM119" s="3"/>
      <c r="LN119" s="3"/>
      <c r="LO119" s="3"/>
      <c r="LP119" s="3"/>
      <c r="LQ119" s="3"/>
      <c r="LR119" s="3"/>
      <c r="LS119" s="3"/>
      <c r="LT119" s="3"/>
      <c r="LU119" s="3"/>
      <c r="LV119" s="3"/>
      <c r="LW119" s="3"/>
      <c r="LX119" s="3"/>
      <c r="LY119" s="3"/>
      <c r="LZ119" s="3"/>
      <c r="MA119" s="3"/>
      <c r="MB119" s="3"/>
      <c r="MC119" s="3"/>
      <c r="MD119" s="3"/>
      <c r="ME119" s="3"/>
      <c r="MF119" s="3"/>
      <c r="MG119" s="3"/>
      <c r="MH119" s="3"/>
      <c r="MI119" s="3"/>
      <c r="MJ119" s="3"/>
      <c r="MK119" s="3"/>
      <c r="ML119" s="3"/>
      <c r="MM119" s="3"/>
      <c r="MN119" s="3"/>
      <c r="MO119" s="3"/>
      <c r="MP119" s="3"/>
      <c r="MQ119" s="3"/>
      <c r="MR119" s="3"/>
      <c r="MS119" s="3"/>
      <c r="MT119" s="3"/>
      <c r="MU119" s="3"/>
      <c r="MV119" s="3"/>
      <c r="MW119" s="3"/>
      <c r="MX119" s="3"/>
      <c r="MY119" s="3"/>
      <c r="MZ119" s="3"/>
      <c r="NA119" s="3"/>
      <c r="NB119" s="3"/>
      <c r="NC119" s="3"/>
      <c r="ND119" s="3"/>
      <c r="NE119" s="3"/>
      <c r="NF119" s="3"/>
      <c r="NG119" s="3"/>
      <c r="NH119" s="3"/>
      <c r="NI119" s="3"/>
      <c r="NJ119" s="3"/>
      <c r="NK119" s="3"/>
      <c r="NL119" s="3"/>
      <c r="NM119" s="3"/>
      <c r="NN119" s="3"/>
      <c r="NO119" s="3"/>
      <c r="NP119" s="3"/>
      <c r="NQ119" s="3"/>
      <c r="NR119" s="3"/>
      <c r="NS119" s="3"/>
      <c r="NT119" s="3"/>
      <c r="NU119" s="3"/>
      <c r="NV119" s="3"/>
      <c r="NW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c r="HJ120" s="3"/>
      <c r="HK120" s="3"/>
      <c r="HL120" s="3"/>
      <c r="HM120" s="3"/>
      <c r="HN120" s="3"/>
      <c r="HO120" s="3"/>
      <c r="HP120" s="3"/>
      <c r="HQ120" s="3"/>
      <c r="HR120" s="3"/>
      <c r="HS120" s="3"/>
      <c r="HT120" s="3"/>
      <c r="HU120" s="3"/>
      <c r="HV120" s="3"/>
      <c r="HW120" s="3"/>
      <c r="HX120" s="3"/>
      <c r="HY120" s="3"/>
      <c r="HZ120" s="3"/>
      <c r="IA120" s="3"/>
      <c r="IB120" s="3"/>
      <c r="IC120" s="3"/>
      <c r="ID120" s="3"/>
      <c r="IE120" s="3"/>
      <c r="IF120" s="3"/>
      <c r="IG120" s="3"/>
      <c r="IH120" s="3"/>
      <c r="II120" s="3"/>
      <c r="IJ120" s="3"/>
      <c r="IK120" s="3"/>
      <c r="IL120" s="3"/>
      <c r="IM120" s="3"/>
      <c r="IN120" s="3"/>
      <c r="IO120" s="3"/>
      <c r="IP120" s="3"/>
      <c r="IQ120" s="3"/>
      <c r="IR120" s="3"/>
      <c r="IS120" s="3"/>
      <c r="IT120" s="3"/>
      <c r="IU120" s="3"/>
      <c r="IV120" s="3"/>
      <c r="IW120" s="3"/>
      <c r="IX120" s="3"/>
      <c r="IY120" s="3"/>
      <c r="IZ120" s="3"/>
      <c r="JA120" s="3"/>
      <c r="JB120" s="3"/>
      <c r="JC120" s="3"/>
      <c r="JD120" s="3"/>
      <c r="JE120" s="3"/>
      <c r="JF120" s="3"/>
      <c r="JG120" s="3"/>
      <c r="JH120" s="3"/>
      <c r="JI120" s="3"/>
      <c r="JJ120" s="3"/>
      <c r="JK120" s="3"/>
      <c r="JL120" s="3"/>
      <c r="JM120" s="3"/>
      <c r="JN120" s="3"/>
      <c r="JO120" s="3"/>
      <c r="JP120" s="3"/>
      <c r="JQ120" s="3"/>
      <c r="JR120" s="3"/>
      <c r="JS120" s="3"/>
      <c r="JT120" s="3"/>
      <c r="JU120" s="3"/>
      <c r="JV120" s="3"/>
      <c r="JW120" s="3"/>
      <c r="JX120" s="3"/>
      <c r="JY120" s="3"/>
      <c r="JZ120" s="3"/>
      <c r="KA120" s="3"/>
      <c r="KB120" s="3"/>
      <c r="KC120" s="3"/>
      <c r="KD120" s="3"/>
      <c r="KE120" s="3"/>
      <c r="KF120" s="3"/>
      <c r="KG120" s="3"/>
      <c r="KH120" s="3"/>
      <c r="KI120" s="3"/>
      <c r="KJ120" s="3"/>
      <c r="KK120" s="3"/>
      <c r="KL120" s="3"/>
      <c r="KM120" s="3"/>
      <c r="KN120" s="3"/>
      <c r="KO120" s="3"/>
      <c r="KP120" s="3"/>
      <c r="KQ120" s="3"/>
      <c r="KR120" s="3"/>
      <c r="KS120" s="3"/>
      <c r="KT120" s="3"/>
      <c r="KU120" s="3"/>
      <c r="KV120" s="3"/>
      <c r="KW120" s="3"/>
      <c r="KX120" s="3"/>
      <c r="KY120" s="3"/>
      <c r="KZ120" s="3"/>
      <c r="LA120" s="3"/>
      <c r="LB120" s="3"/>
      <c r="LC120" s="3"/>
      <c r="LD120" s="3"/>
      <c r="LE120" s="3"/>
      <c r="LF120" s="3"/>
      <c r="LG120" s="3"/>
      <c r="LH120" s="3"/>
      <c r="LI120" s="3"/>
      <c r="LJ120" s="3"/>
      <c r="LK120" s="3"/>
      <c r="LL120" s="3"/>
      <c r="LM120" s="3"/>
      <c r="LN120" s="3"/>
      <c r="LO120" s="3"/>
      <c r="LP120" s="3"/>
      <c r="LQ120" s="3"/>
      <c r="LR120" s="3"/>
      <c r="LS120" s="3"/>
      <c r="LT120" s="3"/>
      <c r="LU120" s="3"/>
      <c r="LV120" s="3"/>
      <c r="LW120" s="3"/>
      <c r="LX120" s="3"/>
      <c r="LY120" s="3"/>
      <c r="LZ120" s="3"/>
      <c r="MA120" s="3"/>
      <c r="MB120" s="3"/>
      <c r="MC120" s="3"/>
      <c r="MD120" s="3"/>
      <c r="ME120" s="3"/>
      <c r="MF120" s="3"/>
      <c r="MG120" s="3"/>
      <c r="MH120" s="3"/>
      <c r="MI120" s="3"/>
      <c r="MJ120" s="3"/>
      <c r="MK120" s="3"/>
      <c r="ML120" s="3"/>
      <c r="MM120" s="3"/>
      <c r="MN120" s="3"/>
      <c r="MO120" s="3"/>
      <c r="MP120" s="3"/>
      <c r="MQ120" s="3"/>
      <c r="MR120" s="3"/>
      <c r="MS120" s="3"/>
      <c r="MT120" s="3"/>
      <c r="MU120" s="3"/>
      <c r="MV120" s="3"/>
      <c r="MW120" s="3"/>
      <c r="MX120" s="3"/>
      <c r="MY120" s="3"/>
      <c r="MZ120" s="3"/>
      <c r="NA120" s="3"/>
      <c r="NB120" s="3"/>
      <c r="NC120" s="3"/>
      <c r="ND120" s="3"/>
      <c r="NE120" s="3"/>
      <c r="NF120" s="3"/>
      <c r="NG120" s="3"/>
      <c r="NH120" s="3"/>
      <c r="NI120" s="3"/>
      <c r="NJ120" s="3"/>
      <c r="NK120" s="3"/>
      <c r="NL120" s="3"/>
      <c r="NM120" s="3"/>
      <c r="NN120" s="3"/>
      <c r="NO120" s="3"/>
      <c r="NP120" s="3"/>
      <c r="NQ120" s="3"/>
      <c r="NR120" s="3"/>
      <c r="NS120" s="3"/>
      <c r="NT120" s="3"/>
      <c r="NU120" s="3"/>
      <c r="NV120" s="3"/>
      <c r="NW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c r="HL121" s="3"/>
      <c r="HM121" s="3"/>
      <c r="HN121" s="3"/>
      <c r="HO121" s="3"/>
      <c r="HP121" s="3"/>
      <c r="HQ121" s="3"/>
      <c r="HR121" s="3"/>
      <c r="HS121" s="3"/>
      <c r="HT121" s="3"/>
      <c r="HU121" s="3"/>
      <c r="HV121" s="3"/>
      <c r="HW121" s="3"/>
      <c r="HX121" s="3"/>
      <c r="HY121" s="3"/>
      <c r="HZ121" s="3"/>
      <c r="IA121" s="3"/>
      <c r="IB121" s="3"/>
      <c r="IC121" s="3"/>
      <c r="ID121" s="3"/>
      <c r="IE121" s="3"/>
      <c r="IF121" s="3"/>
      <c r="IG121" s="3"/>
      <c r="IH121" s="3"/>
      <c r="II121" s="3"/>
      <c r="IJ121" s="3"/>
      <c r="IK121" s="3"/>
      <c r="IL121" s="3"/>
      <c r="IM121" s="3"/>
      <c r="IN121" s="3"/>
      <c r="IO121" s="3"/>
      <c r="IP121" s="3"/>
      <c r="IQ121" s="3"/>
      <c r="IR121" s="3"/>
      <c r="IS121" s="3"/>
      <c r="IT121" s="3"/>
      <c r="IU121" s="3"/>
      <c r="IV121" s="3"/>
      <c r="IW121" s="3"/>
      <c r="IX121" s="3"/>
      <c r="IY121" s="3"/>
      <c r="IZ121" s="3"/>
      <c r="JA121" s="3"/>
      <c r="JB121" s="3"/>
      <c r="JC121" s="3"/>
      <c r="JD121" s="3"/>
      <c r="JE121" s="3"/>
      <c r="JF121" s="3"/>
      <c r="JG121" s="3"/>
      <c r="JH121" s="3"/>
      <c r="JI121" s="3"/>
      <c r="JJ121" s="3"/>
      <c r="JK121" s="3"/>
      <c r="JL121" s="3"/>
      <c r="JM121" s="3"/>
      <c r="JN121" s="3"/>
      <c r="JO121" s="3"/>
      <c r="JP121" s="3"/>
      <c r="JQ121" s="3"/>
      <c r="JR121" s="3"/>
      <c r="JS121" s="3"/>
      <c r="JT121" s="3"/>
      <c r="JU121" s="3"/>
      <c r="JV121" s="3"/>
      <c r="JW121" s="3"/>
      <c r="JX121" s="3"/>
      <c r="JY121" s="3"/>
      <c r="JZ121" s="3"/>
      <c r="KA121" s="3"/>
      <c r="KB121" s="3"/>
      <c r="KC121" s="3"/>
      <c r="KD121" s="3"/>
      <c r="KE121" s="3"/>
      <c r="KF121" s="3"/>
      <c r="KG121" s="3"/>
      <c r="KH121" s="3"/>
      <c r="KI121" s="3"/>
      <c r="KJ121" s="3"/>
      <c r="KK121" s="3"/>
      <c r="KL121" s="3"/>
      <c r="KM121" s="3"/>
      <c r="KN121" s="3"/>
      <c r="KO121" s="3"/>
      <c r="KP121" s="3"/>
      <c r="KQ121" s="3"/>
      <c r="KR121" s="3"/>
      <c r="KS121" s="3"/>
      <c r="KT121" s="3"/>
      <c r="KU121" s="3"/>
      <c r="KV121" s="3"/>
      <c r="KW121" s="3"/>
      <c r="KX121" s="3"/>
      <c r="KY121" s="3"/>
      <c r="KZ121" s="3"/>
      <c r="LA121" s="3"/>
      <c r="LB121" s="3"/>
      <c r="LC121" s="3"/>
      <c r="LD121" s="3"/>
      <c r="LE121" s="3"/>
      <c r="LF121" s="3"/>
      <c r="LG121" s="3"/>
      <c r="LH121" s="3"/>
      <c r="LI121" s="3"/>
      <c r="LJ121" s="3"/>
      <c r="LK121" s="3"/>
      <c r="LL121" s="3"/>
      <c r="LM121" s="3"/>
      <c r="LN121" s="3"/>
      <c r="LO121" s="3"/>
      <c r="LP121" s="3"/>
      <c r="LQ121" s="3"/>
      <c r="LR121" s="3"/>
      <c r="LS121" s="3"/>
      <c r="LT121" s="3"/>
      <c r="LU121" s="3"/>
      <c r="LV121" s="3"/>
      <c r="LW121" s="3"/>
      <c r="LX121" s="3"/>
      <c r="LY121" s="3"/>
      <c r="LZ121" s="3"/>
      <c r="MA121" s="3"/>
      <c r="MB121" s="3"/>
      <c r="MC121" s="3"/>
      <c r="MD121" s="3"/>
      <c r="ME121" s="3"/>
      <c r="MF121" s="3"/>
      <c r="MG121" s="3"/>
      <c r="MH121" s="3"/>
      <c r="MI121" s="3"/>
      <c r="MJ121" s="3"/>
      <c r="MK121" s="3"/>
      <c r="ML121" s="3"/>
      <c r="MM121" s="3"/>
      <c r="MN121" s="3"/>
      <c r="MO121" s="3"/>
      <c r="MP121" s="3"/>
      <c r="MQ121" s="3"/>
      <c r="MR121" s="3"/>
      <c r="MS121" s="3"/>
      <c r="MT121" s="3"/>
      <c r="MU121" s="3"/>
      <c r="MV121" s="3"/>
      <c r="MW121" s="3"/>
      <c r="MX121" s="3"/>
      <c r="MY121" s="3"/>
      <c r="MZ121" s="3"/>
      <c r="NA121" s="3"/>
      <c r="NB121" s="3"/>
      <c r="NC121" s="3"/>
      <c r="ND121" s="3"/>
      <c r="NE121" s="3"/>
      <c r="NF121" s="3"/>
      <c r="NG121" s="3"/>
      <c r="NH121" s="3"/>
      <c r="NI121" s="3"/>
      <c r="NJ121" s="3"/>
      <c r="NK121" s="3"/>
      <c r="NL121" s="3"/>
      <c r="NM121" s="3"/>
      <c r="NN121" s="3"/>
      <c r="NO121" s="3"/>
      <c r="NP121" s="3"/>
      <c r="NQ121" s="3"/>
      <c r="NR121" s="3"/>
      <c r="NS121" s="3"/>
      <c r="NT121" s="3"/>
      <c r="NU121" s="3"/>
      <c r="NV121" s="3"/>
      <c r="NW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c r="IM122" s="3"/>
      <c r="IN122" s="3"/>
      <c r="IO122" s="3"/>
      <c r="IP122" s="3"/>
      <c r="IQ122" s="3"/>
      <c r="IR122" s="3"/>
      <c r="IS122" s="3"/>
      <c r="IT122" s="3"/>
      <c r="IU122" s="3"/>
      <c r="IV122" s="3"/>
      <c r="IW122" s="3"/>
      <c r="IX122" s="3"/>
      <c r="IY122" s="3"/>
      <c r="IZ122" s="3"/>
      <c r="JA122" s="3"/>
      <c r="JB122" s="3"/>
      <c r="JC122" s="3"/>
      <c r="JD122" s="3"/>
      <c r="JE122" s="3"/>
      <c r="JF122" s="3"/>
      <c r="JG122" s="3"/>
      <c r="JH122" s="3"/>
      <c r="JI122" s="3"/>
      <c r="JJ122" s="3"/>
      <c r="JK122" s="3"/>
      <c r="JL122" s="3"/>
      <c r="JM122" s="3"/>
      <c r="JN122" s="3"/>
      <c r="JO122" s="3"/>
      <c r="JP122" s="3"/>
      <c r="JQ122" s="3"/>
      <c r="JR122" s="3"/>
      <c r="JS122" s="3"/>
      <c r="JT122" s="3"/>
      <c r="JU122" s="3"/>
      <c r="JV122" s="3"/>
      <c r="JW122" s="3"/>
      <c r="JX122" s="3"/>
      <c r="JY122" s="3"/>
      <c r="JZ122" s="3"/>
      <c r="KA122" s="3"/>
      <c r="KB122" s="3"/>
      <c r="KC122" s="3"/>
      <c r="KD122" s="3"/>
      <c r="KE122" s="3"/>
      <c r="KF122" s="3"/>
      <c r="KG122" s="3"/>
      <c r="KH122" s="3"/>
      <c r="KI122" s="3"/>
      <c r="KJ122" s="3"/>
      <c r="KK122" s="3"/>
      <c r="KL122" s="3"/>
      <c r="KM122" s="3"/>
      <c r="KN122" s="3"/>
      <c r="KO122" s="3"/>
      <c r="KP122" s="3"/>
      <c r="KQ122" s="3"/>
      <c r="KR122" s="3"/>
      <c r="KS122" s="3"/>
      <c r="KT122" s="3"/>
      <c r="KU122" s="3"/>
      <c r="KV122" s="3"/>
      <c r="KW122" s="3"/>
      <c r="KX122" s="3"/>
      <c r="KY122" s="3"/>
      <c r="KZ122" s="3"/>
      <c r="LA122" s="3"/>
      <c r="LB122" s="3"/>
      <c r="LC122" s="3"/>
      <c r="LD122" s="3"/>
      <c r="LE122" s="3"/>
      <c r="LF122" s="3"/>
      <c r="LG122" s="3"/>
      <c r="LH122" s="3"/>
      <c r="LI122" s="3"/>
      <c r="LJ122" s="3"/>
      <c r="LK122" s="3"/>
      <c r="LL122" s="3"/>
      <c r="LM122" s="3"/>
      <c r="LN122" s="3"/>
      <c r="LO122" s="3"/>
      <c r="LP122" s="3"/>
      <c r="LQ122" s="3"/>
      <c r="LR122" s="3"/>
      <c r="LS122" s="3"/>
      <c r="LT122" s="3"/>
      <c r="LU122" s="3"/>
      <c r="LV122" s="3"/>
      <c r="LW122" s="3"/>
      <c r="LX122" s="3"/>
      <c r="LY122" s="3"/>
      <c r="LZ122" s="3"/>
      <c r="MA122" s="3"/>
      <c r="MB122" s="3"/>
      <c r="MC122" s="3"/>
      <c r="MD122" s="3"/>
      <c r="ME122" s="3"/>
      <c r="MF122" s="3"/>
      <c r="MG122" s="3"/>
      <c r="MH122" s="3"/>
      <c r="MI122" s="3"/>
      <c r="MJ122" s="3"/>
      <c r="MK122" s="3"/>
      <c r="ML122" s="3"/>
      <c r="MM122" s="3"/>
      <c r="MN122" s="3"/>
      <c r="MO122" s="3"/>
      <c r="MP122" s="3"/>
      <c r="MQ122" s="3"/>
      <c r="MR122" s="3"/>
      <c r="MS122" s="3"/>
      <c r="MT122" s="3"/>
      <c r="MU122" s="3"/>
      <c r="MV122" s="3"/>
      <c r="MW122" s="3"/>
      <c r="MX122" s="3"/>
      <c r="MY122" s="3"/>
      <c r="MZ122" s="3"/>
      <c r="NA122" s="3"/>
      <c r="NB122" s="3"/>
      <c r="NC122" s="3"/>
      <c r="ND122" s="3"/>
      <c r="NE122" s="3"/>
      <c r="NF122" s="3"/>
      <c r="NG122" s="3"/>
      <c r="NH122" s="3"/>
      <c r="NI122" s="3"/>
      <c r="NJ122" s="3"/>
      <c r="NK122" s="3"/>
      <c r="NL122" s="3"/>
      <c r="NM122" s="3"/>
      <c r="NN122" s="3"/>
      <c r="NO122" s="3"/>
      <c r="NP122" s="3"/>
      <c r="NQ122" s="3"/>
      <c r="NR122" s="3"/>
      <c r="NS122" s="3"/>
      <c r="NT122" s="3"/>
      <c r="NU122" s="3"/>
      <c r="NV122" s="3"/>
      <c r="NW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c r="IM123" s="3"/>
      <c r="IN123" s="3"/>
      <c r="IO123" s="3"/>
      <c r="IP123" s="3"/>
      <c r="IQ123" s="3"/>
      <c r="IR123" s="3"/>
      <c r="IS123" s="3"/>
      <c r="IT123" s="3"/>
      <c r="IU123" s="3"/>
      <c r="IV123" s="3"/>
      <c r="IW123" s="3"/>
      <c r="IX123" s="3"/>
      <c r="IY123" s="3"/>
      <c r="IZ123" s="3"/>
      <c r="JA123" s="3"/>
      <c r="JB123" s="3"/>
      <c r="JC123" s="3"/>
      <c r="JD123" s="3"/>
      <c r="JE123" s="3"/>
      <c r="JF123" s="3"/>
      <c r="JG123" s="3"/>
      <c r="JH123" s="3"/>
      <c r="JI123" s="3"/>
      <c r="JJ123" s="3"/>
      <c r="JK123" s="3"/>
      <c r="JL123" s="3"/>
      <c r="JM123" s="3"/>
      <c r="JN123" s="3"/>
      <c r="JO123" s="3"/>
      <c r="JP123" s="3"/>
      <c r="JQ123" s="3"/>
      <c r="JR123" s="3"/>
      <c r="JS123" s="3"/>
      <c r="JT123" s="3"/>
      <c r="JU123" s="3"/>
      <c r="JV123" s="3"/>
      <c r="JW123" s="3"/>
      <c r="JX123" s="3"/>
      <c r="JY123" s="3"/>
      <c r="JZ123" s="3"/>
      <c r="KA123" s="3"/>
      <c r="KB123" s="3"/>
      <c r="KC123" s="3"/>
      <c r="KD123" s="3"/>
      <c r="KE123" s="3"/>
      <c r="KF123" s="3"/>
      <c r="KG123" s="3"/>
      <c r="KH123" s="3"/>
      <c r="KI123" s="3"/>
      <c r="KJ123" s="3"/>
      <c r="KK123" s="3"/>
      <c r="KL123" s="3"/>
      <c r="KM123" s="3"/>
      <c r="KN123" s="3"/>
      <c r="KO123" s="3"/>
      <c r="KP123" s="3"/>
      <c r="KQ123" s="3"/>
      <c r="KR123" s="3"/>
      <c r="KS123" s="3"/>
      <c r="KT123" s="3"/>
      <c r="KU123" s="3"/>
      <c r="KV123" s="3"/>
      <c r="KW123" s="3"/>
      <c r="KX123" s="3"/>
      <c r="KY123" s="3"/>
      <c r="KZ123" s="3"/>
      <c r="LA123" s="3"/>
      <c r="LB123" s="3"/>
      <c r="LC123" s="3"/>
      <c r="LD123" s="3"/>
      <c r="LE123" s="3"/>
      <c r="LF123" s="3"/>
      <c r="LG123" s="3"/>
      <c r="LH123" s="3"/>
      <c r="LI123" s="3"/>
      <c r="LJ123" s="3"/>
      <c r="LK123" s="3"/>
      <c r="LL123" s="3"/>
      <c r="LM123" s="3"/>
      <c r="LN123" s="3"/>
      <c r="LO123" s="3"/>
      <c r="LP123" s="3"/>
      <c r="LQ123" s="3"/>
      <c r="LR123" s="3"/>
      <c r="LS123" s="3"/>
      <c r="LT123" s="3"/>
      <c r="LU123" s="3"/>
      <c r="LV123" s="3"/>
      <c r="LW123" s="3"/>
      <c r="LX123" s="3"/>
      <c r="LY123" s="3"/>
      <c r="LZ123" s="3"/>
      <c r="MA123" s="3"/>
      <c r="MB123" s="3"/>
      <c r="MC123" s="3"/>
      <c r="MD123" s="3"/>
      <c r="ME123" s="3"/>
      <c r="MF123" s="3"/>
      <c r="MG123" s="3"/>
      <c r="MH123" s="3"/>
      <c r="MI123" s="3"/>
      <c r="MJ123" s="3"/>
      <c r="MK123" s="3"/>
      <c r="ML123" s="3"/>
      <c r="MM123" s="3"/>
      <c r="MN123" s="3"/>
      <c r="MO123" s="3"/>
      <c r="MP123" s="3"/>
      <c r="MQ123" s="3"/>
      <c r="MR123" s="3"/>
      <c r="MS123" s="3"/>
      <c r="MT123" s="3"/>
      <c r="MU123" s="3"/>
      <c r="MV123" s="3"/>
      <c r="MW123" s="3"/>
      <c r="MX123" s="3"/>
      <c r="MY123" s="3"/>
      <c r="MZ123" s="3"/>
      <c r="NA123" s="3"/>
      <c r="NB123" s="3"/>
      <c r="NC123" s="3"/>
      <c r="ND123" s="3"/>
      <c r="NE123" s="3"/>
      <c r="NF123" s="3"/>
      <c r="NG123" s="3"/>
      <c r="NH123" s="3"/>
      <c r="NI123" s="3"/>
      <c r="NJ123" s="3"/>
      <c r="NK123" s="3"/>
      <c r="NL123" s="3"/>
      <c r="NM123" s="3"/>
      <c r="NN123" s="3"/>
      <c r="NO123" s="3"/>
      <c r="NP123" s="3"/>
      <c r="NQ123" s="3"/>
      <c r="NR123" s="3"/>
      <c r="NS123" s="3"/>
      <c r="NT123" s="3"/>
      <c r="NU123" s="3"/>
      <c r="NV123" s="3"/>
      <c r="NW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c r="HX124" s="3"/>
      <c r="HY124" s="3"/>
      <c r="HZ124" s="3"/>
      <c r="IA124" s="3"/>
      <c r="IB124" s="3"/>
      <c r="IC124" s="3"/>
      <c r="ID124" s="3"/>
      <c r="IE124" s="3"/>
      <c r="IF124" s="3"/>
      <c r="IG124" s="3"/>
      <c r="IH124" s="3"/>
      <c r="II124" s="3"/>
      <c r="IJ124" s="3"/>
      <c r="IK124" s="3"/>
      <c r="IL124" s="3"/>
      <c r="IM124" s="3"/>
      <c r="IN124" s="3"/>
      <c r="IO124" s="3"/>
      <c r="IP124" s="3"/>
      <c r="IQ124" s="3"/>
      <c r="IR124" s="3"/>
      <c r="IS124" s="3"/>
      <c r="IT124" s="3"/>
      <c r="IU124" s="3"/>
      <c r="IV124" s="3"/>
      <c r="IW124" s="3"/>
      <c r="IX124" s="3"/>
      <c r="IY124" s="3"/>
      <c r="IZ124" s="3"/>
      <c r="JA124" s="3"/>
      <c r="JB124" s="3"/>
      <c r="JC124" s="3"/>
      <c r="JD124" s="3"/>
      <c r="JE124" s="3"/>
      <c r="JF124" s="3"/>
      <c r="JG124" s="3"/>
      <c r="JH124" s="3"/>
      <c r="JI124" s="3"/>
      <c r="JJ124" s="3"/>
      <c r="JK124" s="3"/>
      <c r="JL124" s="3"/>
      <c r="JM124" s="3"/>
      <c r="JN124" s="3"/>
      <c r="JO124" s="3"/>
      <c r="JP124" s="3"/>
      <c r="JQ124" s="3"/>
      <c r="JR124" s="3"/>
      <c r="JS124" s="3"/>
      <c r="JT124" s="3"/>
      <c r="JU124" s="3"/>
      <c r="JV124" s="3"/>
      <c r="JW124" s="3"/>
      <c r="JX124" s="3"/>
      <c r="JY124" s="3"/>
      <c r="JZ124" s="3"/>
      <c r="KA124" s="3"/>
      <c r="KB124" s="3"/>
      <c r="KC124" s="3"/>
      <c r="KD124" s="3"/>
      <c r="KE124" s="3"/>
      <c r="KF124" s="3"/>
      <c r="KG124" s="3"/>
      <c r="KH124" s="3"/>
      <c r="KI124" s="3"/>
      <c r="KJ124" s="3"/>
      <c r="KK124" s="3"/>
      <c r="KL124" s="3"/>
      <c r="KM124" s="3"/>
      <c r="KN124" s="3"/>
      <c r="KO124" s="3"/>
      <c r="KP124" s="3"/>
      <c r="KQ124" s="3"/>
      <c r="KR124" s="3"/>
      <c r="KS124" s="3"/>
      <c r="KT124" s="3"/>
      <c r="KU124" s="3"/>
      <c r="KV124" s="3"/>
      <c r="KW124" s="3"/>
      <c r="KX124" s="3"/>
      <c r="KY124" s="3"/>
      <c r="KZ124" s="3"/>
      <c r="LA124" s="3"/>
      <c r="LB124" s="3"/>
      <c r="LC124" s="3"/>
      <c r="LD124" s="3"/>
      <c r="LE124" s="3"/>
      <c r="LF124" s="3"/>
      <c r="LG124" s="3"/>
      <c r="LH124" s="3"/>
      <c r="LI124" s="3"/>
      <c r="LJ124" s="3"/>
      <c r="LK124" s="3"/>
      <c r="LL124" s="3"/>
      <c r="LM124" s="3"/>
      <c r="LN124" s="3"/>
      <c r="LO124" s="3"/>
      <c r="LP124" s="3"/>
      <c r="LQ124" s="3"/>
      <c r="LR124" s="3"/>
      <c r="LS124" s="3"/>
      <c r="LT124" s="3"/>
      <c r="LU124" s="3"/>
      <c r="LV124" s="3"/>
      <c r="LW124" s="3"/>
      <c r="LX124" s="3"/>
      <c r="LY124" s="3"/>
      <c r="LZ124" s="3"/>
      <c r="MA124" s="3"/>
      <c r="MB124" s="3"/>
      <c r="MC124" s="3"/>
      <c r="MD124" s="3"/>
      <c r="ME124" s="3"/>
      <c r="MF124" s="3"/>
      <c r="MG124" s="3"/>
      <c r="MH124" s="3"/>
      <c r="MI124" s="3"/>
      <c r="MJ124" s="3"/>
      <c r="MK124" s="3"/>
      <c r="ML124" s="3"/>
      <c r="MM124" s="3"/>
      <c r="MN124" s="3"/>
      <c r="MO124" s="3"/>
      <c r="MP124" s="3"/>
      <c r="MQ124" s="3"/>
      <c r="MR124" s="3"/>
      <c r="MS124" s="3"/>
      <c r="MT124" s="3"/>
      <c r="MU124" s="3"/>
      <c r="MV124" s="3"/>
      <c r="MW124" s="3"/>
      <c r="MX124" s="3"/>
      <c r="MY124" s="3"/>
      <c r="MZ124" s="3"/>
      <c r="NA124" s="3"/>
      <c r="NB124" s="3"/>
      <c r="NC124" s="3"/>
      <c r="ND124" s="3"/>
      <c r="NE124" s="3"/>
      <c r="NF124" s="3"/>
      <c r="NG124" s="3"/>
      <c r="NH124" s="3"/>
      <c r="NI124" s="3"/>
      <c r="NJ124" s="3"/>
      <c r="NK124" s="3"/>
      <c r="NL124" s="3"/>
      <c r="NM124" s="3"/>
      <c r="NN124" s="3"/>
      <c r="NO124" s="3"/>
      <c r="NP124" s="3"/>
      <c r="NQ124" s="3"/>
      <c r="NR124" s="3"/>
      <c r="NS124" s="3"/>
      <c r="NT124" s="3"/>
      <c r="NU124" s="3"/>
      <c r="NV124" s="3"/>
      <c r="NW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c r="IM125" s="3"/>
      <c r="IN125" s="3"/>
      <c r="IO125" s="3"/>
      <c r="IP125" s="3"/>
      <c r="IQ125" s="3"/>
      <c r="IR125" s="3"/>
      <c r="IS125" s="3"/>
      <c r="IT125" s="3"/>
      <c r="IU125" s="3"/>
      <c r="IV125" s="3"/>
      <c r="IW125" s="3"/>
      <c r="IX125" s="3"/>
      <c r="IY125" s="3"/>
      <c r="IZ125" s="3"/>
      <c r="JA125" s="3"/>
      <c r="JB125" s="3"/>
      <c r="JC125" s="3"/>
      <c r="JD125" s="3"/>
      <c r="JE125" s="3"/>
      <c r="JF125" s="3"/>
      <c r="JG125" s="3"/>
      <c r="JH125" s="3"/>
      <c r="JI125" s="3"/>
      <c r="JJ125" s="3"/>
      <c r="JK125" s="3"/>
      <c r="JL125" s="3"/>
      <c r="JM125" s="3"/>
      <c r="JN125" s="3"/>
      <c r="JO125" s="3"/>
      <c r="JP125" s="3"/>
      <c r="JQ125" s="3"/>
      <c r="JR125" s="3"/>
      <c r="JS125" s="3"/>
      <c r="JT125" s="3"/>
      <c r="JU125" s="3"/>
      <c r="JV125" s="3"/>
      <c r="JW125" s="3"/>
      <c r="JX125" s="3"/>
      <c r="JY125" s="3"/>
      <c r="JZ125" s="3"/>
      <c r="KA125" s="3"/>
      <c r="KB125" s="3"/>
      <c r="KC125" s="3"/>
      <c r="KD125" s="3"/>
      <c r="KE125" s="3"/>
      <c r="KF125" s="3"/>
      <c r="KG125" s="3"/>
      <c r="KH125" s="3"/>
      <c r="KI125" s="3"/>
      <c r="KJ125" s="3"/>
      <c r="KK125" s="3"/>
      <c r="KL125" s="3"/>
      <c r="KM125" s="3"/>
      <c r="KN125" s="3"/>
      <c r="KO125" s="3"/>
      <c r="KP125" s="3"/>
      <c r="KQ125" s="3"/>
      <c r="KR125" s="3"/>
      <c r="KS125" s="3"/>
      <c r="KT125" s="3"/>
      <c r="KU125" s="3"/>
      <c r="KV125" s="3"/>
      <c r="KW125" s="3"/>
      <c r="KX125" s="3"/>
      <c r="KY125" s="3"/>
      <c r="KZ125" s="3"/>
      <c r="LA125" s="3"/>
      <c r="LB125" s="3"/>
      <c r="LC125" s="3"/>
      <c r="LD125" s="3"/>
      <c r="LE125" s="3"/>
      <c r="LF125" s="3"/>
      <c r="LG125" s="3"/>
      <c r="LH125" s="3"/>
      <c r="LI125" s="3"/>
      <c r="LJ125" s="3"/>
      <c r="LK125" s="3"/>
      <c r="LL125" s="3"/>
      <c r="LM125" s="3"/>
      <c r="LN125" s="3"/>
      <c r="LO125" s="3"/>
      <c r="LP125" s="3"/>
      <c r="LQ125" s="3"/>
      <c r="LR125" s="3"/>
      <c r="LS125" s="3"/>
      <c r="LT125" s="3"/>
      <c r="LU125" s="3"/>
      <c r="LV125" s="3"/>
      <c r="LW125" s="3"/>
      <c r="LX125" s="3"/>
      <c r="LY125" s="3"/>
      <c r="LZ125" s="3"/>
      <c r="MA125" s="3"/>
      <c r="MB125" s="3"/>
      <c r="MC125" s="3"/>
      <c r="MD125" s="3"/>
      <c r="ME125" s="3"/>
      <c r="MF125" s="3"/>
      <c r="MG125" s="3"/>
      <c r="MH125" s="3"/>
      <c r="MI125" s="3"/>
      <c r="MJ125" s="3"/>
      <c r="MK125" s="3"/>
      <c r="ML125" s="3"/>
      <c r="MM125" s="3"/>
      <c r="MN125" s="3"/>
      <c r="MO125" s="3"/>
      <c r="MP125" s="3"/>
      <c r="MQ125" s="3"/>
      <c r="MR125" s="3"/>
      <c r="MS125" s="3"/>
      <c r="MT125" s="3"/>
      <c r="MU125" s="3"/>
      <c r="MV125" s="3"/>
      <c r="MW125" s="3"/>
      <c r="MX125" s="3"/>
      <c r="MY125" s="3"/>
      <c r="MZ125" s="3"/>
      <c r="NA125" s="3"/>
      <c r="NB125" s="3"/>
      <c r="NC125" s="3"/>
      <c r="ND125" s="3"/>
      <c r="NE125" s="3"/>
      <c r="NF125" s="3"/>
      <c r="NG125" s="3"/>
      <c r="NH125" s="3"/>
      <c r="NI125" s="3"/>
      <c r="NJ125" s="3"/>
      <c r="NK125" s="3"/>
      <c r="NL125" s="3"/>
      <c r="NM125" s="3"/>
      <c r="NN125" s="3"/>
      <c r="NO125" s="3"/>
      <c r="NP125" s="3"/>
      <c r="NQ125" s="3"/>
      <c r="NR125" s="3"/>
      <c r="NS125" s="3"/>
      <c r="NT125" s="3"/>
      <c r="NU125" s="3"/>
      <c r="NV125" s="3"/>
      <c r="NW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c r="IP126" s="3"/>
      <c r="IQ126" s="3"/>
      <c r="IR126" s="3"/>
      <c r="IS126" s="3"/>
      <c r="IT126" s="3"/>
      <c r="IU126" s="3"/>
      <c r="IV126" s="3"/>
      <c r="IW126" s="3"/>
      <c r="IX126" s="3"/>
      <c r="IY126" s="3"/>
      <c r="IZ126" s="3"/>
      <c r="JA126" s="3"/>
      <c r="JB126" s="3"/>
      <c r="JC126" s="3"/>
      <c r="JD126" s="3"/>
      <c r="JE126" s="3"/>
      <c r="JF126" s="3"/>
      <c r="JG126" s="3"/>
      <c r="JH126" s="3"/>
      <c r="JI126" s="3"/>
      <c r="JJ126" s="3"/>
      <c r="JK126" s="3"/>
      <c r="JL126" s="3"/>
      <c r="JM126" s="3"/>
      <c r="JN126" s="3"/>
      <c r="JO126" s="3"/>
      <c r="JP126" s="3"/>
      <c r="JQ126" s="3"/>
      <c r="JR126" s="3"/>
      <c r="JS126" s="3"/>
      <c r="JT126" s="3"/>
      <c r="JU126" s="3"/>
      <c r="JV126" s="3"/>
      <c r="JW126" s="3"/>
      <c r="JX126" s="3"/>
      <c r="JY126" s="3"/>
      <c r="JZ126" s="3"/>
      <c r="KA126" s="3"/>
      <c r="KB126" s="3"/>
      <c r="KC126" s="3"/>
      <c r="KD126" s="3"/>
      <c r="KE126" s="3"/>
      <c r="KF126" s="3"/>
      <c r="KG126" s="3"/>
      <c r="KH126" s="3"/>
      <c r="KI126" s="3"/>
      <c r="KJ126" s="3"/>
      <c r="KK126" s="3"/>
      <c r="KL126" s="3"/>
      <c r="KM126" s="3"/>
      <c r="KN126" s="3"/>
      <c r="KO126" s="3"/>
      <c r="KP126" s="3"/>
      <c r="KQ126" s="3"/>
      <c r="KR126" s="3"/>
      <c r="KS126" s="3"/>
      <c r="KT126" s="3"/>
      <c r="KU126" s="3"/>
      <c r="KV126" s="3"/>
      <c r="KW126" s="3"/>
      <c r="KX126" s="3"/>
      <c r="KY126" s="3"/>
      <c r="KZ126" s="3"/>
      <c r="LA126" s="3"/>
      <c r="LB126" s="3"/>
      <c r="LC126" s="3"/>
      <c r="LD126" s="3"/>
      <c r="LE126" s="3"/>
      <c r="LF126" s="3"/>
      <c r="LG126" s="3"/>
      <c r="LH126" s="3"/>
      <c r="LI126" s="3"/>
      <c r="LJ126" s="3"/>
      <c r="LK126" s="3"/>
      <c r="LL126" s="3"/>
      <c r="LM126" s="3"/>
      <c r="LN126" s="3"/>
      <c r="LO126" s="3"/>
      <c r="LP126" s="3"/>
      <c r="LQ126" s="3"/>
      <c r="LR126" s="3"/>
      <c r="LS126" s="3"/>
      <c r="LT126" s="3"/>
      <c r="LU126" s="3"/>
      <c r="LV126" s="3"/>
      <c r="LW126" s="3"/>
      <c r="LX126" s="3"/>
      <c r="LY126" s="3"/>
      <c r="LZ126" s="3"/>
      <c r="MA126" s="3"/>
      <c r="MB126" s="3"/>
      <c r="MC126" s="3"/>
      <c r="MD126" s="3"/>
      <c r="ME126" s="3"/>
      <c r="MF126" s="3"/>
      <c r="MG126" s="3"/>
      <c r="MH126" s="3"/>
      <c r="MI126" s="3"/>
      <c r="MJ126" s="3"/>
      <c r="MK126" s="3"/>
      <c r="ML126" s="3"/>
      <c r="MM126" s="3"/>
      <c r="MN126" s="3"/>
      <c r="MO126" s="3"/>
      <c r="MP126" s="3"/>
      <c r="MQ126" s="3"/>
      <c r="MR126" s="3"/>
      <c r="MS126" s="3"/>
      <c r="MT126" s="3"/>
      <c r="MU126" s="3"/>
      <c r="MV126" s="3"/>
      <c r="MW126" s="3"/>
      <c r="MX126" s="3"/>
      <c r="MY126" s="3"/>
      <c r="MZ126" s="3"/>
      <c r="NA126" s="3"/>
      <c r="NB126" s="3"/>
      <c r="NC126" s="3"/>
      <c r="ND126" s="3"/>
      <c r="NE126" s="3"/>
      <c r="NF126" s="3"/>
      <c r="NG126" s="3"/>
      <c r="NH126" s="3"/>
      <c r="NI126" s="3"/>
      <c r="NJ126" s="3"/>
      <c r="NK126" s="3"/>
      <c r="NL126" s="3"/>
      <c r="NM126" s="3"/>
      <c r="NN126" s="3"/>
      <c r="NO126" s="3"/>
      <c r="NP126" s="3"/>
      <c r="NQ126" s="3"/>
      <c r="NR126" s="3"/>
      <c r="NS126" s="3"/>
      <c r="NT126" s="3"/>
      <c r="NU126" s="3"/>
      <c r="NV126" s="3"/>
      <c r="NW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c r="HX127" s="3"/>
      <c r="HY127" s="3"/>
      <c r="HZ127" s="3"/>
      <c r="IA127" s="3"/>
      <c r="IB127" s="3"/>
      <c r="IC127" s="3"/>
      <c r="ID127" s="3"/>
      <c r="IE127" s="3"/>
      <c r="IF127" s="3"/>
      <c r="IG127" s="3"/>
      <c r="IH127" s="3"/>
      <c r="II127" s="3"/>
      <c r="IJ127" s="3"/>
      <c r="IK127" s="3"/>
      <c r="IL127" s="3"/>
      <c r="IM127" s="3"/>
      <c r="IN127" s="3"/>
      <c r="IO127" s="3"/>
      <c r="IP127" s="3"/>
      <c r="IQ127" s="3"/>
      <c r="IR127" s="3"/>
      <c r="IS127" s="3"/>
      <c r="IT127" s="3"/>
      <c r="IU127" s="3"/>
      <c r="IV127" s="3"/>
      <c r="IW127" s="3"/>
      <c r="IX127" s="3"/>
      <c r="IY127" s="3"/>
      <c r="IZ127" s="3"/>
      <c r="JA127" s="3"/>
      <c r="JB127" s="3"/>
      <c r="JC127" s="3"/>
      <c r="JD127" s="3"/>
      <c r="JE127" s="3"/>
      <c r="JF127" s="3"/>
      <c r="JG127" s="3"/>
      <c r="JH127" s="3"/>
      <c r="JI127" s="3"/>
      <c r="JJ127" s="3"/>
      <c r="JK127" s="3"/>
      <c r="JL127" s="3"/>
      <c r="JM127" s="3"/>
      <c r="JN127" s="3"/>
      <c r="JO127" s="3"/>
      <c r="JP127" s="3"/>
      <c r="JQ127" s="3"/>
      <c r="JR127" s="3"/>
      <c r="JS127" s="3"/>
      <c r="JT127" s="3"/>
      <c r="JU127" s="3"/>
      <c r="JV127" s="3"/>
      <c r="JW127" s="3"/>
      <c r="JX127" s="3"/>
      <c r="JY127" s="3"/>
      <c r="JZ127" s="3"/>
      <c r="KA127" s="3"/>
      <c r="KB127" s="3"/>
      <c r="KC127" s="3"/>
      <c r="KD127" s="3"/>
      <c r="KE127" s="3"/>
      <c r="KF127" s="3"/>
      <c r="KG127" s="3"/>
      <c r="KH127" s="3"/>
      <c r="KI127" s="3"/>
      <c r="KJ127" s="3"/>
      <c r="KK127" s="3"/>
      <c r="KL127" s="3"/>
      <c r="KM127" s="3"/>
      <c r="KN127" s="3"/>
      <c r="KO127" s="3"/>
      <c r="KP127" s="3"/>
      <c r="KQ127" s="3"/>
      <c r="KR127" s="3"/>
      <c r="KS127" s="3"/>
      <c r="KT127" s="3"/>
      <c r="KU127" s="3"/>
      <c r="KV127" s="3"/>
      <c r="KW127" s="3"/>
      <c r="KX127" s="3"/>
      <c r="KY127" s="3"/>
      <c r="KZ127" s="3"/>
      <c r="LA127" s="3"/>
      <c r="LB127" s="3"/>
      <c r="LC127" s="3"/>
      <c r="LD127" s="3"/>
      <c r="LE127" s="3"/>
      <c r="LF127" s="3"/>
      <c r="LG127" s="3"/>
      <c r="LH127" s="3"/>
      <c r="LI127" s="3"/>
      <c r="LJ127" s="3"/>
      <c r="LK127" s="3"/>
      <c r="LL127" s="3"/>
      <c r="LM127" s="3"/>
      <c r="LN127" s="3"/>
      <c r="LO127" s="3"/>
      <c r="LP127" s="3"/>
      <c r="LQ127" s="3"/>
      <c r="LR127" s="3"/>
      <c r="LS127" s="3"/>
      <c r="LT127" s="3"/>
      <c r="LU127" s="3"/>
      <c r="LV127" s="3"/>
      <c r="LW127" s="3"/>
      <c r="LX127" s="3"/>
      <c r="LY127" s="3"/>
      <c r="LZ127" s="3"/>
      <c r="MA127" s="3"/>
      <c r="MB127" s="3"/>
      <c r="MC127" s="3"/>
      <c r="MD127" s="3"/>
      <c r="ME127" s="3"/>
      <c r="MF127" s="3"/>
      <c r="MG127" s="3"/>
      <c r="MH127" s="3"/>
      <c r="MI127" s="3"/>
      <c r="MJ127" s="3"/>
      <c r="MK127" s="3"/>
      <c r="ML127" s="3"/>
      <c r="MM127" s="3"/>
      <c r="MN127" s="3"/>
      <c r="MO127" s="3"/>
      <c r="MP127" s="3"/>
      <c r="MQ127" s="3"/>
      <c r="MR127" s="3"/>
      <c r="MS127" s="3"/>
      <c r="MT127" s="3"/>
      <c r="MU127" s="3"/>
      <c r="MV127" s="3"/>
      <c r="MW127" s="3"/>
      <c r="MX127" s="3"/>
      <c r="MY127" s="3"/>
      <c r="MZ127" s="3"/>
      <c r="NA127" s="3"/>
      <c r="NB127" s="3"/>
      <c r="NC127" s="3"/>
      <c r="ND127" s="3"/>
      <c r="NE127" s="3"/>
      <c r="NF127" s="3"/>
      <c r="NG127" s="3"/>
      <c r="NH127" s="3"/>
      <c r="NI127" s="3"/>
      <c r="NJ127" s="3"/>
      <c r="NK127" s="3"/>
      <c r="NL127" s="3"/>
      <c r="NM127" s="3"/>
      <c r="NN127" s="3"/>
      <c r="NO127" s="3"/>
      <c r="NP127" s="3"/>
      <c r="NQ127" s="3"/>
      <c r="NR127" s="3"/>
      <c r="NS127" s="3"/>
      <c r="NT127" s="3"/>
      <c r="NU127" s="3"/>
      <c r="NV127" s="3"/>
      <c r="NW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c r="IM128" s="3"/>
      <c r="IN128" s="3"/>
      <c r="IO128" s="3"/>
      <c r="IP128" s="3"/>
      <c r="IQ128" s="3"/>
      <c r="IR128" s="3"/>
      <c r="IS128" s="3"/>
      <c r="IT128" s="3"/>
      <c r="IU128" s="3"/>
      <c r="IV128" s="3"/>
      <c r="IW128" s="3"/>
      <c r="IX128" s="3"/>
      <c r="IY128" s="3"/>
      <c r="IZ128" s="3"/>
      <c r="JA128" s="3"/>
      <c r="JB128" s="3"/>
      <c r="JC128" s="3"/>
      <c r="JD128" s="3"/>
      <c r="JE128" s="3"/>
      <c r="JF128" s="3"/>
      <c r="JG128" s="3"/>
      <c r="JH128" s="3"/>
      <c r="JI128" s="3"/>
      <c r="JJ128" s="3"/>
      <c r="JK128" s="3"/>
      <c r="JL128" s="3"/>
      <c r="JM128" s="3"/>
      <c r="JN128" s="3"/>
      <c r="JO128" s="3"/>
      <c r="JP128" s="3"/>
      <c r="JQ128" s="3"/>
      <c r="JR128" s="3"/>
      <c r="JS128" s="3"/>
      <c r="JT128" s="3"/>
      <c r="JU128" s="3"/>
      <c r="JV128" s="3"/>
      <c r="JW128" s="3"/>
      <c r="JX128" s="3"/>
      <c r="JY128" s="3"/>
      <c r="JZ128" s="3"/>
      <c r="KA128" s="3"/>
      <c r="KB128" s="3"/>
      <c r="KC128" s="3"/>
      <c r="KD128" s="3"/>
      <c r="KE128" s="3"/>
      <c r="KF128" s="3"/>
      <c r="KG128" s="3"/>
      <c r="KH128" s="3"/>
      <c r="KI128" s="3"/>
      <c r="KJ128" s="3"/>
      <c r="KK128" s="3"/>
      <c r="KL128" s="3"/>
      <c r="KM128" s="3"/>
      <c r="KN128" s="3"/>
      <c r="KO128" s="3"/>
      <c r="KP128" s="3"/>
      <c r="KQ128" s="3"/>
      <c r="KR128" s="3"/>
      <c r="KS128" s="3"/>
      <c r="KT128" s="3"/>
      <c r="KU128" s="3"/>
      <c r="KV128" s="3"/>
      <c r="KW128" s="3"/>
      <c r="KX128" s="3"/>
      <c r="KY128" s="3"/>
      <c r="KZ128" s="3"/>
      <c r="LA128" s="3"/>
      <c r="LB128" s="3"/>
      <c r="LC128" s="3"/>
      <c r="LD128" s="3"/>
      <c r="LE128" s="3"/>
      <c r="LF128" s="3"/>
      <c r="LG128" s="3"/>
      <c r="LH128" s="3"/>
      <c r="LI128" s="3"/>
      <c r="LJ128" s="3"/>
      <c r="LK128" s="3"/>
      <c r="LL128" s="3"/>
      <c r="LM128" s="3"/>
      <c r="LN128" s="3"/>
      <c r="LO128" s="3"/>
      <c r="LP128" s="3"/>
      <c r="LQ128" s="3"/>
      <c r="LR128" s="3"/>
      <c r="LS128" s="3"/>
      <c r="LT128" s="3"/>
      <c r="LU128" s="3"/>
      <c r="LV128" s="3"/>
      <c r="LW128" s="3"/>
      <c r="LX128" s="3"/>
      <c r="LY128" s="3"/>
      <c r="LZ128" s="3"/>
      <c r="MA128" s="3"/>
      <c r="MB128" s="3"/>
      <c r="MC128" s="3"/>
      <c r="MD128" s="3"/>
      <c r="ME128" s="3"/>
      <c r="MF128" s="3"/>
      <c r="MG128" s="3"/>
      <c r="MH128" s="3"/>
      <c r="MI128" s="3"/>
      <c r="MJ128" s="3"/>
      <c r="MK128" s="3"/>
      <c r="ML128" s="3"/>
      <c r="MM128" s="3"/>
      <c r="MN128" s="3"/>
      <c r="MO128" s="3"/>
      <c r="MP128" s="3"/>
      <c r="MQ128" s="3"/>
      <c r="MR128" s="3"/>
      <c r="MS128" s="3"/>
      <c r="MT128" s="3"/>
      <c r="MU128" s="3"/>
      <c r="MV128" s="3"/>
      <c r="MW128" s="3"/>
      <c r="MX128" s="3"/>
      <c r="MY128" s="3"/>
      <c r="MZ128" s="3"/>
      <c r="NA128" s="3"/>
      <c r="NB128" s="3"/>
      <c r="NC128" s="3"/>
      <c r="ND128" s="3"/>
      <c r="NE128" s="3"/>
      <c r="NF128" s="3"/>
      <c r="NG128" s="3"/>
      <c r="NH128" s="3"/>
      <c r="NI128" s="3"/>
      <c r="NJ128" s="3"/>
      <c r="NK128" s="3"/>
      <c r="NL128" s="3"/>
      <c r="NM128" s="3"/>
      <c r="NN128" s="3"/>
      <c r="NO128" s="3"/>
      <c r="NP128" s="3"/>
      <c r="NQ128" s="3"/>
      <c r="NR128" s="3"/>
      <c r="NS128" s="3"/>
      <c r="NT128" s="3"/>
      <c r="NU128" s="3"/>
      <c r="NV128" s="3"/>
      <c r="NW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c r="HX129" s="3"/>
      <c r="HY129" s="3"/>
      <c r="HZ129" s="3"/>
      <c r="IA129" s="3"/>
      <c r="IB129" s="3"/>
      <c r="IC129" s="3"/>
      <c r="ID129" s="3"/>
      <c r="IE129" s="3"/>
      <c r="IF129" s="3"/>
      <c r="IG129" s="3"/>
      <c r="IH129" s="3"/>
      <c r="II129" s="3"/>
      <c r="IJ129" s="3"/>
      <c r="IK129" s="3"/>
      <c r="IL129" s="3"/>
      <c r="IM129" s="3"/>
      <c r="IN129" s="3"/>
      <c r="IO129" s="3"/>
      <c r="IP129" s="3"/>
      <c r="IQ129" s="3"/>
      <c r="IR129" s="3"/>
      <c r="IS129" s="3"/>
      <c r="IT129" s="3"/>
      <c r="IU129" s="3"/>
      <c r="IV129" s="3"/>
      <c r="IW129" s="3"/>
      <c r="IX129" s="3"/>
      <c r="IY129" s="3"/>
      <c r="IZ129" s="3"/>
      <c r="JA129" s="3"/>
      <c r="JB129" s="3"/>
      <c r="JC129" s="3"/>
      <c r="JD129" s="3"/>
      <c r="JE129" s="3"/>
      <c r="JF129" s="3"/>
      <c r="JG129" s="3"/>
      <c r="JH129" s="3"/>
      <c r="JI129" s="3"/>
      <c r="JJ129" s="3"/>
      <c r="JK129" s="3"/>
      <c r="JL129" s="3"/>
      <c r="JM129" s="3"/>
      <c r="JN129" s="3"/>
      <c r="JO129" s="3"/>
      <c r="JP129" s="3"/>
      <c r="JQ129" s="3"/>
      <c r="JR129" s="3"/>
      <c r="JS129" s="3"/>
      <c r="JT129" s="3"/>
      <c r="JU129" s="3"/>
      <c r="JV129" s="3"/>
      <c r="JW129" s="3"/>
      <c r="JX129" s="3"/>
      <c r="JY129" s="3"/>
      <c r="JZ129" s="3"/>
      <c r="KA129" s="3"/>
      <c r="KB129" s="3"/>
      <c r="KC129" s="3"/>
      <c r="KD129" s="3"/>
      <c r="KE129" s="3"/>
      <c r="KF129" s="3"/>
      <c r="KG129" s="3"/>
      <c r="KH129" s="3"/>
      <c r="KI129" s="3"/>
      <c r="KJ129" s="3"/>
      <c r="KK129" s="3"/>
      <c r="KL129" s="3"/>
      <c r="KM129" s="3"/>
      <c r="KN129" s="3"/>
      <c r="KO129" s="3"/>
      <c r="KP129" s="3"/>
      <c r="KQ129" s="3"/>
      <c r="KR129" s="3"/>
      <c r="KS129" s="3"/>
      <c r="KT129" s="3"/>
      <c r="KU129" s="3"/>
      <c r="KV129" s="3"/>
      <c r="KW129" s="3"/>
      <c r="KX129" s="3"/>
      <c r="KY129" s="3"/>
      <c r="KZ129" s="3"/>
      <c r="LA129" s="3"/>
      <c r="LB129" s="3"/>
      <c r="LC129" s="3"/>
      <c r="LD129" s="3"/>
      <c r="LE129" s="3"/>
      <c r="LF129" s="3"/>
      <c r="LG129" s="3"/>
      <c r="LH129" s="3"/>
      <c r="LI129" s="3"/>
      <c r="LJ129" s="3"/>
      <c r="LK129" s="3"/>
      <c r="LL129" s="3"/>
      <c r="LM129" s="3"/>
      <c r="LN129" s="3"/>
      <c r="LO129" s="3"/>
      <c r="LP129" s="3"/>
      <c r="LQ129" s="3"/>
      <c r="LR129" s="3"/>
      <c r="LS129" s="3"/>
      <c r="LT129" s="3"/>
      <c r="LU129" s="3"/>
      <c r="LV129" s="3"/>
      <c r="LW129" s="3"/>
      <c r="LX129" s="3"/>
      <c r="LY129" s="3"/>
      <c r="LZ129" s="3"/>
      <c r="MA129" s="3"/>
      <c r="MB129" s="3"/>
      <c r="MC129" s="3"/>
      <c r="MD129" s="3"/>
      <c r="ME129" s="3"/>
      <c r="MF129" s="3"/>
      <c r="MG129" s="3"/>
      <c r="MH129" s="3"/>
      <c r="MI129" s="3"/>
      <c r="MJ129" s="3"/>
      <c r="MK129" s="3"/>
      <c r="ML129" s="3"/>
      <c r="MM129" s="3"/>
      <c r="MN129" s="3"/>
      <c r="MO129" s="3"/>
      <c r="MP129" s="3"/>
      <c r="MQ129" s="3"/>
      <c r="MR129" s="3"/>
      <c r="MS129" s="3"/>
      <c r="MT129" s="3"/>
      <c r="MU129" s="3"/>
      <c r="MV129" s="3"/>
      <c r="MW129" s="3"/>
      <c r="MX129" s="3"/>
      <c r="MY129" s="3"/>
      <c r="MZ129" s="3"/>
      <c r="NA129" s="3"/>
      <c r="NB129" s="3"/>
      <c r="NC129" s="3"/>
      <c r="ND129" s="3"/>
      <c r="NE129" s="3"/>
      <c r="NF129" s="3"/>
      <c r="NG129" s="3"/>
      <c r="NH129" s="3"/>
      <c r="NI129" s="3"/>
      <c r="NJ129" s="3"/>
      <c r="NK129" s="3"/>
      <c r="NL129" s="3"/>
      <c r="NM129" s="3"/>
      <c r="NN129" s="3"/>
      <c r="NO129" s="3"/>
      <c r="NP129" s="3"/>
      <c r="NQ129" s="3"/>
      <c r="NR129" s="3"/>
      <c r="NS129" s="3"/>
      <c r="NT129" s="3"/>
      <c r="NU129" s="3"/>
      <c r="NV129" s="3"/>
      <c r="NW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c r="HV130" s="3"/>
      <c r="HW130" s="3"/>
      <c r="HX130" s="3"/>
      <c r="HY130" s="3"/>
      <c r="HZ130" s="3"/>
      <c r="IA130" s="3"/>
      <c r="IB130" s="3"/>
      <c r="IC130" s="3"/>
      <c r="ID130" s="3"/>
      <c r="IE130" s="3"/>
      <c r="IF130" s="3"/>
      <c r="IG130" s="3"/>
      <c r="IH130" s="3"/>
      <c r="II130" s="3"/>
      <c r="IJ130" s="3"/>
      <c r="IK130" s="3"/>
      <c r="IL130" s="3"/>
      <c r="IM130" s="3"/>
      <c r="IN130" s="3"/>
      <c r="IO130" s="3"/>
      <c r="IP130" s="3"/>
      <c r="IQ130" s="3"/>
      <c r="IR130" s="3"/>
      <c r="IS130" s="3"/>
      <c r="IT130" s="3"/>
      <c r="IU130" s="3"/>
      <c r="IV130" s="3"/>
      <c r="IW130" s="3"/>
      <c r="IX130" s="3"/>
      <c r="IY130" s="3"/>
      <c r="IZ130" s="3"/>
      <c r="JA130" s="3"/>
      <c r="JB130" s="3"/>
      <c r="JC130" s="3"/>
      <c r="JD130" s="3"/>
      <c r="JE130" s="3"/>
      <c r="JF130" s="3"/>
      <c r="JG130" s="3"/>
      <c r="JH130" s="3"/>
      <c r="JI130" s="3"/>
      <c r="JJ130" s="3"/>
      <c r="JK130" s="3"/>
      <c r="JL130" s="3"/>
      <c r="JM130" s="3"/>
      <c r="JN130" s="3"/>
      <c r="JO130" s="3"/>
      <c r="JP130" s="3"/>
      <c r="JQ130" s="3"/>
      <c r="JR130" s="3"/>
      <c r="JS130" s="3"/>
      <c r="JT130" s="3"/>
      <c r="JU130" s="3"/>
      <c r="JV130" s="3"/>
      <c r="JW130" s="3"/>
      <c r="JX130" s="3"/>
      <c r="JY130" s="3"/>
      <c r="JZ130" s="3"/>
      <c r="KA130" s="3"/>
      <c r="KB130" s="3"/>
      <c r="KC130" s="3"/>
      <c r="KD130" s="3"/>
      <c r="KE130" s="3"/>
      <c r="KF130" s="3"/>
      <c r="KG130" s="3"/>
      <c r="KH130" s="3"/>
      <c r="KI130" s="3"/>
      <c r="KJ130" s="3"/>
      <c r="KK130" s="3"/>
      <c r="KL130" s="3"/>
      <c r="KM130" s="3"/>
      <c r="KN130" s="3"/>
      <c r="KO130" s="3"/>
      <c r="KP130" s="3"/>
      <c r="KQ130" s="3"/>
      <c r="KR130" s="3"/>
      <c r="KS130" s="3"/>
      <c r="KT130" s="3"/>
      <c r="KU130" s="3"/>
      <c r="KV130" s="3"/>
      <c r="KW130" s="3"/>
      <c r="KX130" s="3"/>
      <c r="KY130" s="3"/>
      <c r="KZ130" s="3"/>
      <c r="LA130" s="3"/>
      <c r="LB130" s="3"/>
      <c r="LC130" s="3"/>
      <c r="LD130" s="3"/>
      <c r="LE130" s="3"/>
      <c r="LF130" s="3"/>
      <c r="LG130" s="3"/>
      <c r="LH130" s="3"/>
      <c r="LI130" s="3"/>
      <c r="LJ130" s="3"/>
      <c r="LK130" s="3"/>
      <c r="LL130" s="3"/>
      <c r="LM130" s="3"/>
      <c r="LN130" s="3"/>
      <c r="LO130" s="3"/>
      <c r="LP130" s="3"/>
      <c r="LQ130" s="3"/>
      <c r="LR130" s="3"/>
      <c r="LS130" s="3"/>
      <c r="LT130" s="3"/>
      <c r="LU130" s="3"/>
      <c r="LV130" s="3"/>
      <c r="LW130" s="3"/>
      <c r="LX130" s="3"/>
      <c r="LY130" s="3"/>
      <c r="LZ130" s="3"/>
      <c r="MA130" s="3"/>
      <c r="MB130" s="3"/>
      <c r="MC130" s="3"/>
      <c r="MD130" s="3"/>
      <c r="ME130" s="3"/>
      <c r="MF130" s="3"/>
      <c r="MG130" s="3"/>
      <c r="MH130" s="3"/>
      <c r="MI130" s="3"/>
      <c r="MJ130" s="3"/>
      <c r="MK130" s="3"/>
      <c r="ML130" s="3"/>
      <c r="MM130" s="3"/>
      <c r="MN130" s="3"/>
      <c r="MO130" s="3"/>
      <c r="MP130" s="3"/>
      <c r="MQ130" s="3"/>
      <c r="MR130" s="3"/>
      <c r="MS130" s="3"/>
      <c r="MT130" s="3"/>
      <c r="MU130" s="3"/>
      <c r="MV130" s="3"/>
      <c r="MW130" s="3"/>
      <c r="MX130" s="3"/>
      <c r="MY130" s="3"/>
      <c r="MZ130" s="3"/>
      <c r="NA130" s="3"/>
      <c r="NB130" s="3"/>
      <c r="NC130" s="3"/>
      <c r="ND130" s="3"/>
      <c r="NE130" s="3"/>
      <c r="NF130" s="3"/>
      <c r="NG130" s="3"/>
      <c r="NH130" s="3"/>
      <c r="NI130" s="3"/>
      <c r="NJ130" s="3"/>
      <c r="NK130" s="3"/>
      <c r="NL130" s="3"/>
      <c r="NM130" s="3"/>
      <c r="NN130" s="3"/>
      <c r="NO130" s="3"/>
      <c r="NP130" s="3"/>
      <c r="NQ130" s="3"/>
      <c r="NR130" s="3"/>
      <c r="NS130" s="3"/>
      <c r="NT130" s="3"/>
      <c r="NU130" s="3"/>
      <c r="NV130" s="3"/>
      <c r="NW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c r="HJ131" s="3"/>
      <c r="HK131" s="3"/>
      <c r="HL131" s="3"/>
      <c r="HM131" s="3"/>
      <c r="HN131" s="3"/>
      <c r="HO131" s="3"/>
      <c r="HP131" s="3"/>
      <c r="HQ131" s="3"/>
      <c r="HR131" s="3"/>
      <c r="HS131" s="3"/>
      <c r="HT131" s="3"/>
      <c r="HU131" s="3"/>
      <c r="HV131" s="3"/>
      <c r="HW131" s="3"/>
      <c r="HX131" s="3"/>
      <c r="HY131" s="3"/>
      <c r="HZ131" s="3"/>
      <c r="IA131" s="3"/>
      <c r="IB131" s="3"/>
      <c r="IC131" s="3"/>
      <c r="ID131" s="3"/>
      <c r="IE131" s="3"/>
      <c r="IF131" s="3"/>
      <c r="IG131" s="3"/>
      <c r="IH131" s="3"/>
      <c r="II131" s="3"/>
      <c r="IJ131" s="3"/>
      <c r="IK131" s="3"/>
      <c r="IL131" s="3"/>
      <c r="IM131" s="3"/>
      <c r="IN131" s="3"/>
      <c r="IO131" s="3"/>
      <c r="IP131" s="3"/>
      <c r="IQ131" s="3"/>
      <c r="IR131" s="3"/>
      <c r="IS131" s="3"/>
      <c r="IT131" s="3"/>
      <c r="IU131" s="3"/>
      <c r="IV131" s="3"/>
      <c r="IW131" s="3"/>
      <c r="IX131" s="3"/>
      <c r="IY131" s="3"/>
      <c r="IZ131" s="3"/>
      <c r="JA131" s="3"/>
      <c r="JB131" s="3"/>
      <c r="JC131" s="3"/>
      <c r="JD131" s="3"/>
      <c r="JE131" s="3"/>
      <c r="JF131" s="3"/>
      <c r="JG131" s="3"/>
      <c r="JH131" s="3"/>
      <c r="JI131" s="3"/>
      <c r="JJ131" s="3"/>
      <c r="JK131" s="3"/>
      <c r="JL131" s="3"/>
      <c r="JM131" s="3"/>
      <c r="JN131" s="3"/>
      <c r="JO131" s="3"/>
      <c r="JP131" s="3"/>
      <c r="JQ131" s="3"/>
      <c r="JR131" s="3"/>
      <c r="JS131" s="3"/>
      <c r="JT131" s="3"/>
      <c r="JU131" s="3"/>
      <c r="JV131" s="3"/>
      <c r="JW131" s="3"/>
      <c r="JX131" s="3"/>
      <c r="JY131" s="3"/>
      <c r="JZ131" s="3"/>
      <c r="KA131" s="3"/>
      <c r="KB131" s="3"/>
      <c r="KC131" s="3"/>
      <c r="KD131" s="3"/>
      <c r="KE131" s="3"/>
      <c r="KF131" s="3"/>
      <c r="KG131" s="3"/>
      <c r="KH131" s="3"/>
      <c r="KI131" s="3"/>
      <c r="KJ131" s="3"/>
      <c r="KK131" s="3"/>
      <c r="KL131" s="3"/>
      <c r="KM131" s="3"/>
      <c r="KN131" s="3"/>
      <c r="KO131" s="3"/>
      <c r="KP131" s="3"/>
      <c r="KQ131" s="3"/>
      <c r="KR131" s="3"/>
      <c r="KS131" s="3"/>
      <c r="KT131" s="3"/>
      <c r="KU131" s="3"/>
      <c r="KV131" s="3"/>
      <c r="KW131" s="3"/>
      <c r="KX131" s="3"/>
      <c r="KY131" s="3"/>
      <c r="KZ131" s="3"/>
      <c r="LA131" s="3"/>
      <c r="LB131" s="3"/>
      <c r="LC131" s="3"/>
      <c r="LD131" s="3"/>
      <c r="LE131" s="3"/>
      <c r="LF131" s="3"/>
      <c r="LG131" s="3"/>
      <c r="LH131" s="3"/>
      <c r="LI131" s="3"/>
      <c r="LJ131" s="3"/>
      <c r="LK131" s="3"/>
      <c r="LL131" s="3"/>
      <c r="LM131" s="3"/>
      <c r="LN131" s="3"/>
      <c r="LO131" s="3"/>
      <c r="LP131" s="3"/>
      <c r="LQ131" s="3"/>
      <c r="LR131" s="3"/>
      <c r="LS131" s="3"/>
      <c r="LT131" s="3"/>
      <c r="LU131" s="3"/>
      <c r="LV131" s="3"/>
      <c r="LW131" s="3"/>
      <c r="LX131" s="3"/>
      <c r="LY131" s="3"/>
      <c r="LZ131" s="3"/>
      <c r="MA131" s="3"/>
      <c r="MB131" s="3"/>
      <c r="MC131" s="3"/>
      <c r="MD131" s="3"/>
      <c r="ME131" s="3"/>
      <c r="MF131" s="3"/>
      <c r="MG131" s="3"/>
      <c r="MH131" s="3"/>
      <c r="MI131" s="3"/>
      <c r="MJ131" s="3"/>
      <c r="MK131" s="3"/>
      <c r="ML131" s="3"/>
      <c r="MM131" s="3"/>
      <c r="MN131" s="3"/>
      <c r="MO131" s="3"/>
      <c r="MP131" s="3"/>
      <c r="MQ131" s="3"/>
      <c r="MR131" s="3"/>
      <c r="MS131" s="3"/>
      <c r="MT131" s="3"/>
      <c r="MU131" s="3"/>
      <c r="MV131" s="3"/>
      <c r="MW131" s="3"/>
      <c r="MX131" s="3"/>
      <c r="MY131" s="3"/>
      <c r="MZ131" s="3"/>
      <c r="NA131" s="3"/>
      <c r="NB131" s="3"/>
      <c r="NC131" s="3"/>
      <c r="ND131" s="3"/>
      <c r="NE131" s="3"/>
      <c r="NF131" s="3"/>
      <c r="NG131" s="3"/>
      <c r="NH131" s="3"/>
      <c r="NI131" s="3"/>
      <c r="NJ131" s="3"/>
      <c r="NK131" s="3"/>
      <c r="NL131" s="3"/>
      <c r="NM131" s="3"/>
      <c r="NN131" s="3"/>
      <c r="NO131" s="3"/>
      <c r="NP131" s="3"/>
      <c r="NQ131" s="3"/>
      <c r="NR131" s="3"/>
      <c r="NS131" s="3"/>
      <c r="NT131" s="3"/>
      <c r="NU131" s="3"/>
      <c r="NV131" s="3"/>
      <c r="NW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c r="HL132" s="3"/>
      <c r="HM132" s="3"/>
      <c r="HN132" s="3"/>
      <c r="HO132" s="3"/>
      <c r="HP132" s="3"/>
      <c r="HQ132" s="3"/>
      <c r="HR132" s="3"/>
      <c r="HS132" s="3"/>
      <c r="HT132" s="3"/>
      <c r="HU132" s="3"/>
      <c r="HV132" s="3"/>
      <c r="HW132" s="3"/>
      <c r="HX132" s="3"/>
      <c r="HY132" s="3"/>
      <c r="HZ132" s="3"/>
      <c r="IA132" s="3"/>
      <c r="IB132" s="3"/>
      <c r="IC132" s="3"/>
      <c r="ID132" s="3"/>
      <c r="IE132" s="3"/>
      <c r="IF132" s="3"/>
      <c r="IG132" s="3"/>
      <c r="IH132" s="3"/>
      <c r="II132" s="3"/>
      <c r="IJ132" s="3"/>
      <c r="IK132" s="3"/>
      <c r="IL132" s="3"/>
      <c r="IM132" s="3"/>
      <c r="IN132" s="3"/>
      <c r="IO132" s="3"/>
      <c r="IP132" s="3"/>
      <c r="IQ132" s="3"/>
      <c r="IR132" s="3"/>
      <c r="IS132" s="3"/>
      <c r="IT132" s="3"/>
      <c r="IU132" s="3"/>
      <c r="IV132" s="3"/>
      <c r="IW132" s="3"/>
      <c r="IX132" s="3"/>
      <c r="IY132" s="3"/>
      <c r="IZ132" s="3"/>
      <c r="JA132" s="3"/>
      <c r="JB132" s="3"/>
      <c r="JC132" s="3"/>
      <c r="JD132" s="3"/>
      <c r="JE132" s="3"/>
      <c r="JF132" s="3"/>
      <c r="JG132" s="3"/>
      <c r="JH132" s="3"/>
      <c r="JI132" s="3"/>
      <c r="JJ132" s="3"/>
      <c r="JK132" s="3"/>
      <c r="JL132" s="3"/>
      <c r="JM132" s="3"/>
      <c r="JN132" s="3"/>
      <c r="JO132" s="3"/>
      <c r="JP132" s="3"/>
      <c r="JQ132" s="3"/>
      <c r="JR132" s="3"/>
      <c r="JS132" s="3"/>
      <c r="JT132" s="3"/>
      <c r="JU132" s="3"/>
      <c r="JV132" s="3"/>
      <c r="JW132" s="3"/>
      <c r="JX132" s="3"/>
      <c r="JY132" s="3"/>
      <c r="JZ132" s="3"/>
      <c r="KA132" s="3"/>
      <c r="KB132" s="3"/>
      <c r="KC132" s="3"/>
      <c r="KD132" s="3"/>
      <c r="KE132" s="3"/>
      <c r="KF132" s="3"/>
      <c r="KG132" s="3"/>
      <c r="KH132" s="3"/>
      <c r="KI132" s="3"/>
      <c r="KJ132" s="3"/>
      <c r="KK132" s="3"/>
      <c r="KL132" s="3"/>
      <c r="KM132" s="3"/>
      <c r="KN132" s="3"/>
      <c r="KO132" s="3"/>
      <c r="KP132" s="3"/>
      <c r="KQ132" s="3"/>
      <c r="KR132" s="3"/>
      <c r="KS132" s="3"/>
      <c r="KT132" s="3"/>
      <c r="KU132" s="3"/>
      <c r="KV132" s="3"/>
      <c r="KW132" s="3"/>
      <c r="KX132" s="3"/>
      <c r="KY132" s="3"/>
      <c r="KZ132" s="3"/>
      <c r="LA132" s="3"/>
      <c r="LB132" s="3"/>
      <c r="LC132" s="3"/>
      <c r="LD132" s="3"/>
      <c r="LE132" s="3"/>
      <c r="LF132" s="3"/>
      <c r="LG132" s="3"/>
      <c r="LH132" s="3"/>
      <c r="LI132" s="3"/>
      <c r="LJ132" s="3"/>
      <c r="LK132" s="3"/>
      <c r="LL132" s="3"/>
      <c r="LM132" s="3"/>
      <c r="LN132" s="3"/>
      <c r="LO132" s="3"/>
      <c r="LP132" s="3"/>
      <c r="LQ132" s="3"/>
      <c r="LR132" s="3"/>
      <c r="LS132" s="3"/>
      <c r="LT132" s="3"/>
      <c r="LU132" s="3"/>
      <c r="LV132" s="3"/>
      <c r="LW132" s="3"/>
      <c r="LX132" s="3"/>
      <c r="LY132" s="3"/>
      <c r="LZ132" s="3"/>
      <c r="MA132" s="3"/>
      <c r="MB132" s="3"/>
      <c r="MC132" s="3"/>
      <c r="MD132" s="3"/>
      <c r="ME132" s="3"/>
      <c r="MF132" s="3"/>
      <c r="MG132" s="3"/>
      <c r="MH132" s="3"/>
      <c r="MI132" s="3"/>
      <c r="MJ132" s="3"/>
      <c r="MK132" s="3"/>
      <c r="ML132" s="3"/>
      <c r="MM132" s="3"/>
      <c r="MN132" s="3"/>
      <c r="MO132" s="3"/>
      <c r="MP132" s="3"/>
      <c r="MQ132" s="3"/>
      <c r="MR132" s="3"/>
      <c r="MS132" s="3"/>
      <c r="MT132" s="3"/>
      <c r="MU132" s="3"/>
      <c r="MV132" s="3"/>
      <c r="MW132" s="3"/>
      <c r="MX132" s="3"/>
      <c r="MY132" s="3"/>
      <c r="MZ132" s="3"/>
      <c r="NA132" s="3"/>
      <c r="NB132" s="3"/>
      <c r="NC132" s="3"/>
      <c r="ND132" s="3"/>
      <c r="NE132" s="3"/>
      <c r="NF132" s="3"/>
      <c r="NG132" s="3"/>
      <c r="NH132" s="3"/>
      <c r="NI132" s="3"/>
      <c r="NJ132" s="3"/>
      <c r="NK132" s="3"/>
      <c r="NL132" s="3"/>
      <c r="NM132" s="3"/>
      <c r="NN132" s="3"/>
      <c r="NO132" s="3"/>
      <c r="NP132" s="3"/>
      <c r="NQ132" s="3"/>
      <c r="NR132" s="3"/>
      <c r="NS132" s="3"/>
      <c r="NT132" s="3"/>
      <c r="NU132" s="3"/>
      <c r="NV132" s="3"/>
      <c r="NW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c r="HL133" s="3"/>
      <c r="HM133" s="3"/>
      <c r="HN133" s="3"/>
      <c r="HO133" s="3"/>
      <c r="HP133" s="3"/>
      <c r="HQ133" s="3"/>
      <c r="HR133" s="3"/>
      <c r="HS133" s="3"/>
      <c r="HT133" s="3"/>
      <c r="HU133" s="3"/>
      <c r="HV133" s="3"/>
      <c r="HW133" s="3"/>
      <c r="HX133" s="3"/>
      <c r="HY133" s="3"/>
      <c r="HZ133" s="3"/>
      <c r="IA133" s="3"/>
      <c r="IB133" s="3"/>
      <c r="IC133" s="3"/>
      <c r="ID133" s="3"/>
      <c r="IE133" s="3"/>
      <c r="IF133" s="3"/>
      <c r="IG133" s="3"/>
      <c r="IH133" s="3"/>
      <c r="II133" s="3"/>
      <c r="IJ133" s="3"/>
      <c r="IK133" s="3"/>
      <c r="IL133" s="3"/>
      <c r="IM133" s="3"/>
      <c r="IN133" s="3"/>
      <c r="IO133" s="3"/>
      <c r="IP133" s="3"/>
      <c r="IQ133" s="3"/>
      <c r="IR133" s="3"/>
      <c r="IS133" s="3"/>
      <c r="IT133" s="3"/>
      <c r="IU133" s="3"/>
      <c r="IV133" s="3"/>
      <c r="IW133" s="3"/>
      <c r="IX133" s="3"/>
      <c r="IY133" s="3"/>
      <c r="IZ133" s="3"/>
      <c r="JA133" s="3"/>
      <c r="JB133" s="3"/>
      <c r="JC133" s="3"/>
      <c r="JD133" s="3"/>
      <c r="JE133" s="3"/>
      <c r="JF133" s="3"/>
      <c r="JG133" s="3"/>
      <c r="JH133" s="3"/>
      <c r="JI133" s="3"/>
      <c r="JJ133" s="3"/>
      <c r="JK133" s="3"/>
      <c r="JL133" s="3"/>
      <c r="JM133" s="3"/>
      <c r="JN133" s="3"/>
      <c r="JO133" s="3"/>
      <c r="JP133" s="3"/>
      <c r="JQ133" s="3"/>
      <c r="JR133" s="3"/>
      <c r="JS133" s="3"/>
      <c r="JT133" s="3"/>
      <c r="JU133" s="3"/>
      <c r="JV133" s="3"/>
      <c r="JW133" s="3"/>
      <c r="JX133" s="3"/>
      <c r="JY133" s="3"/>
      <c r="JZ133" s="3"/>
      <c r="KA133" s="3"/>
      <c r="KB133" s="3"/>
      <c r="KC133" s="3"/>
      <c r="KD133" s="3"/>
      <c r="KE133" s="3"/>
      <c r="KF133" s="3"/>
      <c r="KG133" s="3"/>
      <c r="KH133" s="3"/>
      <c r="KI133" s="3"/>
      <c r="KJ133" s="3"/>
      <c r="KK133" s="3"/>
      <c r="KL133" s="3"/>
      <c r="KM133" s="3"/>
      <c r="KN133" s="3"/>
      <c r="KO133" s="3"/>
      <c r="KP133" s="3"/>
      <c r="KQ133" s="3"/>
      <c r="KR133" s="3"/>
      <c r="KS133" s="3"/>
      <c r="KT133" s="3"/>
      <c r="KU133" s="3"/>
      <c r="KV133" s="3"/>
      <c r="KW133" s="3"/>
      <c r="KX133" s="3"/>
      <c r="KY133" s="3"/>
      <c r="KZ133" s="3"/>
      <c r="LA133" s="3"/>
      <c r="LB133" s="3"/>
      <c r="LC133" s="3"/>
      <c r="LD133" s="3"/>
      <c r="LE133" s="3"/>
      <c r="LF133" s="3"/>
      <c r="LG133" s="3"/>
      <c r="LH133" s="3"/>
      <c r="LI133" s="3"/>
      <c r="LJ133" s="3"/>
      <c r="LK133" s="3"/>
      <c r="LL133" s="3"/>
      <c r="LM133" s="3"/>
      <c r="LN133" s="3"/>
      <c r="LO133" s="3"/>
      <c r="LP133" s="3"/>
      <c r="LQ133" s="3"/>
      <c r="LR133" s="3"/>
      <c r="LS133" s="3"/>
      <c r="LT133" s="3"/>
      <c r="LU133" s="3"/>
      <c r="LV133" s="3"/>
      <c r="LW133" s="3"/>
      <c r="LX133" s="3"/>
      <c r="LY133" s="3"/>
      <c r="LZ133" s="3"/>
      <c r="MA133" s="3"/>
      <c r="MB133" s="3"/>
      <c r="MC133" s="3"/>
      <c r="MD133" s="3"/>
      <c r="ME133" s="3"/>
      <c r="MF133" s="3"/>
      <c r="MG133" s="3"/>
      <c r="MH133" s="3"/>
      <c r="MI133" s="3"/>
      <c r="MJ133" s="3"/>
      <c r="MK133" s="3"/>
      <c r="ML133" s="3"/>
      <c r="MM133" s="3"/>
      <c r="MN133" s="3"/>
      <c r="MO133" s="3"/>
      <c r="MP133" s="3"/>
      <c r="MQ133" s="3"/>
      <c r="MR133" s="3"/>
      <c r="MS133" s="3"/>
      <c r="MT133" s="3"/>
      <c r="MU133" s="3"/>
      <c r="MV133" s="3"/>
      <c r="MW133" s="3"/>
      <c r="MX133" s="3"/>
      <c r="MY133" s="3"/>
      <c r="MZ133" s="3"/>
      <c r="NA133" s="3"/>
      <c r="NB133" s="3"/>
      <c r="NC133" s="3"/>
      <c r="ND133" s="3"/>
      <c r="NE133" s="3"/>
      <c r="NF133" s="3"/>
      <c r="NG133" s="3"/>
      <c r="NH133" s="3"/>
      <c r="NI133" s="3"/>
      <c r="NJ133" s="3"/>
      <c r="NK133" s="3"/>
      <c r="NL133" s="3"/>
      <c r="NM133" s="3"/>
      <c r="NN133" s="3"/>
      <c r="NO133" s="3"/>
      <c r="NP133" s="3"/>
      <c r="NQ133" s="3"/>
      <c r="NR133" s="3"/>
      <c r="NS133" s="3"/>
      <c r="NT133" s="3"/>
      <c r="NU133" s="3"/>
      <c r="NV133" s="3"/>
      <c r="NW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c r="HL134" s="3"/>
      <c r="HM134" s="3"/>
      <c r="HN134" s="3"/>
      <c r="HO134" s="3"/>
      <c r="HP134" s="3"/>
      <c r="HQ134" s="3"/>
      <c r="HR134" s="3"/>
      <c r="HS134" s="3"/>
      <c r="HT134" s="3"/>
      <c r="HU134" s="3"/>
      <c r="HV134" s="3"/>
      <c r="HW134" s="3"/>
      <c r="HX134" s="3"/>
      <c r="HY134" s="3"/>
      <c r="HZ134" s="3"/>
      <c r="IA134" s="3"/>
      <c r="IB134" s="3"/>
      <c r="IC134" s="3"/>
      <c r="ID134" s="3"/>
      <c r="IE134" s="3"/>
      <c r="IF134" s="3"/>
      <c r="IG134" s="3"/>
      <c r="IH134" s="3"/>
      <c r="II134" s="3"/>
      <c r="IJ134" s="3"/>
      <c r="IK134" s="3"/>
      <c r="IL134" s="3"/>
      <c r="IM134" s="3"/>
      <c r="IN134" s="3"/>
      <c r="IO134" s="3"/>
      <c r="IP134" s="3"/>
      <c r="IQ134" s="3"/>
      <c r="IR134" s="3"/>
      <c r="IS134" s="3"/>
      <c r="IT134" s="3"/>
      <c r="IU134" s="3"/>
      <c r="IV134" s="3"/>
      <c r="IW134" s="3"/>
      <c r="IX134" s="3"/>
      <c r="IY134" s="3"/>
      <c r="IZ134" s="3"/>
      <c r="JA134" s="3"/>
      <c r="JB134" s="3"/>
      <c r="JC134" s="3"/>
      <c r="JD134" s="3"/>
      <c r="JE134" s="3"/>
      <c r="JF134" s="3"/>
      <c r="JG134" s="3"/>
      <c r="JH134" s="3"/>
      <c r="JI134" s="3"/>
      <c r="JJ134" s="3"/>
      <c r="JK134" s="3"/>
      <c r="JL134" s="3"/>
      <c r="JM134" s="3"/>
      <c r="JN134" s="3"/>
      <c r="JO134" s="3"/>
      <c r="JP134" s="3"/>
      <c r="JQ134" s="3"/>
      <c r="JR134" s="3"/>
      <c r="JS134" s="3"/>
      <c r="JT134" s="3"/>
      <c r="JU134" s="3"/>
      <c r="JV134" s="3"/>
      <c r="JW134" s="3"/>
      <c r="JX134" s="3"/>
      <c r="JY134" s="3"/>
      <c r="JZ134" s="3"/>
      <c r="KA134" s="3"/>
      <c r="KB134" s="3"/>
      <c r="KC134" s="3"/>
      <c r="KD134" s="3"/>
      <c r="KE134" s="3"/>
      <c r="KF134" s="3"/>
      <c r="KG134" s="3"/>
      <c r="KH134" s="3"/>
      <c r="KI134" s="3"/>
      <c r="KJ134" s="3"/>
      <c r="KK134" s="3"/>
      <c r="KL134" s="3"/>
      <c r="KM134" s="3"/>
      <c r="KN134" s="3"/>
      <c r="KO134" s="3"/>
      <c r="KP134" s="3"/>
      <c r="KQ134" s="3"/>
      <c r="KR134" s="3"/>
      <c r="KS134" s="3"/>
      <c r="KT134" s="3"/>
      <c r="KU134" s="3"/>
      <c r="KV134" s="3"/>
      <c r="KW134" s="3"/>
      <c r="KX134" s="3"/>
      <c r="KY134" s="3"/>
      <c r="KZ134" s="3"/>
      <c r="LA134" s="3"/>
      <c r="LB134" s="3"/>
      <c r="LC134" s="3"/>
      <c r="LD134" s="3"/>
      <c r="LE134" s="3"/>
      <c r="LF134" s="3"/>
      <c r="LG134" s="3"/>
      <c r="LH134" s="3"/>
      <c r="LI134" s="3"/>
      <c r="LJ134" s="3"/>
      <c r="LK134" s="3"/>
      <c r="LL134" s="3"/>
      <c r="LM134" s="3"/>
      <c r="LN134" s="3"/>
      <c r="LO134" s="3"/>
      <c r="LP134" s="3"/>
      <c r="LQ134" s="3"/>
      <c r="LR134" s="3"/>
      <c r="LS134" s="3"/>
      <c r="LT134" s="3"/>
      <c r="LU134" s="3"/>
      <c r="LV134" s="3"/>
      <c r="LW134" s="3"/>
      <c r="LX134" s="3"/>
      <c r="LY134" s="3"/>
      <c r="LZ134" s="3"/>
      <c r="MA134" s="3"/>
      <c r="MB134" s="3"/>
      <c r="MC134" s="3"/>
      <c r="MD134" s="3"/>
      <c r="ME134" s="3"/>
      <c r="MF134" s="3"/>
      <c r="MG134" s="3"/>
      <c r="MH134" s="3"/>
      <c r="MI134" s="3"/>
      <c r="MJ134" s="3"/>
      <c r="MK134" s="3"/>
      <c r="ML134" s="3"/>
      <c r="MM134" s="3"/>
      <c r="MN134" s="3"/>
      <c r="MO134" s="3"/>
      <c r="MP134" s="3"/>
      <c r="MQ134" s="3"/>
      <c r="MR134" s="3"/>
      <c r="MS134" s="3"/>
      <c r="MT134" s="3"/>
      <c r="MU134" s="3"/>
      <c r="MV134" s="3"/>
      <c r="MW134" s="3"/>
      <c r="MX134" s="3"/>
      <c r="MY134" s="3"/>
      <c r="MZ134" s="3"/>
      <c r="NA134" s="3"/>
      <c r="NB134" s="3"/>
      <c r="NC134" s="3"/>
      <c r="ND134" s="3"/>
      <c r="NE134" s="3"/>
      <c r="NF134" s="3"/>
      <c r="NG134" s="3"/>
      <c r="NH134" s="3"/>
      <c r="NI134" s="3"/>
      <c r="NJ134" s="3"/>
      <c r="NK134" s="3"/>
      <c r="NL134" s="3"/>
      <c r="NM134" s="3"/>
      <c r="NN134" s="3"/>
      <c r="NO134" s="3"/>
      <c r="NP134" s="3"/>
      <c r="NQ134" s="3"/>
      <c r="NR134" s="3"/>
      <c r="NS134" s="3"/>
      <c r="NT134" s="3"/>
      <c r="NU134" s="3"/>
      <c r="NV134" s="3"/>
      <c r="NW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c r="HB135" s="3"/>
      <c r="HC135" s="3"/>
      <c r="HD135" s="3"/>
      <c r="HE135" s="3"/>
      <c r="HF135" s="3"/>
      <c r="HG135" s="3"/>
      <c r="HH135" s="3"/>
      <c r="HI135" s="3"/>
      <c r="HJ135" s="3"/>
      <c r="HK135" s="3"/>
      <c r="HL135" s="3"/>
      <c r="HM135" s="3"/>
      <c r="HN135" s="3"/>
      <c r="HO135" s="3"/>
      <c r="HP135" s="3"/>
      <c r="HQ135" s="3"/>
      <c r="HR135" s="3"/>
      <c r="HS135" s="3"/>
      <c r="HT135" s="3"/>
      <c r="HU135" s="3"/>
      <c r="HV135" s="3"/>
      <c r="HW135" s="3"/>
      <c r="HX135" s="3"/>
      <c r="HY135" s="3"/>
      <c r="HZ135" s="3"/>
      <c r="IA135" s="3"/>
      <c r="IB135" s="3"/>
      <c r="IC135" s="3"/>
      <c r="ID135" s="3"/>
      <c r="IE135" s="3"/>
      <c r="IF135" s="3"/>
      <c r="IG135" s="3"/>
      <c r="IH135" s="3"/>
      <c r="II135" s="3"/>
      <c r="IJ135" s="3"/>
      <c r="IK135" s="3"/>
      <c r="IL135" s="3"/>
      <c r="IM135" s="3"/>
      <c r="IN135" s="3"/>
      <c r="IO135" s="3"/>
      <c r="IP135" s="3"/>
      <c r="IQ135" s="3"/>
      <c r="IR135" s="3"/>
      <c r="IS135" s="3"/>
      <c r="IT135" s="3"/>
      <c r="IU135" s="3"/>
      <c r="IV135" s="3"/>
      <c r="IW135" s="3"/>
      <c r="IX135" s="3"/>
      <c r="IY135" s="3"/>
      <c r="IZ135" s="3"/>
      <c r="JA135" s="3"/>
      <c r="JB135" s="3"/>
      <c r="JC135" s="3"/>
      <c r="JD135" s="3"/>
      <c r="JE135" s="3"/>
      <c r="JF135" s="3"/>
      <c r="JG135" s="3"/>
      <c r="JH135" s="3"/>
      <c r="JI135" s="3"/>
      <c r="JJ135" s="3"/>
      <c r="JK135" s="3"/>
      <c r="JL135" s="3"/>
      <c r="JM135" s="3"/>
      <c r="JN135" s="3"/>
      <c r="JO135" s="3"/>
      <c r="JP135" s="3"/>
      <c r="JQ135" s="3"/>
      <c r="JR135" s="3"/>
      <c r="JS135" s="3"/>
      <c r="JT135" s="3"/>
      <c r="JU135" s="3"/>
      <c r="JV135" s="3"/>
      <c r="JW135" s="3"/>
      <c r="JX135" s="3"/>
      <c r="JY135" s="3"/>
      <c r="JZ135" s="3"/>
      <c r="KA135" s="3"/>
      <c r="KB135" s="3"/>
      <c r="KC135" s="3"/>
      <c r="KD135" s="3"/>
      <c r="KE135" s="3"/>
      <c r="KF135" s="3"/>
      <c r="KG135" s="3"/>
      <c r="KH135" s="3"/>
      <c r="KI135" s="3"/>
      <c r="KJ135" s="3"/>
      <c r="KK135" s="3"/>
      <c r="KL135" s="3"/>
      <c r="KM135" s="3"/>
      <c r="KN135" s="3"/>
      <c r="KO135" s="3"/>
      <c r="KP135" s="3"/>
      <c r="KQ135" s="3"/>
      <c r="KR135" s="3"/>
      <c r="KS135" s="3"/>
      <c r="KT135" s="3"/>
      <c r="KU135" s="3"/>
      <c r="KV135" s="3"/>
      <c r="KW135" s="3"/>
      <c r="KX135" s="3"/>
      <c r="KY135" s="3"/>
      <c r="KZ135" s="3"/>
      <c r="LA135" s="3"/>
      <c r="LB135" s="3"/>
      <c r="LC135" s="3"/>
      <c r="LD135" s="3"/>
      <c r="LE135" s="3"/>
      <c r="LF135" s="3"/>
      <c r="LG135" s="3"/>
      <c r="LH135" s="3"/>
      <c r="LI135" s="3"/>
      <c r="LJ135" s="3"/>
      <c r="LK135" s="3"/>
      <c r="LL135" s="3"/>
      <c r="LM135" s="3"/>
      <c r="LN135" s="3"/>
      <c r="LO135" s="3"/>
      <c r="LP135" s="3"/>
      <c r="LQ135" s="3"/>
      <c r="LR135" s="3"/>
      <c r="LS135" s="3"/>
      <c r="LT135" s="3"/>
      <c r="LU135" s="3"/>
      <c r="LV135" s="3"/>
      <c r="LW135" s="3"/>
      <c r="LX135" s="3"/>
      <c r="LY135" s="3"/>
      <c r="LZ135" s="3"/>
      <c r="MA135" s="3"/>
      <c r="MB135" s="3"/>
      <c r="MC135" s="3"/>
      <c r="MD135" s="3"/>
      <c r="ME135" s="3"/>
      <c r="MF135" s="3"/>
      <c r="MG135" s="3"/>
      <c r="MH135" s="3"/>
      <c r="MI135" s="3"/>
      <c r="MJ135" s="3"/>
      <c r="MK135" s="3"/>
      <c r="ML135" s="3"/>
      <c r="MM135" s="3"/>
      <c r="MN135" s="3"/>
      <c r="MO135" s="3"/>
      <c r="MP135" s="3"/>
      <c r="MQ135" s="3"/>
      <c r="MR135" s="3"/>
      <c r="MS135" s="3"/>
      <c r="MT135" s="3"/>
      <c r="MU135" s="3"/>
      <c r="MV135" s="3"/>
      <c r="MW135" s="3"/>
      <c r="MX135" s="3"/>
      <c r="MY135" s="3"/>
      <c r="MZ135" s="3"/>
      <c r="NA135" s="3"/>
      <c r="NB135" s="3"/>
      <c r="NC135" s="3"/>
      <c r="ND135" s="3"/>
      <c r="NE135" s="3"/>
      <c r="NF135" s="3"/>
      <c r="NG135" s="3"/>
      <c r="NH135" s="3"/>
      <c r="NI135" s="3"/>
      <c r="NJ135" s="3"/>
      <c r="NK135" s="3"/>
      <c r="NL135" s="3"/>
      <c r="NM135" s="3"/>
      <c r="NN135" s="3"/>
      <c r="NO135" s="3"/>
      <c r="NP135" s="3"/>
      <c r="NQ135" s="3"/>
      <c r="NR135" s="3"/>
      <c r="NS135" s="3"/>
      <c r="NT135" s="3"/>
      <c r="NU135" s="3"/>
      <c r="NV135" s="3"/>
      <c r="NW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c r="HV136" s="3"/>
      <c r="HW136" s="3"/>
      <c r="HX136" s="3"/>
      <c r="HY136" s="3"/>
      <c r="HZ136" s="3"/>
      <c r="IA136" s="3"/>
      <c r="IB136" s="3"/>
      <c r="IC136" s="3"/>
      <c r="ID136" s="3"/>
      <c r="IE136" s="3"/>
      <c r="IF136" s="3"/>
      <c r="IG136" s="3"/>
      <c r="IH136" s="3"/>
      <c r="II136" s="3"/>
      <c r="IJ136" s="3"/>
      <c r="IK136" s="3"/>
      <c r="IL136" s="3"/>
      <c r="IM136" s="3"/>
      <c r="IN136" s="3"/>
      <c r="IO136" s="3"/>
      <c r="IP136" s="3"/>
      <c r="IQ136" s="3"/>
      <c r="IR136" s="3"/>
      <c r="IS136" s="3"/>
      <c r="IT136" s="3"/>
      <c r="IU136" s="3"/>
      <c r="IV136" s="3"/>
      <c r="IW136" s="3"/>
      <c r="IX136" s="3"/>
      <c r="IY136" s="3"/>
      <c r="IZ136" s="3"/>
      <c r="JA136" s="3"/>
      <c r="JB136" s="3"/>
      <c r="JC136" s="3"/>
      <c r="JD136" s="3"/>
      <c r="JE136" s="3"/>
      <c r="JF136" s="3"/>
      <c r="JG136" s="3"/>
      <c r="JH136" s="3"/>
      <c r="JI136" s="3"/>
      <c r="JJ136" s="3"/>
      <c r="JK136" s="3"/>
      <c r="JL136" s="3"/>
      <c r="JM136" s="3"/>
      <c r="JN136" s="3"/>
      <c r="JO136" s="3"/>
      <c r="JP136" s="3"/>
      <c r="JQ136" s="3"/>
      <c r="JR136" s="3"/>
      <c r="JS136" s="3"/>
      <c r="JT136" s="3"/>
      <c r="JU136" s="3"/>
      <c r="JV136" s="3"/>
      <c r="JW136" s="3"/>
      <c r="JX136" s="3"/>
      <c r="JY136" s="3"/>
      <c r="JZ136" s="3"/>
      <c r="KA136" s="3"/>
      <c r="KB136" s="3"/>
      <c r="KC136" s="3"/>
      <c r="KD136" s="3"/>
      <c r="KE136" s="3"/>
      <c r="KF136" s="3"/>
      <c r="KG136" s="3"/>
      <c r="KH136" s="3"/>
      <c r="KI136" s="3"/>
      <c r="KJ136" s="3"/>
      <c r="KK136" s="3"/>
      <c r="KL136" s="3"/>
      <c r="KM136" s="3"/>
      <c r="KN136" s="3"/>
      <c r="KO136" s="3"/>
      <c r="KP136" s="3"/>
      <c r="KQ136" s="3"/>
      <c r="KR136" s="3"/>
      <c r="KS136" s="3"/>
      <c r="KT136" s="3"/>
      <c r="KU136" s="3"/>
      <c r="KV136" s="3"/>
      <c r="KW136" s="3"/>
      <c r="KX136" s="3"/>
      <c r="KY136" s="3"/>
      <c r="KZ136" s="3"/>
      <c r="LA136" s="3"/>
      <c r="LB136" s="3"/>
      <c r="LC136" s="3"/>
      <c r="LD136" s="3"/>
      <c r="LE136" s="3"/>
      <c r="LF136" s="3"/>
      <c r="LG136" s="3"/>
      <c r="LH136" s="3"/>
      <c r="LI136" s="3"/>
      <c r="LJ136" s="3"/>
      <c r="LK136" s="3"/>
      <c r="LL136" s="3"/>
      <c r="LM136" s="3"/>
      <c r="LN136" s="3"/>
      <c r="LO136" s="3"/>
      <c r="LP136" s="3"/>
      <c r="LQ136" s="3"/>
      <c r="LR136" s="3"/>
      <c r="LS136" s="3"/>
      <c r="LT136" s="3"/>
      <c r="LU136" s="3"/>
      <c r="LV136" s="3"/>
      <c r="LW136" s="3"/>
      <c r="LX136" s="3"/>
      <c r="LY136" s="3"/>
      <c r="LZ136" s="3"/>
      <c r="MA136" s="3"/>
      <c r="MB136" s="3"/>
      <c r="MC136" s="3"/>
      <c r="MD136" s="3"/>
      <c r="ME136" s="3"/>
      <c r="MF136" s="3"/>
      <c r="MG136" s="3"/>
      <c r="MH136" s="3"/>
      <c r="MI136" s="3"/>
      <c r="MJ136" s="3"/>
      <c r="MK136" s="3"/>
      <c r="ML136" s="3"/>
      <c r="MM136" s="3"/>
      <c r="MN136" s="3"/>
      <c r="MO136" s="3"/>
      <c r="MP136" s="3"/>
      <c r="MQ136" s="3"/>
      <c r="MR136" s="3"/>
      <c r="MS136" s="3"/>
      <c r="MT136" s="3"/>
      <c r="MU136" s="3"/>
      <c r="MV136" s="3"/>
      <c r="MW136" s="3"/>
      <c r="MX136" s="3"/>
      <c r="MY136" s="3"/>
      <c r="MZ136" s="3"/>
      <c r="NA136" s="3"/>
      <c r="NB136" s="3"/>
      <c r="NC136" s="3"/>
      <c r="ND136" s="3"/>
      <c r="NE136" s="3"/>
      <c r="NF136" s="3"/>
      <c r="NG136" s="3"/>
      <c r="NH136" s="3"/>
      <c r="NI136" s="3"/>
      <c r="NJ136" s="3"/>
      <c r="NK136" s="3"/>
      <c r="NL136" s="3"/>
      <c r="NM136" s="3"/>
      <c r="NN136" s="3"/>
      <c r="NO136" s="3"/>
      <c r="NP136" s="3"/>
      <c r="NQ136" s="3"/>
      <c r="NR136" s="3"/>
      <c r="NS136" s="3"/>
      <c r="NT136" s="3"/>
      <c r="NU136" s="3"/>
      <c r="NV136" s="3"/>
      <c r="NW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c r="HL137" s="3"/>
      <c r="HM137" s="3"/>
      <c r="HN137" s="3"/>
      <c r="HO137" s="3"/>
      <c r="HP137" s="3"/>
      <c r="HQ137" s="3"/>
      <c r="HR137" s="3"/>
      <c r="HS137" s="3"/>
      <c r="HT137" s="3"/>
      <c r="HU137" s="3"/>
      <c r="HV137" s="3"/>
      <c r="HW137" s="3"/>
      <c r="HX137" s="3"/>
      <c r="HY137" s="3"/>
      <c r="HZ137" s="3"/>
      <c r="IA137" s="3"/>
      <c r="IB137" s="3"/>
      <c r="IC137" s="3"/>
      <c r="ID137" s="3"/>
      <c r="IE137" s="3"/>
      <c r="IF137" s="3"/>
      <c r="IG137" s="3"/>
      <c r="IH137" s="3"/>
      <c r="II137" s="3"/>
      <c r="IJ137" s="3"/>
      <c r="IK137" s="3"/>
      <c r="IL137" s="3"/>
      <c r="IM137" s="3"/>
      <c r="IN137" s="3"/>
      <c r="IO137" s="3"/>
      <c r="IP137" s="3"/>
      <c r="IQ137" s="3"/>
      <c r="IR137" s="3"/>
      <c r="IS137" s="3"/>
      <c r="IT137" s="3"/>
      <c r="IU137" s="3"/>
      <c r="IV137" s="3"/>
      <c r="IW137" s="3"/>
      <c r="IX137" s="3"/>
      <c r="IY137" s="3"/>
      <c r="IZ137" s="3"/>
      <c r="JA137" s="3"/>
      <c r="JB137" s="3"/>
      <c r="JC137" s="3"/>
      <c r="JD137" s="3"/>
      <c r="JE137" s="3"/>
      <c r="JF137" s="3"/>
      <c r="JG137" s="3"/>
      <c r="JH137" s="3"/>
      <c r="JI137" s="3"/>
      <c r="JJ137" s="3"/>
      <c r="JK137" s="3"/>
      <c r="JL137" s="3"/>
      <c r="JM137" s="3"/>
      <c r="JN137" s="3"/>
      <c r="JO137" s="3"/>
      <c r="JP137" s="3"/>
      <c r="JQ137" s="3"/>
      <c r="JR137" s="3"/>
      <c r="JS137" s="3"/>
      <c r="JT137" s="3"/>
      <c r="JU137" s="3"/>
      <c r="JV137" s="3"/>
      <c r="JW137" s="3"/>
      <c r="JX137" s="3"/>
      <c r="JY137" s="3"/>
      <c r="JZ137" s="3"/>
      <c r="KA137" s="3"/>
      <c r="KB137" s="3"/>
      <c r="KC137" s="3"/>
      <c r="KD137" s="3"/>
      <c r="KE137" s="3"/>
      <c r="KF137" s="3"/>
      <c r="KG137" s="3"/>
      <c r="KH137" s="3"/>
      <c r="KI137" s="3"/>
      <c r="KJ137" s="3"/>
      <c r="KK137" s="3"/>
      <c r="KL137" s="3"/>
      <c r="KM137" s="3"/>
      <c r="KN137" s="3"/>
      <c r="KO137" s="3"/>
      <c r="KP137" s="3"/>
      <c r="KQ137" s="3"/>
      <c r="KR137" s="3"/>
      <c r="KS137" s="3"/>
      <c r="KT137" s="3"/>
      <c r="KU137" s="3"/>
      <c r="KV137" s="3"/>
      <c r="KW137" s="3"/>
      <c r="KX137" s="3"/>
      <c r="KY137" s="3"/>
      <c r="KZ137" s="3"/>
      <c r="LA137" s="3"/>
      <c r="LB137" s="3"/>
      <c r="LC137" s="3"/>
      <c r="LD137" s="3"/>
      <c r="LE137" s="3"/>
      <c r="LF137" s="3"/>
      <c r="LG137" s="3"/>
      <c r="LH137" s="3"/>
      <c r="LI137" s="3"/>
      <c r="LJ137" s="3"/>
      <c r="LK137" s="3"/>
      <c r="LL137" s="3"/>
      <c r="LM137" s="3"/>
      <c r="LN137" s="3"/>
      <c r="LO137" s="3"/>
      <c r="LP137" s="3"/>
      <c r="LQ137" s="3"/>
      <c r="LR137" s="3"/>
      <c r="LS137" s="3"/>
      <c r="LT137" s="3"/>
      <c r="LU137" s="3"/>
      <c r="LV137" s="3"/>
      <c r="LW137" s="3"/>
      <c r="LX137" s="3"/>
      <c r="LY137" s="3"/>
      <c r="LZ137" s="3"/>
      <c r="MA137" s="3"/>
      <c r="MB137" s="3"/>
      <c r="MC137" s="3"/>
      <c r="MD137" s="3"/>
      <c r="ME137" s="3"/>
      <c r="MF137" s="3"/>
      <c r="MG137" s="3"/>
      <c r="MH137" s="3"/>
      <c r="MI137" s="3"/>
      <c r="MJ137" s="3"/>
      <c r="MK137" s="3"/>
      <c r="ML137" s="3"/>
      <c r="MM137" s="3"/>
      <c r="MN137" s="3"/>
      <c r="MO137" s="3"/>
      <c r="MP137" s="3"/>
      <c r="MQ137" s="3"/>
      <c r="MR137" s="3"/>
      <c r="MS137" s="3"/>
      <c r="MT137" s="3"/>
      <c r="MU137" s="3"/>
      <c r="MV137" s="3"/>
      <c r="MW137" s="3"/>
      <c r="MX137" s="3"/>
      <c r="MY137" s="3"/>
      <c r="MZ137" s="3"/>
      <c r="NA137" s="3"/>
      <c r="NB137" s="3"/>
      <c r="NC137" s="3"/>
      <c r="ND137" s="3"/>
      <c r="NE137" s="3"/>
      <c r="NF137" s="3"/>
      <c r="NG137" s="3"/>
      <c r="NH137" s="3"/>
      <c r="NI137" s="3"/>
      <c r="NJ137" s="3"/>
      <c r="NK137" s="3"/>
      <c r="NL137" s="3"/>
      <c r="NM137" s="3"/>
      <c r="NN137" s="3"/>
      <c r="NO137" s="3"/>
      <c r="NP137" s="3"/>
      <c r="NQ137" s="3"/>
      <c r="NR137" s="3"/>
      <c r="NS137" s="3"/>
      <c r="NT137" s="3"/>
      <c r="NU137" s="3"/>
      <c r="NV137" s="3"/>
      <c r="NW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c r="IN138" s="3"/>
      <c r="IO138" s="3"/>
      <c r="IP138" s="3"/>
      <c r="IQ138" s="3"/>
      <c r="IR138" s="3"/>
      <c r="IS138" s="3"/>
      <c r="IT138" s="3"/>
      <c r="IU138" s="3"/>
      <c r="IV138" s="3"/>
      <c r="IW138" s="3"/>
      <c r="IX138" s="3"/>
      <c r="IY138" s="3"/>
      <c r="IZ138" s="3"/>
      <c r="JA138" s="3"/>
      <c r="JB138" s="3"/>
      <c r="JC138" s="3"/>
      <c r="JD138" s="3"/>
      <c r="JE138" s="3"/>
      <c r="JF138" s="3"/>
      <c r="JG138" s="3"/>
      <c r="JH138" s="3"/>
      <c r="JI138" s="3"/>
      <c r="JJ138" s="3"/>
      <c r="JK138" s="3"/>
      <c r="JL138" s="3"/>
      <c r="JM138" s="3"/>
      <c r="JN138" s="3"/>
      <c r="JO138" s="3"/>
      <c r="JP138" s="3"/>
      <c r="JQ138" s="3"/>
      <c r="JR138" s="3"/>
      <c r="JS138" s="3"/>
      <c r="JT138" s="3"/>
      <c r="JU138" s="3"/>
      <c r="JV138" s="3"/>
      <c r="JW138" s="3"/>
      <c r="JX138" s="3"/>
      <c r="JY138" s="3"/>
      <c r="JZ138" s="3"/>
      <c r="KA138" s="3"/>
      <c r="KB138" s="3"/>
      <c r="KC138" s="3"/>
      <c r="KD138" s="3"/>
      <c r="KE138" s="3"/>
      <c r="KF138" s="3"/>
      <c r="KG138" s="3"/>
      <c r="KH138" s="3"/>
      <c r="KI138" s="3"/>
      <c r="KJ138" s="3"/>
      <c r="KK138" s="3"/>
      <c r="KL138" s="3"/>
      <c r="KM138" s="3"/>
      <c r="KN138" s="3"/>
      <c r="KO138" s="3"/>
      <c r="KP138" s="3"/>
      <c r="KQ138" s="3"/>
      <c r="KR138" s="3"/>
      <c r="KS138" s="3"/>
      <c r="KT138" s="3"/>
      <c r="KU138" s="3"/>
      <c r="KV138" s="3"/>
      <c r="KW138" s="3"/>
      <c r="KX138" s="3"/>
      <c r="KY138" s="3"/>
      <c r="KZ138" s="3"/>
      <c r="LA138" s="3"/>
      <c r="LB138" s="3"/>
      <c r="LC138" s="3"/>
      <c r="LD138" s="3"/>
      <c r="LE138" s="3"/>
      <c r="LF138" s="3"/>
      <c r="LG138" s="3"/>
      <c r="LH138" s="3"/>
      <c r="LI138" s="3"/>
      <c r="LJ138" s="3"/>
      <c r="LK138" s="3"/>
      <c r="LL138" s="3"/>
      <c r="LM138" s="3"/>
      <c r="LN138" s="3"/>
      <c r="LO138" s="3"/>
      <c r="LP138" s="3"/>
      <c r="LQ138" s="3"/>
      <c r="LR138" s="3"/>
      <c r="LS138" s="3"/>
      <c r="LT138" s="3"/>
      <c r="LU138" s="3"/>
      <c r="LV138" s="3"/>
      <c r="LW138" s="3"/>
      <c r="LX138" s="3"/>
      <c r="LY138" s="3"/>
      <c r="LZ138" s="3"/>
      <c r="MA138" s="3"/>
      <c r="MB138" s="3"/>
      <c r="MC138" s="3"/>
      <c r="MD138" s="3"/>
      <c r="ME138" s="3"/>
      <c r="MF138" s="3"/>
      <c r="MG138" s="3"/>
      <c r="MH138" s="3"/>
      <c r="MI138" s="3"/>
      <c r="MJ138" s="3"/>
      <c r="MK138" s="3"/>
      <c r="ML138" s="3"/>
      <c r="MM138" s="3"/>
      <c r="MN138" s="3"/>
      <c r="MO138" s="3"/>
      <c r="MP138" s="3"/>
      <c r="MQ138" s="3"/>
      <c r="MR138" s="3"/>
      <c r="MS138" s="3"/>
      <c r="MT138" s="3"/>
      <c r="MU138" s="3"/>
      <c r="MV138" s="3"/>
      <c r="MW138" s="3"/>
      <c r="MX138" s="3"/>
      <c r="MY138" s="3"/>
      <c r="MZ138" s="3"/>
      <c r="NA138" s="3"/>
      <c r="NB138" s="3"/>
      <c r="NC138" s="3"/>
      <c r="ND138" s="3"/>
      <c r="NE138" s="3"/>
      <c r="NF138" s="3"/>
      <c r="NG138" s="3"/>
      <c r="NH138" s="3"/>
      <c r="NI138" s="3"/>
      <c r="NJ138" s="3"/>
      <c r="NK138" s="3"/>
      <c r="NL138" s="3"/>
      <c r="NM138" s="3"/>
      <c r="NN138" s="3"/>
      <c r="NO138" s="3"/>
      <c r="NP138" s="3"/>
      <c r="NQ138" s="3"/>
      <c r="NR138" s="3"/>
      <c r="NS138" s="3"/>
      <c r="NT138" s="3"/>
      <c r="NU138" s="3"/>
      <c r="NV138" s="3"/>
      <c r="NW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c r="HB139" s="3"/>
      <c r="HC139" s="3"/>
      <c r="HD139" s="3"/>
      <c r="HE139" s="3"/>
      <c r="HF139" s="3"/>
      <c r="HG139" s="3"/>
      <c r="HH139" s="3"/>
      <c r="HI139" s="3"/>
      <c r="HJ139" s="3"/>
      <c r="HK139" s="3"/>
      <c r="HL139" s="3"/>
      <c r="HM139" s="3"/>
      <c r="HN139" s="3"/>
      <c r="HO139" s="3"/>
      <c r="HP139" s="3"/>
      <c r="HQ139" s="3"/>
      <c r="HR139" s="3"/>
      <c r="HS139" s="3"/>
      <c r="HT139" s="3"/>
      <c r="HU139" s="3"/>
      <c r="HV139" s="3"/>
      <c r="HW139" s="3"/>
      <c r="HX139" s="3"/>
      <c r="HY139" s="3"/>
      <c r="HZ139" s="3"/>
      <c r="IA139" s="3"/>
      <c r="IB139" s="3"/>
      <c r="IC139" s="3"/>
      <c r="ID139" s="3"/>
      <c r="IE139" s="3"/>
      <c r="IF139" s="3"/>
      <c r="IG139" s="3"/>
      <c r="IH139" s="3"/>
      <c r="II139" s="3"/>
      <c r="IJ139" s="3"/>
      <c r="IK139" s="3"/>
      <c r="IL139" s="3"/>
      <c r="IM139" s="3"/>
      <c r="IN139" s="3"/>
      <c r="IO139" s="3"/>
      <c r="IP139" s="3"/>
      <c r="IQ139" s="3"/>
      <c r="IR139" s="3"/>
      <c r="IS139" s="3"/>
      <c r="IT139" s="3"/>
      <c r="IU139" s="3"/>
      <c r="IV139" s="3"/>
      <c r="IW139" s="3"/>
      <c r="IX139" s="3"/>
      <c r="IY139" s="3"/>
      <c r="IZ139" s="3"/>
      <c r="JA139" s="3"/>
      <c r="JB139" s="3"/>
      <c r="JC139" s="3"/>
      <c r="JD139" s="3"/>
      <c r="JE139" s="3"/>
      <c r="JF139" s="3"/>
      <c r="JG139" s="3"/>
      <c r="JH139" s="3"/>
      <c r="JI139" s="3"/>
      <c r="JJ139" s="3"/>
      <c r="JK139" s="3"/>
      <c r="JL139" s="3"/>
      <c r="JM139" s="3"/>
      <c r="JN139" s="3"/>
      <c r="JO139" s="3"/>
      <c r="JP139" s="3"/>
      <c r="JQ139" s="3"/>
      <c r="JR139" s="3"/>
      <c r="JS139" s="3"/>
      <c r="JT139" s="3"/>
      <c r="JU139" s="3"/>
      <c r="JV139" s="3"/>
      <c r="JW139" s="3"/>
      <c r="JX139" s="3"/>
      <c r="JY139" s="3"/>
      <c r="JZ139" s="3"/>
      <c r="KA139" s="3"/>
      <c r="KB139" s="3"/>
      <c r="KC139" s="3"/>
      <c r="KD139" s="3"/>
      <c r="KE139" s="3"/>
      <c r="KF139" s="3"/>
      <c r="KG139" s="3"/>
      <c r="KH139" s="3"/>
      <c r="KI139" s="3"/>
      <c r="KJ139" s="3"/>
      <c r="KK139" s="3"/>
      <c r="KL139" s="3"/>
      <c r="KM139" s="3"/>
      <c r="KN139" s="3"/>
      <c r="KO139" s="3"/>
      <c r="KP139" s="3"/>
      <c r="KQ139" s="3"/>
      <c r="KR139" s="3"/>
      <c r="KS139" s="3"/>
      <c r="KT139" s="3"/>
      <c r="KU139" s="3"/>
      <c r="KV139" s="3"/>
      <c r="KW139" s="3"/>
      <c r="KX139" s="3"/>
      <c r="KY139" s="3"/>
      <c r="KZ139" s="3"/>
      <c r="LA139" s="3"/>
      <c r="LB139" s="3"/>
      <c r="LC139" s="3"/>
      <c r="LD139" s="3"/>
      <c r="LE139" s="3"/>
      <c r="LF139" s="3"/>
      <c r="LG139" s="3"/>
      <c r="LH139" s="3"/>
      <c r="LI139" s="3"/>
      <c r="LJ139" s="3"/>
      <c r="LK139" s="3"/>
      <c r="LL139" s="3"/>
      <c r="LM139" s="3"/>
      <c r="LN139" s="3"/>
      <c r="LO139" s="3"/>
      <c r="LP139" s="3"/>
      <c r="LQ139" s="3"/>
      <c r="LR139" s="3"/>
      <c r="LS139" s="3"/>
      <c r="LT139" s="3"/>
      <c r="LU139" s="3"/>
      <c r="LV139" s="3"/>
      <c r="LW139" s="3"/>
      <c r="LX139" s="3"/>
      <c r="LY139" s="3"/>
      <c r="LZ139" s="3"/>
      <c r="MA139" s="3"/>
      <c r="MB139" s="3"/>
      <c r="MC139" s="3"/>
      <c r="MD139" s="3"/>
      <c r="ME139" s="3"/>
      <c r="MF139" s="3"/>
      <c r="MG139" s="3"/>
      <c r="MH139" s="3"/>
      <c r="MI139" s="3"/>
      <c r="MJ139" s="3"/>
      <c r="MK139" s="3"/>
      <c r="ML139" s="3"/>
      <c r="MM139" s="3"/>
      <c r="MN139" s="3"/>
      <c r="MO139" s="3"/>
      <c r="MP139" s="3"/>
      <c r="MQ139" s="3"/>
      <c r="MR139" s="3"/>
      <c r="MS139" s="3"/>
      <c r="MT139" s="3"/>
      <c r="MU139" s="3"/>
      <c r="MV139" s="3"/>
      <c r="MW139" s="3"/>
      <c r="MX139" s="3"/>
      <c r="MY139" s="3"/>
      <c r="MZ139" s="3"/>
      <c r="NA139" s="3"/>
      <c r="NB139" s="3"/>
      <c r="NC139" s="3"/>
      <c r="ND139" s="3"/>
      <c r="NE139" s="3"/>
      <c r="NF139" s="3"/>
      <c r="NG139" s="3"/>
      <c r="NH139" s="3"/>
      <c r="NI139" s="3"/>
      <c r="NJ139" s="3"/>
      <c r="NK139" s="3"/>
      <c r="NL139" s="3"/>
      <c r="NM139" s="3"/>
      <c r="NN139" s="3"/>
      <c r="NO139" s="3"/>
      <c r="NP139" s="3"/>
      <c r="NQ139" s="3"/>
      <c r="NR139" s="3"/>
      <c r="NS139" s="3"/>
      <c r="NT139" s="3"/>
      <c r="NU139" s="3"/>
      <c r="NV139" s="3"/>
      <c r="NW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c r="IN140" s="3"/>
      <c r="IO140" s="3"/>
      <c r="IP140" s="3"/>
      <c r="IQ140" s="3"/>
      <c r="IR140" s="3"/>
      <c r="IS140" s="3"/>
      <c r="IT140" s="3"/>
      <c r="IU140" s="3"/>
      <c r="IV140" s="3"/>
      <c r="IW140" s="3"/>
      <c r="IX140" s="3"/>
      <c r="IY140" s="3"/>
      <c r="IZ140" s="3"/>
      <c r="JA140" s="3"/>
      <c r="JB140" s="3"/>
      <c r="JC140" s="3"/>
      <c r="JD140" s="3"/>
      <c r="JE140" s="3"/>
      <c r="JF140" s="3"/>
      <c r="JG140" s="3"/>
      <c r="JH140" s="3"/>
      <c r="JI140" s="3"/>
      <c r="JJ140" s="3"/>
      <c r="JK140" s="3"/>
      <c r="JL140" s="3"/>
      <c r="JM140" s="3"/>
      <c r="JN140" s="3"/>
      <c r="JO140" s="3"/>
      <c r="JP140" s="3"/>
      <c r="JQ140" s="3"/>
      <c r="JR140" s="3"/>
      <c r="JS140" s="3"/>
      <c r="JT140" s="3"/>
      <c r="JU140" s="3"/>
      <c r="JV140" s="3"/>
      <c r="JW140" s="3"/>
      <c r="JX140" s="3"/>
      <c r="JY140" s="3"/>
      <c r="JZ140" s="3"/>
      <c r="KA140" s="3"/>
      <c r="KB140" s="3"/>
      <c r="KC140" s="3"/>
      <c r="KD140" s="3"/>
      <c r="KE140" s="3"/>
      <c r="KF140" s="3"/>
      <c r="KG140" s="3"/>
      <c r="KH140" s="3"/>
      <c r="KI140" s="3"/>
      <c r="KJ140" s="3"/>
      <c r="KK140" s="3"/>
      <c r="KL140" s="3"/>
      <c r="KM140" s="3"/>
      <c r="KN140" s="3"/>
      <c r="KO140" s="3"/>
      <c r="KP140" s="3"/>
      <c r="KQ140" s="3"/>
      <c r="KR140" s="3"/>
      <c r="KS140" s="3"/>
      <c r="KT140" s="3"/>
      <c r="KU140" s="3"/>
      <c r="KV140" s="3"/>
      <c r="KW140" s="3"/>
      <c r="KX140" s="3"/>
      <c r="KY140" s="3"/>
      <c r="KZ140" s="3"/>
      <c r="LA140" s="3"/>
      <c r="LB140" s="3"/>
      <c r="LC140" s="3"/>
      <c r="LD140" s="3"/>
      <c r="LE140" s="3"/>
      <c r="LF140" s="3"/>
      <c r="LG140" s="3"/>
      <c r="LH140" s="3"/>
      <c r="LI140" s="3"/>
      <c r="LJ140" s="3"/>
      <c r="LK140" s="3"/>
      <c r="LL140" s="3"/>
      <c r="LM140" s="3"/>
      <c r="LN140" s="3"/>
      <c r="LO140" s="3"/>
      <c r="LP140" s="3"/>
      <c r="LQ140" s="3"/>
      <c r="LR140" s="3"/>
      <c r="LS140" s="3"/>
      <c r="LT140" s="3"/>
      <c r="LU140" s="3"/>
      <c r="LV140" s="3"/>
      <c r="LW140" s="3"/>
      <c r="LX140" s="3"/>
      <c r="LY140" s="3"/>
      <c r="LZ140" s="3"/>
      <c r="MA140" s="3"/>
      <c r="MB140" s="3"/>
      <c r="MC140" s="3"/>
      <c r="MD140" s="3"/>
      <c r="ME140" s="3"/>
      <c r="MF140" s="3"/>
      <c r="MG140" s="3"/>
      <c r="MH140" s="3"/>
      <c r="MI140" s="3"/>
      <c r="MJ140" s="3"/>
      <c r="MK140" s="3"/>
      <c r="ML140" s="3"/>
      <c r="MM140" s="3"/>
      <c r="MN140" s="3"/>
      <c r="MO140" s="3"/>
      <c r="MP140" s="3"/>
      <c r="MQ140" s="3"/>
      <c r="MR140" s="3"/>
      <c r="MS140" s="3"/>
      <c r="MT140" s="3"/>
      <c r="MU140" s="3"/>
      <c r="MV140" s="3"/>
      <c r="MW140" s="3"/>
      <c r="MX140" s="3"/>
      <c r="MY140" s="3"/>
      <c r="MZ140" s="3"/>
      <c r="NA140" s="3"/>
      <c r="NB140" s="3"/>
      <c r="NC140" s="3"/>
      <c r="ND140" s="3"/>
      <c r="NE140" s="3"/>
      <c r="NF140" s="3"/>
      <c r="NG140" s="3"/>
      <c r="NH140" s="3"/>
      <c r="NI140" s="3"/>
      <c r="NJ140" s="3"/>
      <c r="NK140" s="3"/>
      <c r="NL140" s="3"/>
      <c r="NM140" s="3"/>
      <c r="NN140" s="3"/>
      <c r="NO140" s="3"/>
      <c r="NP140" s="3"/>
      <c r="NQ140" s="3"/>
      <c r="NR140" s="3"/>
      <c r="NS140" s="3"/>
      <c r="NT140" s="3"/>
      <c r="NU140" s="3"/>
      <c r="NV140" s="3"/>
      <c r="NW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c r="IN141" s="3"/>
      <c r="IO141" s="3"/>
      <c r="IP141" s="3"/>
      <c r="IQ141" s="3"/>
      <c r="IR141" s="3"/>
      <c r="IS141" s="3"/>
      <c r="IT141" s="3"/>
      <c r="IU141" s="3"/>
      <c r="IV141" s="3"/>
      <c r="IW141" s="3"/>
      <c r="IX141" s="3"/>
      <c r="IY141" s="3"/>
      <c r="IZ141" s="3"/>
      <c r="JA141" s="3"/>
      <c r="JB141" s="3"/>
      <c r="JC141" s="3"/>
      <c r="JD141" s="3"/>
      <c r="JE141" s="3"/>
      <c r="JF141" s="3"/>
      <c r="JG141" s="3"/>
      <c r="JH141" s="3"/>
      <c r="JI141" s="3"/>
      <c r="JJ141" s="3"/>
      <c r="JK141" s="3"/>
      <c r="JL141" s="3"/>
      <c r="JM141" s="3"/>
      <c r="JN141" s="3"/>
      <c r="JO141" s="3"/>
      <c r="JP141" s="3"/>
      <c r="JQ141" s="3"/>
      <c r="JR141" s="3"/>
      <c r="JS141" s="3"/>
      <c r="JT141" s="3"/>
      <c r="JU141" s="3"/>
      <c r="JV141" s="3"/>
      <c r="JW141" s="3"/>
      <c r="JX141" s="3"/>
      <c r="JY141" s="3"/>
      <c r="JZ141" s="3"/>
      <c r="KA141" s="3"/>
      <c r="KB141" s="3"/>
      <c r="KC141" s="3"/>
      <c r="KD141" s="3"/>
      <c r="KE141" s="3"/>
      <c r="KF141" s="3"/>
      <c r="KG141" s="3"/>
      <c r="KH141" s="3"/>
      <c r="KI141" s="3"/>
      <c r="KJ141" s="3"/>
      <c r="KK141" s="3"/>
      <c r="KL141" s="3"/>
      <c r="KM141" s="3"/>
      <c r="KN141" s="3"/>
      <c r="KO141" s="3"/>
      <c r="KP141" s="3"/>
      <c r="KQ141" s="3"/>
      <c r="KR141" s="3"/>
      <c r="KS141" s="3"/>
      <c r="KT141" s="3"/>
      <c r="KU141" s="3"/>
      <c r="KV141" s="3"/>
      <c r="KW141" s="3"/>
      <c r="KX141" s="3"/>
      <c r="KY141" s="3"/>
      <c r="KZ141" s="3"/>
      <c r="LA141" s="3"/>
      <c r="LB141" s="3"/>
      <c r="LC141" s="3"/>
      <c r="LD141" s="3"/>
      <c r="LE141" s="3"/>
      <c r="LF141" s="3"/>
      <c r="LG141" s="3"/>
      <c r="LH141" s="3"/>
      <c r="LI141" s="3"/>
      <c r="LJ141" s="3"/>
      <c r="LK141" s="3"/>
      <c r="LL141" s="3"/>
      <c r="LM141" s="3"/>
      <c r="LN141" s="3"/>
      <c r="LO141" s="3"/>
      <c r="LP141" s="3"/>
      <c r="LQ141" s="3"/>
      <c r="LR141" s="3"/>
      <c r="LS141" s="3"/>
      <c r="LT141" s="3"/>
      <c r="LU141" s="3"/>
      <c r="LV141" s="3"/>
      <c r="LW141" s="3"/>
      <c r="LX141" s="3"/>
      <c r="LY141" s="3"/>
      <c r="LZ141" s="3"/>
      <c r="MA141" s="3"/>
      <c r="MB141" s="3"/>
      <c r="MC141" s="3"/>
      <c r="MD141" s="3"/>
      <c r="ME141" s="3"/>
      <c r="MF141" s="3"/>
      <c r="MG141" s="3"/>
      <c r="MH141" s="3"/>
      <c r="MI141" s="3"/>
      <c r="MJ141" s="3"/>
      <c r="MK141" s="3"/>
      <c r="ML141" s="3"/>
      <c r="MM141" s="3"/>
      <c r="MN141" s="3"/>
      <c r="MO141" s="3"/>
      <c r="MP141" s="3"/>
      <c r="MQ141" s="3"/>
      <c r="MR141" s="3"/>
      <c r="MS141" s="3"/>
      <c r="MT141" s="3"/>
      <c r="MU141" s="3"/>
      <c r="MV141" s="3"/>
      <c r="MW141" s="3"/>
      <c r="MX141" s="3"/>
      <c r="MY141" s="3"/>
      <c r="MZ141" s="3"/>
      <c r="NA141" s="3"/>
      <c r="NB141" s="3"/>
      <c r="NC141" s="3"/>
      <c r="ND141" s="3"/>
      <c r="NE141" s="3"/>
      <c r="NF141" s="3"/>
      <c r="NG141" s="3"/>
      <c r="NH141" s="3"/>
      <c r="NI141" s="3"/>
      <c r="NJ141" s="3"/>
      <c r="NK141" s="3"/>
      <c r="NL141" s="3"/>
      <c r="NM141" s="3"/>
      <c r="NN141" s="3"/>
      <c r="NO141" s="3"/>
      <c r="NP141" s="3"/>
      <c r="NQ141" s="3"/>
      <c r="NR141" s="3"/>
      <c r="NS141" s="3"/>
      <c r="NT141" s="3"/>
      <c r="NU141" s="3"/>
      <c r="NV141" s="3"/>
      <c r="NW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c r="HB142" s="3"/>
      <c r="HC142" s="3"/>
      <c r="HD142" s="3"/>
      <c r="HE142" s="3"/>
      <c r="HF142" s="3"/>
      <c r="HG142" s="3"/>
      <c r="HH142" s="3"/>
      <c r="HI142" s="3"/>
      <c r="HJ142" s="3"/>
      <c r="HK142" s="3"/>
      <c r="HL142" s="3"/>
      <c r="HM142" s="3"/>
      <c r="HN142" s="3"/>
      <c r="HO142" s="3"/>
      <c r="HP142" s="3"/>
      <c r="HQ142" s="3"/>
      <c r="HR142" s="3"/>
      <c r="HS142" s="3"/>
      <c r="HT142" s="3"/>
      <c r="HU142" s="3"/>
      <c r="HV142" s="3"/>
      <c r="HW142" s="3"/>
      <c r="HX142" s="3"/>
      <c r="HY142" s="3"/>
      <c r="HZ142" s="3"/>
      <c r="IA142" s="3"/>
      <c r="IB142" s="3"/>
      <c r="IC142" s="3"/>
      <c r="ID142" s="3"/>
      <c r="IE142" s="3"/>
      <c r="IF142" s="3"/>
      <c r="IG142" s="3"/>
      <c r="IH142" s="3"/>
      <c r="II142" s="3"/>
      <c r="IJ142" s="3"/>
      <c r="IK142" s="3"/>
      <c r="IL142" s="3"/>
      <c r="IM142" s="3"/>
      <c r="IN142" s="3"/>
      <c r="IO142" s="3"/>
      <c r="IP142" s="3"/>
      <c r="IQ142" s="3"/>
      <c r="IR142" s="3"/>
      <c r="IS142" s="3"/>
      <c r="IT142" s="3"/>
      <c r="IU142" s="3"/>
      <c r="IV142" s="3"/>
      <c r="IW142" s="3"/>
      <c r="IX142" s="3"/>
      <c r="IY142" s="3"/>
      <c r="IZ142" s="3"/>
      <c r="JA142" s="3"/>
      <c r="JB142" s="3"/>
      <c r="JC142" s="3"/>
      <c r="JD142" s="3"/>
      <c r="JE142" s="3"/>
      <c r="JF142" s="3"/>
      <c r="JG142" s="3"/>
      <c r="JH142" s="3"/>
      <c r="JI142" s="3"/>
      <c r="JJ142" s="3"/>
      <c r="JK142" s="3"/>
      <c r="JL142" s="3"/>
      <c r="JM142" s="3"/>
      <c r="JN142" s="3"/>
      <c r="JO142" s="3"/>
      <c r="JP142" s="3"/>
      <c r="JQ142" s="3"/>
      <c r="JR142" s="3"/>
      <c r="JS142" s="3"/>
      <c r="JT142" s="3"/>
      <c r="JU142" s="3"/>
      <c r="JV142" s="3"/>
      <c r="JW142" s="3"/>
      <c r="JX142" s="3"/>
      <c r="JY142" s="3"/>
      <c r="JZ142" s="3"/>
      <c r="KA142" s="3"/>
      <c r="KB142" s="3"/>
      <c r="KC142" s="3"/>
      <c r="KD142" s="3"/>
      <c r="KE142" s="3"/>
      <c r="KF142" s="3"/>
      <c r="KG142" s="3"/>
      <c r="KH142" s="3"/>
      <c r="KI142" s="3"/>
      <c r="KJ142" s="3"/>
      <c r="KK142" s="3"/>
      <c r="KL142" s="3"/>
      <c r="KM142" s="3"/>
      <c r="KN142" s="3"/>
      <c r="KO142" s="3"/>
      <c r="KP142" s="3"/>
      <c r="KQ142" s="3"/>
      <c r="KR142" s="3"/>
      <c r="KS142" s="3"/>
      <c r="KT142" s="3"/>
      <c r="KU142" s="3"/>
      <c r="KV142" s="3"/>
      <c r="KW142" s="3"/>
      <c r="KX142" s="3"/>
      <c r="KY142" s="3"/>
      <c r="KZ142" s="3"/>
      <c r="LA142" s="3"/>
      <c r="LB142" s="3"/>
      <c r="LC142" s="3"/>
      <c r="LD142" s="3"/>
      <c r="LE142" s="3"/>
      <c r="LF142" s="3"/>
      <c r="LG142" s="3"/>
      <c r="LH142" s="3"/>
      <c r="LI142" s="3"/>
      <c r="LJ142" s="3"/>
      <c r="LK142" s="3"/>
      <c r="LL142" s="3"/>
      <c r="LM142" s="3"/>
      <c r="LN142" s="3"/>
      <c r="LO142" s="3"/>
      <c r="LP142" s="3"/>
      <c r="LQ142" s="3"/>
      <c r="LR142" s="3"/>
      <c r="LS142" s="3"/>
      <c r="LT142" s="3"/>
      <c r="LU142" s="3"/>
      <c r="LV142" s="3"/>
      <c r="LW142" s="3"/>
      <c r="LX142" s="3"/>
      <c r="LY142" s="3"/>
      <c r="LZ142" s="3"/>
      <c r="MA142" s="3"/>
      <c r="MB142" s="3"/>
      <c r="MC142" s="3"/>
      <c r="MD142" s="3"/>
      <c r="ME142" s="3"/>
      <c r="MF142" s="3"/>
      <c r="MG142" s="3"/>
      <c r="MH142" s="3"/>
      <c r="MI142" s="3"/>
      <c r="MJ142" s="3"/>
      <c r="MK142" s="3"/>
      <c r="ML142" s="3"/>
      <c r="MM142" s="3"/>
      <c r="MN142" s="3"/>
      <c r="MO142" s="3"/>
      <c r="MP142" s="3"/>
      <c r="MQ142" s="3"/>
      <c r="MR142" s="3"/>
      <c r="MS142" s="3"/>
      <c r="MT142" s="3"/>
      <c r="MU142" s="3"/>
      <c r="MV142" s="3"/>
      <c r="MW142" s="3"/>
      <c r="MX142" s="3"/>
      <c r="MY142" s="3"/>
      <c r="MZ142" s="3"/>
      <c r="NA142" s="3"/>
      <c r="NB142" s="3"/>
      <c r="NC142" s="3"/>
      <c r="ND142" s="3"/>
      <c r="NE142" s="3"/>
      <c r="NF142" s="3"/>
      <c r="NG142" s="3"/>
      <c r="NH142" s="3"/>
      <c r="NI142" s="3"/>
      <c r="NJ142" s="3"/>
      <c r="NK142" s="3"/>
      <c r="NL142" s="3"/>
      <c r="NM142" s="3"/>
      <c r="NN142" s="3"/>
      <c r="NO142" s="3"/>
      <c r="NP142" s="3"/>
      <c r="NQ142" s="3"/>
      <c r="NR142" s="3"/>
      <c r="NS142" s="3"/>
      <c r="NT142" s="3"/>
      <c r="NU142" s="3"/>
      <c r="NV142" s="3"/>
      <c r="NW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c r="HB143" s="3"/>
      <c r="HC143" s="3"/>
      <c r="HD143" s="3"/>
      <c r="HE143" s="3"/>
      <c r="HF143" s="3"/>
      <c r="HG143" s="3"/>
      <c r="HH143" s="3"/>
      <c r="HI143" s="3"/>
      <c r="HJ143" s="3"/>
      <c r="HK143" s="3"/>
      <c r="HL143" s="3"/>
      <c r="HM143" s="3"/>
      <c r="HN143" s="3"/>
      <c r="HO143" s="3"/>
      <c r="HP143" s="3"/>
      <c r="HQ143" s="3"/>
      <c r="HR143" s="3"/>
      <c r="HS143" s="3"/>
      <c r="HT143" s="3"/>
      <c r="HU143" s="3"/>
      <c r="HV143" s="3"/>
      <c r="HW143" s="3"/>
      <c r="HX143" s="3"/>
      <c r="HY143" s="3"/>
      <c r="HZ143" s="3"/>
      <c r="IA143" s="3"/>
      <c r="IB143" s="3"/>
      <c r="IC143" s="3"/>
      <c r="ID143" s="3"/>
      <c r="IE143" s="3"/>
      <c r="IF143" s="3"/>
      <c r="IG143" s="3"/>
      <c r="IH143" s="3"/>
      <c r="II143" s="3"/>
      <c r="IJ143" s="3"/>
      <c r="IK143" s="3"/>
      <c r="IL143" s="3"/>
      <c r="IM143" s="3"/>
      <c r="IN143" s="3"/>
      <c r="IO143" s="3"/>
      <c r="IP143" s="3"/>
      <c r="IQ143" s="3"/>
      <c r="IR143" s="3"/>
      <c r="IS143" s="3"/>
      <c r="IT143" s="3"/>
      <c r="IU143" s="3"/>
      <c r="IV143" s="3"/>
      <c r="IW143" s="3"/>
      <c r="IX143" s="3"/>
      <c r="IY143" s="3"/>
      <c r="IZ143" s="3"/>
      <c r="JA143" s="3"/>
      <c r="JB143" s="3"/>
      <c r="JC143" s="3"/>
      <c r="JD143" s="3"/>
      <c r="JE143" s="3"/>
      <c r="JF143" s="3"/>
      <c r="JG143" s="3"/>
      <c r="JH143" s="3"/>
      <c r="JI143" s="3"/>
      <c r="JJ143" s="3"/>
      <c r="JK143" s="3"/>
      <c r="JL143" s="3"/>
      <c r="JM143" s="3"/>
      <c r="JN143" s="3"/>
      <c r="JO143" s="3"/>
      <c r="JP143" s="3"/>
      <c r="JQ143" s="3"/>
      <c r="JR143" s="3"/>
      <c r="JS143" s="3"/>
      <c r="JT143" s="3"/>
      <c r="JU143" s="3"/>
      <c r="JV143" s="3"/>
      <c r="JW143" s="3"/>
      <c r="JX143" s="3"/>
      <c r="JY143" s="3"/>
      <c r="JZ143" s="3"/>
      <c r="KA143" s="3"/>
      <c r="KB143" s="3"/>
      <c r="KC143" s="3"/>
      <c r="KD143" s="3"/>
      <c r="KE143" s="3"/>
      <c r="KF143" s="3"/>
      <c r="KG143" s="3"/>
      <c r="KH143" s="3"/>
      <c r="KI143" s="3"/>
      <c r="KJ143" s="3"/>
      <c r="KK143" s="3"/>
      <c r="KL143" s="3"/>
      <c r="KM143" s="3"/>
      <c r="KN143" s="3"/>
      <c r="KO143" s="3"/>
      <c r="KP143" s="3"/>
      <c r="KQ143" s="3"/>
      <c r="KR143" s="3"/>
      <c r="KS143" s="3"/>
      <c r="KT143" s="3"/>
      <c r="KU143" s="3"/>
      <c r="KV143" s="3"/>
      <c r="KW143" s="3"/>
      <c r="KX143" s="3"/>
      <c r="KY143" s="3"/>
      <c r="KZ143" s="3"/>
      <c r="LA143" s="3"/>
      <c r="LB143" s="3"/>
      <c r="LC143" s="3"/>
      <c r="LD143" s="3"/>
      <c r="LE143" s="3"/>
      <c r="LF143" s="3"/>
      <c r="LG143" s="3"/>
      <c r="LH143" s="3"/>
      <c r="LI143" s="3"/>
      <c r="LJ143" s="3"/>
      <c r="LK143" s="3"/>
      <c r="LL143" s="3"/>
      <c r="LM143" s="3"/>
      <c r="LN143" s="3"/>
      <c r="LO143" s="3"/>
      <c r="LP143" s="3"/>
      <c r="LQ143" s="3"/>
      <c r="LR143" s="3"/>
      <c r="LS143" s="3"/>
      <c r="LT143" s="3"/>
      <c r="LU143" s="3"/>
      <c r="LV143" s="3"/>
      <c r="LW143" s="3"/>
      <c r="LX143" s="3"/>
      <c r="LY143" s="3"/>
      <c r="LZ143" s="3"/>
      <c r="MA143" s="3"/>
      <c r="MB143" s="3"/>
      <c r="MC143" s="3"/>
      <c r="MD143" s="3"/>
      <c r="ME143" s="3"/>
      <c r="MF143" s="3"/>
      <c r="MG143" s="3"/>
      <c r="MH143" s="3"/>
      <c r="MI143" s="3"/>
      <c r="MJ143" s="3"/>
      <c r="MK143" s="3"/>
      <c r="ML143" s="3"/>
      <c r="MM143" s="3"/>
      <c r="MN143" s="3"/>
      <c r="MO143" s="3"/>
      <c r="MP143" s="3"/>
      <c r="MQ143" s="3"/>
      <c r="MR143" s="3"/>
      <c r="MS143" s="3"/>
      <c r="MT143" s="3"/>
      <c r="MU143" s="3"/>
      <c r="MV143" s="3"/>
      <c r="MW143" s="3"/>
      <c r="MX143" s="3"/>
      <c r="MY143" s="3"/>
      <c r="MZ143" s="3"/>
      <c r="NA143" s="3"/>
      <c r="NB143" s="3"/>
      <c r="NC143" s="3"/>
      <c r="ND143" s="3"/>
      <c r="NE143" s="3"/>
      <c r="NF143" s="3"/>
      <c r="NG143" s="3"/>
      <c r="NH143" s="3"/>
      <c r="NI143" s="3"/>
      <c r="NJ143" s="3"/>
      <c r="NK143" s="3"/>
      <c r="NL143" s="3"/>
      <c r="NM143" s="3"/>
      <c r="NN143" s="3"/>
      <c r="NO143" s="3"/>
      <c r="NP143" s="3"/>
      <c r="NQ143" s="3"/>
      <c r="NR143" s="3"/>
      <c r="NS143" s="3"/>
      <c r="NT143" s="3"/>
      <c r="NU143" s="3"/>
      <c r="NV143" s="3"/>
      <c r="NW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T144" s="3"/>
      <c r="GU144" s="3"/>
      <c r="GV144" s="3"/>
      <c r="GW144" s="3"/>
      <c r="GX144" s="3"/>
      <c r="GY144" s="3"/>
      <c r="GZ144" s="3"/>
      <c r="HA144" s="3"/>
      <c r="HB144" s="3"/>
      <c r="HC144" s="3"/>
      <c r="HD144" s="3"/>
      <c r="HE144" s="3"/>
      <c r="HF144" s="3"/>
      <c r="HG144" s="3"/>
      <c r="HH144" s="3"/>
      <c r="HI144" s="3"/>
      <c r="HJ144" s="3"/>
      <c r="HK144" s="3"/>
      <c r="HL144" s="3"/>
      <c r="HM144" s="3"/>
      <c r="HN144" s="3"/>
      <c r="HO144" s="3"/>
      <c r="HP144" s="3"/>
      <c r="HQ144" s="3"/>
      <c r="HR144" s="3"/>
      <c r="HS144" s="3"/>
      <c r="HT144" s="3"/>
      <c r="HU144" s="3"/>
      <c r="HV144" s="3"/>
      <c r="HW144" s="3"/>
      <c r="HX144" s="3"/>
      <c r="HY144" s="3"/>
      <c r="HZ144" s="3"/>
      <c r="IA144" s="3"/>
      <c r="IB144" s="3"/>
      <c r="IC144" s="3"/>
      <c r="ID144" s="3"/>
      <c r="IE144" s="3"/>
      <c r="IF144" s="3"/>
      <c r="IG144" s="3"/>
      <c r="IH144" s="3"/>
      <c r="II144" s="3"/>
      <c r="IJ144" s="3"/>
      <c r="IK144" s="3"/>
      <c r="IL144" s="3"/>
      <c r="IM144" s="3"/>
      <c r="IN144" s="3"/>
      <c r="IO144" s="3"/>
      <c r="IP144" s="3"/>
      <c r="IQ144" s="3"/>
      <c r="IR144" s="3"/>
      <c r="IS144" s="3"/>
      <c r="IT144" s="3"/>
      <c r="IU144" s="3"/>
      <c r="IV144" s="3"/>
      <c r="IW144" s="3"/>
      <c r="IX144" s="3"/>
      <c r="IY144" s="3"/>
      <c r="IZ144" s="3"/>
      <c r="JA144" s="3"/>
      <c r="JB144" s="3"/>
      <c r="JC144" s="3"/>
      <c r="JD144" s="3"/>
      <c r="JE144" s="3"/>
      <c r="JF144" s="3"/>
      <c r="JG144" s="3"/>
      <c r="JH144" s="3"/>
      <c r="JI144" s="3"/>
      <c r="JJ144" s="3"/>
      <c r="JK144" s="3"/>
      <c r="JL144" s="3"/>
      <c r="JM144" s="3"/>
      <c r="JN144" s="3"/>
      <c r="JO144" s="3"/>
      <c r="JP144" s="3"/>
      <c r="JQ144" s="3"/>
      <c r="JR144" s="3"/>
      <c r="JS144" s="3"/>
      <c r="JT144" s="3"/>
      <c r="JU144" s="3"/>
      <c r="JV144" s="3"/>
      <c r="JW144" s="3"/>
      <c r="JX144" s="3"/>
      <c r="JY144" s="3"/>
      <c r="JZ144" s="3"/>
      <c r="KA144" s="3"/>
      <c r="KB144" s="3"/>
      <c r="KC144" s="3"/>
      <c r="KD144" s="3"/>
      <c r="KE144" s="3"/>
      <c r="KF144" s="3"/>
      <c r="KG144" s="3"/>
      <c r="KH144" s="3"/>
      <c r="KI144" s="3"/>
      <c r="KJ144" s="3"/>
      <c r="KK144" s="3"/>
      <c r="KL144" s="3"/>
      <c r="KM144" s="3"/>
      <c r="KN144" s="3"/>
      <c r="KO144" s="3"/>
      <c r="KP144" s="3"/>
      <c r="KQ144" s="3"/>
      <c r="KR144" s="3"/>
      <c r="KS144" s="3"/>
      <c r="KT144" s="3"/>
      <c r="KU144" s="3"/>
      <c r="KV144" s="3"/>
      <c r="KW144" s="3"/>
      <c r="KX144" s="3"/>
      <c r="KY144" s="3"/>
      <c r="KZ144" s="3"/>
      <c r="LA144" s="3"/>
      <c r="LB144" s="3"/>
      <c r="LC144" s="3"/>
      <c r="LD144" s="3"/>
      <c r="LE144" s="3"/>
      <c r="LF144" s="3"/>
      <c r="LG144" s="3"/>
      <c r="LH144" s="3"/>
      <c r="LI144" s="3"/>
      <c r="LJ144" s="3"/>
      <c r="LK144" s="3"/>
      <c r="LL144" s="3"/>
      <c r="LM144" s="3"/>
      <c r="LN144" s="3"/>
      <c r="LO144" s="3"/>
      <c r="LP144" s="3"/>
      <c r="LQ144" s="3"/>
      <c r="LR144" s="3"/>
      <c r="LS144" s="3"/>
      <c r="LT144" s="3"/>
      <c r="LU144" s="3"/>
      <c r="LV144" s="3"/>
      <c r="LW144" s="3"/>
      <c r="LX144" s="3"/>
      <c r="LY144" s="3"/>
      <c r="LZ144" s="3"/>
      <c r="MA144" s="3"/>
      <c r="MB144" s="3"/>
      <c r="MC144" s="3"/>
      <c r="MD144" s="3"/>
      <c r="ME144" s="3"/>
      <c r="MF144" s="3"/>
      <c r="MG144" s="3"/>
      <c r="MH144" s="3"/>
      <c r="MI144" s="3"/>
      <c r="MJ144" s="3"/>
      <c r="MK144" s="3"/>
      <c r="ML144" s="3"/>
      <c r="MM144" s="3"/>
      <c r="MN144" s="3"/>
      <c r="MO144" s="3"/>
      <c r="MP144" s="3"/>
      <c r="MQ144" s="3"/>
      <c r="MR144" s="3"/>
      <c r="MS144" s="3"/>
      <c r="MT144" s="3"/>
      <c r="MU144" s="3"/>
      <c r="MV144" s="3"/>
      <c r="MW144" s="3"/>
      <c r="MX144" s="3"/>
      <c r="MY144" s="3"/>
      <c r="MZ144" s="3"/>
      <c r="NA144" s="3"/>
      <c r="NB144" s="3"/>
      <c r="NC144" s="3"/>
      <c r="ND144" s="3"/>
      <c r="NE144" s="3"/>
      <c r="NF144" s="3"/>
      <c r="NG144" s="3"/>
      <c r="NH144" s="3"/>
      <c r="NI144" s="3"/>
      <c r="NJ144" s="3"/>
      <c r="NK144" s="3"/>
      <c r="NL144" s="3"/>
      <c r="NM144" s="3"/>
      <c r="NN144" s="3"/>
      <c r="NO144" s="3"/>
      <c r="NP144" s="3"/>
      <c r="NQ144" s="3"/>
      <c r="NR144" s="3"/>
      <c r="NS144" s="3"/>
      <c r="NT144" s="3"/>
      <c r="NU144" s="3"/>
      <c r="NV144" s="3"/>
      <c r="NW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c r="GP145" s="3"/>
      <c r="GQ145" s="3"/>
      <c r="GR145" s="3"/>
      <c r="GS145" s="3"/>
      <c r="GT145" s="3"/>
      <c r="GU145" s="3"/>
      <c r="GV145" s="3"/>
      <c r="GW145" s="3"/>
      <c r="GX145" s="3"/>
      <c r="GY145" s="3"/>
      <c r="GZ145" s="3"/>
      <c r="HA145" s="3"/>
      <c r="HB145" s="3"/>
      <c r="HC145" s="3"/>
      <c r="HD145" s="3"/>
      <c r="HE145" s="3"/>
      <c r="HF145" s="3"/>
      <c r="HG145" s="3"/>
      <c r="HH145" s="3"/>
      <c r="HI145" s="3"/>
      <c r="HJ145" s="3"/>
      <c r="HK145" s="3"/>
      <c r="HL145" s="3"/>
      <c r="HM145" s="3"/>
      <c r="HN145" s="3"/>
      <c r="HO145" s="3"/>
      <c r="HP145" s="3"/>
      <c r="HQ145" s="3"/>
      <c r="HR145" s="3"/>
      <c r="HS145" s="3"/>
      <c r="HT145" s="3"/>
      <c r="HU145" s="3"/>
      <c r="HV145" s="3"/>
      <c r="HW145" s="3"/>
      <c r="HX145" s="3"/>
      <c r="HY145" s="3"/>
      <c r="HZ145" s="3"/>
      <c r="IA145" s="3"/>
      <c r="IB145" s="3"/>
      <c r="IC145" s="3"/>
      <c r="ID145" s="3"/>
      <c r="IE145" s="3"/>
      <c r="IF145" s="3"/>
      <c r="IG145" s="3"/>
      <c r="IH145" s="3"/>
      <c r="II145" s="3"/>
      <c r="IJ145" s="3"/>
      <c r="IK145" s="3"/>
      <c r="IL145" s="3"/>
      <c r="IM145" s="3"/>
      <c r="IN145" s="3"/>
      <c r="IO145" s="3"/>
      <c r="IP145" s="3"/>
      <c r="IQ145" s="3"/>
      <c r="IR145" s="3"/>
      <c r="IS145" s="3"/>
      <c r="IT145" s="3"/>
      <c r="IU145" s="3"/>
      <c r="IV145" s="3"/>
      <c r="IW145" s="3"/>
      <c r="IX145" s="3"/>
      <c r="IY145" s="3"/>
      <c r="IZ145" s="3"/>
      <c r="JA145" s="3"/>
      <c r="JB145" s="3"/>
      <c r="JC145" s="3"/>
      <c r="JD145" s="3"/>
      <c r="JE145" s="3"/>
      <c r="JF145" s="3"/>
      <c r="JG145" s="3"/>
      <c r="JH145" s="3"/>
      <c r="JI145" s="3"/>
      <c r="JJ145" s="3"/>
      <c r="JK145" s="3"/>
      <c r="JL145" s="3"/>
      <c r="JM145" s="3"/>
      <c r="JN145" s="3"/>
      <c r="JO145" s="3"/>
      <c r="JP145" s="3"/>
      <c r="JQ145" s="3"/>
      <c r="JR145" s="3"/>
      <c r="JS145" s="3"/>
      <c r="JT145" s="3"/>
      <c r="JU145" s="3"/>
      <c r="JV145" s="3"/>
      <c r="JW145" s="3"/>
      <c r="JX145" s="3"/>
      <c r="JY145" s="3"/>
      <c r="JZ145" s="3"/>
      <c r="KA145" s="3"/>
      <c r="KB145" s="3"/>
      <c r="KC145" s="3"/>
      <c r="KD145" s="3"/>
      <c r="KE145" s="3"/>
      <c r="KF145" s="3"/>
      <c r="KG145" s="3"/>
      <c r="KH145" s="3"/>
      <c r="KI145" s="3"/>
      <c r="KJ145" s="3"/>
      <c r="KK145" s="3"/>
      <c r="KL145" s="3"/>
      <c r="KM145" s="3"/>
      <c r="KN145" s="3"/>
      <c r="KO145" s="3"/>
      <c r="KP145" s="3"/>
      <c r="KQ145" s="3"/>
      <c r="KR145" s="3"/>
      <c r="KS145" s="3"/>
      <c r="KT145" s="3"/>
      <c r="KU145" s="3"/>
      <c r="KV145" s="3"/>
      <c r="KW145" s="3"/>
      <c r="KX145" s="3"/>
      <c r="KY145" s="3"/>
      <c r="KZ145" s="3"/>
      <c r="LA145" s="3"/>
      <c r="LB145" s="3"/>
      <c r="LC145" s="3"/>
      <c r="LD145" s="3"/>
      <c r="LE145" s="3"/>
      <c r="LF145" s="3"/>
      <c r="LG145" s="3"/>
      <c r="LH145" s="3"/>
      <c r="LI145" s="3"/>
      <c r="LJ145" s="3"/>
      <c r="LK145" s="3"/>
      <c r="LL145" s="3"/>
      <c r="LM145" s="3"/>
      <c r="LN145" s="3"/>
      <c r="LO145" s="3"/>
      <c r="LP145" s="3"/>
      <c r="LQ145" s="3"/>
      <c r="LR145" s="3"/>
      <c r="LS145" s="3"/>
      <c r="LT145" s="3"/>
      <c r="LU145" s="3"/>
      <c r="LV145" s="3"/>
      <c r="LW145" s="3"/>
      <c r="LX145" s="3"/>
      <c r="LY145" s="3"/>
      <c r="LZ145" s="3"/>
      <c r="MA145" s="3"/>
      <c r="MB145" s="3"/>
      <c r="MC145" s="3"/>
      <c r="MD145" s="3"/>
      <c r="ME145" s="3"/>
      <c r="MF145" s="3"/>
      <c r="MG145" s="3"/>
      <c r="MH145" s="3"/>
      <c r="MI145" s="3"/>
      <c r="MJ145" s="3"/>
      <c r="MK145" s="3"/>
      <c r="ML145" s="3"/>
      <c r="MM145" s="3"/>
      <c r="MN145" s="3"/>
      <c r="MO145" s="3"/>
      <c r="MP145" s="3"/>
      <c r="MQ145" s="3"/>
      <c r="MR145" s="3"/>
      <c r="MS145" s="3"/>
      <c r="MT145" s="3"/>
      <c r="MU145" s="3"/>
      <c r="MV145" s="3"/>
      <c r="MW145" s="3"/>
      <c r="MX145" s="3"/>
      <c r="MY145" s="3"/>
      <c r="MZ145" s="3"/>
      <c r="NA145" s="3"/>
      <c r="NB145" s="3"/>
      <c r="NC145" s="3"/>
      <c r="ND145" s="3"/>
      <c r="NE145" s="3"/>
      <c r="NF145" s="3"/>
      <c r="NG145" s="3"/>
      <c r="NH145" s="3"/>
      <c r="NI145" s="3"/>
      <c r="NJ145" s="3"/>
      <c r="NK145" s="3"/>
      <c r="NL145" s="3"/>
      <c r="NM145" s="3"/>
      <c r="NN145" s="3"/>
      <c r="NO145" s="3"/>
      <c r="NP145" s="3"/>
      <c r="NQ145" s="3"/>
      <c r="NR145" s="3"/>
      <c r="NS145" s="3"/>
      <c r="NT145" s="3"/>
      <c r="NU145" s="3"/>
      <c r="NV145" s="3"/>
      <c r="NW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c r="HH146" s="3"/>
      <c r="HI146" s="3"/>
      <c r="HJ146" s="3"/>
      <c r="HK146" s="3"/>
      <c r="HL146" s="3"/>
      <c r="HM146" s="3"/>
      <c r="HN146" s="3"/>
      <c r="HO146" s="3"/>
      <c r="HP146" s="3"/>
      <c r="HQ146" s="3"/>
      <c r="HR146" s="3"/>
      <c r="HS146" s="3"/>
      <c r="HT146" s="3"/>
      <c r="HU146" s="3"/>
      <c r="HV146" s="3"/>
      <c r="HW146" s="3"/>
      <c r="HX146" s="3"/>
      <c r="HY146" s="3"/>
      <c r="HZ146" s="3"/>
      <c r="IA146" s="3"/>
      <c r="IB146" s="3"/>
      <c r="IC146" s="3"/>
      <c r="ID146" s="3"/>
      <c r="IE146" s="3"/>
      <c r="IF146" s="3"/>
      <c r="IG146" s="3"/>
      <c r="IH146" s="3"/>
      <c r="II146" s="3"/>
      <c r="IJ146" s="3"/>
      <c r="IK146" s="3"/>
      <c r="IL146" s="3"/>
      <c r="IM146" s="3"/>
      <c r="IN146" s="3"/>
      <c r="IO146" s="3"/>
      <c r="IP146" s="3"/>
      <c r="IQ146" s="3"/>
      <c r="IR146" s="3"/>
      <c r="IS146" s="3"/>
      <c r="IT146" s="3"/>
      <c r="IU146" s="3"/>
      <c r="IV146" s="3"/>
      <c r="IW146" s="3"/>
      <c r="IX146" s="3"/>
      <c r="IY146" s="3"/>
      <c r="IZ146" s="3"/>
      <c r="JA146" s="3"/>
      <c r="JB146" s="3"/>
      <c r="JC146" s="3"/>
      <c r="JD146" s="3"/>
      <c r="JE146" s="3"/>
      <c r="JF146" s="3"/>
      <c r="JG146" s="3"/>
      <c r="JH146" s="3"/>
      <c r="JI146" s="3"/>
      <c r="JJ146" s="3"/>
      <c r="JK146" s="3"/>
      <c r="JL146" s="3"/>
      <c r="JM146" s="3"/>
      <c r="JN146" s="3"/>
      <c r="JO146" s="3"/>
      <c r="JP146" s="3"/>
      <c r="JQ146" s="3"/>
      <c r="JR146" s="3"/>
      <c r="JS146" s="3"/>
      <c r="JT146" s="3"/>
      <c r="JU146" s="3"/>
      <c r="JV146" s="3"/>
      <c r="JW146" s="3"/>
      <c r="JX146" s="3"/>
      <c r="JY146" s="3"/>
      <c r="JZ146" s="3"/>
      <c r="KA146" s="3"/>
      <c r="KB146" s="3"/>
      <c r="KC146" s="3"/>
      <c r="KD146" s="3"/>
      <c r="KE146" s="3"/>
      <c r="KF146" s="3"/>
      <c r="KG146" s="3"/>
      <c r="KH146" s="3"/>
      <c r="KI146" s="3"/>
      <c r="KJ146" s="3"/>
      <c r="KK146" s="3"/>
      <c r="KL146" s="3"/>
      <c r="KM146" s="3"/>
      <c r="KN146" s="3"/>
      <c r="KO146" s="3"/>
      <c r="KP146" s="3"/>
      <c r="KQ146" s="3"/>
      <c r="KR146" s="3"/>
      <c r="KS146" s="3"/>
      <c r="KT146" s="3"/>
      <c r="KU146" s="3"/>
      <c r="KV146" s="3"/>
      <c r="KW146" s="3"/>
      <c r="KX146" s="3"/>
      <c r="KY146" s="3"/>
      <c r="KZ146" s="3"/>
      <c r="LA146" s="3"/>
      <c r="LB146" s="3"/>
      <c r="LC146" s="3"/>
      <c r="LD146" s="3"/>
      <c r="LE146" s="3"/>
      <c r="LF146" s="3"/>
      <c r="LG146" s="3"/>
      <c r="LH146" s="3"/>
      <c r="LI146" s="3"/>
      <c r="LJ146" s="3"/>
      <c r="LK146" s="3"/>
      <c r="LL146" s="3"/>
      <c r="LM146" s="3"/>
      <c r="LN146" s="3"/>
      <c r="LO146" s="3"/>
      <c r="LP146" s="3"/>
      <c r="LQ146" s="3"/>
      <c r="LR146" s="3"/>
      <c r="LS146" s="3"/>
      <c r="LT146" s="3"/>
      <c r="LU146" s="3"/>
      <c r="LV146" s="3"/>
      <c r="LW146" s="3"/>
      <c r="LX146" s="3"/>
      <c r="LY146" s="3"/>
      <c r="LZ146" s="3"/>
      <c r="MA146" s="3"/>
      <c r="MB146" s="3"/>
      <c r="MC146" s="3"/>
      <c r="MD146" s="3"/>
      <c r="ME146" s="3"/>
      <c r="MF146" s="3"/>
      <c r="MG146" s="3"/>
      <c r="MH146" s="3"/>
      <c r="MI146" s="3"/>
      <c r="MJ146" s="3"/>
      <c r="MK146" s="3"/>
      <c r="ML146" s="3"/>
      <c r="MM146" s="3"/>
      <c r="MN146" s="3"/>
      <c r="MO146" s="3"/>
      <c r="MP146" s="3"/>
      <c r="MQ146" s="3"/>
      <c r="MR146" s="3"/>
      <c r="MS146" s="3"/>
      <c r="MT146" s="3"/>
      <c r="MU146" s="3"/>
      <c r="MV146" s="3"/>
      <c r="MW146" s="3"/>
      <c r="MX146" s="3"/>
      <c r="MY146" s="3"/>
      <c r="MZ146" s="3"/>
      <c r="NA146" s="3"/>
      <c r="NB146" s="3"/>
      <c r="NC146" s="3"/>
      <c r="ND146" s="3"/>
      <c r="NE146" s="3"/>
      <c r="NF146" s="3"/>
      <c r="NG146" s="3"/>
      <c r="NH146" s="3"/>
      <c r="NI146" s="3"/>
      <c r="NJ146" s="3"/>
      <c r="NK146" s="3"/>
      <c r="NL146" s="3"/>
      <c r="NM146" s="3"/>
      <c r="NN146" s="3"/>
      <c r="NO146" s="3"/>
      <c r="NP146" s="3"/>
      <c r="NQ146" s="3"/>
      <c r="NR146" s="3"/>
      <c r="NS146" s="3"/>
      <c r="NT146" s="3"/>
      <c r="NU146" s="3"/>
      <c r="NV146" s="3"/>
      <c r="NW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c r="GF147" s="3"/>
      <c r="GG147" s="3"/>
      <c r="GH147" s="3"/>
      <c r="GI147" s="3"/>
      <c r="GJ147" s="3"/>
      <c r="GK147" s="3"/>
      <c r="GL147" s="3"/>
      <c r="GM147" s="3"/>
      <c r="GN147" s="3"/>
      <c r="GO147" s="3"/>
      <c r="GP147" s="3"/>
      <c r="GQ147" s="3"/>
      <c r="GR147" s="3"/>
      <c r="GS147" s="3"/>
      <c r="GT147" s="3"/>
      <c r="GU147" s="3"/>
      <c r="GV147" s="3"/>
      <c r="GW147" s="3"/>
      <c r="GX147" s="3"/>
      <c r="GY147" s="3"/>
      <c r="GZ147" s="3"/>
      <c r="HA147" s="3"/>
      <c r="HB147" s="3"/>
      <c r="HC147" s="3"/>
      <c r="HD147" s="3"/>
      <c r="HE147" s="3"/>
      <c r="HF147" s="3"/>
      <c r="HG147" s="3"/>
      <c r="HH147" s="3"/>
      <c r="HI147" s="3"/>
      <c r="HJ147" s="3"/>
      <c r="HK147" s="3"/>
      <c r="HL147" s="3"/>
      <c r="HM147" s="3"/>
      <c r="HN147" s="3"/>
      <c r="HO147" s="3"/>
      <c r="HP147" s="3"/>
      <c r="HQ147" s="3"/>
      <c r="HR147" s="3"/>
      <c r="HS147" s="3"/>
      <c r="HT147" s="3"/>
      <c r="HU147" s="3"/>
      <c r="HV147" s="3"/>
      <c r="HW147" s="3"/>
      <c r="HX147" s="3"/>
      <c r="HY147" s="3"/>
      <c r="HZ147" s="3"/>
      <c r="IA147" s="3"/>
      <c r="IB147" s="3"/>
      <c r="IC147" s="3"/>
      <c r="ID147" s="3"/>
      <c r="IE147" s="3"/>
      <c r="IF147" s="3"/>
      <c r="IG147" s="3"/>
      <c r="IH147" s="3"/>
      <c r="II147" s="3"/>
      <c r="IJ147" s="3"/>
      <c r="IK147" s="3"/>
      <c r="IL147" s="3"/>
      <c r="IM147" s="3"/>
      <c r="IN147" s="3"/>
      <c r="IO147" s="3"/>
      <c r="IP147" s="3"/>
      <c r="IQ147" s="3"/>
      <c r="IR147" s="3"/>
      <c r="IS147" s="3"/>
      <c r="IT147" s="3"/>
      <c r="IU147" s="3"/>
      <c r="IV147" s="3"/>
      <c r="IW147" s="3"/>
      <c r="IX147" s="3"/>
      <c r="IY147" s="3"/>
      <c r="IZ147" s="3"/>
      <c r="JA147" s="3"/>
      <c r="JB147" s="3"/>
      <c r="JC147" s="3"/>
      <c r="JD147" s="3"/>
      <c r="JE147" s="3"/>
      <c r="JF147" s="3"/>
      <c r="JG147" s="3"/>
      <c r="JH147" s="3"/>
      <c r="JI147" s="3"/>
      <c r="JJ147" s="3"/>
      <c r="JK147" s="3"/>
      <c r="JL147" s="3"/>
      <c r="JM147" s="3"/>
      <c r="JN147" s="3"/>
      <c r="JO147" s="3"/>
      <c r="JP147" s="3"/>
      <c r="JQ147" s="3"/>
      <c r="JR147" s="3"/>
      <c r="JS147" s="3"/>
      <c r="JT147" s="3"/>
      <c r="JU147" s="3"/>
      <c r="JV147" s="3"/>
      <c r="JW147" s="3"/>
      <c r="JX147" s="3"/>
      <c r="JY147" s="3"/>
      <c r="JZ147" s="3"/>
      <c r="KA147" s="3"/>
      <c r="KB147" s="3"/>
      <c r="KC147" s="3"/>
      <c r="KD147" s="3"/>
      <c r="KE147" s="3"/>
      <c r="KF147" s="3"/>
      <c r="KG147" s="3"/>
      <c r="KH147" s="3"/>
      <c r="KI147" s="3"/>
      <c r="KJ147" s="3"/>
      <c r="KK147" s="3"/>
      <c r="KL147" s="3"/>
      <c r="KM147" s="3"/>
      <c r="KN147" s="3"/>
      <c r="KO147" s="3"/>
      <c r="KP147" s="3"/>
      <c r="KQ147" s="3"/>
      <c r="KR147" s="3"/>
      <c r="KS147" s="3"/>
      <c r="KT147" s="3"/>
      <c r="KU147" s="3"/>
      <c r="KV147" s="3"/>
      <c r="KW147" s="3"/>
      <c r="KX147" s="3"/>
      <c r="KY147" s="3"/>
      <c r="KZ147" s="3"/>
      <c r="LA147" s="3"/>
      <c r="LB147" s="3"/>
      <c r="LC147" s="3"/>
      <c r="LD147" s="3"/>
      <c r="LE147" s="3"/>
      <c r="LF147" s="3"/>
      <c r="LG147" s="3"/>
      <c r="LH147" s="3"/>
      <c r="LI147" s="3"/>
      <c r="LJ147" s="3"/>
      <c r="LK147" s="3"/>
      <c r="LL147" s="3"/>
      <c r="LM147" s="3"/>
      <c r="LN147" s="3"/>
      <c r="LO147" s="3"/>
      <c r="LP147" s="3"/>
      <c r="LQ147" s="3"/>
      <c r="LR147" s="3"/>
      <c r="LS147" s="3"/>
      <c r="LT147" s="3"/>
      <c r="LU147" s="3"/>
      <c r="LV147" s="3"/>
      <c r="LW147" s="3"/>
      <c r="LX147" s="3"/>
      <c r="LY147" s="3"/>
      <c r="LZ147" s="3"/>
      <c r="MA147" s="3"/>
      <c r="MB147" s="3"/>
      <c r="MC147" s="3"/>
      <c r="MD147" s="3"/>
      <c r="ME147" s="3"/>
      <c r="MF147" s="3"/>
      <c r="MG147" s="3"/>
      <c r="MH147" s="3"/>
      <c r="MI147" s="3"/>
      <c r="MJ147" s="3"/>
      <c r="MK147" s="3"/>
      <c r="ML147" s="3"/>
      <c r="MM147" s="3"/>
      <c r="MN147" s="3"/>
      <c r="MO147" s="3"/>
      <c r="MP147" s="3"/>
      <c r="MQ147" s="3"/>
      <c r="MR147" s="3"/>
      <c r="MS147" s="3"/>
      <c r="MT147" s="3"/>
      <c r="MU147" s="3"/>
      <c r="MV147" s="3"/>
      <c r="MW147" s="3"/>
      <c r="MX147" s="3"/>
      <c r="MY147" s="3"/>
      <c r="MZ147" s="3"/>
      <c r="NA147" s="3"/>
      <c r="NB147" s="3"/>
      <c r="NC147" s="3"/>
      <c r="ND147" s="3"/>
      <c r="NE147" s="3"/>
      <c r="NF147" s="3"/>
      <c r="NG147" s="3"/>
      <c r="NH147" s="3"/>
      <c r="NI147" s="3"/>
      <c r="NJ147" s="3"/>
      <c r="NK147" s="3"/>
      <c r="NL147" s="3"/>
      <c r="NM147" s="3"/>
      <c r="NN147" s="3"/>
      <c r="NO147" s="3"/>
      <c r="NP147" s="3"/>
      <c r="NQ147" s="3"/>
      <c r="NR147" s="3"/>
      <c r="NS147" s="3"/>
      <c r="NT147" s="3"/>
      <c r="NU147" s="3"/>
      <c r="NV147" s="3"/>
      <c r="NW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c r="GO148" s="3"/>
      <c r="GP148" s="3"/>
      <c r="GQ148" s="3"/>
      <c r="GR148" s="3"/>
      <c r="GS148" s="3"/>
      <c r="GT148" s="3"/>
      <c r="GU148" s="3"/>
      <c r="GV148" s="3"/>
      <c r="GW148" s="3"/>
      <c r="GX148" s="3"/>
      <c r="GY148" s="3"/>
      <c r="GZ148" s="3"/>
      <c r="HA148" s="3"/>
      <c r="HB148" s="3"/>
      <c r="HC148" s="3"/>
      <c r="HD148" s="3"/>
      <c r="HE148" s="3"/>
      <c r="HF148" s="3"/>
      <c r="HG148" s="3"/>
      <c r="HH148" s="3"/>
      <c r="HI148" s="3"/>
      <c r="HJ148" s="3"/>
      <c r="HK148" s="3"/>
      <c r="HL148" s="3"/>
      <c r="HM148" s="3"/>
      <c r="HN148" s="3"/>
      <c r="HO148" s="3"/>
      <c r="HP148" s="3"/>
      <c r="HQ148" s="3"/>
      <c r="HR148" s="3"/>
      <c r="HS148" s="3"/>
      <c r="HT148" s="3"/>
      <c r="HU148" s="3"/>
      <c r="HV148" s="3"/>
      <c r="HW148" s="3"/>
      <c r="HX148" s="3"/>
      <c r="HY148" s="3"/>
      <c r="HZ148" s="3"/>
      <c r="IA148" s="3"/>
      <c r="IB148" s="3"/>
      <c r="IC148" s="3"/>
      <c r="ID148" s="3"/>
      <c r="IE148" s="3"/>
      <c r="IF148" s="3"/>
      <c r="IG148" s="3"/>
      <c r="IH148" s="3"/>
      <c r="II148" s="3"/>
      <c r="IJ148" s="3"/>
      <c r="IK148" s="3"/>
      <c r="IL148" s="3"/>
      <c r="IM148" s="3"/>
      <c r="IN148" s="3"/>
      <c r="IO148" s="3"/>
      <c r="IP148" s="3"/>
      <c r="IQ148" s="3"/>
      <c r="IR148" s="3"/>
      <c r="IS148" s="3"/>
      <c r="IT148" s="3"/>
      <c r="IU148" s="3"/>
      <c r="IV148" s="3"/>
      <c r="IW148" s="3"/>
      <c r="IX148" s="3"/>
      <c r="IY148" s="3"/>
      <c r="IZ148" s="3"/>
      <c r="JA148" s="3"/>
      <c r="JB148" s="3"/>
      <c r="JC148" s="3"/>
      <c r="JD148" s="3"/>
      <c r="JE148" s="3"/>
      <c r="JF148" s="3"/>
      <c r="JG148" s="3"/>
      <c r="JH148" s="3"/>
      <c r="JI148" s="3"/>
      <c r="JJ148" s="3"/>
      <c r="JK148" s="3"/>
      <c r="JL148" s="3"/>
      <c r="JM148" s="3"/>
      <c r="JN148" s="3"/>
      <c r="JO148" s="3"/>
      <c r="JP148" s="3"/>
      <c r="JQ148" s="3"/>
      <c r="JR148" s="3"/>
      <c r="JS148" s="3"/>
      <c r="JT148" s="3"/>
      <c r="JU148" s="3"/>
      <c r="JV148" s="3"/>
      <c r="JW148" s="3"/>
      <c r="JX148" s="3"/>
      <c r="JY148" s="3"/>
      <c r="JZ148" s="3"/>
      <c r="KA148" s="3"/>
      <c r="KB148" s="3"/>
      <c r="KC148" s="3"/>
      <c r="KD148" s="3"/>
      <c r="KE148" s="3"/>
      <c r="KF148" s="3"/>
      <c r="KG148" s="3"/>
      <c r="KH148" s="3"/>
      <c r="KI148" s="3"/>
      <c r="KJ148" s="3"/>
      <c r="KK148" s="3"/>
      <c r="KL148" s="3"/>
      <c r="KM148" s="3"/>
      <c r="KN148" s="3"/>
      <c r="KO148" s="3"/>
      <c r="KP148" s="3"/>
      <c r="KQ148" s="3"/>
      <c r="KR148" s="3"/>
      <c r="KS148" s="3"/>
      <c r="KT148" s="3"/>
      <c r="KU148" s="3"/>
      <c r="KV148" s="3"/>
      <c r="KW148" s="3"/>
      <c r="KX148" s="3"/>
      <c r="KY148" s="3"/>
      <c r="KZ148" s="3"/>
      <c r="LA148" s="3"/>
      <c r="LB148" s="3"/>
      <c r="LC148" s="3"/>
      <c r="LD148" s="3"/>
      <c r="LE148" s="3"/>
      <c r="LF148" s="3"/>
      <c r="LG148" s="3"/>
      <c r="LH148" s="3"/>
      <c r="LI148" s="3"/>
      <c r="LJ148" s="3"/>
      <c r="LK148" s="3"/>
      <c r="LL148" s="3"/>
      <c r="LM148" s="3"/>
      <c r="LN148" s="3"/>
      <c r="LO148" s="3"/>
      <c r="LP148" s="3"/>
      <c r="LQ148" s="3"/>
      <c r="LR148" s="3"/>
      <c r="LS148" s="3"/>
      <c r="LT148" s="3"/>
      <c r="LU148" s="3"/>
      <c r="LV148" s="3"/>
      <c r="LW148" s="3"/>
      <c r="LX148" s="3"/>
      <c r="LY148" s="3"/>
      <c r="LZ148" s="3"/>
      <c r="MA148" s="3"/>
      <c r="MB148" s="3"/>
      <c r="MC148" s="3"/>
      <c r="MD148" s="3"/>
      <c r="ME148" s="3"/>
      <c r="MF148" s="3"/>
      <c r="MG148" s="3"/>
      <c r="MH148" s="3"/>
      <c r="MI148" s="3"/>
      <c r="MJ148" s="3"/>
      <c r="MK148" s="3"/>
      <c r="ML148" s="3"/>
      <c r="MM148" s="3"/>
      <c r="MN148" s="3"/>
      <c r="MO148" s="3"/>
      <c r="MP148" s="3"/>
      <c r="MQ148" s="3"/>
      <c r="MR148" s="3"/>
      <c r="MS148" s="3"/>
      <c r="MT148" s="3"/>
      <c r="MU148" s="3"/>
      <c r="MV148" s="3"/>
      <c r="MW148" s="3"/>
      <c r="MX148" s="3"/>
      <c r="MY148" s="3"/>
      <c r="MZ148" s="3"/>
      <c r="NA148" s="3"/>
      <c r="NB148" s="3"/>
      <c r="NC148" s="3"/>
      <c r="ND148" s="3"/>
      <c r="NE148" s="3"/>
      <c r="NF148" s="3"/>
      <c r="NG148" s="3"/>
      <c r="NH148" s="3"/>
      <c r="NI148" s="3"/>
      <c r="NJ148" s="3"/>
      <c r="NK148" s="3"/>
      <c r="NL148" s="3"/>
      <c r="NM148" s="3"/>
      <c r="NN148" s="3"/>
      <c r="NO148" s="3"/>
      <c r="NP148" s="3"/>
      <c r="NQ148" s="3"/>
      <c r="NR148" s="3"/>
      <c r="NS148" s="3"/>
      <c r="NT148" s="3"/>
      <c r="NU148" s="3"/>
      <c r="NV148" s="3"/>
      <c r="NW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c r="GO149" s="3"/>
      <c r="GP149" s="3"/>
      <c r="GQ149" s="3"/>
      <c r="GR149" s="3"/>
      <c r="GS149" s="3"/>
      <c r="GT149" s="3"/>
      <c r="GU149" s="3"/>
      <c r="GV149" s="3"/>
      <c r="GW149" s="3"/>
      <c r="GX149" s="3"/>
      <c r="GY149" s="3"/>
      <c r="GZ149" s="3"/>
      <c r="HA149" s="3"/>
      <c r="HB149" s="3"/>
      <c r="HC149" s="3"/>
      <c r="HD149" s="3"/>
      <c r="HE149" s="3"/>
      <c r="HF149" s="3"/>
      <c r="HG149" s="3"/>
      <c r="HH149" s="3"/>
      <c r="HI149" s="3"/>
      <c r="HJ149" s="3"/>
      <c r="HK149" s="3"/>
      <c r="HL149" s="3"/>
      <c r="HM149" s="3"/>
      <c r="HN149" s="3"/>
      <c r="HO149" s="3"/>
      <c r="HP149" s="3"/>
      <c r="HQ149" s="3"/>
      <c r="HR149" s="3"/>
      <c r="HS149" s="3"/>
      <c r="HT149" s="3"/>
      <c r="HU149" s="3"/>
      <c r="HV149" s="3"/>
      <c r="HW149" s="3"/>
      <c r="HX149" s="3"/>
      <c r="HY149" s="3"/>
      <c r="HZ149" s="3"/>
      <c r="IA149" s="3"/>
      <c r="IB149" s="3"/>
      <c r="IC149" s="3"/>
      <c r="ID149" s="3"/>
      <c r="IE149" s="3"/>
      <c r="IF149" s="3"/>
      <c r="IG149" s="3"/>
      <c r="IH149" s="3"/>
      <c r="II149" s="3"/>
      <c r="IJ149" s="3"/>
      <c r="IK149" s="3"/>
      <c r="IL149" s="3"/>
      <c r="IM149" s="3"/>
      <c r="IN149" s="3"/>
      <c r="IO149" s="3"/>
      <c r="IP149" s="3"/>
      <c r="IQ149" s="3"/>
      <c r="IR149" s="3"/>
      <c r="IS149" s="3"/>
      <c r="IT149" s="3"/>
      <c r="IU149" s="3"/>
      <c r="IV149" s="3"/>
      <c r="IW149" s="3"/>
      <c r="IX149" s="3"/>
      <c r="IY149" s="3"/>
      <c r="IZ149" s="3"/>
      <c r="JA149" s="3"/>
      <c r="JB149" s="3"/>
      <c r="JC149" s="3"/>
      <c r="JD149" s="3"/>
      <c r="JE149" s="3"/>
      <c r="JF149" s="3"/>
      <c r="JG149" s="3"/>
      <c r="JH149" s="3"/>
      <c r="JI149" s="3"/>
      <c r="JJ149" s="3"/>
      <c r="JK149" s="3"/>
      <c r="JL149" s="3"/>
      <c r="JM149" s="3"/>
      <c r="JN149" s="3"/>
      <c r="JO149" s="3"/>
      <c r="JP149" s="3"/>
      <c r="JQ149" s="3"/>
      <c r="JR149" s="3"/>
      <c r="JS149" s="3"/>
      <c r="JT149" s="3"/>
      <c r="JU149" s="3"/>
      <c r="JV149" s="3"/>
      <c r="JW149" s="3"/>
      <c r="JX149" s="3"/>
      <c r="JY149" s="3"/>
      <c r="JZ149" s="3"/>
      <c r="KA149" s="3"/>
      <c r="KB149" s="3"/>
      <c r="KC149" s="3"/>
      <c r="KD149" s="3"/>
      <c r="KE149" s="3"/>
      <c r="KF149" s="3"/>
      <c r="KG149" s="3"/>
      <c r="KH149" s="3"/>
      <c r="KI149" s="3"/>
      <c r="KJ149" s="3"/>
      <c r="KK149" s="3"/>
      <c r="KL149" s="3"/>
      <c r="KM149" s="3"/>
      <c r="KN149" s="3"/>
      <c r="KO149" s="3"/>
      <c r="KP149" s="3"/>
      <c r="KQ149" s="3"/>
      <c r="KR149" s="3"/>
      <c r="KS149" s="3"/>
      <c r="KT149" s="3"/>
      <c r="KU149" s="3"/>
      <c r="KV149" s="3"/>
      <c r="KW149" s="3"/>
      <c r="KX149" s="3"/>
      <c r="KY149" s="3"/>
      <c r="KZ149" s="3"/>
      <c r="LA149" s="3"/>
      <c r="LB149" s="3"/>
      <c r="LC149" s="3"/>
      <c r="LD149" s="3"/>
      <c r="LE149" s="3"/>
      <c r="LF149" s="3"/>
      <c r="LG149" s="3"/>
      <c r="LH149" s="3"/>
      <c r="LI149" s="3"/>
      <c r="LJ149" s="3"/>
      <c r="LK149" s="3"/>
      <c r="LL149" s="3"/>
      <c r="LM149" s="3"/>
      <c r="LN149" s="3"/>
      <c r="LO149" s="3"/>
      <c r="LP149" s="3"/>
      <c r="LQ149" s="3"/>
      <c r="LR149" s="3"/>
      <c r="LS149" s="3"/>
      <c r="LT149" s="3"/>
      <c r="LU149" s="3"/>
      <c r="LV149" s="3"/>
      <c r="LW149" s="3"/>
      <c r="LX149" s="3"/>
      <c r="LY149" s="3"/>
      <c r="LZ149" s="3"/>
      <c r="MA149" s="3"/>
      <c r="MB149" s="3"/>
      <c r="MC149" s="3"/>
      <c r="MD149" s="3"/>
      <c r="ME149" s="3"/>
      <c r="MF149" s="3"/>
      <c r="MG149" s="3"/>
      <c r="MH149" s="3"/>
      <c r="MI149" s="3"/>
      <c r="MJ149" s="3"/>
      <c r="MK149" s="3"/>
      <c r="ML149" s="3"/>
      <c r="MM149" s="3"/>
      <c r="MN149" s="3"/>
      <c r="MO149" s="3"/>
      <c r="MP149" s="3"/>
      <c r="MQ149" s="3"/>
      <c r="MR149" s="3"/>
      <c r="MS149" s="3"/>
      <c r="MT149" s="3"/>
      <c r="MU149" s="3"/>
      <c r="MV149" s="3"/>
      <c r="MW149" s="3"/>
      <c r="MX149" s="3"/>
      <c r="MY149" s="3"/>
      <c r="MZ149" s="3"/>
      <c r="NA149" s="3"/>
      <c r="NB149" s="3"/>
      <c r="NC149" s="3"/>
      <c r="ND149" s="3"/>
      <c r="NE149" s="3"/>
      <c r="NF149" s="3"/>
      <c r="NG149" s="3"/>
      <c r="NH149" s="3"/>
      <c r="NI149" s="3"/>
      <c r="NJ149" s="3"/>
      <c r="NK149" s="3"/>
      <c r="NL149" s="3"/>
      <c r="NM149" s="3"/>
      <c r="NN149" s="3"/>
      <c r="NO149" s="3"/>
      <c r="NP149" s="3"/>
      <c r="NQ149" s="3"/>
      <c r="NR149" s="3"/>
      <c r="NS149" s="3"/>
      <c r="NT149" s="3"/>
      <c r="NU149" s="3"/>
      <c r="NV149" s="3"/>
      <c r="NW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c r="GO150" s="3"/>
      <c r="GP150" s="3"/>
      <c r="GQ150" s="3"/>
      <c r="GR150" s="3"/>
      <c r="GS150" s="3"/>
      <c r="GT150" s="3"/>
      <c r="GU150" s="3"/>
      <c r="GV150" s="3"/>
      <c r="GW150" s="3"/>
      <c r="GX150" s="3"/>
      <c r="GY150" s="3"/>
      <c r="GZ150" s="3"/>
      <c r="HA150" s="3"/>
      <c r="HB150" s="3"/>
      <c r="HC150" s="3"/>
      <c r="HD150" s="3"/>
      <c r="HE150" s="3"/>
      <c r="HF150" s="3"/>
      <c r="HG150" s="3"/>
      <c r="HH150" s="3"/>
      <c r="HI150" s="3"/>
      <c r="HJ150" s="3"/>
      <c r="HK150" s="3"/>
      <c r="HL150" s="3"/>
      <c r="HM150" s="3"/>
      <c r="HN150" s="3"/>
      <c r="HO150" s="3"/>
      <c r="HP150" s="3"/>
      <c r="HQ150" s="3"/>
      <c r="HR150" s="3"/>
      <c r="HS150" s="3"/>
      <c r="HT150" s="3"/>
      <c r="HU150" s="3"/>
      <c r="HV150" s="3"/>
      <c r="HW150" s="3"/>
      <c r="HX150" s="3"/>
      <c r="HY150" s="3"/>
      <c r="HZ150" s="3"/>
      <c r="IA150" s="3"/>
      <c r="IB150" s="3"/>
      <c r="IC150" s="3"/>
      <c r="ID150" s="3"/>
      <c r="IE150" s="3"/>
      <c r="IF150" s="3"/>
      <c r="IG150" s="3"/>
      <c r="IH150" s="3"/>
      <c r="II150" s="3"/>
      <c r="IJ150" s="3"/>
      <c r="IK150" s="3"/>
      <c r="IL150" s="3"/>
      <c r="IM150" s="3"/>
      <c r="IN150" s="3"/>
      <c r="IO150" s="3"/>
      <c r="IP150" s="3"/>
      <c r="IQ150" s="3"/>
      <c r="IR150" s="3"/>
      <c r="IS150" s="3"/>
      <c r="IT150" s="3"/>
      <c r="IU150" s="3"/>
      <c r="IV150" s="3"/>
      <c r="IW150" s="3"/>
      <c r="IX150" s="3"/>
      <c r="IY150" s="3"/>
      <c r="IZ150" s="3"/>
      <c r="JA150" s="3"/>
      <c r="JB150" s="3"/>
      <c r="JC150" s="3"/>
      <c r="JD150" s="3"/>
      <c r="JE150" s="3"/>
      <c r="JF150" s="3"/>
      <c r="JG150" s="3"/>
      <c r="JH150" s="3"/>
      <c r="JI150" s="3"/>
      <c r="JJ150" s="3"/>
      <c r="JK150" s="3"/>
      <c r="JL150" s="3"/>
      <c r="JM150" s="3"/>
      <c r="JN150" s="3"/>
      <c r="JO150" s="3"/>
      <c r="JP150" s="3"/>
      <c r="JQ150" s="3"/>
      <c r="JR150" s="3"/>
      <c r="JS150" s="3"/>
      <c r="JT150" s="3"/>
      <c r="JU150" s="3"/>
      <c r="JV150" s="3"/>
      <c r="JW150" s="3"/>
      <c r="JX150" s="3"/>
      <c r="JY150" s="3"/>
      <c r="JZ150" s="3"/>
      <c r="KA150" s="3"/>
      <c r="KB150" s="3"/>
      <c r="KC150" s="3"/>
      <c r="KD150" s="3"/>
      <c r="KE150" s="3"/>
      <c r="KF150" s="3"/>
      <c r="KG150" s="3"/>
      <c r="KH150" s="3"/>
      <c r="KI150" s="3"/>
      <c r="KJ150" s="3"/>
      <c r="KK150" s="3"/>
      <c r="KL150" s="3"/>
      <c r="KM150" s="3"/>
      <c r="KN150" s="3"/>
      <c r="KO150" s="3"/>
      <c r="KP150" s="3"/>
      <c r="KQ150" s="3"/>
      <c r="KR150" s="3"/>
      <c r="KS150" s="3"/>
      <c r="KT150" s="3"/>
      <c r="KU150" s="3"/>
      <c r="KV150" s="3"/>
      <c r="KW150" s="3"/>
      <c r="KX150" s="3"/>
      <c r="KY150" s="3"/>
      <c r="KZ150" s="3"/>
      <c r="LA150" s="3"/>
      <c r="LB150" s="3"/>
      <c r="LC150" s="3"/>
      <c r="LD150" s="3"/>
      <c r="LE150" s="3"/>
      <c r="LF150" s="3"/>
      <c r="LG150" s="3"/>
      <c r="LH150" s="3"/>
      <c r="LI150" s="3"/>
      <c r="LJ150" s="3"/>
      <c r="LK150" s="3"/>
      <c r="LL150" s="3"/>
      <c r="LM150" s="3"/>
      <c r="LN150" s="3"/>
      <c r="LO150" s="3"/>
      <c r="LP150" s="3"/>
      <c r="LQ150" s="3"/>
      <c r="LR150" s="3"/>
      <c r="LS150" s="3"/>
      <c r="LT150" s="3"/>
      <c r="LU150" s="3"/>
      <c r="LV150" s="3"/>
      <c r="LW150" s="3"/>
      <c r="LX150" s="3"/>
      <c r="LY150" s="3"/>
      <c r="LZ150" s="3"/>
      <c r="MA150" s="3"/>
      <c r="MB150" s="3"/>
      <c r="MC150" s="3"/>
      <c r="MD150" s="3"/>
      <c r="ME150" s="3"/>
      <c r="MF150" s="3"/>
      <c r="MG150" s="3"/>
      <c r="MH150" s="3"/>
      <c r="MI150" s="3"/>
      <c r="MJ150" s="3"/>
      <c r="MK150" s="3"/>
      <c r="ML150" s="3"/>
      <c r="MM150" s="3"/>
      <c r="MN150" s="3"/>
      <c r="MO150" s="3"/>
      <c r="MP150" s="3"/>
      <c r="MQ150" s="3"/>
      <c r="MR150" s="3"/>
      <c r="MS150" s="3"/>
      <c r="MT150" s="3"/>
      <c r="MU150" s="3"/>
      <c r="MV150" s="3"/>
      <c r="MW150" s="3"/>
      <c r="MX150" s="3"/>
      <c r="MY150" s="3"/>
      <c r="MZ150" s="3"/>
      <c r="NA150" s="3"/>
      <c r="NB150" s="3"/>
      <c r="NC150" s="3"/>
      <c r="ND150" s="3"/>
      <c r="NE150" s="3"/>
      <c r="NF150" s="3"/>
      <c r="NG150" s="3"/>
      <c r="NH150" s="3"/>
      <c r="NI150" s="3"/>
      <c r="NJ150" s="3"/>
      <c r="NK150" s="3"/>
      <c r="NL150" s="3"/>
      <c r="NM150" s="3"/>
      <c r="NN150" s="3"/>
      <c r="NO150" s="3"/>
      <c r="NP150" s="3"/>
      <c r="NQ150" s="3"/>
      <c r="NR150" s="3"/>
      <c r="NS150" s="3"/>
      <c r="NT150" s="3"/>
      <c r="NU150" s="3"/>
      <c r="NV150" s="3"/>
      <c r="NW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c r="GF151" s="3"/>
      <c r="GG151" s="3"/>
      <c r="GH151" s="3"/>
      <c r="GI151" s="3"/>
      <c r="GJ151" s="3"/>
      <c r="GK151" s="3"/>
      <c r="GL151" s="3"/>
      <c r="GM151" s="3"/>
      <c r="GN151" s="3"/>
      <c r="GO151" s="3"/>
      <c r="GP151" s="3"/>
      <c r="GQ151" s="3"/>
      <c r="GR151" s="3"/>
      <c r="GS151" s="3"/>
      <c r="GT151" s="3"/>
      <c r="GU151" s="3"/>
      <c r="GV151" s="3"/>
      <c r="GW151" s="3"/>
      <c r="GX151" s="3"/>
      <c r="GY151" s="3"/>
      <c r="GZ151" s="3"/>
      <c r="HA151" s="3"/>
      <c r="HB151" s="3"/>
      <c r="HC151" s="3"/>
      <c r="HD151" s="3"/>
      <c r="HE151" s="3"/>
      <c r="HF151" s="3"/>
      <c r="HG151" s="3"/>
      <c r="HH151" s="3"/>
      <c r="HI151" s="3"/>
      <c r="HJ151" s="3"/>
      <c r="HK151" s="3"/>
      <c r="HL151" s="3"/>
      <c r="HM151" s="3"/>
      <c r="HN151" s="3"/>
      <c r="HO151" s="3"/>
      <c r="HP151" s="3"/>
      <c r="HQ151" s="3"/>
      <c r="HR151" s="3"/>
      <c r="HS151" s="3"/>
      <c r="HT151" s="3"/>
      <c r="HU151" s="3"/>
      <c r="HV151" s="3"/>
      <c r="HW151" s="3"/>
      <c r="HX151" s="3"/>
      <c r="HY151" s="3"/>
      <c r="HZ151" s="3"/>
      <c r="IA151" s="3"/>
      <c r="IB151" s="3"/>
      <c r="IC151" s="3"/>
      <c r="ID151" s="3"/>
      <c r="IE151" s="3"/>
      <c r="IF151" s="3"/>
      <c r="IG151" s="3"/>
      <c r="IH151" s="3"/>
      <c r="II151" s="3"/>
      <c r="IJ151" s="3"/>
      <c r="IK151" s="3"/>
      <c r="IL151" s="3"/>
      <c r="IM151" s="3"/>
      <c r="IN151" s="3"/>
      <c r="IO151" s="3"/>
      <c r="IP151" s="3"/>
      <c r="IQ151" s="3"/>
      <c r="IR151" s="3"/>
      <c r="IS151" s="3"/>
      <c r="IT151" s="3"/>
      <c r="IU151" s="3"/>
      <c r="IV151" s="3"/>
      <c r="IW151" s="3"/>
      <c r="IX151" s="3"/>
      <c r="IY151" s="3"/>
      <c r="IZ151" s="3"/>
      <c r="JA151" s="3"/>
      <c r="JB151" s="3"/>
      <c r="JC151" s="3"/>
      <c r="JD151" s="3"/>
      <c r="JE151" s="3"/>
      <c r="JF151" s="3"/>
      <c r="JG151" s="3"/>
      <c r="JH151" s="3"/>
      <c r="JI151" s="3"/>
      <c r="JJ151" s="3"/>
      <c r="JK151" s="3"/>
      <c r="JL151" s="3"/>
      <c r="JM151" s="3"/>
      <c r="JN151" s="3"/>
      <c r="JO151" s="3"/>
      <c r="JP151" s="3"/>
      <c r="JQ151" s="3"/>
      <c r="JR151" s="3"/>
      <c r="JS151" s="3"/>
      <c r="JT151" s="3"/>
      <c r="JU151" s="3"/>
      <c r="JV151" s="3"/>
      <c r="JW151" s="3"/>
      <c r="JX151" s="3"/>
      <c r="JY151" s="3"/>
      <c r="JZ151" s="3"/>
      <c r="KA151" s="3"/>
      <c r="KB151" s="3"/>
      <c r="KC151" s="3"/>
      <c r="KD151" s="3"/>
      <c r="KE151" s="3"/>
      <c r="KF151" s="3"/>
      <c r="KG151" s="3"/>
      <c r="KH151" s="3"/>
      <c r="KI151" s="3"/>
      <c r="KJ151" s="3"/>
      <c r="KK151" s="3"/>
      <c r="KL151" s="3"/>
      <c r="KM151" s="3"/>
      <c r="KN151" s="3"/>
      <c r="KO151" s="3"/>
      <c r="KP151" s="3"/>
      <c r="KQ151" s="3"/>
      <c r="KR151" s="3"/>
      <c r="KS151" s="3"/>
      <c r="KT151" s="3"/>
      <c r="KU151" s="3"/>
      <c r="KV151" s="3"/>
      <c r="KW151" s="3"/>
      <c r="KX151" s="3"/>
      <c r="KY151" s="3"/>
      <c r="KZ151" s="3"/>
      <c r="LA151" s="3"/>
      <c r="LB151" s="3"/>
      <c r="LC151" s="3"/>
      <c r="LD151" s="3"/>
      <c r="LE151" s="3"/>
      <c r="LF151" s="3"/>
      <c r="LG151" s="3"/>
      <c r="LH151" s="3"/>
      <c r="LI151" s="3"/>
      <c r="LJ151" s="3"/>
      <c r="LK151" s="3"/>
      <c r="LL151" s="3"/>
      <c r="LM151" s="3"/>
      <c r="LN151" s="3"/>
      <c r="LO151" s="3"/>
      <c r="LP151" s="3"/>
      <c r="LQ151" s="3"/>
      <c r="LR151" s="3"/>
      <c r="LS151" s="3"/>
      <c r="LT151" s="3"/>
      <c r="LU151" s="3"/>
      <c r="LV151" s="3"/>
      <c r="LW151" s="3"/>
      <c r="LX151" s="3"/>
      <c r="LY151" s="3"/>
      <c r="LZ151" s="3"/>
      <c r="MA151" s="3"/>
      <c r="MB151" s="3"/>
      <c r="MC151" s="3"/>
      <c r="MD151" s="3"/>
      <c r="ME151" s="3"/>
      <c r="MF151" s="3"/>
      <c r="MG151" s="3"/>
      <c r="MH151" s="3"/>
      <c r="MI151" s="3"/>
      <c r="MJ151" s="3"/>
      <c r="MK151" s="3"/>
      <c r="ML151" s="3"/>
      <c r="MM151" s="3"/>
      <c r="MN151" s="3"/>
      <c r="MO151" s="3"/>
      <c r="MP151" s="3"/>
      <c r="MQ151" s="3"/>
      <c r="MR151" s="3"/>
      <c r="MS151" s="3"/>
      <c r="MT151" s="3"/>
      <c r="MU151" s="3"/>
      <c r="MV151" s="3"/>
      <c r="MW151" s="3"/>
      <c r="MX151" s="3"/>
      <c r="MY151" s="3"/>
      <c r="MZ151" s="3"/>
      <c r="NA151" s="3"/>
      <c r="NB151" s="3"/>
      <c r="NC151" s="3"/>
      <c r="ND151" s="3"/>
      <c r="NE151" s="3"/>
      <c r="NF151" s="3"/>
      <c r="NG151" s="3"/>
      <c r="NH151" s="3"/>
      <c r="NI151" s="3"/>
      <c r="NJ151" s="3"/>
      <c r="NK151" s="3"/>
      <c r="NL151" s="3"/>
      <c r="NM151" s="3"/>
      <c r="NN151" s="3"/>
      <c r="NO151" s="3"/>
      <c r="NP151" s="3"/>
      <c r="NQ151" s="3"/>
      <c r="NR151" s="3"/>
      <c r="NS151" s="3"/>
      <c r="NT151" s="3"/>
      <c r="NU151" s="3"/>
      <c r="NV151" s="3"/>
      <c r="NW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c r="GO152" s="3"/>
      <c r="GP152" s="3"/>
      <c r="GQ152" s="3"/>
      <c r="GR152" s="3"/>
      <c r="GS152" s="3"/>
      <c r="GT152" s="3"/>
      <c r="GU152" s="3"/>
      <c r="GV152" s="3"/>
      <c r="GW152" s="3"/>
      <c r="GX152" s="3"/>
      <c r="GY152" s="3"/>
      <c r="GZ152" s="3"/>
      <c r="HA152" s="3"/>
      <c r="HB152" s="3"/>
      <c r="HC152" s="3"/>
      <c r="HD152" s="3"/>
      <c r="HE152" s="3"/>
      <c r="HF152" s="3"/>
      <c r="HG152" s="3"/>
      <c r="HH152" s="3"/>
      <c r="HI152" s="3"/>
      <c r="HJ152" s="3"/>
      <c r="HK152" s="3"/>
      <c r="HL152" s="3"/>
      <c r="HM152" s="3"/>
      <c r="HN152" s="3"/>
      <c r="HO152" s="3"/>
      <c r="HP152" s="3"/>
      <c r="HQ152" s="3"/>
      <c r="HR152" s="3"/>
      <c r="HS152" s="3"/>
      <c r="HT152" s="3"/>
      <c r="HU152" s="3"/>
      <c r="HV152" s="3"/>
      <c r="HW152" s="3"/>
      <c r="HX152" s="3"/>
      <c r="HY152" s="3"/>
      <c r="HZ152" s="3"/>
      <c r="IA152" s="3"/>
      <c r="IB152" s="3"/>
      <c r="IC152" s="3"/>
      <c r="ID152" s="3"/>
      <c r="IE152" s="3"/>
      <c r="IF152" s="3"/>
      <c r="IG152" s="3"/>
      <c r="IH152" s="3"/>
      <c r="II152" s="3"/>
      <c r="IJ152" s="3"/>
      <c r="IK152" s="3"/>
      <c r="IL152" s="3"/>
      <c r="IM152" s="3"/>
      <c r="IN152" s="3"/>
      <c r="IO152" s="3"/>
      <c r="IP152" s="3"/>
      <c r="IQ152" s="3"/>
      <c r="IR152" s="3"/>
      <c r="IS152" s="3"/>
      <c r="IT152" s="3"/>
      <c r="IU152" s="3"/>
      <c r="IV152" s="3"/>
      <c r="IW152" s="3"/>
      <c r="IX152" s="3"/>
      <c r="IY152" s="3"/>
      <c r="IZ152" s="3"/>
      <c r="JA152" s="3"/>
      <c r="JB152" s="3"/>
      <c r="JC152" s="3"/>
      <c r="JD152" s="3"/>
      <c r="JE152" s="3"/>
      <c r="JF152" s="3"/>
      <c r="JG152" s="3"/>
      <c r="JH152" s="3"/>
      <c r="JI152" s="3"/>
      <c r="JJ152" s="3"/>
      <c r="JK152" s="3"/>
      <c r="JL152" s="3"/>
      <c r="JM152" s="3"/>
      <c r="JN152" s="3"/>
      <c r="JO152" s="3"/>
      <c r="JP152" s="3"/>
      <c r="JQ152" s="3"/>
      <c r="JR152" s="3"/>
      <c r="JS152" s="3"/>
      <c r="JT152" s="3"/>
      <c r="JU152" s="3"/>
      <c r="JV152" s="3"/>
      <c r="JW152" s="3"/>
      <c r="JX152" s="3"/>
      <c r="JY152" s="3"/>
      <c r="JZ152" s="3"/>
      <c r="KA152" s="3"/>
      <c r="KB152" s="3"/>
      <c r="KC152" s="3"/>
      <c r="KD152" s="3"/>
      <c r="KE152" s="3"/>
      <c r="KF152" s="3"/>
      <c r="KG152" s="3"/>
      <c r="KH152" s="3"/>
      <c r="KI152" s="3"/>
      <c r="KJ152" s="3"/>
      <c r="KK152" s="3"/>
      <c r="KL152" s="3"/>
      <c r="KM152" s="3"/>
      <c r="KN152" s="3"/>
      <c r="KO152" s="3"/>
      <c r="KP152" s="3"/>
      <c r="KQ152" s="3"/>
      <c r="KR152" s="3"/>
      <c r="KS152" s="3"/>
      <c r="KT152" s="3"/>
      <c r="KU152" s="3"/>
      <c r="KV152" s="3"/>
      <c r="KW152" s="3"/>
      <c r="KX152" s="3"/>
      <c r="KY152" s="3"/>
      <c r="KZ152" s="3"/>
      <c r="LA152" s="3"/>
      <c r="LB152" s="3"/>
      <c r="LC152" s="3"/>
      <c r="LD152" s="3"/>
      <c r="LE152" s="3"/>
      <c r="LF152" s="3"/>
      <c r="LG152" s="3"/>
      <c r="LH152" s="3"/>
      <c r="LI152" s="3"/>
      <c r="LJ152" s="3"/>
      <c r="LK152" s="3"/>
      <c r="LL152" s="3"/>
      <c r="LM152" s="3"/>
      <c r="LN152" s="3"/>
      <c r="LO152" s="3"/>
      <c r="LP152" s="3"/>
      <c r="LQ152" s="3"/>
      <c r="LR152" s="3"/>
      <c r="LS152" s="3"/>
      <c r="LT152" s="3"/>
      <c r="LU152" s="3"/>
      <c r="LV152" s="3"/>
      <c r="LW152" s="3"/>
      <c r="LX152" s="3"/>
      <c r="LY152" s="3"/>
      <c r="LZ152" s="3"/>
      <c r="MA152" s="3"/>
      <c r="MB152" s="3"/>
      <c r="MC152" s="3"/>
      <c r="MD152" s="3"/>
      <c r="ME152" s="3"/>
      <c r="MF152" s="3"/>
      <c r="MG152" s="3"/>
      <c r="MH152" s="3"/>
      <c r="MI152" s="3"/>
      <c r="MJ152" s="3"/>
      <c r="MK152" s="3"/>
      <c r="ML152" s="3"/>
      <c r="MM152" s="3"/>
      <c r="MN152" s="3"/>
      <c r="MO152" s="3"/>
      <c r="MP152" s="3"/>
      <c r="MQ152" s="3"/>
      <c r="MR152" s="3"/>
      <c r="MS152" s="3"/>
      <c r="MT152" s="3"/>
      <c r="MU152" s="3"/>
      <c r="MV152" s="3"/>
      <c r="MW152" s="3"/>
      <c r="MX152" s="3"/>
      <c r="MY152" s="3"/>
      <c r="MZ152" s="3"/>
      <c r="NA152" s="3"/>
      <c r="NB152" s="3"/>
      <c r="NC152" s="3"/>
      <c r="ND152" s="3"/>
      <c r="NE152" s="3"/>
      <c r="NF152" s="3"/>
      <c r="NG152" s="3"/>
      <c r="NH152" s="3"/>
      <c r="NI152" s="3"/>
      <c r="NJ152" s="3"/>
      <c r="NK152" s="3"/>
      <c r="NL152" s="3"/>
      <c r="NM152" s="3"/>
      <c r="NN152" s="3"/>
      <c r="NO152" s="3"/>
      <c r="NP152" s="3"/>
      <c r="NQ152" s="3"/>
      <c r="NR152" s="3"/>
      <c r="NS152" s="3"/>
      <c r="NT152" s="3"/>
      <c r="NU152" s="3"/>
      <c r="NV152" s="3"/>
      <c r="NW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c r="GF153" s="3"/>
      <c r="GG153" s="3"/>
      <c r="GH153" s="3"/>
      <c r="GI153" s="3"/>
      <c r="GJ153" s="3"/>
      <c r="GK153" s="3"/>
      <c r="GL153" s="3"/>
      <c r="GM153" s="3"/>
      <c r="GN153" s="3"/>
      <c r="GO153" s="3"/>
      <c r="GP153" s="3"/>
      <c r="GQ153" s="3"/>
      <c r="GR153" s="3"/>
      <c r="GS153" s="3"/>
      <c r="GT153" s="3"/>
      <c r="GU153" s="3"/>
      <c r="GV153" s="3"/>
      <c r="GW153" s="3"/>
      <c r="GX153" s="3"/>
      <c r="GY153" s="3"/>
      <c r="GZ153" s="3"/>
      <c r="HA153" s="3"/>
      <c r="HB153" s="3"/>
      <c r="HC153" s="3"/>
      <c r="HD153" s="3"/>
      <c r="HE153" s="3"/>
      <c r="HF153" s="3"/>
      <c r="HG153" s="3"/>
      <c r="HH153" s="3"/>
      <c r="HI153" s="3"/>
      <c r="HJ153" s="3"/>
      <c r="HK153" s="3"/>
      <c r="HL153" s="3"/>
      <c r="HM153" s="3"/>
      <c r="HN153" s="3"/>
      <c r="HO153" s="3"/>
      <c r="HP153" s="3"/>
      <c r="HQ153" s="3"/>
      <c r="HR153" s="3"/>
      <c r="HS153" s="3"/>
      <c r="HT153" s="3"/>
      <c r="HU153" s="3"/>
      <c r="HV153" s="3"/>
      <c r="HW153" s="3"/>
      <c r="HX153" s="3"/>
      <c r="HY153" s="3"/>
      <c r="HZ153" s="3"/>
      <c r="IA153" s="3"/>
      <c r="IB153" s="3"/>
      <c r="IC153" s="3"/>
      <c r="ID153" s="3"/>
      <c r="IE153" s="3"/>
      <c r="IF153" s="3"/>
      <c r="IG153" s="3"/>
      <c r="IH153" s="3"/>
      <c r="II153" s="3"/>
      <c r="IJ153" s="3"/>
      <c r="IK153" s="3"/>
      <c r="IL153" s="3"/>
      <c r="IM153" s="3"/>
      <c r="IN153" s="3"/>
      <c r="IO153" s="3"/>
      <c r="IP153" s="3"/>
      <c r="IQ153" s="3"/>
      <c r="IR153" s="3"/>
      <c r="IS153" s="3"/>
      <c r="IT153" s="3"/>
      <c r="IU153" s="3"/>
      <c r="IV153" s="3"/>
      <c r="IW153" s="3"/>
      <c r="IX153" s="3"/>
      <c r="IY153" s="3"/>
      <c r="IZ153" s="3"/>
      <c r="JA153" s="3"/>
      <c r="JB153" s="3"/>
      <c r="JC153" s="3"/>
      <c r="JD153" s="3"/>
      <c r="JE153" s="3"/>
      <c r="JF153" s="3"/>
      <c r="JG153" s="3"/>
      <c r="JH153" s="3"/>
      <c r="JI153" s="3"/>
      <c r="JJ153" s="3"/>
      <c r="JK153" s="3"/>
      <c r="JL153" s="3"/>
      <c r="JM153" s="3"/>
      <c r="JN153" s="3"/>
      <c r="JO153" s="3"/>
      <c r="JP153" s="3"/>
      <c r="JQ153" s="3"/>
      <c r="JR153" s="3"/>
      <c r="JS153" s="3"/>
      <c r="JT153" s="3"/>
      <c r="JU153" s="3"/>
      <c r="JV153" s="3"/>
      <c r="JW153" s="3"/>
      <c r="JX153" s="3"/>
      <c r="JY153" s="3"/>
      <c r="JZ153" s="3"/>
      <c r="KA153" s="3"/>
      <c r="KB153" s="3"/>
      <c r="KC153" s="3"/>
      <c r="KD153" s="3"/>
      <c r="KE153" s="3"/>
      <c r="KF153" s="3"/>
      <c r="KG153" s="3"/>
      <c r="KH153" s="3"/>
      <c r="KI153" s="3"/>
      <c r="KJ153" s="3"/>
      <c r="KK153" s="3"/>
      <c r="KL153" s="3"/>
      <c r="KM153" s="3"/>
      <c r="KN153" s="3"/>
      <c r="KO153" s="3"/>
      <c r="KP153" s="3"/>
      <c r="KQ153" s="3"/>
      <c r="KR153" s="3"/>
      <c r="KS153" s="3"/>
      <c r="KT153" s="3"/>
      <c r="KU153" s="3"/>
      <c r="KV153" s="3"/>
      <c r="KW153" s="3"/>
      <c r="KX153" s="3"/>
      <c r="KY153" s="3"/>
      <c r="KZ153" s="3"/>
      <c r="LA153" s="3"/>
      <c r="LB153" s="3"/>
      <c r="LC153" s="3"/>
      <c r="LD153" s="3"/>
      <c r="LE153" s="3"/>
      <c r="LF153" s="3"/>
      <c r="LG153" s="3"/>
      <c r="LH153" s="3"/>
      <c r="LI153" s="3"/>
      <c r="LJ153" s="3"/>
      <c r="LK153" s="3"/>
      <c r="LL153" s="3"/>
      <c r="LM153" s="3"/>
      <c r="LN153" s="3"/>
      <c r="LO153" s="3"/>
      <c r="LP153" s="3"/>
      <c r="LQ153" s="3"/>
      <c r="LR153" s="3"/>
      <c r="LS153" s="3"/>
      <c r="LT153" s="3"/>
      <c r="LU153" s="3"/>
      <c r="LV153" s="3"/>
      <c r="LW153" s="3"/>
      <c r="LX153" s="3"/>
      <c r="LY153" s="3"/>
      <c r="LZ153" s="3"/>
      <c r="MA153" s="3"/>
      <c r="MB153" s="3"/>
      <c r="MC153" s="3"/>
      <c r="MD153" s="3"/>
      <c r="ME153" s="3"/>
      <c r="MF153" s="3"/>
      <c r="MG153" s="3"/>
      <c r="MH153" s="3"/>
      <c r="MI153" s="3"/>
      <c r="MJ153" s="3"/>
      <c r="MK153" s="3"/>
      <c r="ML153" s="3"/>
      <c r="MM153" s="3"/>
      <c r="MN153" s="3"/>
      <c r="MO153" s="3"/>
      <c r="MP153" s="3"/>
      <c r="MQ153" s="3"/>
      <c r="MR153" s="3"/>
      <c r="MS153" s="3"/>
      <c r="MT153" s="3"/>
      <c r="MU153" s="3"/>
      <c r="MV153" s="3"/>
      <c r="MW153" s="3"/>
      <c r="MX153" s="3"/>
      <c r="MY153" s="3"/>
      <c r="MZ153" s="3"/>
      <c r="NA153" s="3"/>
      <c r="NB153" s="3"/>
      <c r="NC153" s="3"/>
      <c r="ND153" s="3"/>
      <c r="NE153" s="3"/>
      <c r="NF153" s="3"/>
      <c r="NG153" s="3"/>
      <c r="NH153" s="3"/>
      <c r="NI153" s="3"/>
      <c r="NJ153" s="3"/>
      <c r="NK153" s="3"/>
      <c r="NL153" s="3"/>
      <c r="NM153" s="3"/>
      <c r="NN153" s="3"/>
      <c r="NO153" s="3"/>
      <c r="NP153" s="3"/>
      <c r="NQ153" s="3"/>
      <c r="NR153" s="3"/>
      <c r="NS153" s="3"/>
      <c r="NT153" s="3"/>
      <c r="NU153" s="3"/>
      <c r="NV153" s="3"/>
      <c r="NW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c r="GO154" s="3"/>
      <c r="GP154" s="3"/>
      <c r="GQ154" s="3"/>
      <c r="GR154" s="3"/>
      <c r="GS154" s="3"/>
      <c r="GT154" s="3"/>
      <c r="GU154" s="3"/>
      <c r="GV154" s="3"/>
      <c r="GW154" s="3"/>
      <c r="GX154" s="3"/>
      <c r="GY154" s="3"/>
      <c r="GZ154" s="3"/>
      <c r="HA154" s="3"/>
      <c r="HB154" s="3"/>
      <c r="HC154" s="3"/>
      <c r="HD154" s="3"/>
      <c r="HE154" s="3"/>
      <c r="HF154" s="3"/>
      <c r="HG154" s="3"/>
      <c r="HH154" s="3"/>
      <c r="HI154" s="3"/>
      <c r="HJ154" s="3"/>
      <c r="HK154" s="3"/>
      <c r="HL154" s="3"/>
      <c r="HM154" s="3"/>
      <c r="HN154" s="3"/>
      <c r="HO154" s="3"/>
      <c r="HP154" s="3"/>
      <c r="HQ154" s="3"/>
      <c r="HR154" s="3"/>
      <c r="HS154" s="3"/>
      <c r="HT154" s="3"/>
      <c r="HU154" s="3"/>
      <c r="HV154" s="3"/>
      <c r="HW154" s="3"/>
      <c r="HX154" s="3"/>
      <c r="HY154" s="3"/>
      <c r="HZ154" s="3"/>
      <c r="IA154" s="3"/>
      <c r="IB154" s="3"/>
      <c r="IC154" s="3"/>
      <c r="ID154" s="3"/>
      <c r="IE154" s="3"/>
      <c r="IF154" s="3"/>
      <c r="IG154" s="3"/>
      <c r="IH154" s="3"/>
      <c r="II154" s="3"/>
      <c r="IJ154" s="3"/>
      <c r="IK154" s="3"/>
      <c r="IL154" s="3"/>
      <c r="IM154" s="3"/>
      <c r="IN154" s="3"/>
      <c r="IO154" s="3"/>
      <c r="IP154" s="3"/>
      <c r="IQ154" s="3"/>
      <c r="IR154" s="3"/>
      <c r="IS154" s="3"/>
      <c r="IT154" s="3"/>
      <c r="IU154" s="3"/>
      <c r="IV154" s="3"/>
      <c r="IW154" s="3"/>
      <c r="IX154" s="3"/>
      <c r="IY154" s="3"/>
      <c r="IZ154" s="3"/>
      <c r="JA154" s="3"/>
      <c r="JB154" s="3"/>
      <c r="JC154" s="3"/>
      <c r="JD154" s="3"/>
      <c r="JE154" s="3"/>
      <c r="JF154" s="3"/>
      <c r="JG154" s="3"/>
      <c r="JH154" s="3"/>
      <c r="JI154" s="3"/>
      <c r="JJ154" s="3"/>
      <c r="JK154" s="3"/>
      <c r="JL154" s="3"/>
      <c r="JM154" s="3"/>
      <c r="JN154" s="3"/>
      <c r="JO154" s="3"/>
      <c r="JP154" s="3"/>
      <c r="JQ154" s="3"/>
      <c r="JR154" s="3"/>
      <c r="JS154" s="3"/>
      <c r="JT154" s="3"/>
      <c r="JU154" s="3"/>
      <c r="JV154" s="3"/>
      <c r="JW154" s="3"/>
      <c r="JX154" s="3"/>
      <c r="JY154" s="3"/>
      <c r="JZ154" s="3"/>
      <c r="KA154" s="3"/>
      <c r="KB154" s="3"/>
      <c r="KC154" s="3"/>
      <c r="KD154" s="3"/>
      <c r="KE154" s="3"/>
      <c r="KF154" s="3"/>
      <c r="KG154" s="3"/>
      <c r="KH154" s="3"/>
      <c r="KI154" s="3"/>
      <c r="KJ154" s="3"/>
      <c r="KK154" s="3"/>
      <c r="KL154" s="3"/>
      <c r="KM154" s="3"/>
      <c r="KN154" s="3"/>
      <c r="KO154" s="3"/>
      <c r="KP154" s="3"/>
      <c r="KQ154" s="3"/>
      <c r="KR154" s="3"/>
      <c r="KS154" s="3"/>
      <c r="KT154" s="3"/>
      <c r="KU154" s="3"/>
      <c r="KV154" s="3"/>
      <c r="KW154" s="3"/>
      <c r="KX154" s="3"/>
      <c r="KY154" s="3"/>
      <c r="KZ154" s="3"/>
      <c r="LA154" s="3"/>
      <c r="LB154" s="3"/>
      <c r="LC154" s="3"/>
      <c r="LD154" s="3"/>
      <c r="LE154" s="3"/>
      <c r="LF154" s="3"/>
      <c r="LG154" s="3"/>
      <c r="LH154" s="3"/>
      <c r="LI154" s="3"/>
      <c r="LJ154" s="3"/>
      <c r="LK154" s="3"/>
      <c r="LL154" s="3"/>
      <c r="LM154" s="3"/>
      <c r="LN154" s="3"/>
      <c r="LO154" s="3"/>
      <c r="LP154" s="3"/>
      <c r="LQ154" s="3"/>
      <c r="LR154" s="3"/>
      <c r="LS154" s="3"/>
      <c r="LT154" s="3"/>
      <c r="LU154" s="3"/>
      <c r="LV154" s="3"/>
      <c r="LW154" s="3"/>
      <c r="LX154" s="3"/>
      <c r="LY154" s="3"/>
      <c r="LZ154" s="3"/>
      <c r="MA154" s="3"/>
      <c r="MB154" s="3"/>
      <c r="MC154" s="3"/>
      <c r="MD154" s="3"/>
      <c r="ME154" s="3"/>
      <c r="MF154" s="3"/>
      <c r="MG154" s="3"/>
      <c r="MH154" s="3"/>
      <c r="MI154" s="3"/>
      <c r="MJ154" s="3"/>
      <c r="MK154" s="3"/>
      <c r="ML154" s="3"/>
      <c r="MM154" s="3"/>
      <c r="MN154" s="3"/>
      <c r="MO154" s="3"/>
      <c r="MP154" s="3"/>
      <c r="MQ154" s="3"/>
      <c r="MR154" s="3"/>
      <c r="MS154" s="3"/>
      <c r="MT154" s="3"/>
      <c r="MU154" s="3"/>
      <c r="MV154" s="3"/>
      <c r="MW154" s="3"/>
      <c r="MX154" s="3"/>
      <c r="MY154" s="3"/>
      <c r="MZ154" s="3"/>
      <c r="NA154" s="3"/>
      <c r="NB154" s="3"/>
      <c r="NC154" s="3"/>
      <c r="ND154" s="3"/>
      <c r="NE154" s="3"/>
      <c r="NF154" s="3"/>
      <c r="NG154" s="3"/>
      <c r="NH154" s="3"/>
      <c r="NI154" s="3"/>
      <c r="NJ154" s="3"/>
      <c r="NK154" s="3"/>
      <c r="NL154" s="3"/>
      <c r="NM154" s="3"/>
      <c r="NN154" s="3"/>
      <c r="NO154" s="3"/>
      <c r="NP154" s="3"/>
      <c r="NQ154" s="3"/>
      <c r="NR154" s="3"/>
      <c r="NS154" s="3"/>
      <c r="NT154" s="3"/>
      <c r="NU154" s="3"/>
      <c r="NV154" s="3"/>
      <c r="NW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c r="GO155" s="3"/>
      <c r="GP155" s="3"/>
      <c r="GQ155" s="3"/>
      <c r="GR155" s="3"/>
      <c r="GS155" s="3"/>
      <c r="GT155" s="3"/>
      <c r="GU155" s="3"/>
      <c r="GV155" s="3"/>
      <c r="GW155" s="3"/>
      <c r="GX155" s="3"/>
      <c r="GY155" s="3"/>
      <c r="GZ155" s="3"/>
      <c r="HA155" s="3"/>
      <c r="HB155" s="3"/>
      <c r="HC155" s="3"/>
      <c r="HD155" s="3"/>
      <c r="HE155" s="3"/>
      <c r="HF155" s="3"/>
      <c r="HG155" s="3"/>
      <c r="HH155" s="3"/>
      <c r="HI155" s="3"/>
      <c r="HJ155" s="3"/>
      <c r="HK155" s="3"/>
      <c r="HL155" s="3"/>
      <c r="HM155" s="3"/>
      <c r="HN155" s="3"/>
      <c r="HO155" s="3"/>
      <c r="HP155" s="3"/>
      <c r="HQ155" s="3"/>
      <c r="HR155" s="3"/>
      <c r="HS155" s="3"/>
      <c r="HT155" s="3"/>
      <c r="HU155" s="3"/>
      <c r="HV155" s="3"/>
      <c r="HW155" s="3"/>
      <c r="HX155" s="3"/>
      <c r="HY155" s="3"/>
      <c r="HZ155" s="3"/>
      <c r="IA155" s="3"/>
      <c r="IB155" s="3"/>
      <c r="IC155" s="3"/>
      <c r="ID155" s="3"/>
      <c r="IE155" s="3"/>
      <c r="IF155" s="3"/>
      <c r="IG155" s="3"/>
      <c r="IH155" s="3"/>
      <c r="II155" s="3"/>
      <c r="IJ155" s="3"/>
      <c r="IK155" s="3"/>
      <c r="IL155" s="3"/>
      <c r="IM155" s="3"/>
      <c r="IN155" s="3"/>
      <c r="IO155" s="3"/>
      <c r="IP155" s="3"/>
      <c r="IQ155" s="3"/>
      <c r="IR155" s="3"/>
      <c r="IS155" s="3"/>
      <c r="IT155" s="3"/>
      <c r="IU155" s="3"/>
      <c r="IV155" s="3"/>
      <c r="IW155" s="3"/>
      <c r="IX155" s="3"/>
      <c r="IY155" s="3"/>
      <c r="IZ155" s="3"/>
      <c r="JA155" s="3"/>
      <c r="JB155" s="3"/>
      <c r="JC155" s="3"/>
      <c r="JD155" s="3"/>
      <c r="JE155" s="3"/>
      <c r="JF155" s="3"/>
      <c r="JG155" s="3"/>
      <c r="JH155" s="3"/>
      <c r="JI155" s="3"/>
      <c r="JJ155" s="3"/>
      <c r="JK155" s="3"/>
      <c r="JL155" s="3"/>
      <c r="JM155" s="3"/>
      <c r="JN155" s="3"/>
      <c r="JO155" s="3"/>
      <c r="JP155" s="3"/>
      <c r="JQ155" s="3"/>
      <c r="JR155" s="3"/>
      <c r="JS155" s="3"/>
      <c r="JT155" s="3"/>
      <c r="JU155" s="3"/>
      <c r="JV155" s="3"/>
      <c r="JW155" s="3"/>
      <c r="JX155" s="3"/>
      <c r="JY155" s="3"/>
      <c r="JZ155" s="3"/>
      <c r="KA155" s="3"/>
      <c r="KB155" s="3"/>
      <c r="KC155" s="3"/>
      <c r="KD155" s="3"/>
      <c r="KE155" s="3"/>
      <c r="KF155" s="3"/>
      <c r="KG155" s="3"/>
      <c r="KH155" s="3"/>
      <c r="KI155" s="3"/>
      <c r="KJ155" s="3"/>
      <c r="KK155" s="3"/>
      <c r="KL155" s="3"/>
      <c r="KM155" s="3"/>
      <c r="KN155" s="3"/>
      <c r="KO155" s="3"/>
      <c r="KP155" s="3"/>
      <c r="KQ155" s="3"/>
      <c r="KR155" s="3"/>
      <c r="KS155" s="3"/>
      <c r="KT155" s="3"/>
      <c r="KU155" s="3"/>
      <c r="KV155" s="3"/>
      <c r="KW155" s="3"/>
      <c r="KX155" s="3"/>
      <c r="KY155" s="3"/>
      <c r="KZ155" s="3"/>
      <c r="LA155" s="3"/>
      <c r="LB155" s="3"/>
      <c r="LC155" s="3"/>
      <c r="LD155" s="3"/>
      <c r="LE155" s="3"/>
      <c r="LF155" s="3"/>
      <c r="LG155" s="3"/>
      <c r="LH155" s="3"/>
      <c r="LI155" s="3"/>
      <c r="LJ155" s="3"/>
      <c r="LK155" s="3"/>
      <c r="LL155" s="3"/>
      <c r="LM155" s="3"/>
      <c r="LN155" s="3"/>
      <c r="LO155" s="3"/>
      <c r="LP155" s="3"/>
      <c r="LQ155" s="3"/>
      <c r="LR155" s="3"/>
      <c r="LS155" s="3"/>
      <c r="LT155" s="3"/>
      <c r="LU155" s="3"/>
      <c r="LV155" s="3"/>
      <c r="LW155" s="3"/>
      <c r="LX155" s="3"/>
      <c r="LY155" s="3"/>
      <c r="LZ155" s="3"/>
      <c r="MA155" s="3"/>
      <c r="MB155" s="3"/>
      <c r="MC155" s="3"/>
      <c r="MD155" s="3"/>
      <c r="ME155" s="3"/>
      <c r="MF155" s="3"/>
      <c r="MG155" s="3"/>
      <c r="MH155" s="3"/>
      <c r="MI155" s="3"/>
      <c r="MJ155" s="3"/>
      <c r="MK155" s="3"/>
      <c r="ML155" s="3"/>
      <c r="MM155" s="3"/>
      <c r="MN155" s="3"/>
      <c r="MO155" s="3"/>
      <c r="MP155" s="3"/>
      <c r="MQ155" s="3"/>
      <c r="MR155" s="3"/>
      <c r="MS155" s="3"/>
      <c r="MT155" s="3"/>
      <c r="MU155" s="3"/>
      <c r="MV155" s="3"/>
      <c r="MW155" s="3"/>
      <c r="MX155" s="3"/>
      <c r="MY155" s="3"/>
      <c r="MZ155" s="3"/>
      <c r="NA155" s="3"/>
      <c r="NB155" s="3"/>
      <c r="NC155" s="3"/>
      <c r="ND155" s="3"/>
      <c r="NE155" s="3"/>
      <c r="NF155" s="3"/>
      <c r="NG155" s="3"/>
      <c r="NH155" s="3"/>
      <c r="NI155" s="3"/>
      <c r="NJ155" s="3"/>
      <c r="NK155" s="3"/>
      <c r="NL155" s="3"/>
      <c r="NM155" s="3"/>
      <c r="NN155" s="3"/>
      <c r="NO155" s="3"/>
      <c r="NP155" s="3"/>
      <c r="NQ155" s="3"/>
      <c r="NR155" s="3"/>
      <c r="NS155" s="3"/>
      <c r="NT155" s="3"/>
      <c r="NU155" s="3"/>
      <c r="NV155" s="3"/>
      <c r="NW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c r="HB156" s="3"/>
      <c r="HC156" s="3"/>
      <c r="HD156" s="3"/>
      <c r="HE156" s="3"/>
      <c r="HF156" s="3"/>
      <c r="HG156" s="3"/>
      <c r="HH156" s="3"/>
      <c r="HI156" s="3"/>
      <c r="HJ156" s="3"/>
      <c r="HK156" s="3"/>
      <c r="HL156" s="3"/>
      <c r="HM156" s="3"/>
      <c r="HN156" s="3"/>
      <c r="HO156" s="3"/>
      <c r="HP156" s="3"/>
      <c r="HQ156" s="3"/>
      <c r="HR156" s="3"/>
      <c r="HS156" s="3"/>
      <c r="HT156" s="3"/>
      <c r="HU156" s="3"/>
      <c r="HV156" s="3"/>
      <c r="HW156" s="3"/>
      <c r="HX156" s="3"/>
      <c r="HY156" s="3"/>
      <c r="HZ156" s="3"/>
      <c r="IA156" s="3"/>
      <c r="IB156" s="3"/>
      <c r="IC156" s="3"/>
      <c r="ID156" s="3"/>
      <c r="IE156" s="3"/>
      <c r="IF156" s="3"/>
      <c r="IG156" s="3"/>
      <c r="IH156" s="3"/>
      <c r="II156" s="3"/>
      <c r="IJ156" s="3"/>
      <c r="IK156" s="3"/>
      <c r="IL156" s="3"/>
      <c r="IM156" s="3"/>
      <c r="IN156" s="3"/>
      <c r="IO156" s="3"/>
      <c r="IP156" s="3"/>
      <c r="IQ156" s="3"/>
      <c r="IR156" s="3"/>
      <c r="IS156" s="3"/>
      <c r="IT156" s="3"/>
      <c r="IU156" s="3"/>
      <c r="IV156" s="3"/>
      <c r="IW156" s="3"/>
      <c r="IX156" s="3"/>
      <c r="IY156" s="3"/>
      <c r="IZ156" s="3"/>
      <c r="JA156" s="3"/>
      <c r="JB156" s="3"/>
      <c r="JC156" s="3"/>
      <c r="JD156" s="3"/>
      <c r="JE156" s="3"/>
      <c r="JF156" s="3"/>
      <c r="JG156" s="3"/>
      <c r="JH156" s="3"/>
      <c r="JI156" s="3"/>
      <c r="JJ156" s="3"/>
      <c r="JK156" s="3"/>
      <c r="JL156" s="3"/>
      <c r="JM156" s="3"/>
      <c r="JN156" s="3"/>
      <c r="JO156" s="3"/>
      <c r="JP156" s="3"/>
      <c r="JQ156" s="3"/>
      <c r="JR156" s="3"/>
      <c r="JS156" s="3"/>
      <c r="JT156" s="3"/>
      <c r="JU156" s="3"/>
      <c r="JV156" s="3"/>
      <c r="JW156" s="3"/>
      <c r="JX156" s="3"/>
      <c r="JY156" s="3"/>
      <c r="JZ156" s="3"/>
      <c r="KA156" s="3"/>
      <c r="KB156" s="3"/>
      <c r="KC156" s="3"/>
      <c r="KD156" s="3"/>
      <c r="KE156" s="3"/>
      <c r="KF156" s="3"/>
      <c r="KG156" s="3"/>
      <c r="KH156" s="3"/>
      <c r="KI156" s="3"/>
      <c r="KJ156" s="3"/>
      <c r="KK156" s="3"/>
      <c r="KL156" s="3"/>
      <c r="KM156" s="3"/>
      <c r="KN156" s="3"/>
      <c r="KO156" s="3"/>
      <c r="KP156" s="3"/>
      <c r="KQ156" s="3"/>
      <c r="KR156" s="3"/>
      <c r="KS156" s="3"/>
      <c r="KT156" s="3"/>
      <c r="KU156" s="3"/>
      <c r="KV156" s="3"/>
      <c r="KW156" s="3"/>
      <c r="KX156" s="3"/>
      <c r="KY156" s="3"/>
      <c r="KZ156" s="3"/>
      <c r="LA156" s="3"/>
      <c r="LB156" s="3"/>
      <c r="LC156" s="3"/>
      <c r="LD156" s="3"/>
      <c r="LE156" s="3"/>
      <c r="LF156" s="3"/>
      <c r="LG156" s="3"/>
      <c r="LH156" s="3"/>
      <c r="LI156" s="3"/>
      <c r="LJ156" s="3"/>
      <c r="LK156" s="3"/>
      <c r="LL156" s="3"/>
      <c r="LM156" s="3"/>
      <c r="LN156" s="3"/>
      <c r="LO156" s="3"/>
      <c r="LP156" s="3"/>
      <c r="LQ156" s="3"/>
      <c r="LR156" s="3"/>
      <c r="LS156" s="3"/>
      <c r="LT156" s="3"/>
      <c r="LU156" s="3"/>
      <c r="LV156" s="3"/>
      <c r="LW156" s="3"/>
      <c r="LX156" s="3"/>
      <c r="LY156" s="3"/>
      <c r="LZ156" s="3"/>
      <c r="MA156" s="3"/>
      <c r="MB156" s="3"/>
      <c r="MC156" s="3"/>
      <c r="MD156" s="3"/>
      <c r="ME156" s="3"/>
      <c r="MF156" s="3"/>
      <c r="MG156" s="3"/>
      <c r="MH156" s="3"/>
      <c r="MI156" s="3"/>
      <c r="MJ156" s="3"/>
      <c r="MK156" s="3"/>
      <c r="ML156" s="3"/>
      <c r="MM156" s="3"/>
      <c r="MN156" s="3"/>
      <c r="MO156" s="3"/>
      <c r="MP156" s="3"/>
      <c r="MQ156" s="3"/>
      <c r="MR156" s="3"/>
      <c r="MS156" s="3"/>
      <c r="MT156" s="3"/>
      <c r="MU156" s="3"/>
      <c r="MV156" s="3"/>
      <c r="MW156" s="3"/>
      <c r="MX156" s="3"/>
      <c r="MY156" s="3"/>
      <c r="MZ156" s="3"/>
      <c r="NA156" s="3"/>
      <c r="NB156" s="3"/>
      <c r="NC156" s="3"/>
      <c r="ND156" s="3"/>
      <c r="NE156" s="3"/>
      <c r="NF156" s="3"/>
      <c r="NG156" s="3"/>
      <c r="NH156" s="3"/>
      <c r="NI156" s="3"/>
      <c r="NJ156" s="3"/>
      <c r="NK156" s="3"/>
      <c r="NL156" s="3"/>
      <c r="NM156" s="3"/>
      <c r="NN156" s="3"/>
      <c r="NO156" s="3"/>
      <c r="NP156" s="3"/>
      <c r="NQ156" s="3"/>
      <c r="NR156" s="3"/>
      <c r="NS156" s="3"/>
      <c r="NT156" s="3"/>
      <c r="NU156" s="3"/>
      <c r="NV156" s="3"/>
      <c r="NW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c r="GO157" s="3"/>
      <c r="GP157" s="3"/>
      <c r="GQ157" s="3"/>
      <c r="GR157" s="3"/>
      <c r="GS157" s="3"/>
      <c r="GT157" s="3"/>
      <c r="GU157" s="3"/>
      <c r="GV157" s="3"/>
      <c r="GW157" s="3"/>
      <c r="GX157" s="3"/>
      <c r="GY157" s="3"/>
      <c r="GZ157" s="3"/>
      <c r="HA157" s="3"/>
      <c r="HB157" s="3"/>
      <c r="HC157" s="3"/>
      <c r="HD157" s="3"/>
      <c r="HE157" s="3"/>
      <c r="HF157" s="3"/>
      <c r="HG157" s="3"/>
      <c r="HH157" s="3"/>
      <c r="HI157" s="3"/>
      <c r="HJ157" s="3"/>
      <c r="HK157" s="3"/>
      <c r="HL157" s="3"/>
      <c r="HM157" s="3"/>
      <c r="HN157" s="3"/>
      <c r="HO157" s="3"/>
      <c r="HP157" s="3"/>
      <c r="HQ157" s="3"/>
      <c r="HR157" s="3"/>
      <c r="HS157" s="3"/>
      <c r="HT157" s="3"/>
      <c r="HU157" s="3"/>
      <c r="HV157" s="3"/>
      <c r="HW157" s="3"/>
      <c r="HX157" s="3"/>
      <c r="HY157" s="3"/>
      <c r="HZ157" s="3"/>
      <c r="IA157" s="3"/>
      <c r="IB157" s="3"/>
      <c r="IC157" s="3"/>
      <c r="ID157" s="3"/>
      <c r="IE157" s="3"/>
      <c r="IF157" s="3"/>
      <c r="IG157" s="3"/>
      <c r="IH157" s="3"/>
      <c r="II157" s="3"/>
      <c r="IJ157" s="3"/>
      <c r="IK157" s="3"/>
      <c r="IL157" s="3"/>
      <c r="IM157" s="3"/>
      <c r="IN157" s="3"/>
      <c r="IO157" s="3"/>
      <c r="IP157" s="3"/>
      <c r="IQ157" s="3"/>
      <c r="IR157" s="3"/>
      <c r="IS157" s="3"/>
      <c r="IT157" s="3"/>
      <c r="IU157" s="3"/>
      <c r="IV157" s="3"/>
      <c r="IW157" s="3"/>
      <c r="IX157" s="3"/>
      <c r="IY157" s="3"/>
      <c r="IZ157" s="3"/>
      <c r="JA157" s="3"/>
      <c r="JB157" s="3"/>
      <c r="JC157" s="3"/>
      <c r="JD157" s="3"/>
      <c r="JE157" s="3"/>
      <c r="JF157" s="3"/>
      <c r="JG157" s="3"/>
      <c r="JH157" s="3"/>
      <c r="JI157" s="3"/>
      <c r="JJ157" s="3"/>
      <c r="JK157" s="3"/>
      <c r="JL157" s="3"/>
      <c r="JM157" s="3"/>
      <c r="JN157" s="3"/>
      <c r="JO157" s="3"/>
      <c r="JP157" s="3"/>
      <c r="JQ157" s="3"/>
      <c r="JR157" s="3"/>
      <c r="JS157" s="3"/>
      <c r="JT157" s="3"/>
      <c r="JU157" s="3"/>
      <c r="JV157" s="3"/>
      <c r="JW157" s="3"/>
      <c r="JX157" s="3"/>
      <c r="JY157" s="3"/>
      <c r="JZ157" s="3"/>
      <c r="KA157" s="3"/>
      <c r="KB157" s="3"/>
      <c r="KC157" s="3"/>
      <c r="KD157" s="3"/>
      <c r="KE157" s="3"/>
      <c r="KF157" s="3"/>
      <c r="KG157" s="3"/>
      <c r="KH157" s="3"/>
      <c r="KI157" s="3"/>
      <c r="KJ157" s="3"/>
      <c r="KK157" s="3"/>
      <c r="KL157" s="3"/>
      <c r="KM157" s="3"/>
      <c r="KN157" s="3"/>
      <c r="KO157" s="3"/>
      <c r="KP157" s="3"/>
      <c r="KQ157" s="3"/>
      <c r="KR157" s="3"/>
      <c r="KS157" s="3"/>
      <c r="KT157" s="3"/>
      <c r="KU157" s="3"/>
      <c r="KV157" s="3"/>
      <c r="KW157" s="3"/>
      <c r="KX157" s="3"/>
      <c r="KY157" s="3"/>
      <c r="KZ157" s="3"/>
      <c r="LA157" s="3"/>
      <c r="LB157" s="3"/>
      <c r="LC157" s="3"/>
      <c r="LD157" s="3"/>
      <c r="LE157" s="3"/>
      <c r="LF157" s="3"/>
      <c r="LG157" s="3"/>
      <c r="LH157" s="3"/>
      <c r="LI157" s="3"/>
      <c r="LJ157" s="3"/>
      <c r="LK157" s="3"/>
      <c r="LL157" s="3"/>
      <c r="LM157" s="3"/>
      <c r="LN157" s="3"/>
      <c r="LO157" s="3"/>
      <c r="LP157" s="3"/>
      <c r="LQ157" s="3"/>
      <c r="LR157" s="3"/>
      <c r="LS157" s="3"/>
      <c r="LT157" s="3"/>
      <c r="LU157" s="3"/>
      <c r="LV157" s="3"/>
      <c r="LW157" s="3"/>
      <c r="LX157" s="3"/>
      <c r="LY157" s="3"/>
      <c r="LZ157" s="3"/>
      <c r="MA157" s="3"/>
      <c r="MB157" s="3"/>
      <c r="MC157" s="3"/>
      <c r="MD157" s="3"/>
      <c r="ME157" s="3"/>
      <c r="MF157" s="3"/>
      <c r="MG157" s="3"/>
      <c r="MH157" s="3"/>
      <c r="MI157" s="3"/>
      <c r="MJ157" s="3"/>
      <c r="MK157" s="3"/>
      <c r="ML157" s="3"/>
      <c r="MM157" s="3"/>
      <c r="MN157" s="3"/>
      <c r="MO157" s="3"/>
      <c r="MP157" s="3"/>
      <c r="MQ157" s="3"/>
      <c r="MR157" s="3"/>
      <c r="MS157" s="3"/>
      <c r="MT157" s="3"/>
      <c r="MU157" s="3"/>
      <c r="MV157" s="3"/>
      <c r="MW157" s="3"/>
      <c r="MX157" s="3"/>
      <c r="MY157" s="3"/>
      <c r="MZ157" s="3"/>
      <c r="NA157" s="3"/>
      <c r="NB157" s="3"/>
      <c r="NC157" s="3"/>
      <c r="ND157" s="3"/>
      <c r="NE157" s="3"/>
      <c r="NF157" s="3"/>
      <c r="NG157" s="3"/>
      <c r="NH157" s="3"/>
      <c r="NI157" s="3"/>
      <c r="NJ157" s="3"/>
      <c r="NK157" s="3"/>
      <c r="NL157" s="3"/>
      <c r="NM157" s="3"/>
      <c r="NN157" s="3"/>
      <c r="NO157" s="3"/>
      <c r="NP157" s="3"/>
      <c r="NQ157" s="3"/>
      <c r="NR157" s="3"/>
      <c r="NS157" s="3"/>
      <c r="NT157" s="3"/>
      <c r="NU157" s="3"/>
      <c r="NV157" s="3"/>
      <c r="NW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c r="HL158" s="3"/>
      <c r="HM158" s="3"/>
      <c r="HN158" s="3"/>
      <c r="HO158" s="3"/>
      <c r="HP158" s="3"/>
      <c r="HQ158" s="3"/>
      <c r="HR158" s="3"/>
      <c r="HS158" s="3"/>
      <c r="HT158" s="3"/>
      <c r="HU158" s="3"/>
      <c r="HV158" s="3"/>
      <c r="HW158" s="3"/>
      <c r="HX158" s="3"/>
      <c r="HY158" s="3"/>
      <c r="HZ158" s="3"/>
      <c r="IA158" s="3"/>
      <c r="IB158" s="3"/>
      <c r="IC158" s="3"/>
      <c r="ID158" s="3"/>
      <c r="IE158" s="3"/>
      <c r="IF158" s="3"/>
      <c r="IG158" s="3"/>
      <c r="IH158" s="3"/>
      <c r="II158" s="3"/>
      <c r="IJ158" s="3"/>
      <c r="IK158" s="3"/>
      <c r="IL158" s="3"/>
      <c r="IM158" s="3"/>
      <c r="IN158" s="3"/>
      <c r="IO158" s="3"/>
      <c r="IP158" s="3"/>
      <c r="IQ158" s="3"/>
      <c r="IR158" s="3"/>
      <c r="IS158" s="3"/>
      <c r="IT158" s="3"/>
      <c r="IU158" s="3"/>
      <c r="IV158" s="3"/>
      <c r="IW158" s="3"/>
      <c r="IX158" s="3"/>
      <c r="IY158" s="3"/>
      <c r="IZ158" s="3"/>
      <c r="JA158" s="3"/>
      <c r="JB158" s="3"/>
      <c r="JC158" s="3"/>
      <c r="JD158" s="3"/>
      <c r="JE158" s="3"/>
      <c r="JF158" s="3"/>
      <c r="JG158" s="3"/>
      <c r="JH158" s="3"/>
      <c r="JI158" s="3"/>
      <c r="JJ158" s="3"/>
      <c r="JK158" s="3"/>
      <c r="JL158" s="3"/>
      <c r="JM158" s="3"/>
      <c r="JN158" s="3"/>
      <c r="JO158" s="3"/>
      <c r="JP158" s="3"/>
      <c r="JQ158" s="3"/>
      <c r="JR158" s="3"/>
      <c r="JS158" s="3"/>
      <c r="JT158" s="3"/>
      <c r="JU158" s="3"/>
      <c r="JV158" s="3"/>
      <c r="JW158" s="3"/>
      <c r="JX158" s="3"/>
      <c r="JY158" s="3"/>
      <c r="JZ158" s="3"/>
      <c r="KA158" s="3"/>
      <c r="KB158" s="3"/>
      <c r="KC158" s="3"/>
      <c r="KD158" s="3"/>
      <c r="KE158" s="3"/>
      <c r="KF158" s="3"/>
      <c r="KG158" s="3"/>
      <c r="KH158" s="3"/>
      <c r="KI158" s="3"/>
      <c r="KJ158" s="3"/>
      <c r="KK158" s="3"/>
      <c r="KL158" s="3"/>
      <c r="KM158" s="3"/>
      <c r="KN158" s="3"/>
      <c r="KO158" s="3"/>
      <c r="KP158" s="3"/>
      <c r="KQ158" s="3"/>
      <c r="KR158" s="3"/>
      <c r="KS158" s="3"/>
      <c r="KT158" s="3"/>
      <c r="KU158" s="3"/>
      <c r="KV158" s="3"/>
      <c r="KW158" s="3"/>
      <c r="KX158" s="3"/>
      <c r="KY158" s="3"/>
      <c r="KZ158" s="3"/>
      <c r="LA158" s="3"/>
      <c r="LB158" s="3"/>
      <c r="LC158" s="3"/>
      <c r="LD158" s="3"/>
      <c r="LE158" s="3"/>
      <c r="LF158" s="3"/>
      <c r="LG158" s="3"/>
      <c r="LH158" s="3"/>
      <c r="LI158" s="3"/>
      <c r="LJ158" s="3"/>
      <c r="LK158" s="3"/>
      <c r="LL158" s="3"/>
      <c r="LM158" s="3"/>
      <c r="LN158" s="3"/>
      <c r="LO158" s="3"/>
      <c r="LP158" s="3"/>
      <c r="LQ158" s="3"/>
      <c r="LR158" s="3"/>
      <c r="LS158" s="3"/>
      <c r="LT158" s="3"/>
      <c r="LU158" s="3"/>
      <c r="LV158" s="3"/>
      <c r="LW158" s="3"/>
      <c r="LX158" s="3"/>
      <c r="LY158" s="3"/>
      <c r="LZ158" s="3"/>
      <c r="MA158" s="3"/>
      <c r="MB158" s="3"/>
      <c r="MC158" s="3"/>
      <c r="MD158" s="3"/>
      <c r="ME158" s="3"/>
      <c r="MF158" s="3"/>
      <c r="MG158" s="3"/>
      <c r="MH158" s="3"/>
      <c r="MI158" s="3"/>
      <c r="MJ158" s="3"/>
      <c r="MK158" s="3"/>
      <c r="ML158" s="3"/>
      <c r="MM158" s="3"/>
      <c r="MN158" s="3"/>
      <c r="MO158" s="3"/>
      <c r="MP158" s="3"/>
      <c r="MQ158" s="3"/>
      <c r="MR158" s="3"/>
      <c r="MS158" s="3"/>
      <c r="MT158" s="3"/>
      <c r="MU158" s="3"/>
      <c r="MV158" s="3"/>
      <c r="MW158" s="3"/>
      <c r="MX158" s="3"/>
      <c r="MY158" s="3"/>
      <c r="MZ158" s="3"/>
      <c r="NA158" s="3"/>
      <c r="NB158" s="3"/>
      <c r="NC158" s="3"/>
      <c r="ND158" s="3"/>
      <c r="NE158" s="3"/>
      <c r="NF158" s="3"/>
      <c r="NG158" s="3"/>
      <c r="NH158" s="3"/>
      <c r="NI158" s="3"/>
      <c r="NJ158" s="3"/>
      <c r="NK158" s="3"/>
      <c r="NL158" s="3"/>
      <c r="NM158" s="3"/>
      <c r="NN158" s="3"/>
      <c r="NO158" s="3"/>
      <c r="NP158" s="3"/>
      <c r="NQ158" s="3"/>
      <c r="NR158" s="3"/>
      <c r="NS158" s="3"/>
      <c r="NT158" s="3"/>
      <c r="NU158" s="3"/>
      <c r="NV158" s="3"/>
      <c r="NW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c r="GP159" s="3"/>
      <c r="GQ159" s="3"/>
      <c r="GR159" s="3"/>
      <c r="GS159" s="3"/>
      <c r="GT159" s="3"/>
      <c r="GU159" s="3"/>
      <c r="GV159" s="3"/>
      <c r="GW159" s="3"/>
      <c r="GX159" s="3"/>
      <c r="GY159" s="3"/>
      <c r="GZ159" s="3"/>
      <c r="HA159" s="3"/>
      <c r="HB159" s="3"/>
      <c r="HC159" s="3"/>
      <c r="HD159" s="3"/>
      <c r="HE159" s="3"/>
      <c r="HF159" s="3"/>
      <c r="HG159" s="3"/>
      <c r="HH159" s="3"/>
      <c r="HI159" s="3"/>
      <c r="HJ159" s="3"/>
      <c r="HK159" s="3"/>
      <c r="HL159" s="3"/>
      <c r="HM159" s="3"/>
      <c r="HN159" s="3"/>
      <c r="HO159" s="3"/>
      <c r="HP159" s="3"/>
      <c r="HQ159" s="3"/>
      <c r="HR159" s="3"/>
      <c r="HS159" s="3"/>
      <c r="HT159" s="3"/>
      <c r="HU159" s="3"/>
      <c r="HV159" s="3"/>
      <c r="HW159" s="3"/>
      <c r="HX159" s="3"/>
      <c r="HY159" s="3"/>
      <c r="HZ159" s="3"/>
      <c r="IA159" s="3"/>
      <c r="IB159" s="3"/>
      <c r="IC159" s="3"/>
      <c r="ID159" s="3"/>
      <c r="IE159" s="3"/>
      <c r="IF159" s="3"/>
      <c r="IG159" s="3"/>
      <c r="IH159" s="3"/>
      <c r="II159" s="3"/>
      <c r="IJ159" s="3"/>
      <c r="IK159" s="3"/>
      <c r="IL159" s="3"/>
      <c r="IM159" s="3"/>
      <c r="IN159" s="3"/>
      <c r="IO159" s="3"/>
      <c r="IP159" s="3"/>
      <c r="IQ159" s="3"/>
      <c r="IR159" s="3"/>
      <c r="IS159" s="3"/>
      <c r="IT159" s="3"/>
      <c r="IU159" s="3"/>
      <c r="IV159" s="3"/>
      <c r="IW159" s="3"/>
      <c r="IX159" s="3"/>
      <c r="IY159" s="3"/>
      <c r="IZ159" s="3"/>
      <c r="JA159" s="3"/>
      <c r="JB159" s="3"/>
      <c r="JC159" s="3"/>
      <c r="JD159" s="3"/>
      <c r="JE159" s="3"/>
      <c r="JF159" s="3"/>
      <c r="JG159" s="3"/>
      <c r="JH159" s="3"/>
      <c r="JI159" s="3"/>
      <c r="JJ159" s="3"/>
      <c r="JK159" s="3"/>
      <c r="JL159" s="3"/>
      <c r="JM159" s="3"/>
      <c r="JN159" s="3"/>
      <c r="JO159" s="3"/>
      <c r="JP159" s="3"/>
      <c r="JQ159" s="3"/>
      <c r="JR159" s="3"/>
      <c r="JS159" s="3"/>
      <c r="JT159" s="3"/>
      <c r="JU159" s="3"/>
      <c r="JV159" s="3"/>
      <c r="JW159" s="3"/>
      <c r="JX159" s="3"/>
      <c r="JY159" s="3"/>
      <c r="JZ159" s="3"/>
      <c r="KA159" s="3"/>
      <c r="KB159" s="3"/>
      <c r="KC159" s="3"/>
      <c r="KD159" s="3"/>
      <c r="KE159" s="3"/>
      <c r="KF159" s="3"/>
      <c r="KG159" s="3"/>
      <c r="KH159" s="3"/>
      <c r="KI159" s="3"/>
      <c r="KJ159" s="3"/>
      <c r="KK159" s="3"/>
      <c r="KL159" s="3"/>
      <c r="KM159" s="3"/>
      <c r="KN159" s="3"/>
      <c r="KO159" s="3"/>
      <c r="KP159" s="3"/>
      <c r="KQ159" s="3"/>
      <c r="KR159" s="3"/>
      <c r="KS159" s="3"/>
      <c r="KT159" s="3"/>
      <c r="KU159" s="3"/>
      <c r="KV159" s="3"/>
      <c r="KW159" s="3"/>
      <c r="KX159" s="3"/>
      <c r="KY159" s="3"/>
      <c r="KZ159" s="3"/>
      <c r="LA159" s="3"/>
      <c r="LB159" s="3"/>
      <c r="LC159" s="3"/>
      <c r="LD159" s="3"/>
      <c r="LE159" s="3"/>
      <c r="LF159" s="3"/>
      <c r="LG159" s="3"/>
      <c r="LH159" s="3"/>
      <c r="LI159" s="3"/>
      <c r="LJ159" s="3"/>
      <c r="LK159" s="3"/>
      <c r="LL159" s="3"/>
      <c r="LM159" s="3"/>
      <c r="LN159" s="3"/>
      <c r="LO159" s="3"/>
      <c r="LP159" s="3"/>
      <c r="LQ159" s="3"/>
      <c r="LR159" s="3"/>
      <c r="LS159" s="3"/>
      <c r="LT159" s="3"/>
      <c r="LU159" s="3"/>
      <c r="LV159" s="3"/>
      <c r="LW159" s="3"/>
      <c r="LX159" s="3"/>
      <c r="LY159" s="3"/>
      <c r="LZ159" s="3"/>
      <c r="MA159" s="3"/>
      <c r="MB159" s="3"/>
      <c r="MC159" s="3"/>
      <c r="MD159" s="3"/>
      <c r="ME159" s="3"/>
      <c r="MF159" s="3"/>
      <c r="MG159" s="3"/>
      <c r="MH159" s="3"/>
      <c r="MI159" s="3"/>
      <c r="MJ159" s="3"/>
      <c r="MK159" s="3"/>
      <c r="ML159" s="3"/>
      <c r="MM159" s="3"/>
      <c r="MN159" s="3"/>
      <c r="MO159" s="3"/>
      <c r="MP159" s="3"/>
      <c r="MQ159" s="3"/>
      <c r="MR159" s="3"/>
      <c r="MS159" s="3"/>
      <c r="MT159" s="3"/>
      <c r="MU159" s="3"/>
      <c r="MV159" s="3"/>
      <c r="MW159" s="3"/>
      <c r="MX159" s="3"/>
      <c r="MY159" s="3"/>
      <c r="MZ159" s="3"/>
      <c r="NA159" s="3"/>
      <c r="NB159" s="3"/>
      <c r="NC159" s="3"/>
      <c r="ND159" s="3"/>
      <c r="NE159" s="3"/>
      <c r="NF159" s="3"/>
      <c r="NG159" s="3"/>
      <c r="NH159" s="3"/>
      <c r="NI159" s="3"/>
      <c r="NJ159" s="3"/>
      <c r="NK159" s="3"/>
      <c r="NL159" s="3"/>
      <c r="NM159" s="3"/>
      <c r="NN159" s="3"/>
      <c r="NO159" s="3"/>
      <c r="NP159" s="3"/>
      <c r="NQ159" s="3"/>
      <c r="NR159" s="3"/>
      <c r="NS159" s="3"/>
      <c r="NT159" s="3"/>
      <c r="NU159" s="3"/>
      <c r="NV159" s="3"/>
      <c r="NW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c r="HL160" s="3"/>
      <c r="HM160" s="3"/>
      <c r="HN160" s="3"/>
      <c r="HO160" s="3"/>
      <c r="HP160" s="3"/>
      <c r="HQ160" s="3"/>
      <c r="HR160" s="3"/>
      <c r="HS160" s="3"/>
      <c r="HT160" s="3"/>
      <c r="HU160" s="3"/>
      <c r="HV160" s="3"/>
      <c r="HW160" s="3"/>
      <c r="HX160" s="3"/>
      <c r="HY160" s="3"/>
      <c r="HZ160" s="3"/>
      <c r="IA160" s="3"/>
      <c r="IB160" s="3"/>
      <c r="IC160" s="3"/>
      <c r="ID160" s="3"/>
      <c r="IE160" s="3"/>
      <c r="IF160" s="3"/>
      <c r="IG160" s="3"/>
      <c r="IH160" s="3"/>
      <c r="II160" s="3"/>
      <c r="IJ160" s="3"/>
      <c r="IK160" s="3"/>
      <c r="IL160" s="3"/>
      <c r="IM160" s="3"/>
      <c r="IN160" s="3"/>
      <c r="IO160" s="3"/>
      <c r="IP160" s="3"/>
      <c r="IQ160" s="3"/>
      <c r="IR160" s="3"/>
      <c r="IS160" s="3"/>
      <c r="IT160" s="3"/>
      <c r="IU160" s="3"/>
      <c r="IV160" s="3"/>
      <c r="IW160" s="3"/>
      <c r="IX160" s="3"/>
      <c r="IY160" s="3"/>
      <c r="IZ160" s="3"/>
      <c r="JA160" s="3"/>
      <c r="JB160" s="3"/>
      <c r="JC160" s="3"/>
      <c r="JD160" s="3"/>
      <c r="JE160" s="3"/>
      <c r="JF160" s="3"/>
      <c r="JG160" s="3"/>
      <c r="JH160" s="3"/>
      <c r="JI160" s="3"/>
      <c r="JJ160" s="3"/>
      <c r="JK160" s="3"/>
      <c r="JL160" s="3"/>
      <c r="JM160" s="3"/>
      <c r="JN160" s="3"/>
      <c r="JO160" s="3"/>
      <c r="JP160" s="3"/>
      <c r="JQ160" s="3"/>
      <c r="JR160" s="3"/>
      <c r="JS160" s="3"/>
      <c r="JT160" s="3"/>
      <c r="JU160" s="3"/>
      <c r="JV160" s="3"/>
      <c r="JW160" s="3"/>
      <c r="JX160" s="3"/>
      <c r="JY160" s="3"/>
      <c r="JZ160" s="3"/>
      <c r="KA160" s="3"/>
      <c r="KB160" s="3"/>
      <c r="KC160" s="3"/>
      <c r="KD160" s="3"/>
      <c r="KE160" s="3"/>
      <c r="KF160" s="3"/>
      <c r="KG160" s="3"/>
      <c r="KH160" s="3"/>
      <c r="KI160" s="3"/>
      <c r="KJ160" s="3"/>
      <c r="KK160" s="3"/>
      <c r="KL160" s="3"/>
      <c r="KM160" s="3"/>
      <c r="KN160" s="3"/>
      <c r="KO160" s="3"/>
      <c r="KP160" s="3"/>
      <c r="KQ160" s="3"/>
      <c r="KR160" s="3"/>
      <c r="KS160" s="3"/>
      <c r="KT160" s="3"/>
      <c r="KU160" s="3"/>
      <c r="KV160" s="3"/>
      <c r="KW160" s="3"/>
      <c r="KX160" s="3"/>
      <c r="KY160" s="3"/>
      <c r="KZ160" s="3"/>
      <c r="LA160" s="3"/>
      <c r="LB160" s="3"/>
      <c r="LC160" s="3"/>
      <c r="LD160" s="3"/>
      <c r="LE160" s="3"/>
      <c r="LF160" s="3"/>
      <c r="LG160" s="3"/>
      <c r="LH160" s="3"/>
      <c r="LI160" s="3"/>
      <c r="LJ160" s="3"/>
      <c r="LK160" s="3"/>
      <c r="LL160" s="3"/>
      <c r="LM160" s="3"/>
      <c r="LN160" s="3"/>
      <c r="LO160" s="3"/>
      <c r="LP160" s="3"/>
      <c r="LQ160" s="3"/>
      <c r="LR160" s="3"/>
      <c r="LS160" s="3"/>
      <c r="LT160" s="3"/>
      <c r="LU160" s="3"/>
      <c r="LV160" s="3"/>
      <c r="LW160" s="3"/>
      <c r="LX160" s="3"/>
      <c r="LY160" s="3"/>
      <c r="LZ160" s="3"/>
      <c r="MA160" s="3"/>
      <c r="MB160" s="3"/>
      <c r="MC160" s="3"/>
      <c r="MD160" s="3"/>
      <c r="ME160" s="3"/>
      <c r="MF160" s="3"/>
      <c r="MG160" s="3"/>
      <c r="MH160" s="3"/>
      <c r="MI160" s="3"/>
      <c r="MJ160" s="3"/>
      <c r="MK160" s="3"/>
      <c r="ML160" s="3"/>
      <c r="MM160" s="3"/>
      <c r="MN160" s="3"/>
      <c r="MO160" s="3"/>
      <c r="MP160" s="3"/>
      <c r="MQ160" s="3"/>
      <c r="MR160" s="3"/>
      <c r="MS160" s="3"/>
      <c r="MT160" s="3"/>
      <c r="MU160" s="3"/>
      <c r="MV160" s="3"/>
      <c r="MW160" s="3"/>
      <c r="MX160" s="3"/>
      <c r="MY160" s="3"/>
      <c r="MZ160" s="3"/>
      <c r="NA160" s="3"/>
      <c r="NB160" s="3"/>
      <c r="NC160" s="3"/>
      <c r="ND160" s="3"/>
      <c r="NE160" s="3"/>
      <c r="NF160" s="3"/>
      <c r="NG160" s="3"/>
      <c r="NH160" s="3"/>
      <c r="NI160" s="3"/>
      <c r="NJ160" s="3"/>
      <c r="NK160" s="3"/>
      <c r="NL160" s="3"/>
      <c r="NM160" s="3"/>
      <c r="NN160" s="3"/>
      <c r="NO160" s="3"/>
      <c r="NP160" s="3"/>
      <c r="NQ160" s="3"/>
      <c r="NR160" s="3"/>
      <c r="NS160" s="3"/>
      <c r="NT160" s="3"/>
      <c r="NU160" s="3"/>
      <c r="NV160" s="3"/>
      <c r="NW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c r="GP161" s="3"/>
      <c r="GQ161" s="3"/>
      <c r="GR161" s="3"/>
      <c r="GS161" s="3"/>
      <c r="GT161" s="3"/>
      <c r="GU161" s="3"/>
      <c r="GV161" s="3"/>
      <c r="GW161" s="3"/>
      <c r="GX161" s="3"/>
      <c r="GY161" s="3"/>
      <c r="GZ161" s="3"/>
      <c r="HA161" s="3"/>
      <c r="HB161" s="3"/>
      <c r="HC161" s="3"/>
      <c r="HD161" s="3"/>
      <c r="HE161" s="3"/>
      <c r="HF161" s="3"/>
      <c r="HG161" s="3"/>
      <c r="HH161" s="3"/>
      <c r="HI161" s="3"/>
      <c r="HJ161" s="3"/>
      <c r="HK161" s="3"/>
      <c r="HL161" s="3"/>
      <c r="HM161" s="3"/>
      <c r="HN161" s="3"/>
      <c r="HO161" s="3"/>
      <c r="HP161" s="3"/>
      <c r="HQ161" s="3"/>
      <c r="HR161" s="3"/>
      <c r="HS161" s="3"/>
      <c r="HT161" s="3"/>
      <c r="HU161" s="3"/>
      <c r="HV161" s="3"/>
      <c r="HW161" s="3"/>
      <c r="HX161" s="3"/>
      <c r="HY161" s="3"/>
      <c r="HZ161" s="3"/>
      <c r="IA161" s="3"/>
      <c r="IB161" s="3"/>
      <c r="IC161" s="3"/>
      <c r="ID161" s="3"/>
      <c r="IE161" s="3"/>
      <c r="IF161" s="3"/>
      <c r="IG161" s="3"/>
      <c r="IH161" s="3"/>
      <c r="II161" s="3"/>
      <c r="IJ161" s="3"/>
      <c r="IK161" s="3"/>
      <c r="IL161" s="3"/>
      <c r="IM161" s="3"/>
      <c r="IN161" s="3"/>
      <c r="IO161" s="3"/>
      <c r="IP161" s="3"/>
      <c r="IQ161" s="3"/>
      <c r="IR161" s="3"/>
      <c r="IS161" s="3"/>
      <c r="IT161" s="3"/>
      <c r="IU161" s="3"/>
      <c r="IV161" s="3"/>
      <c r="IW161" s="3"/>
      <c r="IX161" s="3"/>
      <c r="IY161" s="3"/>
      <c r="IZ161" s="3"/>
      <c r="JA161" s="3"/>
      <c r="JB161" s="3"/>
      <c r="JC161" s="3"/>
      <c r="JD161" s="3"/>
      <c r="JE161" s="3"/>
      <c r="JF161" s="3"/>
      <c r="JG161" s="3"/>
      <c r="JH161" s="3"/>
      <c r="JI161" s="3"/>
      <c r="JJ161" s="3"/>
      <c r="JK161" s="3"/>
      <c r="JL161" s="3"/>
      <c r="JM161" s="3"/>
      <c r="JN161" s="3"/>
      <c r="JO161" s="3"/>
      <c r="JP161" s="3"/>
      <c r="JQ161" s="3"/>
      <c r="JR161" s="3"/>
      <c r="JS161" s="3"/>
      <c r="JT161" s="3"/>
      <c r="JU161" s="3"/>
      <c r="JV161" s="3"/>
      <c r="JW161" s="3"/>
      <c r="JX161" s="3"/>
      <c r="JY161" s="3"/>
      <c r="JZ161" s="3"/>
      <c r="KA161" s="3"/>
      <c r="KB161" s="3"/>
      <c r="KC161" s="3"/>
      <c r="KD161" s="3"/>
      <c r="KE161" s="3"/>
      <c r="KF161" s="3"/>
      <c r="KG161" s="3"/>
      <c r="KH161" s="3"/>
      <c r="KI161" s="3"/>
      <c r="KJ161" s="3"/>
      <c r="KK161" s="3"/>
      <c r="KL161" s="3"/>
      <c r="KM161" s="3"/>
      <c r="KN161" s="3"/>
      <c r="KO161" s="3"/>
      <c r="KP161" s="3"/>
      <c r="KQ161" s="3"/>
      <c r="KR161" s="3"/>
      <c r="KS161" s="3"/>
      <c r="KT161" s="3"/>
      <c r="KU161" s="3"/>
      <c r="KV161" s="3"/>
      <c r="KW161" s="3"/>
      <c r="KX161" s="3"/>
      <c r="KY161" s="3"/>
      <c r="KZ161" s="3"/>
      <c r="LA161" s="3"/>
      <c r="LB161" s="3"/>
      <c r="LC161" s="3"/>
      <c r="LD161" s="3"/>
      <c r="LE161" s="3"/>
      <c r="LF161" s="3"/>
      <c r="LG161" s="3"/>
      <c r="LH161" s="3"/>
      <c r="LI161" s="3"/>
      <c r="LJ161" s="3"/>
      <c r="LK161" s="3"/>
      <c r="LL161" s="3"/>
      <c r="LM161" s="3"/>
      <c r="LN161" s="3"/>
      <c r="LO161" s="3"/>
      <c r="LP161" s="3"/>
      <c r="LQ161" s="3"/>
      <c r="LR161" s="3"/>
      <c r="LS161" s="3"/>
      <c r="LT161" s="3"/>
      <c r="LU161" s="3"/>
      <c r="LV161" s="3"/>
      <c r="LW161" s="3"/>
      <c r="LX161" s="3"/>
      <c r="LY161" s="3"/>
      <c r="LZ161" s="3"/>
      <c r="MA161" s="3"/>
      <c r="MB161" s="3"/>
      <c r="MC161" s="3"/>
      <c r="MD161" s="3"/>
      <c r="ME161" s="3"/>
      <c r="MF161" s="3"/>
      <c r="MG161" s="3"/>
      <c r="MH161" s="3"/>
      <c r="MI161" s="3"/>
      <c r="MJ161" s="3"/>
      <c r="MK161" s="3"/>
      <c r="ML161" s="3"/>
      <c r="MM161" s="3"/>
      <c r="MN161" s="3"/>
      <c r="MO161" s="3"/>
      <c r="MP161" s="3"/>
      <c r="MQ161" s="3"/>
      <c r="MR161" s="3"/>
      <c r="MS161" s="3"/>
      <c r="MT161" s="3"/>
      <c r="MU161" s="3"/>
      <c r="MV161" s="3"/>
      <c r="MW161" s="3"/>
      <c r="MX161" s="3"/>
      <c r="MY161" s="3"/>
      <c r="MZ161" s="3"/>
      <c r="NA161" s="3"/>
      <c r="NB161" s="3"/>
      <c r="NC161" s="3"/>
      <c r="ND161" s="3"/>
      <c r="NE161" s="3"/>
      <c r="NF161" s="3"/>
      <c r="NG161" s="3"/>
      <c r="NH161" s="3"/>
      <c r="NI161" s="3"/>
      <c r="NJ161" s="3"/>
      <c r="NK161" s="3"/>
      <c r="NL161" s="3"/>
      <c r="NM161" s="3"/>
      <c r="NN161" s="3"/>
      <c r="NO161" s="3"/>
      <c r="NP161" s="3"/>
      <c r="NQ161" s="3"/>
      <c r="NR161" s="3"/>
      <c r="NS161" s="3"/>
      <c r="NT161" s="3"/>
      <c r="NU161" s="3"/>
      <c r="NV161" s="3"/>
      <c r="NW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c r="MJ162" s="3"/>
      <c r="MK162" s="3"/>
      <c r="ML162" s="3"/>
      <c r="MM162" s="3"/>
      <c r="MN162" s="3"/>
      <c r="MO162" s="3"/>
      <c r="MP162" s="3"/>
      <c r="MQ162" s="3"/>
      <c r="MR162" s="3"/>
      <c r="MS162" s="3"/>
      <c r="MT162" s="3"/>
      <c r="MU162" s="3"/>
      <c r="MV162" s="3"/>
      <c r="MW162" s="3"/>
      <c r="MX162" s="3"/>
      <c r="MY162" s="3"/>
      <c r="MZ162" s="3"/>
      <c r="NA162" s="3"/>
      <c r="NB162" s="3"/>
      <c r="NC162" s="3"/>
      <c r="ND162" s="3"/>
      <c r="NE162" s="3"/>
      <c r="NF162" s="3"/>
      <c r="NG162" s="3"/>
      <c r="NH162" s="3"/>
      <c r="NI162" s="3"/>
      <c r="NJ162" s="3"/>
      <c r="NK162" s="3"/>
      <c r="NL162" s="3"/>
      <c r="NM162" s="3"/>
      <c r="NN162" s="3"/>
      <c r="NO162" s="3"/>
      <c r="NP162" s="3"/>
      <c r="NQ162" s="3"/>
      <c r="NR162" s="3"/>
      <c r="NS162" s="3"/>
      <c r="NT162" s="3"/>
      <c r="NU162" s="3"/>
      <c r="NV162" s="3"/>
      <c r="NW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c r="MJ163" s="3"/>
      <c r="MK163" s="3"/>
      <c r="ML163" s="3"/>
      <c r="MM163" s="3"/>
      <c r="MN163" s="3"/>
      <c r="MO163" s="3"/>
      <c r="MP163" s="3"/>
      <c r="MQ163" s="3"/>
      <c r="MR163" s="3"/>
      <c r="MS163" s="3"/>
      <c r="MT163" s="3"/>
      <c r="MU163" s="3"/>
      <c r="MV163" s="3"/>
      <c r="MW163" s="3"/>
      <c r="MX163" s="3"/>
      <c r="MY163" s="3"/>
      <c r="MZ163" s="3"/>
      <c r="NA163" s="3"/>
      <c r="NB163" s="3"/>
      <c r="NC163" s="3"/>
      <c r="ND163" s="3"/>
      <c r="NE163" s="3"/>
      <c r="NF163" s="3"/>
      <c r="NG163" s="3"/>
      <c r="NH163" s="3"/>
      <c r="NI163" s="3"/>
      <c r="NJ163" s="3"/>
      <c r="NK163" s="3"/>
      <c r="NL163" s="3"/>
      <c r="NM163" s="3"/>
      <c r="NN163" s="3"/>
      <c r="NO163" s="3"/>
      <c r="NP163" s="3"/>
      <c r="NQ163" s="3"/>
      <c r="NR163" s="3"/>
      <c r="NS163" s="3"/>
      <c r="NT163" s="3"/>
      <c r="NU163" s="3"/>
      <c r="NV163" s="3"/>
      <c r="NW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c r="HL164" s="3"/>
      <c r="HM164" s="3"/>
      <c r="HN164" s="3"/>
      <c r="HO164" s="3"/>
      <c r="HP164" s="3"/>
      <c r="HQ164" s="3"/>
      <c r="HR164" s="3"/>
      <c r="HS164" s="3"/>
      <c r="HT164" s="3"/>
      <c r="HU164" s="3"/>
      <c r="HV164" s="3"/>
      <c r="HW164" s="3"/>
      <c r="HX164" s="3"/>
      <c r="HY164" s="3"/>
      <c r="HZ164" s="3"/>
      <c r="IA164" s="3"/>
      <c r="IB164" s="3"/>
      <c r="IC164" s="3"/>
      <c r="ID164" s="3"/>
      <c r="IE164" s="3"/>
      <c r="IF164" s="3"/>
      <c r="IG164" s="3"/>
      <c r="IH164" s="3"/>
      <c r="II164" s="3"/>
      <c r="IJ164" s="3"/>
      <c r="IK164" s="3"/>
      <c r="IL164" s="3"/>
      <c r="IM164" s="3"/>
      <c r="IN164" s="3"/>
      <c r="IO164" s="3"/>
      <c r="IP164" s="3"/>
      <c r="IQ164" s="3"/>
      <c r="IR164" s="3"/>
      <c r="IS164" s="3"/>
      <c r="IT164" s="3"/>
      <c r="IU164" s="3"/>
      <c r="IV164" s="3"/>
      <c r="IW164" s="3"/>
      <c r="IX164" s="3"/>
      <c r="IY164" s="3"/>
      <c r="IZ164" s="3"/>
      <c r="JA164" s="3"/>
      <c r="JB164" s="3"/>
      <c r="JC164" s="3"/>
      <c r="JD164" s="3"/>
      <c r="JE164" s="3"/>
      <c r="JF164" s="3"/>
      <c r="JG164" s="3"/>
      <c r="JH164" s="3"/>
      <c r="JI164" s="3"/>
      <c r="JJ164" s="3"/>
      <c r="JK164" s="3"/>
      <c r="JL164" s="3"/>
      <c r="JM164" s="3"/>
      <c r="JN164" s="3"/>
      <c r="JO164" s="3"/>
      <c r="JP164" s="3"/>
      <c r="JQ164" s="3"/>
      <c r="JR164" s="3"/>
      <c r="JS164" s="3"/>
      <c r="JT164" s="3"/>
      <c r="JU164" s="3"/>
      <c r="JV164" s="3"/>
      <c r="JW164" s="3"/>
      <c r="JX164" s="3"/>
      <c r="JY164" s="3"/>
      <c r="JZ164" s="3"/>
      <c r="KA164" s="3"/>
      <c r="KB164" s="3"/>
      <c r="KC164" s="3"/>
      <c r="KD164" s="3"/>
      <c r="KE164" s="3"/>
      <c r="KF164" s="3"/>
      <c r="KG164" s="3"/>
      <c r="KH164" s="3"/>
      <c r="KI164" s="3"/>
      <c r="KJ164" s="3"/>
      <c r="KK164" s="3"/>
      <c r="KL164" s="3"/>
      <c r="KM164" s="3"/>
      <c r="KN164" s="3"/>
      <c r="KO164" s="3"/>
      <c r="KP164" s="3"/>
      <c r="KQ164" s="3"/>
      <c r="KR164" s="3"/>
      <c r="KS164" s="3"/>
      <c r="KT164" s="3"/>
      <c r="KU164" s="3"/>
      <c r="KV164" s="3"/>
      <c r="KW164" s="3"/>
      <c r="KX164" s="3"/>
      <c r="KY164" s="3"/>
      <c r="KZ164" s="3"/>
      <c r="LA164" s="3"/>
      <c r="LB164" s="3"/>
      <c r="LC164" s="3"/>
      <c r="LD164" s="3"/>
      <c r="LE164" s="3"/>
      <c r="LF164" s="3"/>
      <c r="LG164" s="3"/>
      <c r="LH164" s="3"/>
      <c r="LI164" s="3"/>
      <c r="LJ164" s="3"/>
      <c r="LK164" s="3"/>
      <c r="LL164" s="3"/>
      <c r="LM164" s="3"/>
      <c r="LN164" s="3"/>
      <c r="LO164" s="3"/>
      <c r="LP164" s="3"/>
      <c r="LQ164" s="3"/>
      <c r="LR164" s="3"/>
      <c r="LS164" s="3"/>
      <c r="LT164" s="3"/>
      <c r="LU164" s="3"/>
      <c r="LV164" s="3"/>
      <c r="LW164" s="3"/>
      <c r="LX164" s="3"/>
      <c r="LY164" s="3"/>
      <c r="LZ164" s="3"/>
      <c r="MA164" s="3"/>
      <c r="MB164" s="3"/>
      <c r="MC164" s="3"/>
      <c r="MD164" s="3"/>
      <c r="ME164" s="3"/>
      <c r="MF164" s="3"/>
      <c r="MG164" s="3"/>
      <c r="MH164" s="3"/>
      <c r="MI164" s="3"/>
      <c r="MJ164" s="3"/>
      <c r="MK164" s="3"/>
      <c r="ML164" s="3"/>
      <c r="MM164" s="3"/>
      <c r="MN164" s="3"/>
      <c r="MO164" s="3"/>
      <c r="MP164" s="3"/>
      <c r="MQ164" s="3"/>
      <c r="MR164" s="3"/>
      <c r="MS164" s="3"/>
      <c r="MT164" s="3"/>
      <c r="MU164" s="3"/>
      <c r="MV164" s="3"/>
      <c r="MW164" s="3"/>
      <c r="MX164" s="3"/>
      <c r="MY164" s="3"/>
      <c r="MZ164" s="3"/>
      <c r="NA164" s="3"/>
      <c r="NB164" s="3"/>
      <c r="NC164" s="3"/>
      <c r="ND164" s="3"/>
      <c r="NE164" s="3"/>
      <c r="NF164" s="3"/>
      <c r="NG164" s="3"/>
      <c r="NH164" s="3"/>
      <c r="NI164" s="3"/>
      <c r="NJ164" s="3"/>
      <c r="NK164" s="3"/>
      <c r="NL164" s="3"/>
      <c r="NM164" s="3"/>
      <c r="NN164" s="3"/>
      <c r="NO164" s="3"/>
      <c r="NP164" s="3"/>
      <c r="NQ164" s="3"/>
      <c r="NR164" s="3"/>
      <c r="NS164" s="3"/>
      <c r="NT164" s="3"/>
      <c r="NU164" s="3"/>
      <c r="NV164" s="3"/>
      <c r="NW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c r="GP165" s="3"/>
      <c r="GQ165" s="3"/>
      <c r="GR165" s="3"/>
      <c r="GS165" s="3"/>
      <c r="GT165" s="3"/>
      <c r="GU165" s="3"/>
      <c r="GV165" s="3"/>
      <c r="GW165" s="3"/>
      <c r="GX165" s="3"/>
      <c r="GY165" s="3"/>
      <c r="GZ165" s="3"/>
      <c r="HA165" s="3"/>
      <c r="HB165" s="3"/>
      <c r="HC165" s="3"/>
      <c r="HD165" s="3"/>
      <c r="HE165" s="3"/>
      <c r="HF165" s="3"/>
      <c r="HG165" s="3"/>
      <c r="HH165" s="3"/>
      <c r="HI165" s="3"/>
      <c r="HJ165" s="3"/>
      <c r="HK165" s="3"/>
      <c r="HL165" s="3"/>
      <c r="HM165" s="3"/>
      <c r="HN165" s="3"/>
      <c r="HO165" s="3"/>
      <c r="HP165" s="3"/>
      <c r="HQ165" s="3"/>
      <c r="HR165" s="3"/>
      <c r="HS165" s="3"/>
      <c r="HT165" s="3"/>
      <c r="HU165" s="3"/>
      <c r="HV165" s="3"/>
      <c r="HW165" s="3"/>
      <c r="HX165" s="3"/>
      <c r="HY165" s="3"/>
      <c r="HZ165" s="3"/>
      <c r="IA165" s="3"/>
      <c r="IB165" s="3"/>
      <c r="IC165" s="3"/>
      <c r="ID165" s="3"/>
      <c r="IE165" s="3"/>
      <c r="IF165" s="3"/>
      <c r="IG165" s="3"/>
      <c r="IH165" s="3"/>
      <c r="II165" s="3"/>
      <c r="IJ165" s="3"/>
      <c r="IK165" s="3"/>
      <c r="IL165" s="3"/>
      <c r="IM165" s="3"/>
      <c r="IN165" s="3"/>
      <c r="IO165" s="3"/>
      <c r="IP165" s="3"/>
      <c r="IQ165" s="3"/>
      <c r="IR165" s="3"/>
      <c r="IS165" s="3"/>
      <c r="IT165" s="3"/>
      <c r="IU165" s="3"/>
      <c r="IV165" s="3"/>
      <c r="IW165" s="3"/>
      <c r="IX165" s="3"/>
      <c r="IY165" s="3"/>
      <c r="IZ165" s="3"/>
      <c r="JA165" s="3"/>
      <c r="JB165" s="3"/>
      <c r="JC165" s="3"/>
      <c r="JD165" s="3"/>
      <c r="JE165" s="3"/>
      <c r="JF165" s="3"/>
      <c r="JG165" s="3"/>
      <c r="JH165" s="3"/>
      <c r="JI165" s="3"/>
      <c r="JJ165" s="3"/>
      <c r="JK165" s="3"/>
      <c r="JL165" s="3"/>
      <c r="JM165" s="3"/>
      <c r="JN165" s="3"/>
      <c r="JO165" s="3"/>
      <c r="JP165" s="3"/>
      <c r="JQ165" s="3"/>
      <c r="JR165" s="3"/>
      <c r="JS165" s="3"/>
      <c r="JT165" s="3"/>
      <c r="JU165" s="3"/>
      <c r="JV165" s="3"/>
      <c r="JW165" s="3"/>
      <c r="JX165" s="3"/>
      <c r="JY165" s="3"/>
      <c r="JZ165" s="3"/>
      <c r="KA165" s="3"/>
      <c r="KB165" s="3"/>
      <c r="KC165" s="3"/>
      <c r="KD165" s="3"/>
      <c r="KE165" s="3"/>
      <c r="KF165" s="3"/>
      <c r="KG165" s="3"/>
      <c r="KH165" s="3"/>
      <c r="KI165" s="3"/>
      <c r="KJ165" s="3"/>
      <c r="KK165" s="3"/>
      <c r="KL165" s="3"/>
      <c r="KM165" s="3"/>
      <c r="KN165" s="3"/>
      <c r="KO165" s="3"/>
      <c r="KP165" s="3"/>
      <c r="KQ165" s="3"/>
      <c r="KR165" s="3"/>
      <c r="KS165" s="3"/>
      <c r="KT165" s="3"/>
      <c r="KU165" s="3"/>
      <c r="KV165" s="3"/>
      <c r="KW165" s="3"/>
      <c r="KX165" s="3"/>
      <c r="KY165" s="3"/>
      <c r="KZ165" s="3"/>
      <c r="LA165" s="3"/>
      <c r="LB165" s="3"/>
      <c r="LC165" s="3"/>
      <c r="LD165" s="3"/>
      <c r="LE165" s="3"/>
      <c r="LF165" s="3"/>
      <c r="LG165" s="3"/>
      <c r="LH165" s="3"/>
      <c r="LI165" s="3"/>
      <c r="LJ165" s="3"/>
      <c r="LK165" s="3"/>
      <c r="LL165" s="3"/>
      <c r="LM165" s="3"/>
      <c r="LN165" s="3"/>
      <c r="LO165" s="3"/>
      <c r="LP165" s="3"/>
      <c r="LQ165" s="3"/>
      <c r="LR165" s="3"/>
      <c r="LS165" s="3"/>
      <c r="LT165" s="3"/>
      <c r="LU165" s="3"/>
      <c r="LV165" s="3"/>
      <c r="LW165" s="3"/>
      <c r="LX165" s="3"/>
      <c r="LY165" s="3"/>
      <c r="LZ165" s="3"/>
      <c r="MA165" s="3"/>
      <c r="MB165" s="3"/>
      <c r="MC165" s="3"/>
      <c r="MD165" s="3"/>
      <c r="ME165" s="3"/>
      <c r="MF165" s="3"/>
      <c r="MG165" s="3"/>
      <c r="MH165" s="3"/>
      <c r="MI165" s="3"/>
      <c r="MJ165" s="3"/>
      <c r="MK165" s="3"/>
      <c r="ML165" s="3"/>
      <c r="MM165" s="3"/>
      <c r="MN165" s="3"/>
      <c r="MO165" s="3"/>
      <c r="MP165" s="3"/>
      <c r="MQ165" s="3"/>
      <c r="MR165" s="3"/>
      <c r="MS165" s="3"/>
      <c r="MT165" s="3"/>
      <c r="MU165" s="3"/>
      <c r="MV165" s="3"/>
      <c r="MW165" s="3"/>
      <c r="MX165" s="3"/>
      <c r="MY165" s="3"/>
      <c r="MZ165" s="3"/>
      <c r="NA165" s="3"/>
      <c r="NB165" s="3"/>
      <c r="NC165" s="3"/>
      <c r="ND165" s="3"/>
      <c r="NE165" s="3"/>
      <c r="NF165" s="3"/>
      <c r="NG165" s="3"/>
      <c r="NH165" s="3"/>
      <c r="NI165" s="3"/>
      <c r="NJ165" s="3"/>
      <c r="NK165" s="3"/>
      <c r="NL165" s="3"/>
      <c r="NM165" s="3"/>
      <c r="NN165" s="3"/>
      <c r="NO165" s="3"/>
      <c r="NP165" s="3"/>
      <c r="NQ165" s="3"/>
      <c r="NR165" s="3"/>
      <c r="NS165" s="3"/>
      <c r="NT165" s="3"/>
      <c r="NU165" s="3"/>
      <c r="NV165" s="3"/>
      <c r="NW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c r="GP166" s="3"/>
      <c r="GQ166" s="3"/>
      <c r="GR166" s="3"/>
      <c r="GS166" s="3"/>
      <c r="GT166" s="3"/>
      <c r="GU166" s="3"/>
      <c r="GV166" s="3"/>
      <c r="GW166" s="3"/>
      <c r="GX166" s="3"/>
      <c r="GY166" s="3"/>
      <c r="GZ166" s="3"/>
      <c r="HA166" s="3"/>
      <c r="HB166" s="3"/>
      <c r="HC166" s="3"/>
      <c r="HD166" s="3"/>
      <c r="HE166" s="3"/>
      <c r="HF166" s="3"/>
      <c r="HG166" s="3"/>
      <c r="HH166" s="3"/>
      <c r="HI166" s="3"/>
      <c r="HJ166" s="3"/>
      <c r="HK166" s="3"/>
      <c r="HL166" s="3"/>
      <c r="HM166" s="3"/>
      <c r="HN166" s="3"/>
      <c r="HO166" s="3"/>
      <c r="HP166" s="3"/>
      <c r="HQ166" s="3"/>
      <c r="HR166" s="3"/>
      <c r="HS166" s="3"/>
      <c r="HT166" s="3"/>
      <c r="HU166" s="3"/>
      <c r="HV166" s="3"/>
      <c r="HW166" s="3"/>
      <c r="HX166" s="3"/>
      <c r="HY166" s="3"/>
      <c r="HZ166" s="3"/>
      <c r="IA166" s="3"/>
      <c r="IB166" s="3"/>
      <c r="IC166" s="3"/>
      <c r="ID166" s="3"/>
      <c r="IE166" s="3"/>
      <c r="IF166" s="3"/>
      <c r="IG166" s="3"/>
      <c r="IH166" s="3"/>
      <c r="II166" s="3"/>
      <c r="IJ166" s="3"/>
      <c r="IK166" s="3"/>
      <c r="IL166" s="3"/>
      <c r="IM166" s="3"/>
      <c r="IN166" s="3"/>
      <c r="IO166" s="3"/>
      <c r="IP166" s="3"/>
      <c r="IQ166" s="3"/>
      <c r="IR166" s="3"/>
      <c r="IS166" s="3"/>
      <c r="IT166" s="3"/>
      <c r="IU166" s="3"/>
      <c r="IV166" s="3"/>
      <c r="IW166" s="3"/>
      <c r="IX166" s="3"/>
      <c r="IY166" s="3"/>
      <c r="IZ166" s="3"/>
      <c r="JA166" s="3"/>
      <c r="JB166" s="3"/>
      <c r="JC166" s="3"/>
      <c r="JD166" s="3"/>
      <c r="JE166" s="3"/>
      <c r="JF166" s="3"/>
      <c r="JG166" s="3"/>
      <c r="JH166" s="3"/>
      <c r="JI166" s="3"/>
      <c r="JJ166" s="3"/>
      <c r="JK166" s="3"/>
      <c r="JL166" s="3"/>
      <c r="JM166" s="3"/>
      <c r="JN166" s="3"/>
      <c r="JO166" s="3"/>
      <c r="JP166" s="3"/>
      <c r="JQ166" s="3"/>
      <c r="JR166" s="3"/>
      <c r="JS166" s="3"/>
      <c r="JT166" s="3"/>
      <c r="JU166" s="3"/>
      <c r="JV166" s="3"/>
      <c r="JW166" s="3"/>
      <c r="JX166" s="3"/>
      <c r="JY166" s="3"/>
      <c r="JZ166" s="3"/>
      <c r="KA166" s="3"/>
      <c r="KB166" s="3"/>
      <c r="KC166" s="3"/>
      <c r="KD166" s="3"/>
      <c r="KE166" s="3"/>
      <c r="KF166" s="3"/>
      <c r="KG166" s="3"/>
      <c r="KH166" s="3"/>
      <c r="KI166" s="3"/>
      <c r="KJ166" s="3"/>
      <c r="KK166" s="3"/>
      <c r="KL166" s="3"/>
      <c r="KM166" s="3"/>
      <c r="KN166" s="3"/>
      <c r="KO166" s="3"/>
      <c r="KP166" s="3"/>
      <c r="KQ166" s="3"/>
      <c r="KR166" s="3"/>
      <c r="KS166" s="3"/>
      <c r="KT166" s="3"/>
      <c r="KU166" s="3"/>
      <c r="KV166" s="3"/>
      <c r="KW166" s="3"/>
      <c r="KX166" s="3"/>
      <c r="KY166" s="3"/>
      <c r="KZ166" s="3"/>
      <c r="LA166" s="3"/>
      <c r="LB166" s="3"/>
      <c r="LC166" s="3"/>
      <c r="LD166" s="3"/>
      <c r="LE166" s="3"/>
      <c r="LF166" s="3"/>
      <c r="LG166" s="3"/>
      <c r="LH166" s="3"/>
      <c r="LI166" s="3"/>
      <c r="LJ166" s="3"/>
      <c r="LK166" s="3"/>
      <c r="LL166" s="3"/>
      <c r="LM166" s="3"/>
      <c r="LN166" s="3"/>
      <c r="LO166" s="3"/>
      <c r="LP166" s="3"/>
      <c r="LQ166" s="3"/>
      <c r="LR166" s="3"/>
      <c r="LS166" s="3"/>
      <c r="LT166" s="3"/>
      <c r="LU166" s="3"/>
      <c r="LV166" s="3"/>
      <c r="LW166" s="3"/>
      <c r="LX166" s="3"/>
      <c r="LY166" s="3"/>
      <c r="LZ166" s="3"/>
      <c r="MA166" s="3"/>
      <c r="MB166" s="3"/>
      <c r="MC166" s="3"/>
      <c r="MD166" s="3"/>
      <c r="ME166" s="3"/>
      <c r="MF166" s="3"/>
      <c r="MG166" s="3"/>
      <c r="MH166" s="3"/>
      <c r="MI166" s="3"/>
      <c r="MJ166" s="3"/>
      <c r="MK166" s="3"/>
      <c r="ML166" s="3"/>
      <c r="MM166" s="3"/>
      <c r="MN166" s="3"/>
      <c r="MO166" s="3"/>
      <c r="MP166" s="3"/>
      <c r="MQ166" s="3"/>
      <c r="MR166" s="3"/>
      <c r="MS166" s="3"/>
      <c r="MT166" s="3"/>
      <c r="MU166" s="3"/>
      <c r="MV166" s="3"/>
      <c r="MW166" s="3"/>
      <c r="MX166" s="3"/>
      <c r="MY166" s="3"/>
      <c r="MZ166" s="3"/>
      <c r="NA166" s="3"/>
      <c r="NB166" s="3"/>
      <c r="NC166" s="3"/>
      <c r="ND166" s="3"/>
      <c r="NE166" s="3"/>
      <c r="NF166" s="3"/>
      <c r="NG166" s="3"/>
      <c r="NH166" s="3"/>
      <c r="NI166" s="3"/>
      <c r="NJ166" s="3"/>
      <c r="NK166" s="3"/>
      <c r="NL166" s="3"/>
      <c r="NM166" s="3"/>
      <c r="NN166" s="3"/>
      <c r="NO166" s="3"/>
      <c r="NP166" s="3"/>
      <c r="NQ166" s="3"/>
      <c r="NR166" s="3"/>
      <c r="NS166" s="3"/>
      <c r="NT166" s="3"/>
      <c r="NU166" s="3"/>
      <c r="NV166" s="3"/>
      <c r="NW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c r="GO167" s="3"/>
      <c r="GP167" s="3"/>
      <c r="GQ167" s="3"/>
      <c r="GR167" s="3"/>
      <c r="GS167" s="3"/>
      <c r="GT167" s="3"/>
      <c r="GU167" s="3"/>
      <c r="GV167" s="3"/>
      <c r="GW167" s="3"/>
      <c r="GX167" s="3"/>
      <c r="GY167" s="3"/>
      <c r="GZ167" s="3"/>
      <c r="HA167" s="3"/>
      <c r="HB167" s="3"/>
      <c r="HC167" s="3"/>
      <c r="HD167" s="3"/>
      <c r="HE167" s="3"/>
      <c r="HF167" s="3"/>
      <c r="HG167" s="3"/>
      <c r="HH167" s="3"/>
      <c r="HI167" s="3"/>
      <c r="HJ167" s="3"/>
      <c r="HK167" s="3"/>
      <c r="HL167" s="3"/>
      <c r="HM167" s="3"/>
      <c r="HN167" s="3"/>
      <c r="HO167" s="3"/>
      <c r="HP167" s="3"/>
      <c r="HQ167" s="3"/>
      <c r="HR167" s="3"/>
      <c r="HS167" s="3"/>
      <c r="HT167" s="3"/>
      <c r="HU167" s="3"/>
      <c r="HV167" s="3"/>
      <c r="HW167" s="3"/>
      <c r="HX167" s="3"/>
      <c r="HY167" s="3"/>
      <c r="HZ167" s="3"/>
      <c r="IA167" s="3"/>
      <c r="IB167" s="3"/>
      <c r="IC167" s="3"/>
      <c r="ID167" s="3"/>
      <c r="IE167" s="3"/>
      <c r="IF167" s="3"/>
      <c r="IG167" s="3"/>
      <c r="IH167" s="3"/>
      <c r="II167" s="3"/>
      <c r="IJ167" s="3"/>
      <c r="IK167" s="3"/>
      <c r="IL167" s="3"/>
      <c r="IM167" s="3"/>
      <c r="IN167" s="3"/>
      <c r="IO167" s="3"/>
      <c r="IP167" s="3"/>
      <c r="IQ167" s="3"/>
      <c r="IR167" s="3"/>
      <c r="IS167" s="3"/>
      <c r="IT167" s="3"/>
      <c r="IU167" s="3"/>
      <c r="IV167" s="3"/>
      <c r="IW167" s="3"/>
      <c r="IX167" s="3"/>
      <c r="IY167" s="3"/>
      <c r="IZ167" s="3"/>
      <c r="JA167" s="3"/>
      <c r="JB167" s="3"/>
      <c r="JC167" s="3"/>
      <c r="JD167" s="3"/>
      <c r="JE167" s="3"/>
      <c r="JF167" s="3"/>
      <c r="JG167" s="3"/>
      <c r="JH167" s="3"/>
      <c r="JI167" s="3"/>
      <c r="JJ167" s="3"/>
      <c r="JK167" s="3"/>
      <c r="JL167" s="3"/>
      <c r="JM167" s="3"/>
      <c r="JN167" s="3"/>
      <c r="JO167" s="3"/>
      <c r="JP167" s="3"/>
      <c r="JQ167" s="3"/>
      <c r="JR167" s="3"/>
      <c r="JS167" s="3"/>
      <c r="JT167" s="3"/>
      <c r="JU167" s="3"/>
      <c r="JV167" s="3"/>
      <c r="JW167" s="3"/>
      <c r="JX167" s="3"/>
      <c r="JY167" s="3"/>
      <c r="JZ167" s="3"/>
      <c r="KA167" s="3"/>
      <c r="KB167" s="3"/>
      <c r="KC167" s="3"/>
      <c r="KD167" s="3"/>
      <c r="KE167" s="3"/>
      <c r="KF167" s="3"/>
      <c r="KG167" s="3"/>
      <c r="KH167" s="3"/>
      <c r="KI167" s="3"/>
      <c r="KJ167" s="3"/>
      <c r="KK167" s="3"/>
      <c r="KL167" s="3"/>
      <c r="KM167" s="3"/>
      <c r="KN167" s="3"/>
      <c r="KO167" s="3"/>
      <c r="KP167" s="3"/>
      <c r="KQ167" s="3"/>
      <c r="KR167" s="3"/>
      <c r="KS167" s="3"/>
      <c r="KT167" s="3"/>
      <c r="KU167" s="3"/>
      <c r="KV167" s="3"/>
      <c r="KW167" s="3"/>
      <c r="KX167" s="3"/>
      <c r="KY167" s="3"/>
      <c r="KZ167" s="3"/>
      <c r="LA167" s="3"/>
      <c r="LB167" s="3"/>
      <c r="LC167" s="3"/>
      <c r="LD167" s="3"/>
      <c r="LE167" s="3"/>
      <c r="LF167" s="3"/>
      <c r="LG167" s="3"/>
      <c r="LH167" s="3"/>
      <c r="LI167" s="3"/>
      <c r="LJ167" s="3"/>
      <c r="LK167" s="3"/>
      <c r="LL167" s="3"/>
      <c r="LM167" s="3"/>
      <c r="LN167" s="3"/>
      <c r="LO167" s="3"/>
      <c r="LP167" s="3"/>
      <c r="LQ167" s="3"/>
      <c r="LR167" s="3"/>
      <c r="LS167" s="3"/>
      <c r="LT167" s="3"/>
      <c r="LU167" s="3"/>
      <c r="LV167" s="3"/>
      <c r="LW167" s="3"/>
      <c r="LX167" s="3"/>
      <c r="LY167" s="3"/>
      <c r="LZ167" s="3"/>
      <c r="MA167" s="3"/>
      <c r="MB167" s="3"/>
      <c r="MC167" s="3"/>
      <c r="MD167" s="3"/>
      <c r="ME167" s="3"/>
      <c r="MF167" s="3"/>
      <c r="MG167" s="3"/>
      <c r="MH167" s="3"/>
      <c r="MI167" s="3"/>
      <c r="MJ167" s="3"/>
      <c r="MK167" s="3"/>
      <c r="ML167" s="3"/>
      <c r="MM167" s="3"/>
      <c r="MN167" s="3"/>
      <c r="MO167" s="3"/>
      <c r="MP167" s="3"/>
      <c r="MQ167" s="3"/>
      <c r="MR167" s="3"/>
      <c r="MS167" s="3"/>
      <c r="MT167" s="3"/>
      <c r="MU167" s="3"/>
      <c r="MV167" s="3"/>
      <c r="MW167" s="3"/>
      <c r="MX167" s="3"/>
      <c r="MY167" s="3"/>
      <c r="MZ167" s="3"/>
      <c r="NA167" s="3"/>
      <c r="NB167" s="3"/>
      <c r="NC167" s="3"/>
      <c r="ND167" s="3"/>
      <c r="NE167" s="3"/>
      <c r="NF167" s="3"/>
      <c r="NG167" s="3"/>
      <c r="NH167" s="3"/>
      <c r="NI167" s="3"/>
      <c r="NJ167" s="3"/>
      <c r="NK167" s="3"/>
      <c r="NL167" s="3"/>
      <c r="NM167" s="3"/>
      <c r="NN167" s="3"/>
      <c r="NO167" s="3"/>
      <c r="NP167" s="3"/>
      <c r="NQ167" s="3"/>
      <c r="NR167" s="3"/>
      <c r="NS167" s="3"/>
      <c r="NT167" s="3"/>
      <c r="NU167" s="3"/>
      <c r="NV167" s="3"/>
      <c r="NW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c r="HL168" s="3"/>
      <c r="HM168" s="3"/>
      <c r="HN168" s="3"/>
      <c r="HO168" s="3"/>
      <c r="HP168" s="3"/>
      <c r="HQ168" s="3"/>
      <c r="HR168" s="3"/>
      <c r="HS168" s="3"/>
      <c r="HT168" s="3"/>
      <c r="HU168" s="3"/>
      <c r="HV168" s="3"/>
      <c r="HW168" s="3"/>
      <c r="HX168" s="3"/>
      <c r="HY168" s="3"/>
      <c r="HZ168" s="3"/>
      <c r="IA168" s="3"/>
      <c r="IB168" s="3"/>
      <c r="IC168" s="3"/>
      <c r="ID168" s="3"/>
      <c r="IE168" s="3"/>
      <c r="IF168" s="3"/>
      <c r="IG168" s="3"/>
      <c r="IH168" s="3"/>
      <c r="II168" s="3"/>
      <c r="IJ168" s="3"/>
      <c r="IK168" s="3"/>
      <c r="IL168" s="3"/>
      <c r="IM168" s="3"/>
      <c r="IN168" s="3"/>
      <c r="IO168" s="3"/>
      <c r="IP168" s="3"/>
      <c r="IQ168" s="3"/>
      <c r="IR168" s="3"/>
      <c r="IS168" s="3"/>
      <c r="IT168" s="3"/>
      <c r="IU168" s="3"/>
      <c r="IV168" s="3"/>
      <c r="IW168" s="3"/>
      <c r="IX168" s="3"/>
      <c r="IY168" s="3"/>
      <c r="IZ168" s="3"/>
      <c r="JA168" s="3"/>
      <c r="JB168" s="3"/>
      <c r="JC168" s="3"/>
      <c r="JD168" s="3"/>
      <c r="JE168" s="3"/>
      <c r="JF168" s="3"/>
      <c r="JG168" s="3"/>
      <c r="JH168" s="3"/>
      <c r="JI168" s="3"/>
      <c r="JJ168" s="3"/>
      <c r="JK168" s="3"/>
      <c r="JL168" s="3"/>
      <c r="JM168" s="3"/>
      <c r="JN168" s="3"/>
      <c r="JO168" s="3"/>
      <c r="JP168" s="3"/>
      <c r="JQ168" s="3"/>
      <c r="JR168" s="3"/>
      <c r="JS168" s="3"/>
      <c r="JT168" s="3"/>
      <c r="JU168" s="3"/>
      <c r="JV168" s="3"/>
      <c r="JW168" s="3"/>
      <c r="JX168" s="3"/>
      <c r="JY168" s="3"/>
      <c r="JZ168" s="3"/>
      <c r="KA168" s="3"/>
      <c r="KB168" s="3"/>
      <c r="KC168" s="3"/>
      <c r="KD168" s="3"/>
      <c r="KE168" s="3"/>
      <c r="KF168" s="3"/>
      <c r="KG168" s="3"/>
      <c r="KH168" s="3"/>
      <c r="KI168" s="3"/>
      <c r="KJ168" s="3"/>
      <c r="KK168" s="3"/>
      <c r="KL168" s="3"/>
      <c r="KM168" s="3"/>
      <c r="KN168" s="3"/>
      <c r="KO168" s="3"/>
      <c r="KP168" s="3"/>
      <c r="KQ168" s="3"/>
      <c r="KR168" s="3"/>
      <c r="KS168" s="3"/>
      <c r="KT168" s="3"/>
      <c r="KU168" s="3"/>
      <c r="KV168" s="3"/>
      <c r="KW168" s="3"/>
      <c r="KX168" s="3"/>
      <c r="KY168" s="3"/>
      <c r="KZ168" s="3"/>
      <c r="LA168" s="3"/>
      <c r="LB168" s="3"/>
      <c r="LC168" s="3"/>
      <c r="LD168" s="3"/>
      <c r="LE168" s="3"/>
      <c r="LF168" s="3"/>
      <c r="LG168" s="3"/>
      <c r="LH168" s="3"/>
      <c r="LI168" s="3"/>
      <c r="LJ168" s="3"/>
      <c r="LK168" s="3"/>
      <c r="LL168" s="3"/>
      <c r="LM168" s="3"/>
      <c r="LN168" s="3"/>
      <c r="LO168" s="3"/>
      <c r="LP168" s="3"/>
      <c r="LQ168" s="3"/>
      <c r="LR168" s="3"/>
      <c r="LS168" s="3"/>
      <c r="LT168" s="3"/>
      <c r="LU168" s="3"/>
      <c r="LV168" s="3"/>
      <c r="LW168" s="3"/>
      <c r="LX168" s="3"/>
      <c r="LY168" s="3"/>
      <c r="LZ168" s="3"/>
      <c r="MA168" s="3"/>
      <c r="MB168" s="3"/>
      <c r="MC168" s="3"/>
      <c r="MD168" s="3"/>
      <c r="ME168" s="3"/>
      <c r="MF168" s="3"/>
      <c r="MG168" s="3"/>
      <c r="MH168" s="3"/>
      <c r="MI168" s="3"/>
      <c r="MJ168" s="3"/>
      <c r="MK168" s="3"/>
      <c r="ML168" s="3"/>
      <c r="MM168" s="3"/>
      <c r="MN168" s="3"/>
      <c r="MO168" s="3"/>
      <c r="MP168" s="3"/>
      <c r="MQ168" s="3"/>
      <c r="MR168" s="3"/>
      <c r="MS168" s="3"/>
      <c r="MT168" s="3"/>
      <c r="MU168" s="3"/>
      <c r="MV168" s="3"/>
      <c r="MW168" s="3"/>
      <c r="MX168" s="3"/>
      <c r="MY168" s="3"/>
      <c r="MZ168" s="3"/>
      <c r="NA168" s="3"/>
      <c r="NB168" s="3"/>
      <c r="NC168" s="3"/>
      <c r="ND168" s="3"/>
      <c r="NE168" s="3"/>
      <c r="NF168" s="3"/>
      <c r="NG168" s="3"/>
      <c r="NH168" s="3"/>
      <c r="NI168" s="3"/>
      <c r="NJ168" s="3"/>
      <c r="NK168" s="3"/>
      <c r="NL168" s="3"/>
      <c r="NM168" s="3"/>
      <c r="NN168" s="3"/>
      <c r="NO168" s="3"/>
      <c r="NP168" s="3"/>
      <c r="NQ168" s="3"/>
      <c r="NR168" s="3"/>
      <c r="NS168" s="3"/>
      <c r="NT168" s="3"/>
      <c r="NU168" s="3"/>
      <c r="NV168" s="3"/>
      <c r="NW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c r="GP169" s="3"/>
      <c r="GQ169" s="3"/>
      <c r="GR169" s="3"/>
      <c r="GS169" s="3"/>
      <c r="GT169" s="3"/>
      <c r="GU169" s="3"/>
      <c r="GV169" s="3"/>
      <c r="GW169" s="3"/>
      <c r="GX169" s="3"/>
      <c r="GY169" s="3"/>
      <c r="GZ169" s="3"/>
      <c r="HA169" s="3"/>
      <c r="HB169" s="3"/>
      <c r="HC169" s="3"/>
      <c r="HD169" s="3"/>
      <c r="HE169" s="3"/>
      <c r="HF169" s="3"/>
      <c r="HG169" s="3"/>
      <c r="HH169" s="3"/>
      <c r="HI169" s="3"/>
      <c r="HJ169" s="3"/>
      <c r="HK169" s="3"/>
      <c r="HL169" s="3"/>
      <c r="HM169" s="3"/>
      <c r="HN169" s="3"/>
      <c r="HO169" s="3"/>
      <c r="HP169" s="3"/>
      <c r="HQ169" s="3"/>
      <c r="HR169" s="3"/>
      <c r="HS169" s="3"/>
      <c r="HT169" s="3"/>
      <c r="HU169" s="3"/>
      <c r="HV169" s="3"/>
      <c r="HW169" s="3"/>
      <c r="HX169" s="3"/>
      <c r="HY169" s="3"/>
      <c r="HZ169" s="3"/>
      <c r="IA169" s="3"/>
      <c r="IB169" s="3"/>
      <c r="IC169" s="3"/>
      <c r="ID169" s="3"/>
      <c r="IE169" s="3"/>
      <c r="IF169" s="3"/>
      <c r="IG169" s="3"/>
      <c r="IH169" s="3"/>
      <c r="II169" s="3"/>
      <c r="IJ169" s="3"/>
      <c r="IK169" s="3"/>
      <c r="IL169" s="3"/>
      <c r="IM169" s="3"/>
      <c r="IN169" s="3"/>
      <c r="IO169" s="3"/>
      <c r="IP169" s="3"/>
      <c r="IQ169" s="3"/>
      <c r="IR169" s="3"/>
      <c r="IS169" s="3"/>
      <c r="IT169" s="3"/>
      <c r="IU169" s="3"/>
      <c r="IV169" s="3"/>
      <c r="IW169" s="3"/>
      <c r="IX169" s="3"/>
      <c r="IY169" s="3"/>
      <c r="IZ169" s="3"/>
      <c r="JA169" s="3"/>
      <c r="JB169" s="3"/>
      <c r="JC169" s="3"/>
      <c r="JD169" s="3"/>
      <c r="JE169" s="3"/>
      <c r="JF169" s="3"/>
      <c r="JG169" s="3"/>
      <c r="JH169" s="3"/>
      <c r="JI169" s="3"/>
      <c r="JJ169" s="3"/>
      <c r="JK169" s="3"/>
      <c r="JL169" s="3"/>
      <c r="JM169" s="3"/>
      <c r="JN169" s="3"/>
      <c r="JO169" s="3"/>
      <c r="JP169" s="3"/>
      <c r="JQ169" s="3"/>
      <c r="JR169" s="3"/>
      <c r="JS169" s="3"/>
      <c r="JT169" s="3"/>
      <c r="JU169" s="3"/>
      <c r="JV169" s="3"/>
      <c r="JW169" s="3"/>
      <c r="JX169" s="3"/>
      <c r="JY169" s="3"/>
      <c r="JZ169" s="3"/>
      <c r="KA169" s="3"/>
      <c r="KB169" s="3"/>
      <c r="KC169" s="3"/>
      <c r="KD169" s="3"/>
      <c r="KE169" s="3"/>
      <c r="KF169" s="3"/>
      <c r="KG169" s="3"/>
      <c r="KH169" s="3"/>
      <c r="KI169" s="3"/>
      <c r="KJ169" s="3"/>
      <c r="KK169" s="3"/>
      <c r="KL169" s="3"/>
      <c r="KM169" s="3"/>
      <c r="KN169" s="3"/>
      <c r="KO169" s="3"/>
      <c r="KP169" s="3"/>
      <c r="KQ169" s="3"/>
      <c r="KR169" s="3"/>
      <c r="KS169" s="3"/>
      <c r="KT169" s="3"/>
      <c r="KU169" s="3"/>
      <c r="KV169" s="3"/>
      <c r="KW169" s="3"/>
      <c r="KX169" s="3"/>
      <c r="KY169" s="3"/>
      <c r="KZ169" s="3"/>
      <c r="LA169" s="3"/>
      <c r="LB169" s="3"/>
      <c r="LC169" s="3"/>
      <c r="LD169" s="3"/>
      <c r="LE169" s="3"/>
      <c r="LF169" s="3"/>
      <c r="LG169" s="3"/>
      <c r="LH169" s="3"/>
      <c r="LI169" s="3"/>
      <c r="LJ169" s="3"/>
      <c r="LK169" s="3"/>
      <c r="LL169" s="3"/>
      <c r="LM169" s="3"/>
      <c r="LN169" s="3"/>
      <c r="LO169" s="3"/>
      <c r="LP169" s="3"/>
      <c r="LQ169" s="3"/>
      <c r="LR169" s="3"/>
      <c r="LS169" s="3"/>
      <c r="LT169" s="3"/>
      <c r="LU169" s="3"/>
      <c r="LV169" s="3"/>
      <c r="LW169" s="3"/>
      <c r="LX169" s="3"/>
      <c r="LY169" s="3"/>
      <c r="LZ169" s="3"/>
      <c r="MA169" s="3"/>
      <c r="MB169" s="3"/>
      <c r="MC169" s="3"/>
      <c r="MD169" s="3"/>
      <c r="ME169" s="3"/>
      <c r="MF169" s="3"/>
      <c r="MG169" s="3"/>
      <c r="MH169" s="3"/>
      <c r="MI169" s="3"/>
      <c r="MJ169" s="3"/>
      <c r="MK169" s="3"/>
      <c r="ML169" s="3"/>
      <c r="MM169" s="3"/>
      <c r="MN169" s="3"/>
      <c r="MO169" s="3"/>
      <c r="MP169" s="3"/>
      <c r="MQ169" s="3"/>
      <c r="MR169" s="3"/>
      <c r="MS169" s="3"/>
      <c r="MT169" s="3"/>
      <c r="MU169" s="3"/>
      <c r="MV169" s="3"/>
      <c r="MW169" s="3"/>
      <c r="MX169" s="3"/>
      <c r="MY169" s="3"/>
      <c r="MZ169" s="3"/>
      <c r="NA169" s="3"/>
      <c r="NB169" s="3"/>
      <c r="NC169" s="3"/>
      <c r="ND169" s="3"/>
      <c r="NE169" s="3"/>
      <c r="NF169" s="3"/>
      <c r="NG169" s="3"/>
      <c r="NH169" s="3"/>
      <c r="NI169" s="3"/>
      <c r="NJ169" s="3"/>
      <c r="NK169" s="3"/>
      <c r="NL169" s="3"/>
      <c r="NM169" s="3"/>
      <c r="NN169" s="3"/>
      <c r="NO169" s="3"/>
      <c r="NP169" s="3"/>
      <c r="NQ169" s="3"/>
      <c r="NR169" s="3"/>
      <c r="NS169" s="3"/>
      <c r="NT169" s="3"/>
      <c r="NU169" s="3"/>
      <c r="NV169" s="3"/>
      <c r="NW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c r="HB170" s="3"/>
      <c r="HC170" s="3"/>
      <c r="HD170" s="3"/>
      <c r="HE170" s="3"/>
      <c r="HF170" s="3"/>
      <c r="HG170" s="3"/>
      <c r="HH170" s="3"/>
      <c r="HI170" s="3"/>
      <c r="HJ170" s="3"/>
      <c r="HK170" s="3"/>
      <c r="HL170" s="3"/>
      <c r="HM170" s="3"/>
      <c r="HN170" s="3"/>
      <c r="HO170" s="3"/>
      <c r="HP170" s="3"/>
      <c r="HQ170" s="3"/>
      <c r="HR170" s="3"/>
      <c r="HS170" s="3"/>
      <c r="HT170" s="3"/>
      <c r="HU170" s="3"/>
      <c r="HV170" s="3"/>
      <c r="HW170" s="3"/>
      <c r="HX170" s="3"/>
      <c r="HY170" s="3"/>
      <c r="HZ170" s="3"/>
      <c r="IA170" s="3"/>
      <c r="IB170" s="3"/>
      <c r="IC170" s="3"/>
      <c r="ID170" s="3"/>
      <c r="IE170" s="3"/>
      <c r="IF170" s="3"/>
      <c r="IG170" s="3"/>
      <c r="IH170" s="3"/>
      <c r="II170" s="3"/>
      <c r="IJ170" s="3"/>
      <c r="IK170" s="3"/>
      <c r="IL170" s="3"/>
      <c r="IM170" s="3"/>
      <c r="IN170" s="3"/>
      <c r="IO170" s="3"/>
      <c r="IP170" s="3"/>
      <c r="IQ170" s="3"/>
      <c r="IR170" s="3"/>
      <c r="IS170" s="3"/>
      <c r="IT170" s="3"/>
      <c r="IU170" s="3"/>
      <c r="IV170" s="3"/>
      <c r="IW170" s="3"/>
      <c r="IX170" s="3"/>
      <c r="IY170" s="3"/>
      <c r="IZ170" s="3"/>
      <c r="JA170" s="3"/>
      <c r="JB170" s="3"/>
      <c r="JC170" s="3"/>
      <c r="JD170" s="3"/>
      <c r="JE170" s="3"/>
      <c r="JF170" s="3"/>
      <c r="JG170" s="3"/>
      <c r="JH170" s="3"/>
      <c r="JI170" s="3"/>
      <c r="JJ170" s="3"/>
      <c r="JK170" s="3"/>
      <c r="JL170" s="3"/>
      <c r="JM170" s="3"/>
      <c r="JN170" s="3"/>
      <c r="JO170" s="3"/>
      <c r="JP170" s="3"/>
      <c r="JQ170" s="3"/>
      <c r="JR170" s="3"/>
      <c r="JS170" s="3"/>
      <c r="JT170" s="3"/>
      <c r="JU170" s="3"/>
      <c r="JV170" s="3"/>
      <c r="JW170" s="3"/>
      <c r="JX170" s="3"/>
      <c r="JY170" s="3"/>
      <c r="JZ170" s="3"/>
      <c r="KA170" s="3"/>
      <c r="KB170" s="3"/>
      <c r="KC170" s="3"/>
      <c r="KD170" s="3"/>
      <c r="KE170" s="3"/>
      <c r="KF170" s="3"/>
      <c r="KG170" s="3"/>
      <c r="KH170" s="3"/>
      <c r="KI170" s="3"/>
      <c r="KJ170" s="3"/>
      <c r="KK170" s="3"/>
      <c r="KL170" s="3"/>
      <c r="KM170" s="3"/>
      <c r="KN170" s="3"/>
      <c r="KO170" s="3"/>
      <c r="KP170" s="3"/>
      <c r="KQ170" s="3"/>
      <c r="KR170" s="3"/>
      <c r="KS170" s="3"/>
      <c r="KT170" s="3"/>
      <c r="KU170" s="3"/>
      <c r="KV170" s="3"/>
      <c r="KW170" s="3"/>
      <c r="KX170" s="3"/>
      <c r="KY170" s="3"/>
      <c r="KZ170" s="3"/>
      <c r="LA170" s="3"/>
      <c r="LB170" s="3"/>
      <c r="LC170" s="3"/>
      <c r="LD170" s="3"/>
      <c r="LE170" s="3"/>
      <c r="LF170" s="3"/>
      <c r="LG170" s="3"/>
      <c r="LH170" s="3"/>
      <c r="LI170" s="3"/>
      <c r="LJ170" s="3"/>
      <c r="LK170" s="3"/>
      <c r="LL170" s="3"/>
      <c r="LM170" s="3"/>
      <c r="LN170" s="3"/>
      <c r="LO170" s="3"/>
      <c r="LP170" s="3"/>
      <c r="LQ170" s="3"/>
      <c r="LR170" s="3"/>
      <c r="LS170" s="3"/>
      <c r="LT170" s="3"/>
      <c r="LU170" s="3"/>
      <c r="LV170" s="3"/>
      <c r="LW170" s="3"/>
      <c r="LX170" s="3"/>
      <c r="LY170" s="3"/>
      <c r="LZ170" s="3"/>
      <c r="MA170" s="3"/>
      <c r="MB170" s="3"/>
      <c r="MC170" s="3"/>
      <c r="MD170" s="3"/>
      <c r="ME170" s="3"/>
      <c r="MF170" s="3"/>
      <c r="MG170" s="3"/>
      <c r="MH170" s="3"/>
      <c r="MI170" s="3"/>
      <c r="MJ170" s="3"/>
      <c r="MK170" s="3"/>
      <c r="ML170" s="3"/>
      <c r="MM170" s="3"/>
      <c r="MN170" s="3"/>
      <c r="MO170" s="3"/>
      <c r="MP170" s="3"/>
      <c r="MQ170" s="3"/>
      <c r="MR170" s="3"/>
      <c r="MS170" s="3"/>
      <c r="MT170" s="3"/>
      <c r="MU170" s="3"/>
      <c r="MV170" s="3"/>
      <c r="MW170" s="3"/>
      <c r="MX170" s="3"/>
      <c r="MY170" s="3"/>
      <c r="MZ170" s="3"/>
      <c r="NA170" s="3"/>
      <c r="NB170" s="3"/>
      <c r="NC170" s="3"/>
      <c r="ND170" s="3"/>
      <c r="NE170" s="3"/>
      <c r="NF170" s="3"/>
      <c r="NG170" s="3"/>
      <c r="NH170" s="3"/>
      <c r="NI170" s="3"/>
      <c r="NJ170" s="3"/>
      <c r="NK170" s="3"/>
      <c r="NL170" s="3"/>
      <c r="NM170" s="3"/>
      <c r="NN170" s="3"/>
      <c r="NO170" s="3"/>
      <c r="NP170" s="3"/>
      <c r="NQ170" s="3"/>
      <c r="NR170" s="3"/>
      <c r="NS170" s="3"/>
      <c r="NT170" s="3"/>
      <c r="NU170" s="3"/>
      <c r="NV170" s="3"/>
      <c r="NW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c r="HB171" s="3"/>
      <c r="HC171" s="3"/>
      <c r="HD171" s="3"/>
      <c r="HE171" s="3"/>
      <c r="HF171" s="3"/>
      <c r="HG171" s="3"/>
      <c r="HH171" s="3"/>
      <c r="HI171" s="3"/>
      <c r="HJ171" s="3"/>
      <c r="HK171" s="3"/>
      <c r="HL171" s="3"/>
      <c r="HM171" s="3"/>
      <c r="HN171" s="3"/>
      <c r="HO171" s="3"/>
      <c r="HP171" s="3"/>
      <c r="HQ171" s="3"/>
      <c r="HR171" s="3"/>
      <c r="HS171" s="3"/>
      <c r="HT171" s="3"/>
      <c r="HU171" s="3"/>
      <c r="HV171" s="3"/>
      <c r="HW171" s="3"/>
      <c r="HX171" s="3"/>
      <c r="HY171" s="3"/>
      <c r="HZ171" s="3"/>
      <c r="IA171" s="3"/>
      <c r="IB171" s="3"/>
      <c r="IC171" s="3"/>
      <c r="ID171" s="3"/>
      <c r="IE171" s="3"/>
      <c r="IF171" s="3"/>
      <c r="IG171" s="3"/>
      <c r="IH171" s="3"/>
      <c r="II171" s="3"/>
      <c r="IJ171" s="3"/>
      <c r="IK171" s="3"/>
      <c r="IL171" s="3"/>
      <c r="IM171" s="3"/>
      <c r="IN171" s="3"/>
      <c r="IO171" s="3"/>
      <c r="IP171" s="3"/>
      <c r="IQ171" s="3"/>
      <c r="IR171" s="3"/>
      <c r="IS171" s="3"/>
      <c r="IT171" s="3"/>
      <c r="IU171" s="3"/>
      <c r="IV171" s="3"/>
      <c r="IW171" s="3"/>
      <c r="IX171" s="3"/>
      <c r="IY171" s="3"/>
      <c r="IZ171" s="3"/>
      <c r="JA171" s="3"/>
      <c r="JB171" s="3"/>
      <c r="JC171" s="3"/>
      <c r="JD171" s="3"/>
      <c r="JE171" s="3"/>
      <c r="JF171" s="3"/>
      <c r="JG171" s="3"/>
      <c r="JH171" s="3"/>
      <c r="JI171" s="3"/>
      <c r="JJ171" s="3"/>
      <c r="JK171" s="3"/>
      <c r="JL171" s="3"/>
      <c r="JM171" s="3"/>
      <c r="JN171" s="3"/>
      <c r="JO171" s="3"/>
      <c r="JP171" s="3"/>
      <c r="JQ171" s="3"/>
      <c r="JR171" s="3"/>
      <c r="JS171" s="3"/>
      <c r="JT171" s="3"/>
      <c r="JU171" s="3"/>
      <c r="JV171" s="3"/>
      <c r="JW171" s="3"/>
      <c r="JX171" s="3"/>
      <c r="JY171" s="3"/>
      <c r="JZ171" s="3"/>
      <c r="KA171" s="3"/>
      <c r="KB171" s="3"/>
      <c r="KC171" s="3"/>
      <c r="KD171" s="3"/>
      <c r="KE171" s="3"/>
      <c r="KF171" s="3"/>
      <c r="KG171" s="3"/>
      <c r="KH171" s="3"/>
      <c r="KI171" s="3"/>
      <c r="KJ171" s="3"/>
      <c r="KK171" s="3"/>
      <c r="KL171" s="3"/>
      <c r="KM171" s="3"/>
      <c r="KN171" s="3"/>
      <c r="KO171" s="3"/>
      <c r="KP171" s="3"/>
      <c r="KQ171" s="3"/>
      <c r="KR171" s="3"/>
      <c r="KS171" s="3"/>
      <c r="KT171" s="3"/>
      <c r="KU171" s="3"/>
      <c r="KV171" s="3"/>
      <c r="KW171" s="3"/>
      <c r="KX171" s="3"/>
      <c r="KY171" s="3"/>
      <c r="KZ171" s="3"/>
      <c r="LA171" s="3"/>
      <c r="LB171" s="3"/>
      <c r="LC171" s="3"/>
      <c r="LD171" s="3"/>
      <c r="LE171" s="3"/>
      <c r="LF171" s="3"/>
      <c r="LG171" s="3"/>
      <c r="LH171" s="3"/>
      <c r="LI171" s="3"/>
      <c r="LJ171" s="3"/>
      <c r="LK171" s="3"/>
      <c r="LL171" s="3"/>
      <c r="LM171" s="3"/>
      <c r="LN171" s="3"/>
      <c r="LO171" s="3"/>
      <c r="LP171" s="3"/>
      <c r="LQ171" s="3"/>
      <c r="LR171" s="3"/>
      <c r="LS171" s="3"/>
      <c r="LT171" s="3"/>
      <c r="LU171" s="3"/>
      <c r="LV171" s="3"/>
      <c r="LW171" s="3"/>
      <c r="LX171" s="3"/>
      <c r="LY171" s="3"/>
      <c r="LZ171" s="3"/>
      <c r="MA171" s="3"/>
      <c r="MB171" s="3"/>
      <c r="MC171" s="3"/>
      <c r="MD171" s="3"/>
      <c r="ME171" s="3"/>
      <c r="MF171" s="3"/>
      <c r="MG171" s="3"/>
      <c r="MH171" s="3"/>
      <c r="MI171" s="3"/>
      <c r="MJ171" s="3"/>
      <c r="MK171" s="3"/>
      <c r="ML171" s="3"/>
      <c r="MM171" s="3"/>
      <c r="MN171" s="3"/>
      <c r="MO171" s="3"/>
      <c r="MP171" s="3"/>
      <c r="MQ171" s="3"/>
      <c r="MR171" s="3"/>
      <c r="MS171" s="3"/>
      <c r="MT171" s="3"/>
      <c r="MU171" s="3"/>
      <c r="MV171" s="3"/>
      <c r="MW171" s="3"/>
      <c r="MX171" s="3"/>
      <c r="MY171" s="3"/>
      <c r="MZ171" s="3"/>
      <c r="NA171" s="3"/>
      <c r="NB171" s="3"/>
      <c r="NC171" s="3"/>
      <c r="ND171" s="3"/>
      <c r="NE171" s="3"/>
      <c r="NF171" s="3"/>
      <c r="NG171" s="3"/>
      <c r="NH171" s="3"/>
      <c r="NI171" s="3"/>
      <c r="NJ171" s="3"/>
      <c r="NK171" s="3"/>
      <c r="NL171" s="3"/>
      <c r="NM171" s="3"/>
      <c r="NN171" s="3"/>
      <c r="NO171" s="3"/>
      <c r="NP171" s="3"/>
      <c r="NQ171" s="3"/>
      <c r="NR171" s="3"/>
      <c r="NS171" s="3"/>
      <c r="NT171" s="3"/>
      <c r="NU171" s="3"/>
      <c r="NV171" s="3"/>
      <c r="NW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c r="HB172" s="3"/>
      <c r="HC172" s="3"/>
      <c r="HD172" s="3"/>
      <c r="HE172" s="3"/>
      <c r="HF172" s="3"/>
      <c r="HG172" s="3"/>
      <c r="HH172" s="3"/>
      <c r="HI172" s="3"/>
      <c r="HJ172" s="3"/>
      <c r="HK172" s="3"/>
      <c r="HL172" s="3"/>
      <c r="HM172" s="3"/>
      <c r="HN172" s="3"/>
      <c r="HO172" s="3"/>
      <c r="HP172" s="3"/>
      <c r="HQ172" s="3"/>
      <c r="HR172" s="3"/>
      <c r="HS172" s="3"/>
      <c r="HT172" s="3"/>
      <c r="HU172" s="3"/>
      <c r="HV172" s="3"/>
      <c r="HW172" s="3"/>
      <c r="HX172" s="3"/>
      <c r="HY172" s="3"/>
      <c r="HZ172" s="3"/>
      <c r="IA172" s="3"/>
      <c r="IB172" s="3"/>
      <c r="IC172" s="3"/>
      <c r="ID172" s="3"/>
      <c r="IE172" s="3"/>
      <c r="IF172" s="3"/>
      <c r="IG172" s="3"/>
      <c r="IH172" s="3"/>
      <c r="II172" s="3"/>
      <c r="IJ172" s="3"/>
      <c r="IK172" s="3"/>
      <c r="IL172" s="3"/>
      <c r="IM172" s="3"/>
      <c r="IN172" s="3"/>
      <c r="IO172" s="3"/>
      <c r="IP172" s="3"/>
      <c r="IQ172" s="3"/>
      <c r="IR172" s="3"/>
      <c r="IS172" s="3"/>
      <c r="IT172" s="3"/>
      <c r="IU172" s="3"/>
      <c r="IV172" s="3"/>
      <c r="IW172" s="3"/>
      <c r="IX172" s="3"/>
      <c r="IY172" s="3"/>
      <c r="IZ172" s="3"/>
      <c r="JA172" s="3"/>
      <c r="JB172" s="3"/>
      <c r="JC172" s="3"/>
      <c r="JD172" s="3"/>
      <c r="JE172" s="3"/>
      <c r="JF172" s="3"/>
      <c r="JG172" s="3"/>
      <c r="JH172" s="3"/>
      <c r="JI172" s="3"/>
      <c r="JJ172" s="3"/>
      <c r="JK172" s="3"/>
      <c r="JL172" s="3"/>
      <c r="JM172" s="3"/>
      <c r="JN172" s="3"/>
      <c r="JO172" s="3"/>
      <c r="JP172" s="3"/>
      <c r="JQ172" s="3"/>
      <c r="JR172" s="3"/>
      <c r="JS172" s="3"/>
      <c r="JT172" s="3"/>
      <c r="JU172" s="3"/>
      <c r="JV172" s="3"/>
      <c r="JW172" s="3"/>
      <c r="JX172" s="3"/>
      <c r="JY172" s="3"/>
      <c r="JZ172" s="3"/>
      <c r="KA172" s="3"/>
      <c r="KB172" s="3"/>
      <c r="KC172" s="3"/>
      <c r="KD172" s="3"/>
      <c r="KE172" s="3"/>
      <c r="KF172" s="3"/>
      <c r="KG172" s="3"/>
      <c r="KH172" s="3"/>
      <c r="KI172" s="3"/>
      <c r="KJ172" s="3"/>
      <c r="KK172" s="3"/>
      <c r="KL172" s="3"/>
      <c r="KM172" s="3"/>
      <c r="KN172" s="3"/>
      <c r="KO172" s="3"/>
      <c r="KP172" s="3"/>
      <c r="KQ172" s="3"/>
      <c r="KR172" s="3"/>
      <c r="KS172" s="3"/>
      <c r="KT172" s="3"/>
      <c r="KU172" s="3"/>
      <c r="KV172" s="3"/>
      <c r="KW172" s="3"/>
      <c r="KX172" s="3"/>
      <c r="KY172" s="3"/>
      <c r="KZ172" s="3"/>
      <c r="LA172" s="3"/>
      <c r="LB172" s="3"/>
      <c r="LC172" s="3"/>
      <c r="LD172" s="3"/>
      <c r="LE172" s="3"/>
      <c r="LF172" s="3"/>
      <c r="LG172" s="3"/>
      <c r="LH172" s="3"/>
      <c r="LI172" s="3"/>
      <c r="LJ172" s="3"/>
      <c r="LK172" s="3"/>
      <c r="LL172" s="3"/>
      <c r="LM172" s="3"/>
      <c r="LN172" s="3"/>
      <c r="LO172" s="3"/>
      <c r="LP172" s="3"/>
      <c r="LQ172" s="3"/>
      <c r="LR172" s="3"/>
      <c r="LS172" s="3"/>
      <c r="LT172" s="3"/>
      <c r="LU172" s="3"/>
      <c r="LV172" s="3"/>
      <c r="LW172" s="3"/>
      <c r="LX172" s="3"/>
      <c r="LY172" s="3"/>
      <c r="LZ172" s="3"/>
      <c r="MA172" s="3"/>
      <c r="MB172" s="3"/>
      <c r="MC172" s="3"/>
      <c r="MD172" s="3"/>
      <c r="ME172" s="3"/>
      <c r="MF172" s="3"/>
      <c r="MG172" s="3"/>
      <c r="MH172" s="3"/>
      <c r="MI172" s="3"/>
      <c r="MJ172" s="3"/>
      <c r="MK172" s="3"/>
      <c r="ML172" s="3"/>
      <c r="MM172" s="3"/>
      <c r="MN172" s="3"/>
      <c r="MO172" s="3"/>
      <c r="MP172" s="3"/>
      <c r="MQ172" s="3"/>
      <c r="MR172" s="3"/>
      <c r="MS172" s="3"/>
      <c r="MT172" s="3"/>
      <c r="MU172" s="3"/>
      <c r="MV172" s="3"/>
      <c r="MW172" s="3"/>
      <c r="MX172" s="3"/>
      <c r="MY172" s="3"/>
      <c r="MZ172" s="3"/>
      <c r="NA172" s="3"/>
      <c r="NB172" s="3"/>
      <c r="NC172" s="3"/>
      <c r="ND172" s="3"/>
      <c r="NE172" s="3"/>
      <c r="NF172" s="3"/>
      <c r="NG172" s="3"/>
      <c r="NH172" s="3"/>
      <c r="NI172" s="3"/>
      <c r="NJ172" s="3"/>
      <c r="NK172" s="3"/>
      <c r="NL172" s="3"/>
      <c r="NM172" s="3"/>
      <c r="NN172" s="3"/>
      <c r="NO172" s="3"/>
      <c r="NP172" s="3"/>
      <c r="NQ172" s="3"/>
      <c r="NR172" s="3"/>
      <c r="NS172" s="3"/>
      <c r="NT172" s="3"/>
      <c r="NU172" s="3"/>
      <c r="NV172" s="3"/>
      <c r="NW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c r="GP173" s="3"/>
      <c r="GQ173" s="3"/>
      <c r="GR173" s="3"/>
      <c r="GS173" s="3"/>
      <c r="GT173" s="3"/>
      <c r="GU173" s="3"/>
      <c r="GV173" s="3"/>
      <c r="GW173" s="3"/>
      <c r="GX173" s="3"/>
      <c r="GY173" s="3"/>
      <c r="GZ173" s="3"/>
      <c r="HA173" s="3"/>
      <c r="HB173" s="3"/>
      <c r="HC173" s="3"/>
      <c r="HD173" s="3"/>
      <c r="HE173" s="3"/>
      <c r="HF173" s="3"/>
      <c r="HG173" s="3"/>
      <c r="HH173" s="3"/>
      <c r="HI173" s="3"/>
      <c r="HJ173" s="3"/>
      <c r="HK173" s="3"/>
      <c r="HL173" s="3"/>
      <c r="HM173" s="3"/>
      <c r="HN173" s="3"/>
      <c r="HO173" s="3"/>
      <c r="HP173" s="3"/>
      <c r="HQ173" s="3"/>
      <c r="HR173" s="3"/>
      <c r="HS173" s="3"/>
      <c r="HT173" s="3"/>
      <c r="HU173" s="3"/>
      <c r="HV173" s="3"/>
      <c r="HW173" s="3"/>
      <c r="HX173" s="3"/>
      <c r="HY173" s="3"/>
      <c r="HZ173" s="3"/>
      <c r="IA173" s="3"/>
      <c r="IB173" s="3"/>
      <c r="IC173" s="3"/>
      <c r="ID173" s="3"/>
      <c r="IE173" s="3"/>
      <c r="IF173" s="3"/>
      <c r="IG173" s="3"/>
      <c r="IH173" s="3"/>
      <c r="II173" s="3"/>
      <c r="IJ173" s="3"/>
      <c r="IK173" s="3"/>
      <c r="IL173" s="3"/>
      <c r="IM173" s="3"/>
      <c r="IN173" s="3"/>
      <c r="IO173" s="3"/>
      <c r="IP173" s="3"/>
      <c r="IQ173" s="3"/>
      <c r="IR173" s="3"/>
      <c r="IS173" s="3"/>
      <c r="IT173" s="3"/>
      <c r="IU173" s="3"/>
      <c r="IV173" s="3"/>
      <c r="IW173" s="3"/>
      <c r="IX173" s="3"/>
      <c r="IY173" s="3"/>
      <c r="IZ173" s="3"/>
      <c r="JA173" s="3"/>
      <c r="JB173" s="3"/>
      <c r="JC173" s="3"/>
      <c r="JD173" s="3"/>
      <c r="JE173" s="3"/>
      <c r="JF173" s="3"/>
      <c r="JG173" s="3"/>
      <c r="JH173" s="3"/>
      <c r="JI173" s="3"/>
      <c r="JJ173" s="3"/>
      <c r="JK173" s="3"/>
      <c r="JL173" s="3"/>
      <c r="JM173" s="3"/>
      <c r="JN173" s="3"/>
      <c r="JO173" s="3"/>
      <c r="JP173" s="3"/>
      <c r="JQ173" s="3"/>
      <c r="JR173" s="3"/>
      <c r="JS173" s="3"/>
      <c r="JT173" s="3"/>
      <c r="JU173" s="3"/>
      <c r="JV173" s="3"/>
      <c r="JW173" s="3"/>
      <c r="JX173" s="3"/>
      <c r="JY173" s="3"/>
      <c r="JZ173" s="3"/>
      <c r="KA173" s="3"/>
      <c r="KB173" s="3"/>
      <c r="KC173" s="3"/>
      <c r="KD173" s="3"/>
      <c r="KE173" s="3"/>
      <c r="KF173" s="3"/>
      <c r="KG173" s="3"/>
      <c r="KH173" s="3"/>
      <c r="KI173" s="3"/>
      <c r="KJ173" s="3"/>
      <c r="KK173" s="3"/>
      <c r="KL173" s="3"/>
      <c r="KM173" s="3"/>
      <c r="KN173" s="3"/>
      <c r="KO173" s="3"/>
      <c r="KP173" s="3"/>
      <c r="KQ173" s="3"/>
      <c r="KR173" s="3"/>
      <c r="KS173" s="3"/>
      <c r="KT173" s="3"/>
      <c r="KU173" s="3"/>
      <c r="KV173" s="3"/>
      <c r="KW173" s="3"/>
      <c r="KX173" s="3"/>
      <c r="KY173" s="3"/>
      <c r="KZ173" s="3"/>
      <c r="LA173" s="3"/>
      <c r="LB173" s="3"/>
      <c r="LC173" s="3"/>
      <c r="LD173" s="3"/>
      <c r="LE173" s="3"/>
      <c r="LF173" s="3"/>
      <c r="LG173" s="3"/>
      <c r="LH173" s="3"/>
      <c r="LI173" s="3"/>
      <c r="LJ173" s="3"/>
      <c r="LK173" s="3"/>
      <c r="LL173" s="3"/>
      <c r="LM173" s="3"/>
      <c r="LN173" s="3"/>
      <c r="LO173" s="3"/>
      <c r="LP173" s="3"/>
      <c r="LQ173" s="3"/>
      <c r="LR173" s="3"/>
      <c r="LS173" s="3"/>
      <c r="LT173" s="3"/>
      <c r="LU173" s="3"/>
      <c r="LV173" s="3"/>
      <c r="LW173" s="3"/>
      <c r="LX173" s="3"/>
      <c r="LY173" s="3"/>
      <c r="LZ173" s="3"/>
      <c r="MA173" s="3"/>
      <c r="MB173" s="3"/>
      <c r="MC173" s="3"/>
      <c r="MD173" s="3"/>
      <c r="ME173" s="3"/>
      <c r="MF173" s="3"/>
      <c r="MG173" s="3"/>
      <c r="MH173" s="3"/>
      <c r="MI173" s="3"/>
      <c r="MJ173" s="3"/>
      <c r="MK173" s="3"/>
      <c r="ML173" s="3"/>
      <c r="MM173" s="3"/>
      <c r="MN173" s="3"/>
      <c r="MO173" s="3"/>
      <c r="MP173" s="3"/>
      <c r="MQ173" s="3"/>
      <c r="MR173" s="3"/>
      <c r="MS173" s="3"/>
      <c r="MT173" s="3"/>
      <c r="MU173" s="3"/>
      <c r="MV173" s="3"/>
      <c r="MW173" s="3"/>
      <c r="MX173" s="3"/>
      <c r="MY173" s="3"/>
      <c r="MZ173" s="3"/>
      <c r="NA173" s="3"/>
      <c r="NB173" s="3"/>
      <c r="NC173" s="3"/>
      <c r="ND173" s="3"/>
      <c r="NE173" s="3"/>
      <c r="NF173" s="3"/>
      <c r="NG173" s="3"/>
      <c r="NH173" s="3"/>
      <c r="NI173" s="3"/>
      <c r="NJ173" s="3"/>
      <c r="NK173" s="3"/>
      <c r="NL173" s="3"/>
      <c r="NM173" s="3"/>
      <c r="NN173" s="3"/>
      <c r="NO173" s="3"/>
      <c r="NP173" s="3"/>
      <c r="NQ173" s="3"/>
      <c r="NR173" s="3"/>
      <c r="NS173" s="3"/>
      <c r="NT173" s="3"/>
      <c r="NU173" s="3"/>
      <c r="NV173" s="3"/>
      <c r="NW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c r="HL174" s="3"/>
      <c r="HM174" s="3"/>
      <c r="HN174" s="3"/>
      <c r="HO174" s="3"/>
      <c r="HP174" s="3"/>
      <c r="HQ174" s="3"/>
      <c r="HR174" s="3"/>
      <c r="HS174" s="3"/>
      <c r="HT174" s="3"/>
      <c r="HU174" s="3"/>
      <c r="HV174" s="3"/>
      <c r="HW174" s="3"/>
      <c r="HX174" s="3"/>
      <c r="HY174" s="3"/>
      <c r="HZ174" s="3"/>
      <c r="IA174" s="3"/>
      <c r="IB174" s="3"/>
      <c r="IC174" s="3"/>
      <c r="ID174" s="3"/>
      <c r="IE174" s="3"/>
      <c r="IF174" s="3"/>
      <c r="IG174" s="3"/>
      <c r="IH174" s="3"/>
      <c r="II174" s="3"/>
      <c r="IJ174" s="3"/>
      <c r="IK174" s="3"/>
      <c r="IL174" s="3"/>
      <c r="IM174" s="3"/>
      <c r="IN174" s="3"/>
      <c r="IO174" s="3"/>
      <c r="IP174" s="3"/>
      <c r="IQ174" s="3"/>
      <c r="IR174" s="3"/>
      <c r="IS174" s="3"/>
      <c r="IT174" s="3"/>
      <c r="IU174" s="3"/>
      <c r="IV174" s="3"/>
      <c r="IW174" s="3"/>
      <c r="IX174" s="3"/>
      <c r="IY174" s="3"/>
      <c r="IZ174" s="3"/>
      <c r="JA174" s="3"/>
      <c r="JB174" s="3"/>
      <c r="JC174" s="3"/>
      <c r="JD174" s="3"/>
      <c r="JE174" s="3"/>
      <c r="JF174" s="3"/>
      <c r="JG174" s="3"/>
      <c r="JH174" s="3"/>
      <c r="JI174" s="3"/>
      <c r="JJ174" s="3"/>
      <c r="JK174" s="3"/>
      <c r="JL174" s="3"/>
      <c r="JM174" s="3"/>
      <c r="JN174" s="3"/>
      <c r="JO174" s="3"/>
      <c r="JP174" s="3"/>
      <c r="JQ174" s="3"/>
      <c r="JR174" s="3"/>
      <c r="JS174" s="3"/>
      <c r="JT174" s="3"/>
      <c r="JU174" s="3"/>
      <c r="JV174" s="3"/>
      <c r="JW174" s="3"/>
      <c r="JX174" s="3"/>
      <c r="JY174" s="3"/>
      <c r="JZ174" s="3"/>
      <c r="KA174" s="3"/>
      <c r="KB174" s="3"/>
      <c r="KC174" s="3"/>
      <c r="KD174" s="3"/>
      <c r="KE174" s="3"/>
      <c r="KF174" s="3"/>
      <c r="KG174" s="3"/>
      <c r="KH174" s="3"/>
      <c r="KI174" s="3"/>
      <c r="KJ174" s="3"/>
      <c r="KK174" s="3"/>
      <c r="KL174" s="3"/>
      <c r="KM174" s="3"/>
      <c r="KN174" s="3"/>
      <c r="KO174" s="3"/>
      <c r="KP174" s="3"/>
      <c r="KQ174" s="3"/>
      <c r="KR174" s="3"/>
      <c r="KS174" s="3"/>
      <c r="KT174" s="3"/>
      <c r="KU174" s="3"/>
      <c r="KV174" s="3"/>
      <c r="KW174" s="3"/>
      <c r="KX174" s="3"/>
      <c r="KY174" s="3"/>
      <c r="KZ174" s="3"/>
      <c r="LA174" s="3"/>
      <c r="LB174" s="3"/>
      <c r="LC174" s="3"/>
      <c r="LD174" s="3"/>
      <c r="LE174" s="3"/>
      <c r="LF174" s="3"/>
      <c r="LG174" s="3"/>
      <c r="LH174" s="3"/>
      <c r="LI174" s="3"/>
      <c r="LJ174" s="3"/>
      <c r="LK174" s="3"/>
      <c r="LL174" s="3"/>
      <c r="LM174" s="3"/>
      <c r="LN174" s="3"/>
      <c r="LO174" s="3"/>
      <c r="LP174" s="3"/>
      <c r="LQ174" s="3"/>
      <c r="LR174" s="3"/>
      <c r="LS174" s="3"/>
      <c r="LT174" s="3"/>
      <c r="LU174" s="3"/>
      <c r="LV174" s="3"/>
      <c r="LW174" s="3"/>
      <c r="LX174" s="3"/>
      <c r="LY174" s="3"/>
      <c r="LZ174" s="3"/>
      <c r="MA174" s="3"/>
      <c r="MB174" s="3"/>
      <c r="MC174" s="3"/>
      <c r="MD174" s="3"/>
      <c r="ME174" s="3"/>
      <c r="MF174" s="3"/>
      <c r="MG174" s="3"/>
      <c r="MH174" s="3"/>
      <c r="MI174" s="3"/>
      <c r="MJ174" s="3"/>
      <c r="MK174" s="3"/>
      <c r="ML174" s="3"/>
      <c r="MM174" s="3"/>
      <c r="MN174" s="3"/>
      <c r="MO174" s="3"/>
      <c r="MP174" s="3"/>
      <c r="MQ174" s="3"/>
      <c r="MR174" s="3"/>
      <c r="MS174" s="3"/>
      <c r="MT174" s="3"/>
      <c r="MU174" s="3"/>
      <c r="MV174" s="3"/>
      <c r="MW174" s="3"/>
      <c r="MX174" s="3"/>
      <c r="MY174" s="3"/>
      <c r="MZ174" s="3"/>
      <c r="NA174" s="3"/>
      <c r="NB174" s="3"/>
      <c r="NC174" s="3"/>
      <c r="ND174" s="3"/>
      <c r="NE174" s="3"/>
      <c r="NF174" s="3"/>
      <c r="NG174" s="3"/>
      <c r="NH174" s="3"/>
      <c r="NI174" s="3"/>
      <c r="NJ174" s="3"/>
      <c r="NK174" s="3"/>
      <c r="NL174" s="3"/>
      <c r="NM174" s="3"/>
      <c r="NN174" s="3"/>
      <c r="NO174" s="3"/>
      <c r="NP174" s="3"/>
      <c r="NQ174" s="3"/>
      <c r="NR174" s="3"/>
      <c r="NS174" s="3"/>
      <c r="NT174" s="3"/>
      <c r="NU174" s="3"/>
      <c r="NV174" s="3"/>
      <c r="NW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c r="GP175" s="3"/>
      <c r="GQ175" s="3"/>
      <c r="GR175" s="3"/>
      <c r="GS175" s="3"/>
      <c r="GT175" s="3"/>
      <c r="GU175" s="3"/>
      <c r="GV175" s="3"/>
      <c r="GW175" s="3"/>
      <c r="GX175" s="3"/>
      <c r="GY175" s="3"/>
      <c r="GZ175" s="3"/>
      <c r="HA175" s="3"/>
      <c r="HB175" s="3"/>
      <c r="HC175" s="3"/>
      <c r="HD175" s="3"/>
      <c r="HE175" s="3"/>
      <c r="HF175" s="3"/>
      <c r="HG175" s="3"/>
      <c r="HH175" s="3"/>
      <c r="HI175" s="3"/>
      <c r="HJ175" s="3"/>
      <c r="HK175" s="3"/>
      <c r="HL175" s="3"/>
      <c r="HM175" s="3"/>
      <c r="HN175" s="3"/>
      <c r="HO175" s="3"/>
      <c r="HP175" s="3"/>
      <c r="HQ175" s="3"/>
      <c r="HR175" s="3"/>
      <c r="HS175" s="3"/>
      <c r="HT175" s="3"/>
      <c r="HU175" s="3"/>
      <c r="HV175" s="3"/>
      <c r="HW175" s="3"/>
      <c r="HX175" s="3"/>
      <c r="HY175" s="3"/>
      <c r="HZ175" s="3"/>
      <c r="IA175" s="3"/>
      <c r="IB175" s="3"/>
      <c r="IC175" s="3"/>
      <c r="ID175" s="3"/>
      <c r="IE175" s="3"/>
      <c r="IF175" s="3"/>
      <c r="IG175" s="3"/>
      <c r="IH175" s="3"/>
      <c r="II175" s="3"/>
      <c r="IJ175" s="3"/>
      <c r="IK175" s="3"/>
      <c r="IL175" s="3"/>
      <c r="IM175" s="3"/>
      <c r="IN175" s="3"/>
      <c r="IO175" s="3"/>
      <c r="IP175" s="3"/>
      <c r="IQ175" s="3"/>
      <c r="IR175" s="3"/>
      <c r="IS175" s="3"/>
      <c r="IT175" s="3"/>
      <c r="IU175" s="3"/>
      <c r="IV175" s="3"/>
      <c r="IW175" s="3"/>
      <c r="IX175" s="3"/>
      <c r="IY175" s="3"/>
      <c r="IZ175" s="3"/>
      <c r="JA175" s="3"/>
      <c r="JB175" s="3"/>
      <c r="JC175" s="3"/>
      <c r="JD175" s="3"/>
      <c r="JE175" s="3"/>
      <c r="JF175" s="3"/>
      <c r="JG175" s="3"/>
      <c r="JH175" s="3"/>
      <c r="JI175" s="3"/>
      <c r="JJ175" s="3"/>
      <c r="JK175" s="3"/>
      <c r="JL175" s="3"/>
      <c r="JM175" s="3"/>
      <c r="JN175" s="3"/>
      <c r="JO175" s="3"/>
      <c r="JP175" s="3"/>
      <c r="JQ175" s="3"/>
      <c r="JR175" s="3"/>
      <c r="JS175" s="3"/>
      <c r="JT175" s="3"/>
      <c r="JU175" s="3"/>
      <c r="JV175" s="3"/>
      <c r="JW175" s="3"/>
      <c r="JX175" s="3"/>
      <c r="JY175" s="3"/>
      <c r="JZ175" s="3"/>
      <c r="KA175" s="3"/>
      <c r="KB175" s="3"/>
      <c r="KC175" s="3"/>
      <c r="KD175" s="3"/>
      <c r="KE175" s="3"/>
      <c r="KF175" s="3"/>
      <c r="KG175" s="3"/>
      <c r="KH175" s="3"/>
      <c r="KI175" s="3"/>
      <c r="KJ175" s="3"/>
      <c r="KK175" s="3"/>
      <c r="KL175" s="3"/>
      <c r="KM175" s="3"/>
      <c r="KN175" s="3"/>
      <c r="KO175" s="3"/>
      <c r="KP175" s="3"/>
      <c r="KQ175" s="3"/>
      <c r="KR175" s="3"/>
      <c r="KS175" s="3"/>
      <c r="KT175" s="3"/>
      <c r="KU175" s="3"/>
      <c r="KV175" s="3"/>
      <c r="KW175" s="3"/>
      <c r="KX175" s="3"/>
      <c r="KY175" s="3"/>
      <c r="KZ175" s="3"/>
      <c r="LA175" s="3"/>
      <c r="LB175" s="3"/>
      <c r="LC175" s="3"/>
      <c r="LD175" s="3"/>
      <c r="LE175" s="3"/>
      <c r="LF175" s="3"/>
      <c r="LG175" s="3"/>
      <c r="LH175" s="3"/>
      <c r="LI175" s="3"/>
      <c r="LJ175" s="3"/>
      <c r="LK175" s="3"/>
      <c r="LL175" s="3"/>
      <c r="LM175" s="3"/>
      <c r="LN175" s="3"/>
      <c r="LO175" s="3"/>
      <c r="LP175" s="3"/>
      <c r="LQ175" s="3"/>
      <c r="LR175" s="3"/>
      <c r="LS175" s="3"/>
      <c r="LT175" s="3"/>
      <c r="LU175" s="3"/>
      <c r="LV175" s="3"/>
      <c r="LW175" s="3"/>
      <c r="LX175" s="3"/>
      <c r="LY175" s="3"/>
      <c r="LZ175" s="3"/>
      <c r="MA175" s="3"/>
      <c r="MB175" s="3"/>
      <c r="MC175" s="3"/>
      <c r="MD175" s="3"/>
      <c r="ME175" s="3"/>
      <c r="MF175" s="3"/>
      <c r="MG175" s="3"/>
      <c r="MH175" s="3"/>
      <c r="MI175" s="3"/>
      <c r="MJ175" s="3"/>
      <c r="MK175" s="3"/>
      <c r="ML175" s="3"/>
      <c r="MM175" s="3"/>
      <c r="MN175" s="3"/>
      <c r="MO175" s="3"/>
      <c r="MP175" s="3"/>
      <c r="MQ175" s="3"/>
      <c r="MR175" s="3"/>
      <c r="MS175" s="3"/>
      <c r="MT175" s="3"/>
      <c r="MU175" s="3"/>
      <c r="MV175" s="3"/>
      <c r="MW175" s="3"/>
      <c r="MX175" s="3"/>
      <c r="MY175" s="3"/>
      <c r="MZ175" s="3"/>
      <c r="NA175" s="3"/>
      <c r="NB175" s="3"/>
      <c r="NC175" s="3"/>
      <c r="ND175" s="3"/>
      <c r="NE175" s="3"/>
      <c r="NF175" s="3"/>
      <c r="NG175" s="3"/>
      <c r="NH175" s="3"/>
      <c r="NI175" s="3"/>
      <c r="NJ175" s="3"/>
      <c r="NK175" s="3"/>
      <c r="NL175" s="3"/>
      <c r="NM175" s="3"/>
      <c r="NN175" s="3"/>
      <c r="NO175" s="3"/>
      <c r="NP175" s="3"/>
      <c r="NQ175" s="3"/>
      <c r="NR175" s="3"/>
      <c r="NS175" s="3"/>
      <c r="NT175" s="3"/>
      <c r="NU175" s="3"/>
      <c r="NV175" s="3"/>
      <c r="NW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c r="HL176" s="3"/>
      <c r="HM176" s="3"/>
      <c r="HN176" s="3"/>
      <c r="HO176" s="3"/>
      <c r="HP176" s="3"/>
      <c r="HQ176" s="3"/>
      <c r="HR176" s="3"/>
      <c r="HS176" s="3"/>
      <c r="HT176" s="3"/>
      <c r="HU176" s="3"/>
      <c r="HV176" s="3"/>
      <c r="HW176" s="3"/>
      <c r="HX176" s="3"/>
      <c r="HY176" s="3"/>
      <c r="HZ176" s="3"/>
      <c r="IA176" s="3"/>
      <c r="IB176" s="3"/>
      <c r="IC176" s="3"/>
      <c r="ID176" s="3"/>
      <c r="IE176" s="3"/>
      <c r="IF176" s="3"/>
      <c r="IG176" s="3"/>
      <c r="IH176" s="3"/>
      <c r="II176" s="3"/>
      <c r="IJ176" s="3"/>
      <c r="IK176" s="3"/>
      <c r="IL176" s="3"/>
      <c r="IM176" s="3"/>
      <c r="IN176" s="3"/>
      <c r="IO176" s="3"/>
      <c r="IP176" s="3"/>
      <c r="IQ176" s="3"/>
      <c r="IR176" s="3"/>
      <c r="IS176" s="3"/>
      <c r="IT176" s="3"/>
      <c r="IU176" s="3"/>
      <c r="IV176" s="3"/>
      <c r="IW176" s="3"/>
      <c r="IX176" s="3"/>
      <c r="IY176" s="3"/>
      <c r="IZ176" s="3"/>
      <c r="JA176" s="3"/>
      <c r="JB176" s="3"/>
      <c r="JC176" s="3"/>
      <c r="JD176" s="3"/>
      <c r="JE176" s="3"/>
      <c r="JF176" s="3"/>
      <c r="JG176" s="3"/>
      <c r="JH176" s="3"/>
      <c r="JI176" s="3"/>
      <c r="JJ176" s="3"/>
      <c r="JK176" s="3"/>
      <c r="JL176" s="3"/>
      <c r="JM176" s="3"/>
      <c r="JN176" s="3"/>
      <c r="JO176" s="3"/>
      <c r="JP176" s="3"/>
      <c r="JQ176" s="3"/>
      <c r="JR176" s="3"/>
      <c r="JS176" s="3"/>
      <c r="JT176" s="3"/>
      <c r="JU176" s="3"/>
      <c r="JV176" s="3"/>
      <c r="JW176" s="3"/>
      <c r="JX176" s="3"/>
      <c r="JY176" s="3"/>
      <c r="JZ176" s="3"/>
      <c r="KA176" s="3"/>
      <c r="KB176" s="3"/>
      <c r="KC176" s="3"/>
      <c r="KD176" s="3"/>
      <c r="KE176" s="3"/>
      <c r="KF176" s="3"/>
      <c r="KG176" s="3"/>
      <c r="KH176" s="3"/>
      <c r="KI176" s="3"/>
      <c r="KJ176" s="3"/>
      <c r="KK176" s="3"/>
      <c r="KL176" s="3"/>
      <c r="KM176" s="3"/>
      <c r="KN176" s="3"/>
      <c r="KO176" s="3"/>
      <c r="KP176" s="3"/>
      <c r="KQ176" s="3"/>
      <c r="KR176" s="3"/>
      <c r="KS176" s="3"/>
      <c r="KT176" s="3"/>
      <c r="KU176" s="3"/>
      <c r="KV176" s="3"/>
      <c r="KW176" s="3"/>
      <c r="KX176" s="3"/>
      <c r="KY176" s="3"/>
      <c r="KZ176" s="3"/>
      <c r="LA176" s="3"/>
      <c r="LB176" s="3"/>
      <c r="LC176" s="3"/>
      <c r="LD176" s="3"/>
      <c r="LE176" s="3"/>
      <c r="LF176" s="3"/>
      <c r="LG176" s="3"/>
      <c r="LH176" s="3"/>
      <c r="LI176" s="3"/>
      <c r="LJ176" s="3"/>
      <c r="LK176" s="3"/>
      <c r="LL176" s="3"/>
      <c r="LM176" s="3"/>
      <c r="LN176" s="3"/>
      <c r="LO176" s="3"/>
      <c r="LP176" s="3"/>
      <c r="LQ176" s="3"/>
      <c r="LR176" s="3"/>
      <c r="LS176" s="3"/>
      <c r="LT176" s="3"/>
      <c r="LU176" s="3"/>
      <c r="LV176" s="3"/>
      <c r="LW176" s="3"/>
      <c r="LX176" s="3"/>
      <c r="LY176" s="3"/>
      <c r="LZ176" s="3"/>
      <c r="MA176" s="3"/>
      <c r="MB176" s="3"/>
      <c r="MC176" s="3"/>
      <c r="MD176" s="3"/>
      <c r="ME176" s="3"/>
      <c r="MF176" s="3"/>
      <c r="MG176" s="3"/>
      <c r="MH176" s="3"/>
      <c r="MI176" s="3"/>
      <c r="MJ176" s="3"/>
      <c r="MK176" s="3"/>
      <c r="ML176" s="3"/>
      <c r="MM176" s="3"/>
      <c r="MN176" s="3"/>
      <c r="MO176" s="3"/>
      <c r="MP176" s="3"/>
      <c r="MQ176" s="3"/>
      <c r="MR176" s="3"/>
      <c r="MS176" s="3"/>
      <c r="MT176" s="3"/>
      <c r="MU176" s="3"/>
      <c r="MV176" s="3"/>
      <c r="MW176" s="3"/>
      <c r="MX176" s="3"/>
      <c r="MY176" s="3"/>
      <c r="MZ176" s="3"/>
      <c r="NA176" s="3"/>
      <c r="NB176" s="3"/>
      <c r="NC176" s="3"/>
      <c r="ND176" s="3"/>
      <c r="NE176" s="3"/>
      <c r="NF176" s="3"/>
      <c r="NG176" s="3"/>
      <c r="NH176" s="3"/>
      <c r="NI176" s="3"/>
      <c r="NJ176" s="3"/>
      <c r="NK176" s="3"/>
      <c r="NL176" s="3"/>
      <c r="NM176" s="3"/>
      <c r="NN176" s="3"/>
      <c r="NO176" s="3"/>
      <c r="NP176" s="3"/>
      <c r="NQ176" s="3"/>
      <c r="NR176" s="3"/>
      <c r="NS176" s="3"/>
      <c r="NT176" s="3"/>
      <c r="NU176" s="3"/>
      <c r="NV176" s="3"/>
      <c r="NW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c r="HV177" s="3"/>
      <c r="HW177" s="3"/>
      <c r="HX177" s="3"/>
      <c r="HY177" s="3"/>
      <c r="HZ177" s="3"/>
      <c r="IA177" s="3"/>
      <c r="IB177" s="3"/>
      <c r="IC177" s="3"/>
      <c r="ID177" s="3"/>
      <c r="IE177" s="3"/>
      <c r="IF177" s="3"/>
      <c r="IG177" s="3"/>
      <c r="IH177" s="3"/>
      <c r="II177" s="3"/>
      <c r="IJ177" s="3"/>
      <c r="IK177" s="3"/>
      <c r="IL177" s="3"/>
      <c r="IM177" s="3"/>
      <c r="IN177" s="3"/>
      <c r="IO177" s="3"/>
      <c r="IP177" s="3"/>
      <c r="IQ177" s="3"/>
      <c r="IR177" s="3"/>
      <c r="IS177" s="3"/>
      <c r="IT177" s="3"/>
      <c r="IU177" s="3"/>
      <c r="IV177" s="3"/>
      <c r="IW177" s="3"/>
      <c r="IX177" s="3"/>
      <c r="IY177" s="3"/>
      <c r="IZ177" s="3"/>
      <c r="JA177" s="3"/>
      <c r="JB177" s="3"/>
      <c r="JC177" s="3"/>
      <c r="JD177" s="3"/>
      <c r="JE177" s="3"/>
      <c r="JF177" s="3"/>
      <c r="JG177" s="3"/>
      <c r="JH177" s="3"/>
      <c r="JI177" s="3"/>
      <c r="JJ177" s="3"/>
      <c r="JK177" s="3"/>
      <c r="JL177" s="3"/>
      <c r="JM177" s="3"/>
      <c r="JN177" s="3"/>
      <c r="JO177" s="3"/>
      <c r="JP177" s="3"/>
      <c r="JQ177" s="3"/>
      <c r="JR177" s="3"/>
      <c r="JS177" s="3"/>
      <c r="JT177" s="3"/>
      <c r="JU177" s="3"/>
      <c r="JV177" s="3"/>
      <c r="JW177" s="3"/>
      <c r="JX177" s="3"/>
      <c r="JY177" s="3"/>
      <c r="JZ177" s="3"/>
      <c r="KA177" s="3"/>
      <c r="KB177" s="3"/>
      <c r="KC177" s="3"/>
      <c r="KD177" s="3"/>
      <c r="KE177" s="3"/>
      <c r="KF177" s="3"/>
      <c r="KG177" s="3"/>
      <c r="KH177" s="3"/>
      <c r="KI177" s="3"/>
      <c r="KJ177" s="3"/>
      <c r="KK177" s="3"/>
      <c r="KL177" s="3"/>
      <c r="KM177" s="3"/>
      <c r="KN177" s="3"/>
      <c r="KO177" s="3"/>
      <c r="KP177" s="3"/>
      <c r="KQ177" s="3"/>
      <c r="KR177" s="3"/>
      <c r="KS177" s="3"/>
      <c r="KT177" s="3"/>
      <c r="KU177" s="3"/>
      <c r="KV177" s="3"/>
      <c r="KW177" s="3"/>
      <c r="KX177" s="3"/>
      <c r="KY177" s="3"/>
      <c r="KZ177" s="3"/>
      <c r="LA177" s="3"/>
      <c r="LB177" s="3"/>
      <c r="LC177" s="3"/>
      <c r="LD177" s="3"/>
      <c r="LE177" s="3"/>
      <c r="LF177" s="3"/>
      <c r="LG177" s="3"/>
      <c r="LH177" s="3"/>
      <c r="LI177" s="3"/>
      <c r="LJ177" s="3"/>
      <c r="LK177" s="3"/>
      <c r="LL177" s="3"/>
      <c r="LM177" s="3"/>
      <c r="LN177" s="3"/>
      <c r="LO177" s="3"/>
      <c r="LP177" s="3"/>
      <c r="LQ177" s="3"/>
      <c r="LR177" s="3"/>
      <c r="LS177" s="3"/>
      <c r="LT177" s="3"/>
      <c r="LU177" s="3"/>
      <c r="LV177" s="3"/>
      <c r="LW177" s="3"/>
      <c r="LX177" s="3"/>
      <c r="LY177" s="3"/>
      <c r="LZ177" s="3"/>
      <c r="MA177" s="3"/>
      <c r="MB177" s="3"/>
      <c r="MC177" s="3"/>
      <c r="MD177" s="3"/>
      <c r="ME177" s="3"/>
      <c r="MF177" s="3"/>
      <c r="MG177" s="3"/>
      <c r="MH177" s="3"/>
      <c r="MI177" s="3"/>
      <c r="MJ177" s="3"/>
      <c r="MK177" s="3"/>
      <c r="ML177" s="3"/>
      <c r="MM177" s="3"/>
      <c r="MN177" s="3"/>
      <c r="MO177" s="3"/>
      <c r="MP177" s="3"/>
      <c r="MQ177" s="3"/>
      <c r="MR177" s="3"/>
      <c r="MS177" s="3"/>
      <c r="MT177" s="3"/>
      <c r="MU177" s="3"/>
      <c r="MV177" s="3"/>
      <c r="MW177" s="3"/>
      <c r="MX177" s="3"/>
      <c r="MY177" s="3"/>
      <c r="MZ177" s="3"/>
      <c r="NA177" s="3"/>
      <c r="NB177" s="3"/>
      <c r="NC177" s="3"/>
      <c r="ND177" s="3"/>
      <c r="NE177" s="3"/>
      <c r="NF177" s="3"/>
      <c r="NG177" s="3"/>
      <c r="NH177" s="3"/>
      <c r="NI177" s="3"/>
      <c r="NJ177" s="3"/>
      <c r="NK177" s="3"/>
      <c r="NL177" s="3"/>
      <c r="NM177" s="3"/>
      <c r="NN177" s="3"/>
      <c r="NO177" s="3"/>
      <c r="NP177" s="3"/>
      <c r="NQ177" s="3"/>
      <c r="NR177" s="3"/>
      <c r="NS177" s="3"/>
      <c r="NT177" s="3"/>
      <c r="NU177" s="3"/>
      <c r="NV177" s="3"/>
      <c r="NW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c r="HL178" s="3"/>
      <c r="HM178" s="3"/>
      <c r="HN178" s="3"/>
      <c r="HO178" s="3"/>
      <c r="HP178" s="3"/>
      <c r="HQ178" s="3"/>
      <c r="HR178" s="3"/>
      <c r="HS178" s="3"/>
      <c r="HT178" s="3"/>
      <c r="HU178" s="3"/>
      <c r="HV178" s="3"/>
      <c r="HW178" s="3"/>
      <c r="HX178" s="3"/>
      <c r="HY178" s="3"/>
      <c r="HZ178" s="3"/>
      <c r="IA178" s="3"/>
      <c r="IB178" s="3"/>
      <c r="IC178" s="3"/>
      <c r="ID178" s="3"/>
      <c r="IE178" s="3"/>
      <c r="IF178" s="3"/>
      <c r="IG178" s="3"/>
      <c r="IH178" s="3"/>
      <c r="II178" s="3"/>
      <c r="IJ178" s="3"/>
      <c r="IK178" s="3"/>
      <c r="IL178" s="3"/>
      <c r="IM178" s="3"/>
      <c r="IN178" s="3"/>
      <c r="IO178" s="3"/>
      <c r="IP178" s="3"/>
      <c r="IQ178" s="3"/>
      <c r="IR178" s="3"/>
      <c r="IS178" s="3"/>
      <c r="IT178" s="3"/>
      <c r="IU178" s="3"/>
      <c r="IV178" s="3"/>
      <c r="IW178" s="3"/>
      <c r="IX178" s="3"/>
      <c r="IY178" s="3"/>
      <c r="IZ178" s="3"/>
      <c r="JA178" s="3"/>
      <c r="JB178" s="3"/>
      <c r="JC178" s="3"/>
      <c r="JD178" s="3"/>
      <c r="JE178" s="3"/>
      <c r="JF178" s="3"/>
      <c r="JG178" s="3"/>
      <c r="JH178" s="3"/>
      <c r="JI178" s="3"/>
      <c r="JJ178" s="3"/>
      <c r="JK178" s="3"/>
      <c r="JL178" s="3"/>
      <c r="JM178" s="3"/>
      <c r="JN178" s="3"/>
      <c r="JO178" s="3"/>
      <c r="JP178" s="3"/>
      <c r="JQ178" s="3"/>
      <c r="JR178" s="3"/>
      <c r="JS178" s="3"/>
      <c r="JT178" s="3"/>
      <c r="JU178" s="3"/>
      <c r="JV178" s="3"/>
      <c r="JW178" s="3"/>
      <c r="JX178" s="3"/>
      <c r="JY178" s="3"/>
      <c r="JZ178" s="3"/>
      <c r="KA178" s="3"/>
      <c r="KB178" s="3"/>
      <c r="KC178" s="3"/>
      <c r="KD178" s="3"/>
      <c r="KE178" s="3"/>
      <c r="KF178" s="3"/>
      <c r="KG178" s="3"/>
      <c r="KH178" s="3"/>
      <c r="KI178" s="3"/>
      <c r="KJ178" s="3"/>
      <c r="KK178" s="3"/>
      <c r="KL178" s="3"/>
      <c r="KM178" s="3"/>
      <c r="KN178" s="3"/>
      <c r="KO178" s="3"/>
      <c r="KP178" s="3"/>
      <c r="KQ178" s="3"/>
      <c r="KR178" s="3"/>
      <c r="KS178" s="3"/>
      <c r="KT178" s="3"/>
      <c r="KU178" s="3"/>
      <c r="KV178" s="3"/>
      <c r="KW178" s="3"/>
      <c r="KX178" s="3"/>
      <c r="KY178" s="3"/>
      <c r="KZ178" s="3"/>
      <c r="LA178" s="3"/>
      <c r="LB178" s="3"/>
      <c r="LC178" s="3"/>
      <c r="LD178" s="3"/>
      <c r="LE178" s="3"/>
      <c r="LF178" s="3"/>
      <c r="LG178" s="3"/>
      <c r="LH178" s="3"/>
      <c r="LI178" s="3"/>
      <c r="LJ178" s="3"/>
      <c r="LK178" s="3"/>
      <c r="LL178" s="3"/>
      <c r="LM178" s="3"/>
      <c r="LN178" s="3"/>
      <c r="LO178" s="3"/>
      <c r="LP178" s="3"/>
      <c r="LQ178" s="3"/>
      <c r="LR178" s="3"/>
      <c r="LS178" s="3"/>
      <c r="LT178" s="3"/>
      <c r="LU178" s="3"/>
      <c r="LV178" s="3"/>
      <c r="LW178" s="3"/>
      <c r="LX178" s="3"/>
      <c r="LY178" s="3"/>
      <c r="LZ178" s="3"/>
      <c r="MA178" s="3"/>
      <c r="MB178" s="3"/>
      <c r="MC178" s="3"/>
      <c r="MD178" s="3"/>
      <c r="ME178" s="3"/>
      <c r="MF178" s="3"/>
      <c r="MG178" s="3"/>
      <c r="MH178" s="3"/>
      <c r="MI178" s="3"/>
      <c r="MJ178" s="3"/>
      <c r="MK178" s="3"/>
      <c r="ML178" s="3"/>
      <c r="MM178" s="3"/>
      <c r="MN178" s="3"/>
      <c r="MO178" s="3"/>
      <c r="MP178" s="3"/>
      <c r="MQ178" s="3"/>
      <c r="MR178" s="3"/>
      <c r="MS178" s="3"/>
      <c r="MT178" s="3"/>
      <c r="MU178" s="3"/>
      <c r="MV178" s="3"/>
      <c r="MW178" s="3"/>
      <c r="MX178" s="3"/>
      <c r="MY178" s="3"/>
      <c r="MZ178" s="3"/>
      <c r="NA178" s="3"/>
      <c r="NB178" s="3"/>
      <c r="NC178" s="3"/>
      <c r="ND178" s="3"/>
      <c r="NE178" s="3"/>
      <c r="NF178" s="3"/>
      <c r="NG178" s="3"/>
      <c r="NH178" s="3"/>
      <c r="NI178" s="3"/>
      <c r="NJ178" s="3"/>
      <c r="NK178" s="3"/>
      <c r="NL178" s="3"/>
      <c r="NM178" s="3"/>
      <c r="NN178" s="3"/>
      <c r="NO178" s="3"/>
      <c r="NP178" s="3"/>
      <c r="NQ178" s="3"/>
      <c r="NR178" s="3"/>
      <c r="NS178" s="3"/>
      <c r="NT178" s="3"/>
      <c r="NU178" s="3"/>
      <c r="NV178" s="3"/>
      <c r="NW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c r="GO179" s="3"/>
      <c r="GP179" s="3"/>
      <c r="GQ179" s="3"/>
      <c r="GR179" s="3"/>
      <c r="GS179" s="3"/>
      <c r="GT179" s="3"/>
      <c r="GU179" s="3"/>
      <c r="GV179" s="3"/>
      <c r="GW179" s="3"/>
      <c r="GX179" s="3"/>
      <c r="GY179" s="3"/>
      <c r="GZ179" s="3"/>
      <c r="HA179" s="3"/>
      <c r="HB179" s="3"/>
      <c r="HC179" s="3"/>
      <c r="HD179" s="3"/>
      <c r="HE179" s="3"/>
      <c r="HF179" s="3"/>
      <c r="HG179" s="3"/>
      <c r="HH179" s="3"/>
      <c r="HI179" s="3"/>
      <c r="HJ179" s="3"/>
      <c r="HK179" s="3"/>
      <c r="HL179" s="3"/>
      <c r="HM179" s="3"/>
      <c r="HN179" s="3"/>
      <c r="HO179" s="3"/>
      <c r="HP179" s="3"/>
      <c r="HQ179" s="3"/>
      <c r="HR179" s="3"/>
      <c r="HS179" s="3"/>
      <c r="HT179" s="3"/>
      <c r="HU179" s="3"/>
      <c r="HV179" s="3"/>
      <c r="HW179" s="3"/>
      <c r="HX179" s="3"/>
      <c r="HY179" s="3"/>
      <c r="HZ179" s="3"/>
      <c r="IA179" s="3"/>
      <c r="IB179" s="3"/>
      <c r="IC179" s="3"/>
      <c r="ID179" s="3"/>
      <c r="IE179" s="3"/>
      <c r="IF179" s="3"/>
      <c r="IG179" s="3"/>
      <c r="IH179" s="3"/>
      <c r="II179" s="3"/>
      <c r="IJ179" s="3"/>
      <c r="IK179" s="3"/>
      <c r="IL179" s="3"/>
      <c r="IM179" s="3"/>
      <c r="IN179" s="3"/>
      <c r="IO179" s="3"/>
      <c r="IP179" s="3"/>
      <c r="IQ179" s="3"/>
      <c r="IR179" s="3"/>
      <c r="IS179" s="3"/>
      <c r="IT179" s="3"/>
      <c r="IU179" s="3"/>
      <c r="IV179" s="3"/>
      <c r="IW179" s="3"/>
      <c r="IX179" s="3"/>
      <c r="IY179" s="3"/>
      <c r="IZ179" s="3"/>
      <c r="JA179" s="3"/>
      <c r="JB179" s="3"/>
      <c r="JC179" s="3"/>
      <c r="JD179" s="3"/>
      <c r="JE179" s="3"/>
      <c r="JF179" s="3"/>
      <c r="JG179" s="3"/>
      <c r="JH179" s="3"/>
      <c r="JI179" s="3"/>
      <c r="JJ179" s="3"/>
      <c r="JK179" s="3"/>
      <c r="JL179" s="3"/>
      <c r="JM179" s="3"/>
      <c r="JN179" s="3"/>
      <c r="JO179" s="3"/>
      <c r="JP179" s="3"/>
      <c r="JQ179" s="3"/>
      <c r="JR179" s="3"/>
      <c r="JS179" s="3"/>
      <c r="JT179" s="3"/>
      <c r="JU179" s="3"/>
      <c r="JV179" s="3"/>
      <c r="JW179" s="3"/>
      <c r="JX179" s="3"/>
      <c r="JY179" s="3"/>
      <c r="JZ179" s="3"/>
      <c r="KA179" s="3"/>
      <c r="KB179" s="3"/>
      <c r="KC179" s="3"/>
      <c r="KD179" s="3"/>
      <c r="KE179" s="3"/>
      <c r="KF179" s="3"/>
      <c r="KG179" s="3"/>
      <c r="KH179" s="3"/>
      <c r="KI179" s="3"/>
      <c r="KJ179" s="3"/>
      <c r="KK179" s="3"/>
      <c r="KL179" s="3"/>
      <c r="KM179" s="3"/>
      <c r="KN179" s="3"/>
      <c r="KO179" s="3"/>
      <c r="KP179" s="3"/>
      <c r="KQ179" s="3"/>
      <c r="KR179" s="3"/>
      <c r="KS179" s="3"/>
      <c r="KT179" s="3"/>
      <c r="KU179" s="3"/>
      <c r="KV179" s="3"/>
      <c r="KW179" s="3"/>
      <c r="KX179" s="3"/>
      <c r="KY179" s="3"/>
      <c r="KZ179" s="3"/>
      <c r="LA179" s="3"/>
      <c r="LB179" s="3"/>
      <c r="LC179" s="3"/>
      <c r="LD179" s="3"/>
      <c r="LE179" s="3"/>
      <c r="LF179" s="3"/>
      <c r="LG179" s="3"/>
      <c r="LH179" s="3"/>
      <c r="LI179" s="3"/>
      <c r="LJ179" s="3"/>
      <c r="LK179" s="3"/>
      <c r="LL179" s="3"/>
      <c r="LM179" s="3"/>
      <c r="LN179" s="3"/>
      <c r="LO179" s="3"/>
      <c r="LP179" s="3"/>
      <c r="LQ179" s="3"/>
      <c r="LR179" s="3"/>
      <c r="LS179" s="3"/>
      <c r="LT179" s="3"/>
      <c r="LU179" s="3"/>
      <c r="LV179" s="3"/>
      <c r="LW179" s="3"/>
      <c r="LX179" s="3"/>
      <c r="LY179" s="3"/>
      <c r="LZ179" s="3"/>
      <c r="MA179" s="3"/>
      <c r="MB179" s="3"/>
      <c r="MC179" s="3"/>
      <c r="MD179" s="3"/>
      <c r="ME179" s="3"/>
      <c r="MF179" s="3"/>
      <c r="MG179" s="3"/>
      <c r="MH179" s="3"/>
      <c r="MI179" s="3"/>
      <c r="MJ179" s="3"/>
      <c r="MK179" s="3"/>
      <c r="ML179" s="3"/>
      <c r="MM179" s="3"/>
      <c r="MN179" s="3"/>
      <c r="MO179" s="3"/>
      <c r="MP179" s="3"/>
      <c r="MQ179" s="3"/>
      <c r="MR179" s="3"/>
      <c r="MS179" s="3"/>
      <c r="MT179" s="3"/>
      <c r="MU179" s="3"/>
      <c r="MV179" s="3"/>
      <c r="MW179" s="3"/>
      <c r="MX179" s="3"/>
      <c r="MY179" s="3"/>
      <c r="MZ179" s="3"/>
      <c r="NA179" s="3"/>
      <c r="NB179" s="3"/>
      <c r="NC179" s="3"/>
      <c r="ND179" s="3"/>
      <c r="NE179" s="3"/>
      <c r="NF179" s="3"/>
      <c r="NG179" s="3"/>
      <c r="NH179" s="3"/>
      <c r="NI179" s="3"/>
      <c r="NJ179" s="3"/>
      <c r="NK179" s="3"/>
      <c r="NL179" s="3"/>
      <c r="NM179" s="3"/>
      <c r="NN179" s="3"/>
      <c r="NO179" s="3"/>
      <c r="NP179" s="3"/>
      <c r="NQ179" s="3"/>
      <c r="NR179" s="3"/>
      <c r="NS179" s="3"/>
      <c r="NT179" s="3"/>
      <c r="NU179" s="3"/>
      <c r="NV179" s="3"/>
      <c r="NW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c r="GO180" s="3"/>
      <c r="GP180" s="3"/>
      <c r="GQ180" s="3"/>
      <c r="GR180" s="3"/>
      <c r="GS180" s="3"/>
      <c r="GT180" s="3"/>
      <c r="GU180" s="3"/>
      <c r="GV180" s="3"/>
      <c r="GW180" s="3"/>
      <c r="GX180" s="3"/>
      <c r="GY180" s="3"/>
      <c r="GZ180" s="3"/>
      <c r="HA180" s="3"/>
      <c r="HB180" s="3"/>
      <c r="HC180" s="3"/>
      <c r="HD180" s="3"/>
      <c r="HE180" s="3"/>
      <c r="HF180" s="3"/>
      <c r="HG180" s="3"/>
      <c r="HH180" s="3"/>
      <c r="HI180" s="3"/>
      <c r="HJ180" s="3"/>
      <c r="HK180" s="3"/>
      <c r="HL180" s="3"/>
      <c r="HM180" s="3"/>
      <c r="HN180" s="3"/>
      <c r="HO180" s="3"/>
      <c r="HP180" s="3"/>
      <c r="HQ180" s="3"/>
      <c r="HR180" s="3"/>
      <c r="HS180" s="3"/>
      <c r="HT180" s="3"/>
      <c r="HU180" s="3"/>
      <c r="HV180" s="3"/>
      <c r="HW180" s="3"/>
      <c r="HX180" s="3"/>
      <c r="HY180" s="3"/>
      <c r="HZ180" s="3"/>
      <c r="IA180" s="3"/>
      <c r="IB180" s="3"/>
      <c r="IC180" s="3"/>
      <c r="ID180" s="3"/>
      <c r="IE180" s="3"/>
      <c r="IF180" s="3"/>
      <c r="IG180" s="3"/>
      <c r="IH180" s="3"/>
      <c r="II180" s="3"/>
      <c r="IJ180" s="3"/>
      <c r="IK180" s="3"/>
      <c r="IL180" s="3"/>
      <c r="IM180" s="3"/>
      <c r="IN180" s="3"/>
      <c r="IO180" s="3"/>
      <c r="IP180" s="3"/>
      <c r="IQ180" s="3"/>
      <c r="IR180" s="3"/>
      <c r="IS180" s="3"/>
      <c r="IT180" s="3"/>
      <c r="IU180" s="3"/>
      <c r="IV180" s="3"/>
      <c r="IW180" s="3"/>
      <c r="IX180" s="3"/>
      <c r="IY180" s="3"/>
      <c r="IZ180" s="3"/>
      <c r="JA180" s="3"/>
      <c r="JB180" s="3"/>
      <c r="JC180" s="3"/>
      <c r="JD180" s="3"/>
      <c r="JE180" s="3"/>
      <c r="JF180" s="3"/>
      <c r="JG180" s="3"/>
      <c r="JH180" s="3"/>
      <c r="JI180" s="3"/>
      <c r="JJ180" s="3"/>
      <c r="JK180" s="3"/>
      <c r="JL180" s="3"/>
      <c r="JM180" s="3"/>
      <c r="JN180" s="3"/>
      <c r="JO180" s="3"/>
      <c r="JP180" s="3"/>
      <c r="JQ180" s="3"/>
      <c r="JR180" s="3"/>
      <c r="JS180" s="3"/>
      <c r="JT180" s="3"/>
      <c r="JU180" s="3"/>
      <c r="JV180" s="3"/>
      <c r="JW180" s="3"/>
      <c r="JX180" s="3"/>
      <c r="JY180" s="3"/>
      <c r="JZ180" s="3"/>
      <c r="KA180" s="3"/>
      <c r="KB180" s="3"/>
      <c r="KC180" s="3"/>
      <c r="KD180" s="3"/>
      <c r="KE180" s="3"/>
      <c r="KF180" s="3"/>
      <c r="KG180" s="3"/>
      <c r="KH180" s="3"/>
      <c r="KI180" s="3"/>
      <c r="KJ180" s="3"/>
      <c r="KK180" s="3"/>
      <c r="KL180" s="3"/>
      <c r="KM180" s="3"/>
      <c r="KN180" s="3"/>
      <c r="KO180" s="3"/>
      <c r="KP180" s="3"/>
      <c r="KQ180" s="3"/>
      <c r="KR180" s="3"/>
      <c r="KS180" s="3"/>
      <c r="KT180" s="3"/>
      <c r="KU180" s="3"/>
      <c r="KV180" s="3"/>
      <c r="KW180" s="3"/>
      <c r="KX180" s="3"/>
      <c r="KY180" s="3"/>
      <c r="KZ180" s="3"/>
      <c r="LA180" s="3"/>
      <c r="LB180" s="3"/>
      <c r="LC180" s="3"/>
      <c r="LD180" s="3"/>
      <c r="LE180" s="3"/>
      <c r="LF180" s="3"/>
      <c r="LG180" s="3"/>
      <c r="LH180" s="3"/>
      <c r="LI180" s="3"/>
      <c r="LJ180" s="3"/>
      <c r="LK180" s="3"/>
      <c r="LL180" s="3"/>
      <c r="LM180" s="3"/>
      <c r="LN180" s="3"/>
      <c r="LO180" s="3"/>
      <c r="LP180" s="3"/>
      <c r="LQ180" s="3"/>
      <c r="LR180" s="3"/>
      <c r="LS180" s="3"/>
      <c r="LT180" s="3"/>
      <c r="LU180" s="3"/>
      <c r="LV180" s="3"/>
      <c r="LW180" s="3"/>
      <c r="LX180" s="3"/>
      <c r="LY180" s="3"/>
      <c r="LZ180" s="3"/>
      <c r="MA180" s="3"/>
      <c r="MB180" s="3"/>
      <c r="MC180" s="3"/>
      <c r="MD180" s="3"/>
      <c r="ME180" s="3"/>
      <c r="MF180" s="3"/>
      <c r="MG180" s="3"/>
      <c r="MH180" s="3"/>
      <c r="MI180" s="3"/>
      <c r="MJ180" s="3"/>
      <c r="MK180" s="3"/>
      <c r="ML180" s="3"/>
      <c r="MM180" s="3"/>
      <c r="MN180" s="3"/>
      <c r="MO180" s="3"/>
      <c r="MP180" s="3"/>
      <c r="MQ180" s="3"/>
      <c r="MR180" s="3"/>
      <c r="MS180" s="3"/>
      <c r="MT180" s="3"/>
      <c r="MU180" s="3"/>
      <c r="MV180" s="3"/>
      <c r="MW180" s="3"/>
      <c r="MX180" s="3"/>
      <c r="MY180" s="3"/>
      <c r="MZ180" s="3"/>
      <c r="NA180" s="3"/>
      <c r="NB180" s="3"/>
      <c r="NC180" s="3"/>
      <c r="ND180" s="3"/>
      <c r="NE180" s="3"/>
      <c r="NF180" s="3"/>
      <c r="NG180" s="3"/>
      <c r="NH180" s="3"/>
      <c r="NI180" s="3"/>
      <c r="NJ180" s="3"/>
      <c r="NK180" s="3"/>
      <c r="NL180" s="3"/>
      <c r="NM180" s="3"/>
      <c r="NN180" s="3"/>
      <c r="NO180" s="3"/>
      <c r="NP180" s="3"/>
      <c r="NQ180" s="3"/>
      <c r="NR180" s="3"/>
      <c r="NS180" s="3"/>
      <c r="NT180" s="3"/>
      <c r="NU180" s="3"/>
      <c r="NV180" s="3"/>
      <c r="NW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c r="GO181" s="3"/>
      <c r="GP181" s="3"/>
      <c r="GQ181" s="3"/>
      <c r="GR181" s="3"/>
      <c r="GS181" s="3"/>
      <c r="GT181" s="3"/>
      <c r="GU181" s="3"/>
      <c r="GV181" s="3"/>
      <c r="GW181" s="3"/>
      <c r="GX181" s="3"/>
      <c r="GY181" s="3"/>
      <c r="GZ181" s="3"/>
      <c r="HA181" s="3"/>
      <c r="HB181" s="3"/>
      <c r="HC181" s="3"/>
      <c r="HD181" s="3"/>
      <c r="HE181" s="3"/>
      <c r="HF181" s="3"/>
      <c r="HG181" s="3"/>
      <c r="HH181" s="3"/>
      <c r="HI181" s="3"/>
      <c r="HJ181" s="3"/>
      <c r="HK181" s="3"/>
      <c r="HL181" s="3"/>
      <c r="HM181" s="3"/>
      <c r="HN181" s="3"/>
      <c r="HO181" s="3"/>
      <c r="HP181" s="3"/>
      <c r="HQ181" s="3"/>
      <c r="HR181" s="3"/>
      <c r="HS181" s="3"/>
      <c r="HT181" s="3"/>
      <c r="HU181" s="3"/>
      <c r="HV181" s="3"/>
      <c r="HW181" s="3"/>
      <c r="HX181" s="3"/>
      <c r="HY181" s="3"/>
      <c r="HZ181" s="3"/>
      <c r="IA181" s="3"/>
      <c r="IB181" s="3"/>
      <c r="IC181" s="3"/>
      <c r="ID181" s="3"/>
      <c r="IE181" s="3"/>
      <c r="IF181" s="3"/>
      <c r="IG181" s="3"/>
      <c r="IH181" s="3"/>
      <c r="II181" s="3"/>
      <c r="IJ181" s="3"/>
      <c r="IK181" s="3"/>
      <c r="IL181" s="3"/>
      <c r="IM181" s="3"/>
      <c r="IN181" s="3"/>
      <c r="IO181" s="3"/>
      <c r="IP181" s="3"/>
      <c r="IQ181" s="3"/>
      <c r="IR181" s="3"/>
      <c r="IS181" s="3"/>
      <c r="IT181" s="3"/>
      <c r="IU181" s="3"/>
      <c r="IV181" s="3"/>
      <c r="IW181" s="3"/>
      <c r="IX181" s="3"/>
      <c r="IY181" s="3"/>
      <c r="IZ181" s="3"/>
      <c r="JA181" s="3"/>
      <c r="JB181" s="3"/>
      <c r="JC181" s="3"/>
      <c r="JD181" s="3"/>
      <c r="JE181" s="3"/>
      <c r="JF181" s="3"/>
      <c r="JG181" s="3"/>
      <c r="JH181" s="3"/>
      <c r="JI181" s="3"/>
      <c r="JJ181" s="3"/>
      <c r="JK181" s="3"/>
      <c r="JL181" s="3"/>
      <c r="JM181" s="3"/>
      <c r="JN181" s="3"/>
      <c r="JO181" s="3"/>
      <c r="JP181" s="3"/>
      <c r="JQ181" s="3"/>
      <c r="JR181" s="3"/>
      <c r="JS181" s="3"/>
      <c r="JT181" s="3"/>
      <c r="JU181" s="3"/>
      <c r="JV181" s="3"/>
      <c r="JW181" s="3"/>
      <c r="JX181" s="3"/>
      <c r="JY181" s="3"/>
      <c r="JZ181" s="3"/>
      <c r="KA181" s="3"/>
      <c r="KB181" s="3"/>
      <c r="KC181" s="3"/>
      <c r="KD181" s="3"/>
      <c r="KE181" s="3"/>
      <c r="KF181" s="3"/>
      <c r="KG181" s="3"/>
      <c r="KH181" s="3"/>
      <c r="KI181" s="3"/>
      <c r="KJ181" s="3"/>
      <c r="KK181" s="3"/>
      <c r="KL181" s="3"/>
      <c r="KM181" s="3"/>
      <c r="KN181" s="3"/>
      <c r="KO181" s="3"/>
      <c r="KP181" s="3"/>
      <c r="KQ181" s="3"/>
      <c r="KR181" s="3"/>
      <c r="KS181" s="3"/>
      <c r="KT181" s="3"/>
      <c r="KU181" s="3"/>
      <c r="KV181" s="3"/>
      <c r="KW181" s="3"/>
      <c r="KX181" s="3"/>
      <c r="KY181" s="3"/>
      <c r="KZ181" s="3"/>
      <c r="LA181" s="3"/>
      <c r="LB181" s="3"/>
      <c r="LC181" s="3"/>
      <c r="LD181" s="3"/>
      <c r="LE181" s="3"/>
      <c r="LF181" s="3"/>
      <c r="LG181" s="3"/>
      <c r="LH181" s="3"/>
      <c r="LI181" s="3"/>
      <c r="LJ181" s="3"/>
      <c r="LK181" s="3"/>
      <c r="LL181" s="3"/>
      <c r="LM181" s="3"/>
      <c r="LN181" s="3"/>
      <c r="LO181" s="3"/>
      <c r="LP181" s="3"/>
      <c r="LQ181" s="3"/>
      <c r="LR181" s="3"/>
      <c r="LS181" s="3"/>
      <c r="LT181" s="3"/>
      <c r="LU181" s="3"/>
      <c r="LV181" s="3"/>
      <c r="LW181" s="3"/>
      <c r="LX181" s="3"/>
      <c r="LY181" s="3"/>
      <c r="LZ181" s="3"/>
      <c r="MA181" s="3"/>
      <c r="MB181" s="3"/>
      <c r="MC181" s="3"/>
      <c r="MD181" s="3"/>
      <c r="ME181" s="3"/>
      <c r="MF181" s="3"/>
      <c r="MG181" s="3"/>
      <c r="MH181" s="3"/>
      <c r="MI181" s="3"/>
      <c r="MJ181" s="3"/>
      <c r="MK181" s="3"/>
      <c r="ML181" s="3"/>
      <c r="MM181" s="3"/>
      <c r="MN181" s="3"/>
      <c r="MO181" s="3"/>
      <c r="MP181" s="3"/>
      <c r="MQ181" s="3"/>
      <c r="MR181" s="3"/>
      <c r="MS181" s="3"/>
      <c r="MT181" s="3"/>
      <c r="MU181" s="3"/>
      <c r="MV181" s="3"/>
      <c r="MW181" s="3"/>
      <c r="MX181" s="3"/>
      <c r="MY181" s="3"/>
      <c r="MZ181" s="3"/>
      <c r="NA181" s="3"/>
      <c r="NB181" s="3"/>
      <c r="NC181" s="3"/>
      <c r="ND181" s="3"/>
      <c r="NE181" s="3"/>
      <c r="NF181" s="3"/>
      <c r="NG181" s="3"/>
      <c r="NH181" s="3"/>
      <c r="NI181" s="3"/>
      <c r="NJ181" s="3"/>
      <c r="NK181" s="3"/>
      <c r="NL181" s="3"/>
      <c r="NM181" s="3"/>
      <c r="NN181" s="3"/>
      <c r="NO181" s="3"/>
      <c r="NP181" s="3"/>
      <c r="NQ181" s="3"/>
      <c r="NR181" s="3"/>
      <c r="NS181" s="3"/>
      <c r="NT181" s="3"/>
      <c r="NU181" s="3"/>
      <c r="NV181" s="3"/>
      <c r="NW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3"/>
      <c r="HL182" s="3"/>
      <c r="HM182" s="3"/>
      <c r="HN182" s="3"/>
      <c r="HO182" s="3"/>
      <c r="HP182" s="3"/>
      <c r="HQ182" s="3"/>
      <c r="HR182" s="3"/>
      <c r="HS182" s="3"/>
      <c r="HT182" s="3"/>
      <c r="HU182" s="3"/>
      <c r="HV182" s="3"/>
      <c r="HW182" s="3"/>
      <c r="HX182" s="3"/>
      <c r="HY182" s="3"/>
      <c r="HZ182" s="3"/>
      <c r="IA182" s="3"/>
      <c r="IB182" s="3"/>
      <c r="IC182" s="3"/>
      <c r="ID182" s="3"/>
      <c r="IE182" s="3"/>
      <c r="IF182" s="3"/>
      <c r="IG182" s="3"/>
      <c r="IH182" s="3"/>
      <c r="II182" s="3"/>
      <c r="IJ182" s="3"/>
      <c r="IK182" s="3"/>
      <c r="IL182" s="3"/>
      <c r="IM182" s="3"/>
      <c r="IN182" s="3"/>
      <c r="IO182" s="3"/>
      <c r="IP182" s="3"/>
      <c r="IQ182" s="3"/>
      <c r="IR182" s="3"/>
      <c r="IS182" s="3"/>
      <c r="IT182" s="3"/>
      <c r="IU182" s="3"/>
      <c r="IV182" s="3"/>
      <c r="IW182" s="3"/>
      <c r="IX182" s="3"/>
      <c r="IY182" s="3"/>
      <c r="IZ182" s="3"/>
      <c r="JA182" s="3"/>
      <c r="JB182" s="3"/>
      <c r="JC182" s="3"/>
      <c r="JD182" s="3"/>
      <c r="JE182" s="3"/>
      <c r="JF182" s="3"/>
      <c r="JG182" s="3"/>
      <c r="JH182" s="3"/>
      <c r="JI182" s="3"/>
      <c r="JJ182" s="3"/>
      <c r="JK182" s="3"/>
      <c r="JL182" s="3"/>
      <c r="JM182" s="3"/>
      <c r="JN182" s="3"/>
      <c r="JO182" s="3"/>
      <c r="JP182" s="3"/>
      <c r="JQ182" s="3"/>
      <c r="JR182" s="3"/>
      <c r="JS182" s="3"/>
      <c r="JT182" s="3"/>
      <c r="JU182" s="3"/>
      <c r="JV182" s="3"/>
      <c r="JW182" s="3"/>
      <c r="JX182" s="3"/>
      <c r="JY182" s="3"/>
      <c r="JZ182" s="3"/>
      <c r="KA182" s="3"/>
      <c r="KB182" s="3"/>
      <c r="KC182" s="3"/>
      <c r="KD182" s="3"/>
      <c r="KE182" s="3"/>
      <c r="KF182" s="3"/>
      <c r="KG182" s="3"/>
      <c r="KH182" s="3"/>
      <c r="KI182" s="3"/>
      <c r="KJ182" s="3"/>
      <c r="KK182" s="3"/>
      <c r="KL182" s="3"/>
      <c r="KM182" s="3"/>
      <c r="KN182" s="3"/>
      <c r="KO182" s="3"/>
      <c r="KP182" s="3"/>
      <c r="KQ182" s="3"/>
      <c r="KR182" s="3"/>
      <c r="KS182" s="3"/>
      <c r="KT182" s="3"/>
      <c r="KU182" s="3"/>
      <c r="KV182" s="3"/>
      <c r="KW182" s="3"/>
      <c r="KX182" s="3"/>
      <c r="KY182" s="3"/>
      <c r="KZ182" s="3"/>
      <c r="LA182" s="3"/>
      <c r="LB182" s="3"/>
      <c r="LC182" s="3"/>
      <c r="LD182" s="3"/>
      <c r="LE182" s="3"/>
      <c r="LF182" s="3"/>
      <c r="LG182" s="3"/>
      <c r="LH182" s="3"/>
      <c r="LI182" s="3"/>
      <c r="LJ182" s="3"/>
      <c r="LK182" s="3"/>
      <c r="LL182" s="3"/>
      <c r="LM182" s="3"/>
      <c r="LN182" s="3"/>
      <c r="LO182" s="3"/>
      <c r="LP182" s="3"/>
      <c r="LQ182" s="3"/>
      <c r="LR182" s="3"/>
      <c r="LS182" s="3"/>
      <c r="LT182" s="3"/>
      <c r="LU182" s="3"/>
      <c r="LV182" s="3"/>
      <c r="LW182" s="3"/>
      <c r="LX182" s="3"/>
      <c r="LY182" s="3"/>
      <c r="LZ182" s="3"/>
      <c r="MA182" s="3"/>
      <c r="MB182" s="3"/>
      <c r="MC182" s="3"/>
      <c r="MD182" s="3"/>
      <c r="ME182" s="3"/>
      <c r="MF182" s="3"/>
      <c r="MG182" s="3"/>
      <c r="MH182" s="3"/>
      <c r="MI182" s="3"/>
      <c r="MJ182" s="3"/>
      <c r="MK182" s="3"/>
      <c r="ML182" s="3"/>
      <c r="MM182" s="3"/>
      <c r="MN182" s="3"/>
      <c r="MO182" s="3"/>
      <c r="MP182" s="3"/>
      <c r="MQ182" s="3"/>
      <c r="MR182" s="3"/>
      <c r="MS182" s="3"/>
      <c r="MT182" s="3"/>
      <c r="MU182" s="3"/>
      <c r="MV182" s="3"/>
      <c r="MW182" s="3"/>
      <c r="MX182" s="3"/>
      <c r="MY182" s="3"/>
      <c r="MZ182" s="3"/>
      <c r="NA182" s="3"/>
      <c r="NB182" s="3"/>
      <c r="NC182" s="3"/>
      <c r="ND182" s="3"/>
      <c r="NE182" s="3"/>
      <c r="NF182" s="3"/>
      <c r="NG182" s="3"/>
      <c r="NH182" s="3"/>
      <c r="NI182" s="3"/>
      <c r="NJ182" s="3"/>
      <c r="NK182" s="3"/>
      <c r="NL182" s="3"/>
      <c r="NM182" s="3"/>
      <c r="NN182" s="3"/>
      <c r="NO182" s="3"/>
      <c r="NP182" s="3"/>
      <c r="NQ182" s="3"/>
      <c r="NR182" s="3"/>
      <c r="NS182" s="3"/>
      <c r="NT182" s="3"/>
      <c r="NU182" s="3"/>
      <c r="NV182" s="3"/>
      <c r="NW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c r="HL183" s="3"/>
      <c r="HM183" s="3"/>
      <c r="HN183" s="3"/>
      <c r="HO183" s="3"/>
      <c r="HP183" s="3"/>
      <c r="HQ183" s="3"/>
      <c r="HR183" s="3"/>
      <c r="HS183" s="3"/>
      <c r="HT183" s="3"/>
      <c r="HU183" s="3"/>
      <c r="HV183" s="3"/>
      <c r="HW183" s="3"/>
      <c r="HX183" s="3"/>
      <c r="HY183" s="3"/>
      <c r="HZ183" s="3"/>
      <c r="IA183" s="3"/>
      <c r="IB183" s="3"/>
      <c r="IC183" s="3"/>
      <c r="ID183" s="3"/>
      <c r="IE183" s="3"/>
      <c r="IF183" s="3"/>
      <c r="IG183" s="3"/>
      <c r="IH183" s="3"/>
      <c r="II183" s="3"/>
      <c r="IJ183" s="3"/>
      <c r="IK183" s="3"/>
      <c r="IL183" s="3"/>
      <c r="IM183" s="3"/>
      <c r="IN183" s="3"/>
      <c r="IO183" s="3"/>
      <c r="IP183" s="3"/>
      <c r="IQ183" s="3"/>
      <c r="IR183" s="3"/>
      <c r="IS183" s="3"/>
      <c r="IT183" s="3"/>
      <c r="IU183" s="3"/>
      <c r="IV183" s="3"/>
      <c r="IW183" s="3"/>
      <c r="IX183" s="3"/>
      <c r="IY183" s="3"/>
      <c r="IZ183" s="3"/>
      <c r="JA183" s="3"/>
      <c r="JB183" s="3"/>
      <c r="JC183" s="3"/>
      <c r="JD183" s="3"/>
      <c r="JE183" s="3"/>
      <c r="JF183" s="3"/>
      <c r="JG183" s="3"/>
      <c r="JH183" s="3"/>
      <c r="JI183" s="3"/>
      <c r="JJ183" s="3"/>
      <c r="JK183" s="3"/>
      <c r="JL183" s="3"/>
      <c r="JM183" s="3"/>
      <c r="JN183" s="3"/>
      <c r="JO183" s="3"/>
      <c r="JP183" s="3"/>
      <c r="JQ183" s="3"/>
      <c r="JR183" s="3"/>
      <c r="JS183" s="3"/>
      <c r="JT183" s="3"/>
      <c r="JU183" s="3"/>
      <c r="JV183" s="3"/>
      <c r="JW183" s="3"/>
      <c r="JX183" s="3"/>
      <c r="JY183" s="3"/>
      <c r="JZ183" s="3"/>
      <c r="KA183" s="3"/>
      <c r="KB183" s="3"/>
      <c r="KC183" s="3"/>
      <c r="KD183" s="3"/>
      <c r="KE183" s="3"/>
      <c r="KF183" s="3"/>
      <c r="KG183" s="3"/>
      <c r="KH183" s="3"/>
      <c r="KI183" s="3"/>
      <c r="KJ183" s="3"/>
      <c r="KK183" s="3"/>
      <c r="KL183" s="3"/>
      <c r="KM183" s="3"/>
      <c r="KN183" s="3"/>
      <c r="KO183" s="3"/>
      <c r="KP183" s="3"/>
      <c r="KQ183" s="3"/>
      <c r="KR183" s="3"/>
      <c r="KS183" s="3"/>
      <c r="KT183" s="3"/>
      <c r="KU183" s="3"/>
      <c r="KV183" s="3"/>
      <c r="KW183" s="3"/>
      <c r="KX183" s="3"/>
      <c r="KY183" s="3"/>
      <c r="KZ183" s="3"/>
      <c r="LA183" s="3"/>
      <c r="LB183" s="3"/>
      <c r="LC183" s="3"/>
      <c r="LD183" s="3"/>
      <c r="LE183" s="3"/>
      <c r="LF183" s="3"/>
      <c r="LG183" s="3"/>
      <c r="LH183" s="3"/>
      <c r="LI183" s="3"/>
      <c r="LJ183" s="3"/>
      <c r="LK183" s="3"/>
      <c r="LL183" s="3"/>
      <c r="LM183" s="3"/>
      <c r="LN183" s="3"/>
      <c r="LO183" s="3"/>
      <c r="LP183" s="3"/>
      <c r="LQ183" s="3"/>
      <c r="LR183" s="3"/>
      <c r="LS183" s="3"/>
      <c r="LT183" s="3"/>
      <c r="LU183" s="3"/>
      <c r="LV183" s="3"/>
      <c r="LW183" s="3"/>
      <c r="LX183" s="3"/>
      <c r="LY183" s="3"/>
      <c r="LZ183" s="3"/>
      <c r="MA183" s="3"/>
      <c r="MB183" s="3"/>
      <c r="MC183" s="3"/>
      <c r="MD183" s="3"/>
      <c r="ME183" s="3"/>
      <c r="MF183" s="3"/>
      <c r="MG183" s="3"/>
      <c r="MH183" s="3"/>
      <c r="MI183" s="3"/>
      <c r="MJ183" s="3"/>
      <c r="MK183" s="3"/>
      <c r="ML183" s="3"/>
      <c r="MM183" s="3"/>
      <c r="MN183" s="3"/>
      <c r="MO183" s="3"/>
      <c r="MP183" s="3"/>
      <c r="MQ183" s="3"/>
      <c r="MR183" s="3"/>
      <c r="MS183" s="3"/>
      <c r="MT183" s="3"/>
      <c r="MU183" s="3"/>
      <c r="MV183" s="3"/>
      <c r="MW183" s="3"/>
      <c r="MX183" s="3"/>
      <c r="MY183" s="3"/>
      <c r="MZ183" s="3"/>
      <c r="NA183" s="3"/>
      <c r="NB183" s="3"/>
      <c r="NC183" s="3"/>
      <c r="ND183" s="3"/>
      <c r="NE183" s="3"/>
      <c r="NF183" s="3"/>
      <c r="NG183" s="3"/>
      <c r="NH183" s="3"/>
      <c r="NI183" s="3"/>
      <c r="NJ183" s="3"/>
      <c r="NK183" s="3"/>
      <c r="NL183" s="3"/>
      <c r="NM183" s="3"/>
      <c r="NN183" s="3"/>
      <c r="NO183" s="3"/>
      <c r="NP183" s="3"/>
      <c r="NQ183" s="3"/>
      <c r="NR183" s="3"/>
      <c r="NS183" s="3"/>
      <c r="NT183" s="3"/>
      <c r="NU183" s="3"/>
      <c r="NV183" s="3"/>
      <c r="NW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c r="HL184" s="3"/>
      <c r="HM184" s="3"/>
      <c r="HN184" s="3"/>
      <c r="HO184" s="3"/>
      <c r="HP184" s="3"/>
      <c r="HQ184" s="3"/>
      <c r="HR184" s="3"/>
      <c r="HS184" s="3"/>
      <c r="HT184" s="3"/>
      <c r="HU184" s="3"/>
      <c r="HV184" s="3"/>
      <c r="HW184" s="3"/>
      <c r="HX184" s="3"/>
      <c r="HY184" s="3"/>
      <c r="HZ184" s="3"/>
      <c r="IA184" s="3"/>
      <c r="IB184" s="3"/>
      <c r="IC184" s="3"/>
      <c r="ID184" s="3"/>
      <c r="IE184" s="3"/>
      <c r="IF184" s="3"/>
      <c r="IG184" s="3"/>
      <c r="IH184" s="3"/>
      <c r="II184" s="3"/>
      <c r="IJ184" s="3"/>
      <c r="IK184" s="3"/>
      <c r="IL184" s="3"/>
      <c r="IM184" s="3"/>
      <c r="IN184" s="3"/>
      <c r="IO184" s="3"/>
      <c r="IP184" s="3"/>
      <c r="IQ184" s="3"/>
      <c r="IR184" s="3"/>
      <c r="IS184" s="3"/>
      <c r="IT184" s="3"/>
      <c r="IU184" s="3"/>
      <c r="IV184" s="3"/>
      <c r="IW184" s="3"/>
      <c r="IX184" s="3"/>
      <c r="IY184" s="3"/>
      <c r="IZ184" s="3"/>
      <c r="JA184" s="3"/>
      <c r="JB184" s="3"/>
      <c r="JC184" s="3"/>
      <c r="JD184" s="3"/>
      <c r="JE184" s="3"/>
      <c r="JF184" s="3"/>
      <c r="JG184" s="3"/>
      <c r="JH184" s="3"/>
      <c r="JI184" s="3"/>
      <c r="JJ184" s="3"/>
      <c r="JK184" s="3"/>
      <c r="JL184" s="3"/>
      <c r="JM184" s="3"/>
      <c r="JN184" s="3"/>
      <c r="JO184" s="3"/>
      <c r="JP184" s="3"/>
      <c r="JQ184" s="3"/>
      <c r="JR184" s="3"/>
      <c r="JS184" s="3"/>
      <c r="JT184" s="3"/>
      <c r="JU184" s="3"/>
      <c r="JV184" s="3"/>
      <c r="JW184" s="3"/>
      <c r="JX184" s="3"/>
      <c r="JY184" s="3"/>
      <c r="JZ184" s="3"/>
      <c r="KA184" s="3"/>
      <c r="KB184" s="3"/>
      <c r="KC184" s="3"/>
      <c r="KD184" s="3"/>
      <c r="KE184" s="3"/>
      <c r="KF184" s="3"/>
      <c r="KG184" s="3"/>
      <c r="KH184" s="3"/>
      <c r="KI184" s="3"/>
      <c r="KJ184" s="3"/>
      <c r="KK184" s="3"/>
      <c r="KL184" s="3"/>
      <c r="KM184" s="3"/>
      <c r="KN184" s="3"/>
      <c r="KO184" s="3"/>
      <c r="KP184" s="3"/>
      <c r="KQ184" s="3"/>
      <c r="KR184" s="3"/>
      <c r="KS184" s="3"/>
      <c r="KT184" s="3"/>
      <c r="KU184" s="3"/>
      <c r="KV184" s="3"/>
      <c r="KW184" s="3"/>
      <c r="KX184" s="3"/>
      <c r="KY184" s="3"/>
      <c r="KZ184" s="3"/>
      <c r="LA184" s="3"/>
      <c r="LB184" s="3"/>
      <c r="LC184" s="3"/>
      <c r="LD184" s="3"/>
      <c r="LE184" s="3"/>
      <c r="LF184" s="3"/>
      <c r="LG184" s="3"/>
      <c r="LH184" s="3"/>
      <c r="LI184" s="3"/>
      <c r="LJ184" s="3"/>
      <c r="LK184" s="3"/>
      <c r="LL184" s="3"/>
      <c r="LM184" s="3"/>
      <c r="LN184" s="3"/>
      <c r="LO184" s="3"/>
      <c r="LP184" s="3"/>
      <c r="LQ184" s="3"/>
      <c r="LR184" s="3"/>
      <c r="LS184" s="3"/>
      <c r="LT184" s="3"/>
      <c r="LU184" s="3"/>
      <c r="LV184" s="3"/>
      <c r="LW184" s="3"/>
      <c r="LX184" s="3"/>
      <c r="LY184" s="3"/>
      <c r="LZ184" s="3"/>
      <c r="MA184" s="3"/>
      <c r="MB184" s="3"/>
      <c r="MC184" s="3"/>
      <c r="MD184" s="3"/>
      <c r="ME184" s="3"/>
      <c r="MF184" s="3"/>
      <c r="MG184" s="3"/>
      <c r="MH184" s="3"/>
      <c r="MI184" s="3"/>
      <c r="MJ184" s="3"/>
      <c r="MK184" s="3"/>
      <c r="ML184" s="3"/>
      <c r="MM184" s="3"/>
      <c r="MN184" s="3"/>
      <c r="MO184" s="3"/>
      <c r="MP184" s="3"/>
      <c r="MQ184" s="3"/>
      <c r="MR184" s="3"/>
      <c r="MS184" s="3"/>
      <c r="MT184" s="3"/>
      <c r="MU184" s="3"/>
      <c r="MV184" s="3"/>
      <c r="MW184" s="3"/>
      <c r="MX184" s="3"/>
      <c r="MY184" s="3"/>
      <c r="MZ184" s="3"/>
      <c r="NA184" s="3"/>
      <c r="NB184" s="3"/>
      <c r="NC184" s="3"/>
      <c r="ND184" s="3"/>
      <c r="NE184" s="3"/>
      <c r="NF184" s="3"/>
      <c r="NG184" s="3"/>
      <c r="NH184" s="3"/>
      <c r="NI184" s="3"/>
      <c r="NJ184" s="3"/>
      <c r="NK184" s="3"/>
      <c r="NL184" s="3"/>
      <c r="NM184" s="3"/>
      <c r="NN184" s="3"/>
      <c r="NO184" s="3"/>
      <c r="NP184" s="3"/>
      <c r="NQ184" s="3"/>
      <c r="NR184" s="3"/>
      <c r="NS184" s="3"/>
      <c r="NT184" s="3"/>
      <c r="NU184" s="3"/>
      <c r="NV184" s="3"/>
      <c r="NW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c r="HL185" s="3"/>
      <c r="HM185" s="3"/>
      <c r="HN185" s="3"/>
      <c r="HO185" s="3"/>
      <c r="HP185" s="3"/>
      <c r="HQ185" s="3"/>
      <c r="HR185" s="3"/>
      <c r="HS185" s="3"/>
      <c r="HT185" s="3"/>
      <c r="HU185" s="3"/>
      <c r="HV185" s="3"/>
      <c r="HW185" s="3"/>
      <c r="HX185" s="3"/>
      <c r="HY185" s="3"/>
      <c r="HZ185" s="3"/>
      <c r="IA185" s="3"/>
      <c r="IB185" s="3"/>
      <c r="IC185" s="3"/>
      <c r="ID185" s="3"/>
      <c r="IE185" s="3"/>
      <c r="IF185" s="3"/>
      <c r="IG185" s="3"/>
      <c r="IH185" s="3"/>
      <c r="II185" s="3"/>
      <c r="IJ185" s="3"/>
      <c r="IK185" s="3"/>
      <c r="IL185" s="3"/>
      <c r="IM185" s="3"/>
      <c r="IN185" s="3"/>
      <c r="IO185" s="3"/>
      <c r="IP185" s="3"/>
      <c r="IQ185" s="3"/>
      <c r="IR185" s="3"/>
      <c r="IS185" s="3"/>
      <c r="IT185" s="3"/>
      <c r="IU185" s="3"/>
      <c r="IV185" s="3"/>
      <c r="IW185" s="3"/>
      <c r="IX185" s="3"/>
      <c r="IY185" s="3"/>
      <c r="IZ185" s="3"/>
      <c r="JA185" s="3"/>
      <c r="JB185" s="3"/>
      <c r="JC185" s="3"/>
      <c r="JD185" s="3"/>
      <c r="JE185" s="3"/>
      <c r="JF185" s="3"/>
      <c r="JG185" s="3"/>
      <c r="JH185" s="3"/>
      <c r="JI185" s="3"/>
      <c r="JJ185" s="3"/>
      <c r="JK185" s="3"/>
      <c r="JL185" s="3"/>
      <c r="JM185" s="3"/>
      <c r="JN185" s="3"/>
      <c r="JO185" s="3"/>
      <c r="JP185" s="3"/>
      <c r="JQ185" s="3"/>
      <c r="JR185" s="3"/>
      <c r="JS185" s="3"/>
      <c r="JT185" s="3"/>
      <c r="JU185" s="3"/>
      <c r="JV185" s="3"/>
      <c r="JW185" s="3"/>
      <c r="JX185" s="3"/>
      <c r="JY185" s="3"/>
      <c r="JZ185" s="3"/>
      <c r="KA185" s="3"/>
      <c r="KB185" s="3"/>
      <c r="KC185" s="3"/>
      <c r="KD185" s="3"/>
      <c r="KE185" s="3"/>
      <c r="KF185" s="3"/>
      <c r="KG185" s="3"/>
      <c r="KH185" s="3"/>
      <c r="KI185" s="3"/>
      <c r="KJ185" s="3"/>
      <c r="KK185" s="3"/>
      <c r="KL185" s="3"/>
      <c r="KM185" s="3"/>
      <c r="KN185" s="3"/>
      <c r="KO185" s="3"/>
      <c r="KP185" s="3"/>
      <c r="KQ185" s="3"/>
      <c r="KR185" s="3"/>
      <c r="KS185" s="3"/>
      <c r="KT185" s="3"/>
      <c r="KU185" s="3"/>
      <c r="KV185" s="3"/>
      <c r="KW185" s="3"/>
      <c r="KX185" s="3"/>
      <c r="KY185" s="3"/>
      <c r="KZ185" s="3"/>
      <c r="LA185" s="3"/>
      <c r="LB185" s="3"/>
      <c r="LC185" s="3"/>
      <c r="LD185" s="3"/>
      <c r="LE185" s="3"/>
      <c r="LF185" s="3"/>
      <c r="LG185" s="3"/>
      <c r="LH185" s="3"/>
      <c r="LI185" s="3"/>
      <c r="LJ185" s="3"/>
      <c r="LK185" s="3"/>
      <c r="LL185" s="3"/>
      <c r="LM185" s="3"/>
      <c r="LN185" s="3"/>
      <c r="LO185" s="3"/>
      <c r="LP185" s="3"/>
      <c r="LQ185" s="3"/>
      <c r="LR185" s="3"/>
      <c r="LS185" s="3"/>
      <c r="LT185" s="3"/>
      <c r="LU185" s="3"/>
      <c r="LV185" s="3"/>
      <c r="LW185" s="3"/>
      <c r="LX185" s="3"/>
      <c r="LY185" s="3"/>
      <c r="LZ185" s="3"/>
      <c r="MA185" s="3"/>
      <c r="MB185" s="3"/>
      <c r="MC185" s="3"/>
      <c r="MD185" s="3"/>
      <c r="ME185" s="3"/>
      <c r="MF185" s="3"/>
      <c r="MG185" s="3"/>
      <c r="MH185" s="3"/>
      <c r="MI185" s="3"/>
      <c r="MJ185" s="3"/>
      <c r="MK185" s="3"/>
      <c r="ML185" s="3"/>
      <c r="MM185" s="3"/>
      <c r="MN185" s="3"/>
      <c r="MO185" s="3"/>
      <c r="MP185" s="3"/>
      <c r="MQ185" s="3"/>
      <c r="MR185" s="3"/>
      <c r="MS185" s="3"/>
      <c r="MT185" s="3"/>
      <c r="MU185" s="3"/>
      <c r="MV185" s="3"/>
      <c r="MW185" s="3"/>
      <c r="MX185" s="3"/>
      <c r="MY185" s="3"/>
      <c r="MZ185" s="3"/>
      <c r="NA185" s="3"/>
      <c r="NB185" s="3"/>
      <c r="NC185" s="3"/>
      <c r="ND185" s="3"/>
      <c r="NE185" s="3"/>
      <c r="NF185" s="3"/>
      <c r="NG185" s="3"/>
      <c r="NH185" s="3"/>
      <c r="NI185" s="3"/>
      <c r="NJ185" s="3"/>
      <c r="NK185" s="3"/>
      <c r="NL185" s="3"/>
      <c r="NM185" s="3"/>
      <c r="NN185" s="3"/>
      <c r="NO185" s="3"/>
      <c r="NP185" s="3"/>
      <c r="NQ185" s="3"/>
      <c r="NR185" s="3"/>
      <c r="NS185" s="3"/>
      <c r="NT185" s="3"/>
      <c r="NU185" s="3"/>
      <c r="NV185" s="3"/>
      <c r="NW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c r="HL186" s="3"/>
      <c r="HM186" s="3"/>
      <c r="HN186" s="3"/>
      <c r="HO186" s="3"/>
      <c r="HP186" s="3"/>
      <c r="HQ186" s="3"/>
      <c r="HR186" s="3"/>
      <c r="HS186" s="3"/>
      <c r="HT186" s="3"/>
      <c r="HU186" s="3"/>
      <c r="HV186" s="3"/>
      <c r="HW186" s="3"/>
      <c r="HX186" s="3"/>
      <c r="HY186" s="3"/>
      <c r="HZ186" s="3"/>
      <c r="IA186" s="3"/>
      <c r="IB186" s="3"/>
      <c r="IC186" s="3"/>
      <c r="ID186" s="3"/>
      <c r="IE186" s="3"/>
      <c r="IF186" s="3"/>
      <c r="IG186" s="3"/>
      <c r="IH186" s="3"/>
      <c r="II186" s="3"/>
      <c r="IJ186" s="3"/>
      <c r="IK186" s="3"/>
      <c r="IL186" s="3"/>
      <c r="IM186" s="3"/>
      <c r="IN186" s="3"/>
      <c r="IO186" s="3"/>
      <c r="IP186" s="3"/>
      <c r="IQ186" s="3"/>
      <c r="IR186" s="3"/>
      <c r="IS186" s="3"/>
      <c r="IT186" s="3"/>
      <c r="IU186" s="3"/>
      <c r="IV186" s="3"/>
      <c r="IW186" s="3"/>
      <c r="IX186" s="3"/>
      <c r="IY186" s="3"/>
      <c r="IZ186" s="3"/>
      <c r="JA186" s="3"/>
      <c r="JB186" s="3"/>
      <c r="JC186" s="3"/>
      <c r="JD186" s="3"/>
      <c r="JE186" s="3"/>
      <c r="JF186" s="3"/>
      <c r="JG186" s="3"/>
      <c r="JH186" s="3"/>
      <c r="JI186" s="3"/>
      <c r="JJ186" s="3"/>
      <c r="JK186" s="3"/>
      <c r="JL186" s="3"/>
      <c r="JM186" s="3"/>
      <c r="JN186" s="3"/>
      <c r="JO186" s="3"/>
      <c r="JP186" s="3"/>
      <c r="JQ186" s="3"/>
      <c r="JR186" s="3"/>
      <c r="JS186" s="3"/>
      <c r="JT186" s="3"/>
      <c r="JU186" s="3"/>
      <c r="JV186" s="3"/>
      <c r="JW186" s="3"/>
      <c r="JX186" s="3"/>
      <c r="JY186" s="3"/>
      <c r="JZ186" s="3"/>
      <c r="KA186" s="3"/>
      <c r="KB186" s="3"/>
      <c r="KC186" s="3"/>
      <c r="KD186" s="3"/>
      <c r="KE186" s="3"/>
      <c r="KF186" s="3"/>
      <c r="KG186" s="3"/>
      <c r="KH186" s="3"/>
      <c r="KI186" s="3"/>
      <c r="KJ186" s="3"/>
      <c r="KK186" s="3"/>
      <c r="KL186" s="3"/>
      <c r="KM186" s="3"/>
      <c r="KN186" s="3"/>
      <c r="KO186" s="3"/>
      <c r="KP186" s="3"/>
      <c r="KQ186" s="3"/>
      <c r="KR186" s="3"/>
      <c r="KS186" s="3"/>
      <c r="KT186" s="3"/>
      <c r="KU186" s="3"/>
      <c r="KV186" s="3"/>
      <c r="KW186" s="3"/>
      <c r="KX186" s="3"/>
      <c r="KY186" s="3"/>
      <c r="KZ186" s="3"/>
      <c r="LA186" s="3"/>
      <c r="LB186" s="3"/>
      <c r="LC186" s="3"/>
      <c r="LD186" s="3"/>
      <c r="LE186" s="3"/>
      <c r="LF186" s="3"/>
      <c r="LG186" s="3"/>
      <c r="LH186" s="3"/>
      <c r="LI186" s="3"/>
      <c r="LJ186" s="3"/>
      <c r="LK186" s="3"/>
      <c r="LL186" s="3"/>
      <c r="LM186" s="3"/>
      <c r="LN186" s="3"/>
      <c r="LO186" s="3"/>
      <c r="LP186" s="3"/>
      <c r="LQ186" s="3"/>
      <c r="LR186" s="3"/>
      <c r="LS186" s="3"/>
      <c r="LT186" s="3"/>
      <c r="LU186" s="3"/>
      <c r="LV186" s="3"/>
      <c r="LW186" s="3"/>
      <c r="LX186" s="3"/>
      <c r="LY186" s="3"/>
      <c r="LZ186" s="3"/>
      <c r="MA186" s="3"/>
      <c r="MB186" s="3"/>
      <c r="MC186" s="3"/>
      <c r="MD186" s="3"/>
      <c r="ME186" s="3"/>
      <c r="MF186" s="3"/>
      <c r="MG186" s="3"/>
      <c r="MH186" s="3"/>
      <c r="MI186" s="3"/>
      <c r="MJ186" s="3"/>
      <c r="MK186" s="3"/>
      <c r="ML186" s="3"/>
      <c r="MM186" s="3"/>
      <c r="MN186" s="3"/>
      <c r="MO186" s="3"/>
      <c r="MP186" s="3"/>
      <c r="MQ186" s="3"/>
      <c r="MR186" s="3"/>
      <c r="MS186" s="3"/>
      <c r="MT186" s="3"/>
      <c r="MU186" s="3"/>
      <c r="MV186" s="3"/>
      <c r="MW186" s="3"/>
      <c r="MX186" s="3"/>
      <c r="MY186" s="3"/>
      <c r="MZ186" s="3"/>
      <c r="NA186" s="3"/>
      <c r="NB186" s="3"/>
      <c r="NC186" s="3"/>
      <c r="ND186" s="3"/>
      <c r="NE186" s="3"/>
      <c r="NF186" s="3"/>
      <c r="NG186" s="3"/>
      <c r="NH186" s="3"/>
      <c r="NI186" s="3"/>
      <c r="NJ186" s="3"/>
      <c r="NK186" s="3"/>
      <c r="NL186" s="3"/>
      <c r="NM186" s="3"/>
      <c r="NN186" s="3"/>
      <c r="NO186" s="3"/>
      <c r="NP186" s="3"/>
      <c r="NQ186" s="3"/>
      <c r="NR186" s="3"/>
      <c r="NS186" s="3"/>
      <c r="NT186" s="3"/>
      <c r="NU186" s="3"/>
      <c r="NV186" s="3"/>
      <c r="NW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c r="HL187" s="3"/>
      <c r="HM187" s="3"/>
      <c r="HN187" s="3"/>
      <c r="HO187" s="3"/>
      <c r="HP187" s="3"/>
      <c r="HQ187" s="3"/>
      <c r="HR187" s="3"/>
      <c r="HS187" s="3"/>
      <c r="HT187" s="3"/>
      <c r="HU187" s="3"/>
      <c r="HV187" s="3"/>
      <c r="HW187" s="3"/>
      <c r="HX187" s="3"/>
      <c r="HY187" s="3"/>
      <c r="HZ187" s="3"/>
      <c r="IA187" s="3"/>
      <c r="IB187" s="3"/>
      <c r="IC187" s="3"/>
      <c r="ID187" s="3"/>
      <c r="IE187" s="3"/>
      <c r="IF187" s="3"/>
      <c r="IG187" s="3"/>
      <c r="IH187" s="3"/>
      <c r="II187" s="3"/>
      <c r="IJ187" s="3"/>
      <c r="IK187" s="3"/>
      <c r="IL187" s="3"/>
      <c r="IM187" s="3"/>
      <c r="IN187" s="3"/>
      <c r="IO187" s="3"/>
      <c r="IP187" s="3"/>
      <c r="IQ187" s="3"/>
      <c r="IR187" s="3"/>
      <c r="IS187" s="3"/>
      <c r="IT187" s="3"/>
      <c r="IU187" s="3"/>
      <c r="IV187" s="3"/>
      <c r="IW187" s="3"/>
      <c r="IX187" s="3"/>
      <c r="IY187" s="3"/>
      <c r="IZ187" s="3"/>
      <c r="JA187" s="3"/>
      <c r="JB187" s="3"/>
      <c r="JC187" s="3"/>
      <c r="JD187" s="3"/>
      <c r="JE187" s="3"/>
      <c r="JF187" s="3"/>
      <c r="JG187" s="3"/>
      <c r="JH187" s="3"/>
      <c r="JI187" s="3"/>
      <c r="JJ187" s="3"/>
      <c r="JK187" s="3"/>
      <c r="JL187" s="3"/>
      <c r="JM187" s="3"/>
      <c r="JN187" s="3"/>
      <c r="JO187" s="3"/>
      <c r="JP187" s="3"/>
      <c r="JQ187" s="3"/>
      <c r="JR187" s="3"/>
      <c r="JS187" s="3"/>
      <c r="JT187" s="3"/>
      <c r="JU187" s="3"/>
      <c r="JV187" s="3"/>
      <c r="JW187" s="3"/>
      <c r="JX187" s="3"/>
      <c r="JY187" s="3"/>
      <c r="JZ187" s="3"/>
      <c r="KA187" s="3"/>
      <c r="KB187" s="3"/>
      <c r="KC187" s="3"/>
      <c r="KD187" s="3"/>
      <c r="KE187" s="3"/>
      <c r="KF187" s="3"/>
      <c r="KG187" s="3"/>
      <c r="KH187" s="3"/>
      <c r="KI187" s="3"/>
      <c r="KJ187" s="3"/>
      <c r="KK187" s="3"/>
      <c r="KL187" s="3"/>
      <c r="KM187" s="3"/>
      <c r="KN187" s="3"/>
      <c r="KO187" s="3"/>
      <c r="KP187" s="3"/>
      <c r="KQ187" s="3"/>
      <c r="KR187" s="3"/>
      <c r="KS187" s="3"/>
      <c r="KT187" s="3"/>
      <c r="KU187" s="3"/>
      <c r="KV187" s="3"/>
      <c r="KW187" s="3"/>
      <c r="KX187" s="3"/>
      <c r="KY187" s="3"/>
      <c r="KZ187" s="3"/>
      <c r="LA187" s="3"/>
      <c r="LB187" s="3"/>
      <c r="LC187" s="3"/>
      <c r="LD187" s="3"/>
      <c r="LE187" s="3"/>
      <c r="LF187" s="3"/>
      <c r="LG187" s="3"/>
      <c r="LH187" s="3"/>
      <c r="LI187" s="3"/>
      <c r="LJ187" s="3"/>
      <c r="LK187" s="3"/>
      <c r="LL187" s="3"/>
      <c r="LM187" s="3"/>
      <c r="LN187" s="3"/>
      <c r="LO187" s="3"/>
      <c r="LP187" s="3"/>
      <c r="LQ187" s="3"/>
      <c r="LR187" s="3"/>
      <c r="LS187" s="3"/>
      <c r="LT187" s="3"/>
      <c r="LU187" s="3"/>
      <c r="LV187" s="3"/>
      <c r="LW187" s="3"/>
      <c r="LX187" s="3"/>
      <c r="LY187" s="3"/>
      <c r="LZ187" s="3"/>
      <c r="MA187" s="3"/>
      <c r="MB187" s="3"/>
      <c r="MC187" s="3"/>
      <c r="MD187" s="3"/>
      <c r="ME187" s="3"/>
      <c r="MF187" s="3"/>
      <c r="MG187" s="3"/>
      <c r="MH187" s="3"/>
      <c r="MI187" s="3"/>
      <c r="MJ187" s="3"/>
      <c r="MK187" s="3"/>
      <c r="ML187" s="3"/>
      <c r="MM187" s="3"/>
      <c r="MN187" s="3"/>
      <c r="MO187" s="3"/>
      <c r="MP187" s="3"/>
      <c r="MQ187" s="3"/>
      <c r="MR187" s="3"/>
      <c r="MS187" s="3"/>
      <c r="MT187" s="3"/>
      <c r="MU187" s="3"/>
      <c r="MV187" s="3"/>
      <c r="MW187" s="3"/>
      <c r="MX187" s="3"/>
      <c r="MY187" s="3"/>
      <c r="MZ187" s="3"/>
      <c r="NA187" s="3"/>
      <c r="NB187" s="3"/>
      <c r="NC187" s="3"/>
      <c r="ND187" s="3"/>
      <c r="NE187" s="3"/>
      <c r="NF187" s="3"/>
      <c r="NG187" s="3"/>
      <c r="NH187" s="3"/>
      <c r="NI187" s="3"/>
      <c r="NJ187" s="3"/>
      <c r="NK187" s="3"/>
      <c r="NL187" s="3"/>
      <c r="NM187" s="3"/>
      <c r="NN187" s="3"/>
      <c r="NO187" s="3"/>
      <c r="NP187" s="3"/>
      <c r="NQ187" s="3"/>
      <c r="NR187" s="3"/>
      <c r="NS187" s="3"/>
      <c r="NT187" s="3"/>
      <c r="NU187" s="3"/>
      <c r="NV187" s="3"/>
      <c r="NW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c r="HL188" s="3"/>
      <c r="HM188" s="3"/>
      <c r="HN188" s="3"/>
      <c r="HO188" s="3"/>
      <c r="HP188" s="3"/>
      <c r="HQ188" s="3"/>
      <c r="HR188" s="3"/>
      <c r="HS188" s="3"/>
      <c r="HT188" s="3"/>
      <c r="HU188" s="3"/>
      <c r="HV188" s="3"/>
      <c r="HW188" s="3"/>
      <c r="HX188" s="3"/>
      <c r="HY188" s="3"/>
      <c r="HZ188" s="3"/>
      <c r="IA188" s="3"/>
      <c r="IB188" s="3"/>
      <c r="IC188" s="3"/>
      <c r="ID188" s="3"/>
      <c r="IE188" s="3"/>
      <c r="IF188" s="3"/>
      <c r="IG188" s="3"/>
      <c r="IH188" s="3"/>
      <c r="II188" s="3"/>
      <c r="IJ188" s="3"/>
      <c r="IK188" s="3"/>
      <c r="IL188" s="3"/>
      <c r="IM188" s="3"/>
      <c r="IN188" s="3"/>
      <c r="IO188" s="3"/>
      <c r="IP188" s="3"/>
      <c r="IQ188" s="3"/>
      <c r="IR188" s="3"/>
      <c r="IS188" s="3"/>
      <c r="IT188" s="3"/>
      <c r="IU188" s="3"/>
      <c r="IV188" s="3"/>
      <c r="IW188" s="3"/>
      <c r="IX188" s="3"/>
      <c r="IY188" s="3"/>
      <c r="IZ188" s="3"/>
      <c r="JA188" s="3"/>
      <c r="JB188" s="3"/>
      <c r="JC188" s="3"/>
      <c r="JD188" s="3"/>
      <c r="JE188" s="3"/>
      <c r="JF188" s="3"/>
      <c r="JG188" s="3"/>
      <c r="JH188" s="3"/>
      <c r="JI188" s="3"/>
      <c r="JJ188" s="3"/>
      <c r="JK188" s="3"/>
      <c r="JL188" s="3"/>
      <c r="JM188" s="3"/>
      <c r="JN188" s="3"/>
      <c r="JO188" s="3"/>
      <c r="JP188" s="3"/>
      <c r="JQ188" s="3"/>
      <c r="JR188" s="3"/>
      <c r="JS188" s="3"/>
      <c r="JT188" s="3"/>
      <c r="JU188" s="3"/>
      <c r="JV188" s="3"/>
      <c r="JW188" s="3"/>
      <c r="JX188" s="3"/>
      <c r="JY188" s="3"/>
      <c r="JZ188" s="3"/>
      <c r="KA188" s="3"/>
      <c r="KB188" s="3"/>
      <c r="KC188" s="3"/>
      <c r="KD188" s="3"/>
      <c r="KE188" s="3"/>
      <c r="KF188" s="3"/>
      <c r="KG188" s="3"/>
      <c r="KH188" s="3"/>
      <c r="KI188" s="3"/>
      <c r="KJ188" s="3"/>
      <c r="KK188" s="3"/>
      <c r="KL188" s="3"/>
      <c r="KM188" s="3"/>
      <c r="KN188" s="3"/>
      <c r="KO188" s="3"/>
      <c r="KP188" s="3"/>
      <c r="KQ188" s="3"/>
      <c r="KR188" s="3"/>
      <c r="KS188" s="3"/>
      <c r="KT188" s="3"/>
      <c r="KU188" s="3"/>
      <c r="KV188" s="3"/>
      <c r="KW188" s="3"/>
      <c r="KX188" s="3"/>
      <c r="KY188" s="3"/>
      <c r="KZ188" s="3"/>
      <c r="LA188" s="3"/>
      <c r="LB188" s="3"/>
      <c r="LC188" s="3"/>
      <c r="LD188" s="3"/>
      <c r="LE188" s="3"/>
      <c r="LF188" s="3"/>
      <c r="LG188" s="3"/>
      <c r="LH188" s="3"/>
      <c r="LI188" s="3"/>
      <c r="LJ188" s="3"/>
      <c r="LK188" s="3"/>
      <c r="LL188" s="3"/>
      <c r="LM188" s="3"/>
      <c r="LN188" s="3"/>
      <c r="LO188" s="3"/>
      <c r="LP188" s="3"/>
      <c r="LQ188" s="3"/>
      <c r="LR188" s="3"/>
      <c r="LS188" s="3"/>
      <c r="LT188" s="3"/>
      <c r="LU188" s="3"/>
      <c r="LV188" s="3"/>
      <c r="LW188" s="3"/>
      <c r="LX188" s="3"/>
      <c r="LY188" s="3"/>
      <c r="LZ188" s="3"/>
      <c r="MA188" s="3"/>
      <c r="MB188" s="3"/>
      <c r="MC188" s="3"/>
      <c r="MD188" s="3"/>
      <c r="ME188" s="3"/>
      <c r="MF188" s="3"/>
      <c r="MG188" s="3"/>
      <c r="MH188" s="3"/>
      <c r="MI188" s="3"/>
      <c r="MJ188" s="3"/>
      <c r="MK188" s="3"/>
      <c r="ML188" s="3"/>
      <c r="MM188" s="3"/>
      <c r="MN188" s="3"/>
      <c r="MO188" s="3"/>
      <c r="MP188" s="3"/>
      <c r="MQ188" s="3"/>
      <c r="MR188" s="3"/>
      <c r="MS188" s="3"/>
      <c r="MT188" s="3"/>
      <c r="MU188" s="3"/>
      <c r="MV188" s="3"/>
      <c r="MW188" s="3"/>
      <c r="MX188" s="3"/>
      <c r="MY188" s="3"/>
      <c r="MZ188" s="3"/>
      <c r="NA188" s="3"/>
      <c r="NB188" s="3"/>
      <c r="NC188" s="3"/>
      <c r="ND188" s="3"/>
      <c r="NE188" s="3"/>
      <c r="NF188" s="3"/>
      <c r="NG188" s="3"/>
      <c r="NH188" s="3"/>
      <c r="NI188" s="3"/>
      <c r="NJ188" s="3"/>
      <c r="NK188" s="3"/>
      <c r="NL188" s="3"/>
      <c r="NM188" s="3"/>
      <c r="NN188" s="3"/>
      <c r="NO188" s="3"/>
      <c r="NP188" s="3"/>
      <c r="NQ188" s="3"/>
      <c r="NR188" s="3"/>
      <c r="NS188" s="3"/>
      <c r="NT188" s="3"/>
      <c r="NU188" s="3"/>
      <c r="NV188" s="3"/>
      <c r="NW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3"/>
      <c r="HL189" s="3"/>
      <c r="HM189" s="3"/>
      <c r="HN189" s="3"/>
      <c r="HO189" s="3"/>
      <c r="HP189" s="3"/>
      <c r="HQ189" s="3"/>
      <c r="HR189" s="3"/>
      <c r="HS189" s="3"/>
      <c r="HT189" s="3"/>
      <c r="HU189" s="3"/>
      <c r="HV189" s="3"/>
      <c r="HW189" s="3"/>
      <c r="HX189" s="3"/>
      <c r="HY189" s="3"/>
      <c r="HZ189" s="3"/>
      <c r="IA189" s="3"/>
      <c r="IB189" s="3"/>
      <c r="IC189" s="3"/>
      <c r="ID189" s="3"/>
      <c r="IE189" s="3"/>
      <c r="IF189" s="3"/>
      <c r="IG189" s="3"/>
      <c r="IH189" s="3"/>
      <c r="II189" s="3"/>
      <c r="IJ189" s="3"/>
      <c r="IK189" s="3"/>
      <c r="IL189" s="3"/>
      <c r="IM189" s="3"/>
      <c r="IN189" s="3"/>
      <c r="IO189" s="3"/>
      <c r="IP189" s="3"/>
      <c r="IQ189" s="3"/>
      <c r="IR189" s="3"/>
      <c r="IS189" s="3"/>
      <c r="IT189" s="3"/>
      <c r="IU189" s="3"/>
      <c r="IV189" s="3"/>
      <c r="IW189" s="3"/>
      <c r="IX189" s="3"/>
      <c r="IY189" s="3"/>
      <c r="IZ189" s="3"/>
      <c r="JA189" s="3"/>
      <c r="JB189" s="3"/>
      <c r="JC189" s="3"/>
      <c r="JD189" s="3"/>
      <c r="JE189" s="3"/>
      <c r="JF189" s="3"/>
      <c r="JG189" s="3"/>
      <c r="JH189" s="3"/>
      <c r="JI189" s="3"/>
      <c r="JJ189" s="3"/>
      <c r="JK189" s="3"/>
      <c r="JL189" s="3"/>
      <c r="JM189" s="3"/>
      <c r="JN189" s="3"/>
      <c r="JO189" s="3"/>
      <c r="JP189" s="3"/>
      <c r="JQ189" s="3"/>
      <c r="JR189" s="3"/>
      <c r="JS189" s="3"/>
      <c r="JT189" s="3"/>
      <c r="JU189" s="3"/>
      <c r="JV189" s="3"/>
      <c r="JW189" s="3"/>
      <c r="JX189" s="3"/>
      <c r="JY189" s="3"/>
      <c r="JZ189" s="3"/>
      <c r="KA189" s="3"/>
      <c r="KB189" s="3"/>
      <c r="KC189" s="3"/>
      <c r="KD189" s="3"/>
      <c r="KE189" s="3"/>
      <c r="KF189" s="3"/>
      <c r="KG189" s="3"/>
      <c r="KH189" s="3"/>
      <c r="KI189" s="3"/>
      <c r="KJ189" s="3"/>
      <c r="KK189" s="3"/>
      <c r="KL189" s="3"/>
      <c r="KM189" s="3"/>
      <c r="KN189" s="3"/>
      <c r="KO189" s="3"/>
      <c r="KP189" s="3"/>
      <c r="KQ189" s="3"/>
      <c r="KR189" s="3"/>
      <c r="KS189" s="3"/>
      <c r="KT189" s="3"/>
      <c r="KU189" s="3"/>
      <c r="KV189" s="3"/>
      <c r="KW189" s="3"/>
      <c r="KX189" s="3"/>
      <c r="KY189" s="3"/>
      <c r="KZ189" s="3"/>
      <c r="LA189" s="3"/>
      <c r="LB189" s="3"/>
      <c r="LC189" s="3"/>
      <c r="LD189" s="3"/>
      <c r="LE189" s="3"/>
      <c r="LF189" s="3"/>
      <c r="LG189" s="3"/>
      <c r="LH189" s="3"/>
      <c r="LI189" s="3"/>
      <c r="LJ189" s="3"/>
      <c r="LK189" s="3"/>
      <c r="LL189" s="3"/>
      <c r="LM189" s="3"/>
      <c r="LN189" s="3"/>
      <c r="LO189" s="3"/>
      <c r="LP189" s="3"/>
      <c r="LQ189" s="3"/>
      <c r="LR189" s="3"/>
      <c r="LS189" s="3"/>
      <c r="LT189" s="3"/>
      <c r="LU189" s="3"/>
      <c r="LV189" s="3"/>
      <c r="LW189" s="3"/>
      <c r="LX189" s="3"/>
      <c r="LY189" s="3"/>
      <c r="LZ189" s="3"/>
      <c r="MA189" s="3"/>
      <c r="MB189" s="3"/>
      <c r="MC189" s="3"/>
      <c r="MD189" s="3"/>
      <c r="ME189" s="3"/>
      <c r="MF189" s="3"/>
      <c r="MG189" s="3"/>
      <c r="MH189" s="3"/>
      <c r="MI189" s="3"/>
      <c r="MJ189" s="3"/>
      <c r="MK189" s="3"/>
      <c r="ML189" s="3"/>
      <c r="MM189" s="3"/>
      <c r="MN189" s="3"/>
      <c r="MO189" s="3"/>
      <c r="MP189" s="3"/>
      <c r="MQ189" s="3"/>
      <c r="MR189" s="3"/>
      <c r="MS189" s="3"/>
      <c r="MT189" s="3"/>
      <c r="MU189" s="3"/>
      <c r="MV189" s="3"/>
      <c r="MW189" s="3"/>
      <c r="MX189" s="3"/>
      <c r="MY189" s="3"/>
      <c r="MZ189" s="3"/>
      <c r="NA189" s="3"/>
      <c r="NB189" s="3"/>
      <c r="NC189" s="3"/>
      <c r="ND189" s="3"/>
      <c r="NE189" s="3"/>
      <c r="NF189" s="3"/>
      <c r="NG189" s="3"/>
      <c r="NH189" s="3"/>
      <c r="NI189" s="3"/>
      <c r="NJ189" s="3"/>
      <c r="NK189" s="3"/>
      <c r="NL189" s="3"/>
      <c r="NM189" s="3"/>
      <c r="NN189" s="3"/>
      <c r="NO189" s="3"/>
      <c r="NP189" s="3"/>
      <c r="NQ189" s="3"/>
      <c r="NR189" s="3"/>
      <c r="NS189" s="3"/>
      <c r="NT189" s="3"/>
      <c r="NU189" s="3"/>
      <c r="NV189" s="3"/>
      <c r="NW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c r="GO190" s="3"/>
      <c r="GP190" s="3"/>
      <c r="GQ190" s="3"/>
      <c r="GR190" s="3"/>
      <c r="GS190" s="3"/>
      <c r="GT190" s="3"/>
      <c r="GU190" s="3"/>
      <c r="GV190" s="3"/>
      <c r="GW190" s="3"/>
      <c r="GX190" s="3"/>
      <c r="GY190" s="3"/>
      <c r="GZ190" s="3"/>
      <c r="HA190" s="3"/>
      <c r="HB190" s="3"/>
      <c r="HC190" s="3"/>
      <c r="HD190" s="3"/>
      <c r="HE190" s="3"/>
      <c r="HF190" s="3"/>
      <c r="HG190" s="3"/>
      <c r="HH190" s="3"/>
      <c r="HI190" s="3"/>
      <c r="HJ190" s="3"/>
      <c r="HK190" s="3"/>
      <c r="HL190" s="3"/>
      <c r="HM190" s="3"/>
      <c r="HN190" s="3"/>
      <c r="HO190" s="3"/>
      <c r="HP190" s="3"/>
      <c r="HQ190" s="3"/>
      <c r="HR190" s="3"/>
      <c r="HS190" s="3"/>
      <c r="HT190" s="3"/>
      <c r="HU190" s="3"/>
      <c r="HV190" s="3"/>
      <c r="HW190" s="3"/>
      <c r="HX190" s="3"/>
      <c r="HY190" s="3"/>
      <c r="HZ190" s="3"/>
      <c r="IA190" s="3"/>
      <c r="IB190" s="3"/>
      <c r="IC190" s="3"/>
      <c r="ID190" s="3"/>
      <c r="IE190" s="3"/>
      <c r="IF190" s="3"/>
      <c r="IG190" s="3"/>
      <c r="IH190" s="3"/>
      <c r="II190" s="3"/>
      <c r="IJ190" s="3"/>
      <c r="IK190" s="3"/>
      <c r="IL190" s="3"/>
      <c r="IM190" s="3"/>
      <c r="IN190" s="3"/>
      <c r="IO190" s="3"/>
      <c r="IP190" s="3"/>
      <c r="IQ190" s="3"/>
      <c r="IR190" s="3"/>
      <c r="IS190" s="3"/>
      <c r="IT190" s="3"/>
      <c r="IU190" s="3"/>
      <c r="IV190" s="3"/>
      <c r="IW190" s="3"/>
      <c r="IX190" s="3"/>
      <c r="IY190" s="3"/>
      <c r="IZ190" s="3"/>
      <c r="JA190" s="3"/>
      <c r="JB190" s="3"/>
      <c r="JC190" s="3"/>
      <c r="JD190" s="3"/>
      <c r="JE190" s="3"/>
      <c r="JF190" s="3"/>
      <c r="JG190" s="3"/>
      <c r="JH190" s="3"/>
      <c r="JI190" s="3"/>
      <c r="JJ190" s="3"/>
      <c r="JK190" s="3"/>
      <c r="JL190" s="3"/>
      <c r="JM190" s="3"/>
      <c r="JN190" s="3"/>
      <c r="JO190" s="3"/>
      <c r="JP190" s="3"/>
      <c r="JQ190" s="3"/>
      <c r="JR190" s="3"/>
      <c r="JS190" s="3"/>
      <c r="JT190" s="3"/>
      <c r="JU190" s="3"/>
      <c r="JV190" s="3"/>
      <c r="JW190" s="3"/>
      <c r="JX190" s="3"/>
      <c r="JY190" s="3"/>
      <c r="JZ190" s="3"/>
      <c r="KA190" s="3"/>
      <c r="KB190" s="3"/>
      <c r="KC190" s="3"/>
      <c r="KD190" s="3"/>
      <c r="KE190" s="3"/>
      <c r="KF190" s="3"/>
      <c r="KG190" s="3"/>
      <c r="KH190" s="3"/>
      <c r="KI190" s="3"/>
      <c r="KJ190" s="3"/>
      <c r="KK190" s="3"/>
      <c r="KL190" s="3"/>
      <c r="KM190" s="3"/>
      <c r="KN190" s="3"/>
      <c r="KO190" s="3"/>
      <c r="KP190" s="3"/>
      <c r="KQ190" s="3"/>
      <c r="KR190" s="3"/>
      <c r="KS190" s="3"/>
      <c r="KT190" s="3"/>
      <c r="KU190" s="3"/>
      <c r="KV190" s="3"/>
      <c r="KW190" s="3"/>
      <c r="KX190" s="3"/>
      <c r="KY190" s="3"/>
      <c r="KZ190" s="3"/>
      <c r="LA190" s="3"/>
      <c r="LB190" s="3"/>
      <c r="LC190" s="3"/>
      <c r="LD190" s="3"/>
      <c r="LE190" s="3"/>
      <c r="LF190" s="3"/>
      <c r="LG190" s="3"/>
      <c r="LH190" s="3"/>
      <c r="LI190" s="3"/>
      <c r="LJ190" s="3"/>
      <c r="LK190" s="3"/>
      <c r="LL190" s="3"/>
      <c r="LM190" s="3"/>
      <c r="LN190" s="3"/>
      <c r="LO190" s="3"/>
      <c r="LP190" s="3"/>
      <c r="LQ190" s="3"/>
      <c r="LR190" s="3"/>
      <c r="LS190" s="3"/>
      <c r="LT190" s="3"/>
      <c r="LU190" s="3"/>
      <c r="LV190" s="3"/>
      <c r="LW190" s="3"/>
      <c r="LX190" s="3"/>
      <c r="LY190" s="3"/>
      <c r="LZ190" s="3"/>
      <c r="MA190" s="3"/>
      <c r="MB190" s="3"/>
      <c r="MC190" s="3"/>
      <c r="MD190" s="3"/>
      <c r="ME190" s="3"/>
      <c r="MF190" s="3"/>
      <c r="MG190" s="3"/>
      <c r="MH190" s="3"/>
      <c r="MI190" s="3"/>
      <c r="MJ190" s="3"/>
      <c r="MK190" s="3"/>
      <c r="ML190" s="3"/>
      <c r="MM190" s="3"/>
      <c r="MN190" s="3"/>
      <c r="MO190" s="3"/>
      <c r="MP190" s="3"/>
      <c r="MQ190" s="3"/>
      <c r="MR190" s="3"/>
      <c r="MS190" s="3"/>
      <c r="MT190" s="3"/>
      <c r="MU190" s="3"/>
      <c r="MV190" s="3"/>
      <c r="MW190" s="3"/>
      <c r="MX190" s="3"/>
      <c r="MY190" s="3"/>
      <c r="MZ190" s="3"/>
      <c r="NA190" s="3"/>
      <c r="NB190" s="3"/>
      <c r="NC190" s="3"/>
      <c r="ND190" s="3"/>
      <c r="NE190" s="3"/>
      <c r="NF190" s="3"/>
      <c r="NG190" s="3"/>
      <c r="NH190" s="3"/>
      <c r="NI190" s="3"/>
      <c r="NJ190" s="3"/>
      <c r="NK190" s="3"/>
      <c r="NL190" s="3"/>
      <c r="NM190" s="3"/>
      <c r="NN190" s="3"/>
      <c r="NO190" s="3"/>
      <c r="NP190" s="3"/>
      <c r="NQ190" s="3"/>
      <c r="NR190" s="3"/>
      <c r="NS190" s="3"/>
      <c r="NT190" s="3"/>
      <c r="NU190" s="3"/>
      <c r="NV190" s="3"/>
      <c r="NW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c r="GO191" s="3"/>
      <c r="GP191" s="3"/>
      <c r="GQ191" s="3"/>
      <c r="GR191" s="3"/>
      <c r="GS191" s="3"/>
      <c r="GT191" s="3"/>
      <c r="GU191" s="3"/>
      <c r="GV191" s="3"/>
      <c r="GW191" s="3"/>
      <c r="GX191" s="3"/>
      <c r="GY191" s="3"/>
      <c r="GZ191" s="3"/>
      <c r="HA191" s="3"/>
      <c r="HB191" s="3"/>
      <c r="HC191" s="3"/>
      <c r="HD191" s="3"/>
      <c r="HE191" s="3"/>
      <c r="HF191" s="3"/>
      <c r="HG191" s="3"/>
      <c r="HH191" s="3"/>
      <c r="HI191" s="3"/>
      <c r="HJ191" s="3"/>
      <c r="HK191" s="3"/>
      <c r="HL191" s="3"/>
      <c r="HM191" s="3"/>
      <c r="HN191" s="3"/>
      <c r="HO191" s="3"/>
      <c r="HP191" s="3"/>
      <c r="HQ191" s="3"/>
      <c r="HR191" s="3"/>
      <c r="HS191" s="3"/>
      <c r="HT191" s="3"/>
      <c r="HU191" s="3"/>
      <c r="HV191" s="3"/>
      <c r="HW191" s="3"/>
      <c r="HX191" s="3"/>
      <c r="HY191" s="3"/>
      <c r="HZ191" s="3"/>
      <c r="IA191" s="3"/>
      <c r="IB191" s="3"/>
      <c r="IC191" s="3"/>
      <c r="ID191" s="3"/>
      <c r="IE191" s="3"/>
      <c r="IF191" s="3"/>
      <c r="IG191" s="3"/>
      <c r="IH191" s="3"/>
      <c r="II191" s="3"/>
      <c r="IJ191" s="3"/>
      <c r="IK191" s="3"/>
      <c r="IL191" s="3"/>
      <c r="IM191" s="3"/>
      <c r="IN191" s="3"/>
      <c r="IO191" s="3"/>
      <c r="IP191" s="3"/>
      <c r="IQ191" s="3"/>
      <c r="IR191" s="3"/>
      <c r="IS191" s="3"/>
      <c r="IT191" s="3"/>
      <c r="IU191" s="3"/>
      <c r="IV191" s="3"/>
      <c r="IW191" s="3"/>
      <c r="IX191" s="3"/>
      <c r="IY191" s="3"/>
      <c r="IZ191" s="3"/>
      <c r="JA191" s="3"/>
      <c r="JB191" s="3"/>
      <c r="JC191" s="3"/>
      <c r="JD191" s="3"/>
      <c r="JE191" s="3"/>
      <c r="JF191" s="3"/>
      <c r="JG191" s="3"/>
      <c r="JH191" s="3"/>
      <c r="JI191" s="3"/>
      <c r="JJ191" s="3"/>
      <c r="JK191" s="3"/>
      <c r="JL191" s="3"/>
      <c r="JM191" s="3"/>
      <c r="JN191" s="3"/>
      <c r="JO191" s="3"/>
      <c r="JP191" s="3"/>
      <c r="JQ191" s="3"/>
      <c r="JR191" s="3"/>
      <c r="JS191" s="3"/>
      <c r="JT191" s="3"/>
      <c r="JU191" s="3"/>
      <c r="JV191" s="3"/>
      <c r="JW191" s="3"/>
      <c r="JX191" s="3"/>
      <c r="JY191" s="3"/>
      <c r="JZ191" s="3"/>
      <c r="KA191" s="3"/>
      <c r="KB191" s="3"/>
      <c r="KC191" s="3"/>
      <c r="KD191" s="3"/>
      <c r="KE191" s="3"/>
      <c r="KF191" s="3"/>
      <c r="KG191" s="3"/>
      <c r="KH191" s="3"/>
      <c r="KI191" s="3"/>
      <c r="KJ191" s="3"/>
      <c r="KK191" s="3"/>
      <c r="KL191" s="3"/>
      <c r="KM191" s="3"/>
      <c r="KN191" s="3"/>
      <c r="KO191" s="3"/>
      <c r="KP191" s="3"/>
      <c r="KQ191" s="3"/>
      <c r="KR191" s="3"/>
      <c r="KS191" s="3"/>
      <c r="KT191" s="3"/>
      <c r="KU191" s="3"/>
      <c r="KV191" s="3"/>
      <c r="KW191" s="3"/>
      <c r="KX191" s="3"/>
      <c r="KY191" s="3"/>
      <c r="KZ191" s="3"/>
      <c r="LA191" s="3"/>
      <c r="LB191" s="3"/>
      <c r="LC191" s="3"/>
      <c r="LD191" s="3"/>
      <c r="LE191" s="3"/>
      <c r="LF191" s="3"/>
      <c r="LG191" s="3"/>
      <c r="LH191" s="3"/>
      <c r="LI191" s="3"/>
      <c r="LJ191" s="3"/>
      <c r="LK191" s="3"/>
      <c r="LL191" s="3"/>
      <c r="LM191" s="3"/>
      <c r="LN191" s="3"/>
      <c r="LO191" s="3"/>
      <c r="LP191" s="3"/>
      <c r="LQ191" s="3"/>
      <c r="LR191" s="3"/>
      <c r="LS191" s="3"/>
      <c r="LT191" s="3"/>
      <c r="LU191" s="3"/>
      <c r="LV191" s="3"/>
      <c r="LW191" s="3"/>
      <c r="LX191" s="3"/>
      <c r="LY191" s="3"/>
      <c r="LZ191" s="3"/>
      <c r="MA191" s="3"/>
      <c r="MB191" s="3"/>
      <c r="MC191" s="3"/>
      <c r="MD191" s="3"/>
      <c r="ME191" s="3"/>
      <c r="MF191" s="3"/>
      <c r="MG191" s="3"/>
      <c r="MH191" s="3"/>
      <c r="MI191" s="3"/>
      <c r="MJ191" s="3"/>
      <c r="MK191" s="3"/>
      <c r="ML191" s="3"/>
      <c r="MM191" s="3"/>
      <c r="MN191" s="3"/>
      <c r="MO191" s="3"/>
      <c r="MP191" s="3"/>
      <c r="MQ191" s="3"/>
      <c r="MR191" s="3"/>
      <c r="MS191" s="3"/>
      <c r="MT191" s="3"/>
      <c r="MU191" s="3"/>
      <c r="MV191" s="3"/>
      <c r="MW191" s="3"/>
      <c r="MX191" s="3"/>
      <c r="MY191" s="3"/>
      <c r="MZ191" s="3"/>
      <c r="NA191" s="3"/>
      <c r="NB191" s="3"/>
      <c r="NC191" s="3"/>
      <c r="ND191" s="3"/>
      <c r="NE191" s="3"/>
      <c r="NF191" s="3"/>
      <c r="NG191" s="3"/>
      <c r="NH191" s="3"/>
      <c r="NI191" s="3"/>
      <c r="NJ191" s="3"/>
      <c r="NK191" s="3"/>
      <c r="NL191" s="3"/>
      <c r="NM191" s="3"/>
      <c r="NN191" s="3"/>
      <c r="NO191" s="3"/>
      <c r="NP191" s="3"/>
      <c r="NQ191" s="3"/>
      <c r="NR191" s="3"/>
      <c r="NS191" s="3"/>
      <c r="NT191" s="3"/>
      <c r="NU191" s="3"/>
      <c r="NV191" s="3"/>
      <c r="NW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c r="GO192" s="3"/>
      <c r="GP192" s="3"/>
      <c r="GQ192" s="3"/>
      <c r="GR192" s="3"/>
      <c r="GS192" s="3"/>
      <c r="GT192" s="3"/>
      <c r="GU192" s="3"/>
      <c r="GV192" s="3"/>
      <c r="GW192" s="3"/>
      <c r="GX192" s="3"/>
      <c r="GY192" s="3"/>
      <c r="GZ192" s="3"/>
      <c r="HA192" s="3"/>
      <c r="HB192" s="3"/>
      <c r="HC192" s="3"/>
      <c r="HD192" s="3"/>
      <c r="HE192" s="3"/>
      <c r="HF192" s="3"/>
      <c r="HG192" s="3"/>
      <c r="HH192" s="3"/>
      <c r="HI192" s="3"/>
      <c r="HJ192" s="3"/>
      <c r="HK192" s="3"/>
      <c r="HL192" s="3"/>
      <c r="HM192" s="3"/>
      <c r="HN192" s="3"/>
      <c r="HO192" s="3"/>
      <c r="HP192" s="3"/>
      <c r="HQ192" s="3"/>
      <c r="HR192" s="3"/>
      <c r="HS192" s="3"/>
      <c r="HT192" s="3"/>
      <c r="HU192" s="3"/>
      <c r="HV192" s="3"/>
      <c r="HW192" s="3"/>
      <c r="HX192" s="3"/>
      <c r="HY192" s="3"/>
      <c r="HZ192" s="3"/>
      <c r="IA192" s="3"/>
      <c r="IB192" s="3"/>
      <c r="IC192" s="3"/>
      <c r="ID192" s="3"/>
      <c r="IE192" s="3"/>
      <c r="IF192" s="3"/>
      <c r="IG192" s="3"/>
      <c r="IH192" s="3"/>
      <c r="II192" s="3"/>
      <c r="IJ192" s="3"/>
      <c r="IK192" s="3"/>
      <c r="IL192" s="3"/>
      <c r="IM192" s="3"/>
      <c r="IN192" s="3"/>
      <c r="IO192" s="3"/>
      <c r="IP192" s="3"/>
      <c r="IQ192" s="3"/>
      <c r="IR192" s="3"/>
      <c r="IS192" s="3"/>
      <c r="IT192" s="3"/>
      <c r="IU192" s="3"/>
      <c r="IV192" s="3"/>
      <c r="IW192" s="3"/>
      <c r="IX192" s="3"/>
      <c r="IY192" s="3"/>
      <c r="IZ192" s="3"/>
      <c r="JA192" s="3"/>
      <c r="JB192" s="3"/>
      <c r="JC192" s="3"/>
      <c r="JD192" s="3"/>
      <c r="JE192" s="3"/>
      <c r="JF192" s="3"/>
      <c r="JG192" s="3"/>
      <c r="JH192" s="3"/>
      <c r="JI192" s="3"/>
      <c r="JJ192" s="3"/>
      <c r="JK192" s="3"/>
      <c r="JL192" s="3"/>
      <c r="JM192" s="3"/>
      <c r="JN192" s="3"/>
      <c r="JO192" s="3"/>
      <c r="JP192" s="3"/>
      <c r="JQ192" s="3"/>
      <c r="JR192" s="3"/>
      <c r="JS192" s="3"/>
      <c r="JT192" s="3"/>
      <c r="JU192" s="3"/>
      <c r="JV192" s="3"/>
      <c r="JW192" s="3"/>
      <c r="JX192" s="3"/>
      <c r="JY192" s="3"/>
      <c r="JZ192" s="3"/>
      <c r="KA192" s="3"/>
      <c r="KB192" s="3"/>
      <c r="KC192" s="3"/>
      <c r="KD192" s="3"/>
      <c r="KE192" s="3"/>
      <c r="KF192" s="3"/>
      <c r="KG192" s="3"/>
      <c r="KH192" s="3"/>
      <c r="KI192" s="3"/>
      <c r="KJ192" s="3"/>
      <c r="KK192" s="3"/>
      <c r="KL192" s="3"/>
      <c r="KM192" s="3"/>
      <c r="KN192" s="3"/>
      <c r="KO192" s="3"/>
      <c r="KP192" s="3"/>
      <c r="KQ192" s="3"/>
      <c r="KR192" s="3"/>
      <c r="KS192" s="3"/>
      <c r="KT192" s="3"/>
      <c r="KU192" s="3"/>
      <c r="KV192" s="3"/>
      <c r="KW192" s="3"/>
      <c r="KX192" s="3"/>
      <c r="KY192" s="3"/>
      <c r="KZ192" s="3"/>
      <c r="LA192" s="3"/>
      <c r="LB192" s="3"/>
      <c r="LC192" s="3"/>
      <c r="LD192" s="3"/>
      <c r="LE192" s="3"/>
      <c r="LF192" s="3"/>
      <c r="LG192" s="3"/>
      <c r="LH192" s="3"/>
      <c r="LI192" s="3"/>
      <c r="LJ192" s="3"/>
      <c r="LK192" s="3"/>
      <c r="LL192" s="3"/>
      <c r="LM192" s="3"/>
      <c r="LN192" s="3"/>
      <c r="LO192" s="3"/>
      <c r="LP192" s="3"/>
      <c r="LQ192" s="3"/>
      <c r="LR192" s="3"/>
      <c r="LS192" s="3"/>
      <c r="LT192" s="3"/>
      <c r="LU192" s="3"/>
      <c r="LV192" s="3"/>
      <c r="LW192" s="3"/>
      <c r="LX192" s="3"/>
      <c r="LY192" s="3"/>
      <c r="LZ192" s="3"/>
      <c r="MA192" s="3"/>
      <c r="MB192" s="3"/>
      <c r="MC192" s="3"/>
      <c r="MD192" s="3"/>
      <c r="ME192" s="3"/>
      <c r="MF192" s="3"/>
      <c r="MG192" s="3"/>
      <c r="MH192" s="3"/>
      <c r="MI192" s="3"/>
      <c r="MJ192" s="3"/>
      <c r="MK192" s="3"/>
      <c r="ML192" s="3"/>
      <c r="MM192" s="3"/>
      <c r="MN192" s="3"/>
      <c r="MO192" s="3"/>
      <c r="MP192" s="3"/>
      <c r="MQ192" s="3"/>
      <c r="MR192" s="3"/>
      <c r="MS192" s="3"/>
      <c r="MT192" s="3"/>
      <c r="MU192" s="3"/>
      <c r="MV192" s="3"/>
      <c r="MW192" s="3"/>
      <c r="MX192" s="3"/>
      <c r="MY192" s="3"/>
      <c r="MZ192" s="3"/>
      <c r="NA192" s="3"/>
      <c r="NB192" s="3"/>
      <c r="NC192" s="3"/>
      <c r="ND192" s="3"/>
      <c r="NE192" s="3"/>
      <c r="NF192" s="3"/>
      <c r="NG192" s="3"/>
      <c r="NH192" s="3"/>
      <c r="NI192" s="3"/>
      <c r="NJ192" s="3"/>
      <c r="NK192" s="3"/>
      <c r="NL192" s="3"/>
      <c r="NM192" s="3"/>
      <c r="NN192" s="3"/>
      <c r="NO192" s="3"/>
      <c r="NP192" s="3"/>
      <c r="NQ192" s="3"/>
      <c r="NR192" s="3"/>
      <c r="NS192" s="3"/>
      <c r="NT192" s="3"/>
      <c r="NU192" s="3"/>
      <c r="NV192" s="3"/>
      <c r="NW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c r="HV193" s="3"/>
      <c r="HW193" s="3"/>
      <c r="HX193" s="3"/>
      <c r="HY193" s="3"/>
      <c r="HZ193" s="3"/>
      <c r="IA193" s="3"/>
      <c r="IB193" s="3"/>
      <c r="IC193" s="3"/>
      <c r="ID193" s="3"/>
      <c r="IE193" s="3"/>
      <c r="IF193" s="3"/>
      <c r="IG193" s="3"/>
      <c r="IH193" s="3"/>
      <c r="II193" s="3"/>
      <c r="IJ193" s="3"/>
      <c r="IK193" s="3"/>
      <c r="IL193" s="3"/>
      <c r="IM193" s="3"/>
      <c r="IN193" s="3"/>
      <c r="IO193" s="3"/>
      <c r="IP193" s="3"/>
      <c r="IQ193" s="3"/>
      <c r="IR193" s="3"/>
      <c r="IS193" s="3"/>
      <c r="IT193" s="3"/>
      <c r="IU193" s="3"/>
      <c r="IV193" s="3"/>
      <c r="IW193" s="3"/>
      <c r="IX193" s="3"/>
      <c r="IY193" s="3"/>
      <c r="IZ193" s="3"/>
      <c r="JA193" s="3"/>
      <c r="JB193" s="3"/>
      <c r="JC193" s="3"/>
      <c r="JD193" s="3"/>
      <c r="JE193" s="3"/>
      <c r="JF193" s="3"/>
      <c r="JG193" s="3"/>
      <c r="JH193" s="3"/>
      <c r="JI193" s="3"/>
      <c r="JJ193" s="3"/>
      <c r="JK193" s="3"/>
      <c r="JL193" s="3"/>
      <c r="JM193" s="3"/>
      <c r="JN193" s="3"/>
      <c r="JO193" s="3"/>
      <c r="JP193" s="3"/>
      <c r="JQ193" s="3"/>
      <c r="JR193" s="3"/>
      <c r="JS193" s="3"/>
      <c r="JT193" s="3"/>
      <c r="JU193" s="3"/>
      <c r="JV193" s="3"/>
      <c r="JW193" s="3"/>
      <c r="JX193" s="3"/>
      <c r="JY193" s="3"/>
      <c r="JZ193" s="3"/>
      <c r="KA193" s="3"/>
      <c r="KB193" s="3"/>
      <c r="KC193" s="3"/>
      <c r="KD193" s="3"/>
      <c r="KE193" s="3"/>
      <c r="KF193" s="3"/>
      <c r="KG193" s="3"/>
      <c r="KH193" s="3"/>
      <c r="KI193" s="3"/>
      <c r="KJ193" s="3"/>
      <c r="KK193" s="3"/>
      <c r="KL193" s="3"/>
      <c r="KM193" s="3"/>
      <c r="KN193" s="3"/>
      <c r="KO193" s="3"/>
      <c r="KP193" s="3"/>
      <c r="KQ193" s="3"/>
      <c r="KR193" s="3"/>
      <c r="KS193" s="3"/>
      <c r="KT193" s="3"/>
      <c r="KU193" s="3"/>
      <c r="KV193" s="3"/>
      <c r="KW193" s="3"/>
      <c r="KX193" s="3"/>
      <c r="KY193" s="3"/>
      <c r="KZ193" s="3"/>
      <c r="LA193" s="3"/>
      <c r="LB193" s="3"/>
      <c r="LC193" s="3"/>
      <c r="LD193" s="3"/>
      <c r="LE193" s="3"/>
      <c r="LF193" s="3"/>
      <c r="LG193" s="3"/>
      <c r="LH193" s="3"/>
      <c r="LI193" s="3"/>
      <c r="LJ193" s="3"/>
      <c r="LK193" s="3"/>
      <c r="LL193" s="3"/>
      <c r="LM193" s="3"/>
      <c r="LN193" s="3"/>
      <c r="LO193" s="3"/>
      <c r="LP193" s="3"/>
      <c r="LQ193" s="3"/>
      <c r="LR193" s="3"/>
      <c r="LS193" s="3"/>
      <c r="LT193" s="3"/>
      <c r="LU193" s="3"/>
      <c r="LV193" s="3"/>
      <c r="LW193" s="3"/>
      <c r="LX193" s="3"/>
      <c r="LY193" s="3"/>
      <c r="LZ193" s="3"/>
      <c r="MA193" s="3"/>
      <c r="MB193" s="3"/>
      <c r="MC193" s="3"/>
      <c r="MD193" s="3"/>
      <c r="ME193" s="3"/>
      <c r="MF193" s="3"/>
      <c r="MG193" s="3"/>
      <c r="MH193" s="3"/>
      <c r="MI193" s="3"/>
      <c r="MJ193" s="3"/>
      <c r="MK193" s="3"/>
      <c r="ML193" s="3"/>
      <c r="MM193" s="3"/>
      <c r="MN193" s="3"/>
      <c r="MO193" s="3"/>
      <c r="MP193" s="3"/>
      <c r="MQ193" s="3"/>
      <c r="MR193" s="3"/>
      <c r="MS193" s="3"/>
      <c r="MT193" s="3"/>
      <c r="MU193" s="3"/>
      <c r="MV193" s="3"/>
      <c r="MW193" s="3"/>
      <c r="MX193" s="3"/>
      <c r="MY193" s="3"/>
      <c r="MZ193" s="3"/>
      <c r="NA193" s="3"/>
      <c r="NB193" s="3"/>
      <c r="NC193" s="3"/>
      <c r="ND193" s="3"/>
      <c r="NE193" s="3"/>
      <c r="NF193" s="3"/>
      <c r="NG193" s="3"/>
      <c r="NH193" s="3"/>
      <c r="NI193" s="3"/>
      <c r="NJ193" s="3"/>
      <c r="NK193" s="3"/>
      <c r="NL193" s="3"/>
      <c r="NM193" s="3"/>
      <c r="NN193" s="3"/>
      <c r="NO193" s="3"/>
      <c r="NP193" s="3"/>
      <c r="NQ193" s="3"/>
      <c r="NR193" s="3"/>
      <c r="NS193" s="3"/>
      <c r="NT193" s="3"/>
      <c r="NU193" s="3"/>
      <c r="NV193" s="3"/>
      <c r="NW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c r="HL194" s="3"/>
      <c r="HM194" s="3"/>
      <c r="HN194" s="3"/>
      <c r="HO194" s="3"/>
      <c r="HP194" s="3"/>
      <c r="HQ194" s="3"/>
      <c r="HR194" s="3"/>
      <c r="HS194" s="3"/>
      <c r="HT194" s="3"/>
      <c r="HU194" s="3"/>
      <c r="HV194" s="3"/>
      <c r="HW194" s="3"/>
      <c r="HX194" s="3"/>
      <c r="HY194" s="3"/>
      <c r="HZ194" s="3"/>
      <c r="IA194" s="3"/>
      <c r="IB194" s="3"/>
      <c r="IC194" s="3"/>
      <c r="ID194" s="3"/>
      <c r="IE194" s="3"/>
      <c r="IF194" s="3"/>
      <c r="IG194" s="3"/>
      <c r="IH194" s="3"/>
      <c r="II194" s="3"/>
      <c r="IJ194" s="3"/>
      <c r="IK194" s="3"/>
      <c r="IL194" s="3"/>
      <c r="IM194" s="3"/>
      <c r="IN194" s="3"/>
      <c r="IO194" s="3"/>
      <c r="IP194" s="3"/>
      <c r="IQ194" s="3"/>
      <c r="IR194" s="3"/>
      <c r="IS194" s="3"/>
      <c r="IT194" s="3"/>
      <c r="IU194" s="3"/>
      <c r="IV194" s="3"/>
      <c r="IW194" s="3"/>
      <c r="IX194" s="3"/>
      <c r="IY194" s="3"/>
      <c r="IZ194" s="3"/>
      <c r="JA194" s="3"/>
      <c r="JB194" s="3"/>
      <c r="JC194" s="3"/>
      <c r="JD194" s="3"/>
      <c r="JE194" s="3"/>
      <c r="JF194" s="3"/>
      <c r="JG194" s="3"/>
      <c r="JH194" s="3"/>
      <c r="JI194" s="3"/>
      <c r="JJ194" s="3"/>
      <c r="JK194" s="3"/>
      <c r="JL194" s="3"/>
      <c r="JM194" s="3"/>
      <c r="JN194" s="3"/>
      <c r="JO194" s="3"/>
      <c r="JP194" s="3"/>
      <c r="JQ194" s="3"/>
      <c r="JR194" s="3"/>
      <c r="JS194" s="3"/>
      <c r="JT194" s="3"/>
      <c r="JU194" s="3"/>
      <c r="JV194" s="3"/>
      <c r="JW194" s="3"/>
      <c r="JX194" s="3"/>
      <c r="JY194" s="3"/>
      <c r="JZ194" s="3"/>
      <c r="KA194" s="3"/>
      <c r="KB194" s="3"/>
      <c r="KC194" s="3"/>
      <c r="KD194" s="3"/>
      <c r="KE194" s="3"/>
      <c r="KF194" s="3"/>
      <c r="KG194" s="3"/>
      <c r="KH194" s="3"/>
      <c r="KI194" s="3"/>
      <c r="KJ194" s="3"/>
      <c r="KK194" s="3"/>
      <c r="KL194" s="3"/>
      <c r="KM194" s="3"/>
      <c r="KN194" s="3"/>
      <c r="KO194" s="3"/>
      <c r="KP194" s="3"/>
      <c r="KQ194" s="3"/>
      <c r="KR194" s="3"/>
      <c r="KS194" s="3"/>
      <c r="KT194" s="3"/>
      <c r="KU194" s="3"/>
      <c r="KV194" s="3"/>
      <c r="KW194" s="3"/>
      <c r="KX194" s="3"/>
      <c r="KY194" s="3"/>
      <c r="KZ194" s="3"/>
      <c r="LA194" s="3"/>
      <c r="LB194" s="3"/>
      <c r="LC194" s="3"/>
      <c r="LD194" s="3"/>
      <c r="LE194" s="3"/>
      <c r="LF194" s="3"/>
      <c r="LG194" s="3"/>
      <c r="LH194" s="3"/>
      <c r="LI194" s="3"/>
      <c r="LJ194" s="3"/>
      <c r="LK194" s="3"/>
      <c r="LL194" s="3"/>
      <c r="LM194" s="3"/>
      <c r="LN194" s="3"/>
      <c r="LO194" s="3"/>
      <c r="LP194" s="3"/>
      <c r="LQ194" s="3"/>
      <c r="LR194" s="3"/>
      <c r="LS194" s="3"/>
      <c r="LT194" s="3"/>
      <c r="LU194" s="3"/>
      <c r="LV194" s="3"/>
      <c r="LW194" s="3"/>
      <c r="LX194" s="3"/>
      <c r="LY194" s="3"/>
      <c r="LZ194" s="3"/>
      <c r="MA194" s="3"/>
      <c r="MB194" s="3"/>
      <c r="MC194" s="3"/>
      <c r="MD194" s="3"/>
      <c r="ME194" s="3"/>
      <c r="MF194" s="3"/>
      <c r="MG194" s="3"/>
      <c r="MH194" s="3"/>
      <c r="MI194" s="3"/>
      <c r="MJ194" s="3"/>
      <c r="MK194" s="3"/>
      <c r="ML194" s="3"/>
      <c r="MM194" s="3"/>
      <c r="MN194" s="3"/>
      <c r="MO194" s="3"/>
      <c r="MP194" s="3"/>
      <c r="MQ194" s="3"/>
      <c r="MR194" s="3"/>
      <c r="MS194" s="3"/>
      <c r="MT194" s="3"/>
      <c r="MU194" s="3"/>
      <c r="MV194" s="3"/>
      <c r="MW194" s="3"/>
      <c r="MX194" s="3"/>
      <c r="MY194" s="3"/>
      <c r="MZ194" s="3"/>
      <c r="NA194" s="3"/>
      <c r="NB194" s="3"/>
      <c r="NC194" s="3"/>
      <c r="ND194" s="3"/>
      <c r="NE194" s="3"/>
      <c r="NF194" s="3"/>
      <c r="NG194" s="3"/>
      <c r="NH194" s="3"/>
      <c r="NI194" s="3"/>
      <c r="NJ194" s="3"/>
      <c r="NK194" s="3"/>
      <c r="NL194" s="3"/>
      <c r="NM194" s="3"/>
      <c r="NN194" s="3"/>
      <c r="NO194" s="3"/>
      <c r="NP194" s="3"/>
      <c r="NQ194" s="3"/>
      <c r="NR194" s="3"/>
      <c r="NS194" s="3"/>
      <c r="NT194" s="3"/>
      <c r="NU194" s="3"/>
      <c r="NV194" s="3"/>
      <c r="NW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c r="GO195" s="3"/>
      <c r="GP195" s="3"/>
      <c r="GQ195" s="3"/>
      <c r="GR195" s="3"/>
      <c r="GS195" s="3"/>
      <c r="GT195" s="3"/>
      <c r="GU195" s="3"/>
      <c r="GV195" s="3"/>
      <c r="GW195" s="3"/>
      <c r="GX195" s="3"/>
      <c r="GY195" s="3"/>
      <c r="GZ195" s="3"/>
      <c r="HA195" s="3"/>
      <c r="HB195" s="3"/>
      <c r="HC195" s="3"/>
      <c r="HD195" s="3"/>
      <c r="HE195" s="3"/>
      <c r="HF195" s="3"/>
      <c r="HG195" s="3"/>
      <c r="HH195" s="3"/>
      <c r="HI195" s="3"/>
      <c r="HJ195" s="3"/>
      <c r="HK195" s="3"/>
      <c r="HL195" s="3"/>
      <c r="HM195" s="3"/>
      <c r="HN195" s="3"/>
      <c r="HO195" s="3"/>
      <c r="HP195" s="3"/>
      <c r="HQ195" s="3"/>
      <c r="HR195" s="3"/>
      <c r="HS195" s="3"/>
      <c r="HT195" s="3"/>
      <c r="HU195" s="3"/>
      <c r="HV195" s="3"/>
      <c r="HW195" s="3"/>
      <c r="HX195" s="3"/>
      <c r="HY195" s="3"/>
      <c r="HZ195" s="3"/>
      <c r="IA195" s="3"/>
      <c r="IB195" s="3"/>
      <c r="IC195" s="3"/>
      <c r="ID195" s="3"/>
      <c r="IE195" s="3"/>
      <c r="IF195" s="3"/>
      <c r="IG195" s="3"/>
      <c r="IH195" s="3"/>
      <c r="II195" s="3"/>
      <c r="IJ195" s="3"/>
      <c r="IK195" s="3"/>
      <c r="IL195" s="3"/>
      <c r="IM195" s="3"/>
      <c r="IN195" s="3"/>
      <c r="IO195" s="3"/>
      <c r="IP195" s="3"/>
      <c r="IQ195" s="3"/>
      <c r="IR195" s="3"/>
      <c r="IS195" s="3"/>
      <c r="IT195" s="3"/>
      <c r="IU195" s="3"/>
      <c r="IV195" s="3"/>
      <c r="IW195" s="3"/>
      <c r="IX195" s="3"/>
      <c r="IY195" s="3"/>
      <c r="IZ195" s="3"/>
      <c r="JA195" s="3"/>
      <c r="JB195" s="3"/>
      <c r="JC195" s="3"/>
      <c r="JD195" s="3"/>
      <c r="JE195" s="3"/>
      <c r="JF195" s="3"/>
      <c r="JG195" s="3"/>
      <c r="JH195" s="3"/>
      <c r="JI195" s="3"/>
      <c r="JJ195" s="3"/>
      <c r="JK195" s="3"/>
      <c r="JL195" s="3"/>
      <c r="JM195" s="3"/>
      <c r="JN195" s="3"/>
      <c r="JO195" s="3"/>
      <c r="JP195" s="3"/>
      <c r="JQ195" s="3"/>
      <c r="JR195" s="3"/>
      <c r="JS195" s="3"/>
      <c r="JT195" s="3"/>
      <c r="JU195" s="3"/>
      <c r="JV195" s="3"/>
      <c r="JW195" s="3"/>
      <c r="JX195" s="3"/>
      <c r="JY195" s="3"/>
      <c r="JZ195" s="3"/>
      <c r="KA195" s="3"/>
      <c r="KB195" s="3"/>
      <c r="KC195" s="3"/>
      <c r="KD195" s="3"/>
      <c r="KE195" s="3"/>
      <c r="KF195" s="3"/>
      <c r="KG195" s="3"/>
      <c r="KH195" s="3"/>
      <c r="KI195" s="3"/>
      <c r="KJ195" s="3"/>
      <c r="KK195" s="3"/>
      <c r="KL195" s="3"/>
      <c r="KM195" s="3"/>
      <c r="KN195" s="3"/>
      <c r="KO195" s="3"/>
      <c r="KP195" s="3"/>
      <c r="KQ195" s="3"/>
      <c r="KR195" s="3"/>
      <c r="KS195" s="3"/>
      <c r="KT195" s="3"/>
      <c r="KU195" s="3"/>
      <c r="KV195" s="3"/>
      <c r="KW195" s="3"/>
      <c r="KX195" s="3"/>
      <c r="KY195" s="3"/>
      <c r="KZ195" s="3"/>
      <c r="LA195" s="3"/>
      <c r="LB195" s="3"/>
      <c r="LC195" s="3"/>
      <c r="LD195" s="3"/>
      <c r="LE195" s="3"/>
      <c r="LF195" s="3"/>
      <c r="LG195" s="3"/>
      <c r="LH195" s="3"/>
      <c r="LI195" s="3"/>
      <c r="LJ195" s="3"/>
      <c r="LK195" s="3"/>
      <c r="LL195" s="3"/>
      <c r="LM195" s="3"/>
      <c r="LN195" s="3"/>
      <c r="LO195" s="3"/>
      <c r="LP195" s="3"/>
      <c r="LQ195" s="3"/>
      <c r="LR195" s="3"/>
      <c r="LS195" s="3"/>
      <c r="LT195" s="3"/>
      <c r="LU195" s="3"/>
      <c r="LV195" s="3"/>
      <c r="LW195" s="3"/>
      <c r="LX195" s="3"/>
      <c r="LY195" s="3"/>
      <c r="LZ195" s="3"/>
      <c r="MA195" s="3"/>
      <c r="MB195" s="3"/>
      <c r="MC195" s="3"/>
      <c r="MD195" s="3"/>
      <c r="ME195" s="3"/>
      <c r="MF195" s="3"/>
      <c r="MG195" s="3"/>
      <c r="MH195" s="3"/>
      <c r="MI195" s="3"/>
      <c r="MJ195" s="3"/>
      <c r="MK195" s="3"/>
      <c r="ML195" s="3"/>
      <c r="MM195" s="3"/>
      <c r="MN195" s="3"/>
      <c r="MO195" s="3"/>
      <c r="MP195" s="3"/>
      <c r="MQ195" s="3"/>
      <c r="MR195" s="3"/>
      <c r="MS195" s="3"/>
      <c r="MT195" s="3"/>
      <c r="MU195" s="3"/>
      <c r="MV195" s="3"/>
      <c r="MW195" s="3"/>
      <c r="MX195" s="3"/>
      <c r="MY195" s="3"/>
      <c r="MZ195" s="3"/>
      <c r="NA195" s="3"/>
      <c r="NB195" s="3"/>
      <c r="NC195" s="3"/>
      <c r="ND195" s="3"/>
      <c r="NE195" s="3"/>
      <c r="NF195" s="3"/>
      <c r="NG195" s="3"/>
      <c r="NH195" s="3"/>
      <c r="NI195" s="3"/>
      <c r="NJ195" s="3"/>
      <c r="NK195" s="3"/>
      <c r="NL195" s="3"/>
      <c r="NM195" s="3"/>
      <c r="NN195" s="3"/>
      <c r="NO195" s="3"/>
      <c r="NP195" s="3"/>
      <c r="NQ195" s="3"/>
      <c r="NR195" s="3"/>
      <c r="NS195" s="3"/>
      <c r="NT195" s="3"/>
      <c r="NU195" s="3"/>
      <c r="NV195" s="3"/>
      <c r="NW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c r="HL196" s="3"/>
      <c r="HM196" s="3"/>
      <c r="HN196" s="3"/>
      <c r="HO196" s="3"/>
      <c r="HP196" s="3"/>
      <c r="HQ196" s="3"/>
      <c r="HR196" s="3"/>
      <c r="HS196" s="3"/>
      <c r="HT196" s="3"/>
      <c r="HU196" s="3"/>
      <c r="HV196" s="3"/>
      <c r="HW196" s="3"/>
      <c r="HX196" s="3"/>
      <c r="HY196" s="3"/>
      <c r="HZ196" s="3"/>
      <c r="IA196" s="3"/>
      <c r="IB196" s="3"/>
      <c r="IC196" s="3"/>
      <c r="ID196" s="3"/>
      <c r="IE196" s="3"/>
      <c r="IF196" s="3"/>
      <c r="IG196" s="3"/>
      <c r="IH196" s="3"/>
      <c r="II196" s="3"/>
      <c r="IJ196" s="3"/>
      <c r="IK196" s="3"/>
      <c r="IL196" s="3"/>
      <c r="IM196" s="3"/>
      <c r="IN196" s="3"/>
      <c r="IO196" s="3"/>
      <c r="IP196" s="3"/>
      <c r="IQ196" s="3"/>
      <c r="IR196" s="3"/>
      <c r="IS196" s="3"/>
      <c r="IT196" s="3"/>
      <c r="IU196" s="3"/>
      <c r="IV196" s="3"/>
      <c r="IW196" s="3"/>
      <c r="IX196" s="3"/>
      <c r="IY196" s="3"/>
      <c r="IZ196" s="3"/>
      <c r="JA196" s="3"/>
      <c r="JB196" s="3"/>
      <c r="JC196" s="3"/>
      <c r="JD196" s="3"/>
      <c r="JE196" s="3"/>
      <c r="JF196" s="3"/>
      <c r="JG196" s="3"/>
      <c r="JH196" s="3"/>
      <c r="JI196" s="3"/>
      <c r="JJ196" s="3"/>
      <c r="JK196" s="3"/>
      <c r="JL196" s="3"/>
      <c r="JM196" s="3"/>
      <c r="JN196" s="3"/>
      <c r="JO196" s="3"/>
      <c r="JP196" s="3"/>
      <c r="JQ196" s="3"/>
      <c r="JR196" s="3"/>
      <c r="JS196" s="3"/>
      <c r="JT196" s="3"/>
      <c r="JU196" s="3"/>
      <c r="JV196" s="3"/>
      <c r="JW196" s="3"/>
      <c r="JX196" s="3"/>
      <c r="JY196" s="3"/>
      <c r="JZ196" s="3"/>
      <c r="KA196" s="3"/>
      <c r="KB196" s="3"/>
      <c r="KC196" s="3"/>
      <c r="KD196" s="3"/>
      <c r="KE196" s="3"/>
      <c r="KF196" s="3"/>
      <c r="KG196" s="3"/>
      <c r="KH196" s="3"/>
      <c r="KI196" s="3"/>
      <c r="KJ196" s="3"/>
      <c r="KK196" s="3"/>
      <c r="KL196" s="3"/>
      <c r="KM196" s="3"/>
      <c r="KN196" s="3"/>
      <c r="KO196" s="3"/>
      <c r="KP196" s="3"/>
      <c r="KQ196" s="3"/>
      <c r="KR196" s="3"/>
      <c r="KS196" s="3"/>
      <c r="KT196" s="3"/>
      <c r="KU196" s="3"/>
      <c r="KV196" s="3"/>
      <c r="KW196" s="3"/>
      <c r="KX196" s="3"/>
      <c r="KY196" s="3"/>
      <c r="KZ196" s="3"/>
      <c r="LA196" s="3"/>
      <c r="LB196" s="3"/>
      <c r="LC196" s="3"/>
      <c r="LD196" s="3"/>
      <c r="LE196" s="3"/>
      <c r="LF196" s="3"/>
      <c r="LG196" s="3"/>
      <c r="LH196" s="3"/>
      <c r="LI196" s="3"/>
      <c r="LJ196" s="3"/>
      <c r="LK196" s="3"/>
      <c r="LL196" s="3"/>
      <c r="LM196" s="3"/>
      <c r="LN196" s="3"/>
      <c r="LO196" s="3"/>
      <c r="LP196" s="3"/>
      <c r="LQ196" s="3"/>
      <c r="LR196" s="3"/>
      <c r="LS196" s="3"/>
      <c r="LT196" s="3"/>
      <c r="LU196" s="3"/>
      <c r="LV196" s="3"/>
      <c r="LW196" s="3"/>
      <c r="LX196" s="3"/>
      <c r="LY196" s="3"/>
      <c r="LZ196" s="3"/>
      <c r="MA196" s="3"/>
      <c r="MB196" s="3"/>
      <c r="MC196" s="3"/>
      <c r="MD196" s="3"/>
      <c r="ME196" s="3"/>
      <c r="MF196" s="3"/>
      <c r="MG196" s="3"/>
      <c r="MH196" s="3"/>
      <c r="MI196" s="3"/>
      <c r="MJ196" s="3"/>
      <c r="MK196" s="3"/>
      <c r="ML196" s="3"/>
      <c r="MM196" s="3"/>
      <c r="MN196" s="3"/>
      <c r="MO196" s="3"/>
      <c r="MP196" s="3"/>
      <c r="MQ196" s="3"/>
      <c r="MR196" s="3"/>
      <c r="MS196" s="3"/>
      <c r="MT196" s="3"/>
      <c r="MU196" s="3"/>
      <c r="MV196" s="3"/>
      <c r="MW196" s="3"/>
      <c r="MX196" s="3"/>
      <c r="MY196" s="3"/>
      <c r="MZ196" s="3"/>
      <c r="NA196" s="3"/>
      <c r="NB196" s="3"/>
      <c r="NC196" s="3"/>
      <c r="ND196" s="3"/>
      <c r="NE196" s="3"/>
      <c r="NF196" s="3"/>
      <c r="NG196" s="3"/>
      <c r="NH196" s="3"/>
      <c r="NI196" s="3"/>
      <c r="NJ196" s="3"/>
      <c r="NK196" s="3"/>
      <c r="NL196" s="3"/>
      <c r="NM196" s="3"/>
      <c r="NN196" s="3"/>
      <c r="NO196" s="3"/>
      <c r="NP196" s="3"/>
      <c r="NQ196" s="3"/>
      <c r="NR196" s="3"/>
      <c r="NS196" s="3"/>
      <c r="NT196" s="3"/>
      <c r="NU196" s="3"/>
      <c r="NV196" s="3"/>
      <c r="NW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c r="GO197" s="3"/>
      <c r="GP197" s="3"/>
      <c r="GQ197" s="3"/>
      <c r="GR197" s="3"/>
      <c r="GS197" s="3"/>
      <c r="GT197" s="3"/>
      <c r="GU197" s="3"/>
      <c r="GV197" s="3"/>
      <c r="GW197" s="3"/>
      <c r="GX197" s="3"/>
      <c r="GY197" s="3"/>
      <c r="GZ197" s="3"/>
      <c r="HA197" s="3"/>
      <c r="HB197" s="3"/>
      <c r="HC197" s="3"/>
      <c r="HD197" s="3"/>
      <c r="HE197" s="3"/>
      <c r="HF197" s="3"/>
      <c r="HG197" s="3"/>
      <c r="HH197" s="3"/>
      <c r="HI197" s="3"/>
      <c r="HJ197" s="3"/>
      <c r="HK197" s="3"/>
      <c r="HL197" s="3"/>
      <c r="HM197" s="3"/>
      <c r="HN197" s="3"/>
      <c r="HO197" s="3"/>
      <c r="HP197" s="3"/>
      <c r="HQ197" s="3"/>
      <c r="HR197" s="3"/>
      <c r="HS197" s="3"/>
      <c r="HT197" s="3"/>
      <c r="HU197" s="3"/>
      <c r="HV197" s="3"/>
      <c r="HW197" s="3"/>
      <c r="HX197" s="3"/>
      <c r="HY197" s="3"/>
      <c r="HZ197" s="3"/>
      <c r="IA197" s="3"/>
      <c r="IB197" s="3"/>
      <c r="IC197" s="3"/>
      <c r="ID197" s="3"/>
      <c r="IE197" s="3"/>
      <c r="IF197" s="3"/>
      <c r="IG197" s="3"/>
      <c r="IH197" s="3"/>
      <c r="II197" s="3"/>
      <c r="IJ197" s="3"/>
      <c r="IK197" s="3"/>
      <c r="IL197" s="3"/>
      <c r="IM197" s="3"/>
      <c r="IN197" s="3"/>
      <c r="IO197" s="3"/>
      <c r="IP197" s="3"/>
      <c r="IQ197" s="3"/>
      <c r="IR197" s="3"/>
      <c r="IS197" s="3"/>
      <c r="IT197" s="3"/>
      <c r="IU197" s="3"/>
      <c r="IV197" s="3"/>
      <c r="IW197" s="3"/>
      <c r="IX197" s="3"/>
      <c r="IY197" s="3"/>
      <c r="IZ197" s="3"/>
      <c r="JA197" s="3"/>
      <c r="JB197" s="3"/>
      <c r="JC197" s="3"/>
      <c r="JD197" s="3"/>
      <c r="JE197" s="3"/>
      <c r="JF197" s="3"/>
      <c r="JG197" s="3"/>
      <c r="JH197" s="3"/>
      <c r="JI197" s="3"/>
      <c r="JJ197" s="3"/>
      <c r="JK197" s="3"/>
      <c r="JL197" s="3"/>
      <c r="JM197" s="3"/>
      <c r="JN197" s="3"/>
      <c r="JO197" s="3"/>
      <c r="JP197" s="3"/>
      <c r="JQ197" s="3"/>
      <c r="JR197" s="3"/>
      <c r="JS197" s="3"/>
      <c r="JT197" s="3"/>
      <c r="JU197" s="3"/>
      <c r="JV197" s="3"/>
      <c r="JW197" s="3"/>
      <c r="JX197" s="3"/>
      <c r="JY197" s="3"/>
      <c r="JZ197" s="3"/>
      <c r="KA197" s="3"/>
      <c r="KB197" s="3"/>
      <c r="KC197" s="3"/>
      <c r="KD197" s="3"/>
      <c r="KE197" s="3"/>
      <c r="KF197" s="3"/>
      <c r="KG197" s="3"/>
      <c r="KH197" s="3"/>
      <c r="KI197" s="3"/>
      <c r="KJ197" s="3"/>
      <c r="KK197" s="3"/>
      <c r="KL197" s="3"/>
      <c r="KM197" s="3"/>
      <c r="KN197" s="3"/>
      <c r="KO197" s="3"/>
      <c r="KP197" s="3"/>
      <c r="KQ197" s="3"/>
      <c r="KR197" s="3"/>
      <c r="KS197" s="3"/>
      <c r="KT197" s="3"/>
      <c r="KU197" s="3"/>
      <c r="KV197" s="3"/>
      <c r="KW197" s="3"/>
      <c r="KX197" s="3"/>
      <c r="KY197" s="3"/>
      <c r="KZ197" s="3"/>
      <c r="LA197" s="3"/>
      <c r="LB197" s="3"/>
      <c r="LC197" s="3"/>
      <c r="LD197" s="3"/>
      <c r="LE197" s="3"/>
      <c r="LF197" s="3"/>
      <c r="LG197" s="3"/>
      <c r="LH197" s="3"/>
      <c r="LI197" s="3"/>
      <c r="LJ197" s="3"/>
      <c r="LK197" s="3"/>
      <c r="LL197" s="3"/>
      <c r="LM197" s="3"/>
      <c r="LN197" s="3"/>
      <c r="LO197" s="3"/>
      <c r="LP197" s="3"/>
      <c r="LQ197" s="3"/>
      <c r="LR197" s="3"/>
      <c r="LS197" s="3"/>
      <c r="LT197" s="3"/>
      <c r="LU197" s="3"/>
      <c r="LV197" s="3"/>
      <c r="LW197" s="3"/>
      <c r="LX197" s="3"/>
      <c r="LY197" s="3"/>
      <c r="LZ197" s="3"/>
      <c r="MA197" s="3"/>
      <c r="MB197" s="3"/>
      <c r="MC197" s="3"/>
      <c r="MD197" s="3"/>
      <c r="ME197" s="3"/>
      <c r="MF197" s="3"/>
      <c r="MG197" s="3"/>
      <c r="MH197" s="3"/>
      <c r="MI197" s="3"/>
      <c r="MJ197" s="3"/>
      <c r="MK197" s="3"/>
      <c r="ML197" s="3"/>
      <c r="MM197" s="3"/>
      <c r="MN197" s="3"/>
      <c r="MO197" s="3"/>
      <c r="MP197" s="3"/>
      <c r="MQ197" s="3"/>
      <c r="MR197" s="3"/>
      <c r="MS197" s="3"/>
      <c r="MT197" s="3"/>
      <c r="MU197" s="3"/>
      <c r="MV197" s="3"/>
      <c r="MW197" s="3"/>
      <c r="MX197" s="3"/>
      <c r="MY197" s="3"/>
      <c r="MZ197" s="3"/>
      <c r="NA197" s="3"/>
      <c r="NB197" s="3"/>
      <c r="NC197" s="3"/>
      <c r="ND197" s="3"/>
      <c r="NE197" s="3"/>
      <c r="NF197" s="3"/>
      <c r="NG197" s="3"/>
      <c r="NH197" s="3"/>
      <c r="NI197" s="3"/>
      <c r="NJ197" s="3"/>
      <c r="NK197" s="3"/>
      <c r="NL197" s="3"/>
      <c r="NM197" s="3"/>
      <c r="NN197" s="3"/>
      <c r="NO197" s="3"/>
      <c r="NP197" s="3"/>
      <c r="NQ197" s="3"/>
      <c r="NR197" s="3"/>
      <c r="NS197" s="3"/>
      <c r="NT197" s="3"/>
      <c r="NU197" s="3"/>
      <c r="NV197" s="3"/>
      <c r="NW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c r="HL198" s="3"/>
      <c r="HM198" s="3"/>
      <c r="HN198" s="3"/>
      <c r="HO198" s="3"/>
      <c r="HP198" s="3"/>
      <c r="HQ198" s="3"/>
      <c r="HR198" s="3"/>
      <c r="HS198" s="3"/>
      <c r="HT198" s="3"/>
      <c r="HU198" s="3"/>
      <c r="HV198" s="3"/>
      <c r="HW198" s="3"/>
      <c r="HX198" s="3"/>
      <c r="HY198" s="3"/>
      <c r="HZ198" s="3"/>
      <c r="IA198" s="3"/>
      <c r="IB198" s="3"/>
      <c r="IC198" s="3"/>
      <c r="ID198" s="3"/>
      <c r="IE198" s="3"/>
      <c r="IF198" s="3"/>
      <c r="IG198" s="3"/>
      <c r="IH198" s="3"/>
      <c r="II198" s="3"/>
      <c r="IJ198" s="3"/>
      <c r="IK198" s="3"/>
      <c r="IL198" s="3"/>
      <c r="IM198" s="3"/>
      <c r="IN198" s="3"/>
      <c r="IO198" s="3"/>
      <c r="IP198" s="3"/>
      <c r="IQ198" s="3"/>
      <c r="IR198" s="3"/>
      <c r="IS198" s="3"/>
      <c r="IT198" s="3"/>
      <c r="IU198" s="3"/>
      <c r="IV198" s="3"/>
      <c r="IW198" s="3"/>
      <c r="IX198" s="3"/>
      <c r="IY198" s="3"/>
      <c r="IZ198" s="3"/>
      <c r="JA198" s="3"/>
      <c r="JB198" s="3"/>
      <c r="JC198" s="3"/>
      <c r="JD198" s="3"/>
      <c r="JE198" s="3"/>
      <c r="JF198" s="3"/>
      <c r="JG198" s="3"/>
      <c r="JH198" s="3"/>
      <c r="JI198" s="3"/>
      <c r="JJ198" s="3"/>
      <c r="JK198" s="3"/>
      <c r="JL198" s="3"/>
      <c r="JM198" s="3"/>
      <c r="JN198" s="3"/>
      <c r="JO198" s="3"/>
      <c r="JP198" s="3"/>
      <c r="JQ198" s="3"/>
      <c r="JR198" s="3"/>
      <c r="JS198" s="3"/>
      <c r="JT198" s="3"/>
      <c r="JU198" s="3"/>
      <c r="JV198" s="3"/>
      <c r="JW198" s="3"/>
      <c r="JX198" s="3"/>
      <c r="JY198" s="3"/>
      <c r="JZ198" s="3"/>
      <c r="KA198" s="3"/>
      <c r="KB198" s="3"/>
      <c r="KC198" s="3"/>
      <c r="KD198" s="3"/>
      <c r="KE198" s="3"/>
      <c r="KF198" s="3"/>
      <c r="KG198" s="3"/>
      <c r="KH198" s="3"/>
      <c r="KI198" s="3"/>
      <c r="KJ198" s="3"/>
      <c r="KK198" s="3"/>
      <c r="KL198" s="3"/>
      <c r="KM198" s="3"/>
      <c r="KN198" s="3"/>
      <c r="KO198" s="3"/>
      <c r="KP198" s="3"/>
      <c r="KQ198" s="3"/>
      <c r="KR198" s="3"/>
      <c r="KS198" s="3"/>
      <c r="KT198" s="3"/>
      <c r="KU198" s="3"/>
      <c r="KV198" s="3"/>
      <c r="KW198" s="3"/>
      <c r="KX198" s="3"/>
      <c r="KY198" s="3"/>
      <c r="KZ198" s="3"/>
      <c r="LA198" s="3"/>
      <c r="LB198" s="3"/>
      <c r="LC198" s="3"/>
      <c r="LD198" s="3"/>
      <c r="LE198" s="3"/>
      <c r="LF198" s="3"/>
      <c r="LG198" s="3"/>
      <c r="LH198" s="3"/>
      <c r="LI198" s="3"/>
      <c r="LJ198" s="3"/>
      <c r="LK198" s="3"/>
      <c r="LL198" s="3"/>
      <c r="LM198" s="3"/>
      <c r="LN198" s="3"/>
      <c r="LO198" s="3"/>
      <c r="LP198" s="3"/>
      <c r="LQ198" s="3"/>
      <c r="LR198" s="3"/>
      <c r="LS198" s="3"/>
      <c r="LT198" s="3"/>
      <c r="LU198" s="3"/>
      <c r="LV198" s="3"/>
      <c r="LW198" s="3"/>
      <c r="LX198" s="3"/>
      <c r="LY198" s="3"/>
      <c r="LZ198" s="3"/>
      <c r="MA198" s="3"/>
      <c r="MB198" s="3"/>
      <c r="MC198" s="3"/>
      <c r="MD198" s="3"/>
      <c r="ME198" s="3"/>
      <c r="MF198" s="3"/>
      <c r="MG198" s="3"/>
      <c r="MH198" s="3"/>
      <c r="MI198" s="3"/>
      <c r="MJ198" s="3"/>
      <c r="MK198" s="3"/>
      <c r="ML198" s="3"/>
      <c r="MM198" s="3"/>
      <c r="MN198" s="3"/>
      <c r="MO198" s="3"/>
      <c r="MP198" s="3"/>
      <c r="MQ198" s="3"/>
      <c r="MR198" s="3"/>
      <c r="MS198" s="3"/>
      <c r="MT198" s="3"/>
      <c r="MU198" s="3"/>
      <c r="MV198" s="3"/>
      <c r="MW198" s="3"/>
      <c r="MX198" s="3"/>
      <c r="MY198" s="3"/>
      <c r="MZ198" s="3"/>
      <c r="NA198" s="3"/>
      <c r="NB198" s="3"/>
      <c r="NC198" s="3"/>
      <c r="ND198" s="3"/>
      <c r="NE198" s="3"/>
      <c r="NF198" s="3"/>
      <c r="NG198" s="3"/>
      <c r="NH198" s="3"/>
      <c r="NI198" s="3"/>
      <c r="NJ198" s="3"/>
      <c r="NK198" s="3"/>
      <c r="NL198" s="3"/>
      <c r="NM198" s="3"/>
      <c r="NN198" s="3"/>
      <c r="NO198" s="3"/>
      <c r="NP198" s="3"/>
      <c r="NQ198" s="3"/>
      <c r="NR198" s="3"/>
      <c r="NS198" s="3"/>
      <c r="NT198" s="3"/>
      <c r="NU198" s="3"/>
      <c r="NV198" s="3"/>
      <c r="NW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c r="GO199" s="3"/>
      <c r="GP199" s="3"/>
      <c r="GQ199" s="3"/>
      <c r="GR199" s="3"/>
      <c r="GS199" s="3"/>
      <c r="GT199" s="3"/>
      <c r="GU199" s="3"/>
      <c r="GV199" s="3"/>
      <c r="GW199" s="3"/>
      <c r="GX199" s="3"/>
      <c r="GY199" s="3"/>
      <c r="GZ199" s="3"/>
      <c r="HA199" s="3"/>
      <c r="HB199" s="3"/>
      <c r="HC199" s="3"/>
      <c r="HD199" s="3"/>
      <c r="HE199" s="3"/>
      <c r="HF199" s="3"/>
      <c r="HG199" s="3"/>
      <c r="HH199" s="3"/>
      <c r="HI199" s="3"/>
      <c r="HJ199" s="3"/>
      <c r="HK199" s="3"/>
      <c r="HL199" s="3"/>
      <c r="HM199" s="3"/>
      <c r="HN199" s="3"/>
      <c r="HO199" s="3"/>
      <c r="HP199" s="3"/>
      <c r="HQ199" s="3"/>
      <c r="HR199" s="3"/>
      <c r="HS199" s="3"/>
      <c r="HT199" s="3"/>
      <c r="HU199" s="3"/>
      <c r="HV199" s="3"/>
      <c r="HW199" s="3"/>
      <c r="HX199" s="3"/>
      <c r="HY199" s="3"/>
      <c r="HZ199" s="3"/>
      <c r="IA199" s="3"/>
      <c r="IB199" s="3"/>
      <c r="IC199" s="3"/>
      <c r="ID199" s="3"/>
      <c r="IE199" s="3"/>
      <c r="IF199" s="3"/>
      <c r="IG199" s="3"/>
      <c r="IH199" s="3"/>
      <c r="II199" s="3"/>
      <c r="IJ199" s="3"/>
      <c r="IK199" s="3"/>
      <c r="IL199" s="3"/>
      <c r="IM199" s="3"/>
      <c r="IN199" s="3"/>
      <c r="IO199" s="3"/>
      <c r="IP199" s="3"/>
      <c r="IQ199" s="3"/>
      <c r="IR199" s="3"/>
      <c r="IS199" s="3"/>
      <c r="IT199" s="3"/>
      <c r="IU199" s="3"/>
      <c r="IV199" s="3"/>
      <c r="IW199" s="3"/>
      <c r="IX199" s="3"/>
      <c r="IY199" s="3"/>
      <c r="IZ199" s="3"/>
      <c r="JA199" s="3"/>
      <c r="JB199" s="3"/>
      <c r="JC199" s="3"/>
      <c r="JD199" s="3"/>
      <c r="JE199" s="3"/>
      <c r="JF199" s="3"/>
      <c r="JG199" s="3"/>
      <c r="JH199" s="3"/>
      <c r="JI199" s="3"/>
      <c r="JJ199" s="3"/>
      <c r="JK199" s="3"/>
      <c r="JL199" s="3"/>
      <c r="JM199" s="3"/>
      <c r="JN199" s="3"/>
      <c r="JO199" s="3"/>
      <c r="JP199" s="3"/>
      <c r="JQ199" s="3"/>
      <c r="JR199" s="3"/>
      <c r="JS199" s="3"/>
      <c r="JT199" s="3"/>
      <c r="JU199" s="3"/>
      <c r="JV199" s="3"/>
      <c r="JW199" s="3"/>
      <c r="JX199" s="3"/>
      <c r="JY199" s="3"/>
      <c r="JZ199" s="3"/>
      <c r="KA199" s="3"/>
      <c r="KB199" s="3"/>
      <c r="KC199" s="3"/>
      <c r="KD199" s="3"/>
      <c r="KE199" s="3"/>
      <c r="KF199" s="3"/>
      <c r="KG199" s="3"/>
      <c r="KH199" s="3"/>
      <c r="KI199" s="3"/>
      <c r="KJ199" s="3"/>
      <c r="KK199" s="3"/>
      <c r="KL199" s="3"/>
      <c r="KM199" s="3"/>
      <c r="KN199" s="3"/>
      <c r="KO199" s="3"/>
      <c r="KP199" s="3"/>
      <c r="KQ199" s="3"/>
      <c r="KR199" s="3"/>
      <c r="KS199" s="3"/>
      <c r="KT199" s="3"/>
      <c r="KU199" s="3"/>
      <c r="KV199" s="3"/>
      <c r="KW199" s="3"/>
      <c r="KX199" s="3"/>
      <c r="KY199" s="3"/>
      <c r="KZ199" s="3"/>
      <c r="LA199" s="3"/>
      <c r="LB199" s="3"/>
      <c r="LC199" s="3"/>
      <c r="LD199" s="3"/>
      <c r="LE199" s="3"/>
      <c r="LF199" s="3"/>
      <c r="LG199" s="3"/>
      <c r="LH199" s="3"/>
      <c r="LI199" s="3"/>
      <c r="LJ199" s="3"/>
      <c r="LK199" s="3"/>
      <c r="LL199" s="3"/>
      <c r="LM199" s="3"/>
      <c r="LN199" s="3"/>
      <c r="LO199" s="3"/>
      <c r="LP199" s="3"/>
      <c r="LQ199" s="3"/>
      <c r="LR199" s="3"/>
      <c r="LS199" s="3"/>
      <c r="LT199" s="3"/>
      <c r="LU199" s="3"/>
      <c r="LV199" s="3"/>
      <c r="LW199" s="3"/>
      <c r="LX199" s="3"/>
      <c r="LY199" s="3"/>
      <c r="LZ199" s="3"/>
      <c r="MA199" s="3"/>
      <c r="MB199" s="3"/>
      <c r="MC199" s="3"/>
      <c r="MD199" s="3"/>
      <c r="ME199" s="3"/>
      <c r="MF199" s="3"/>
      <c r="MG199" s="3"/>
      <c r="MH199" s="3"/>
      <c r="MI199" s="3"/>
      <c r="MJ199" s="3"/>
      <c r="MK199" s="3"/>
      <c r="ML199" s="3"/>
      <c r="MM199" s="3"/>
      <c r="MN199" s="3"/>
      <c r="MO199" s="3"/>
      <c r="MP199" s="3"/>
      <c r="MQ199" s="3"/>
      <c r="MR199" s="3"/>
      <c r="MS199" s="3"/>
      <c r="MT199" s="3"/>
      <c r="MU199" s="3"/>
      <c r="MV199" s="3"/>
      <c r="MW199" s="3"/>
      <c r="MX199" s="3"/>
      <c r="MY199" s="3"/>
      <c r="MZ199" s="3"/>
      <c r="NA199" s="3"/>
      <c r="NB199" s="3"/>
      <c r="NC199" s="3"/>
      <c r="ND199" s="3"/>
      <c r="NE199" s="3"/>
      <c r="NF199" s="3"/>
      <c r="NG199" s="3"/>
      <c r="NH199" s="3"/>
      <c r="NI199" s="3"/>
      <c r="NJ199" s="3"/>
      <c r="NK199" s="3"/>
      <c r="NL199" s="3"/>
      <c r="NM199" s="3"/>
      <c r="NN199" s="3"/>
      <c r="NO199" s="3"/>
      <c r="NP199" s="3"/>
      <c r="NQ199" s="3"/>
      <c r="NR199" s="3"/>
      <c r="NS199" s="3"/>
      <c r="NT199" s="3"/>
      <c r="NU199" s="3"/>
      <c r="NV199" s="3"/>
      <c r="NW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c r="GO200" s="3"/>
      <c r="GP200" s="3"/>
      <c r="GQ200" s="3"/>
      <c r="GR200" s="3"/>
      <c r="GS200" s="3"/>
      <c r="GT200" s="3"/>
      <c r="GU200" s="3"/>
      <c r="GV200" s="3"/>
      <c r="GW200" s="3"/>
      <c r="GX200" s="3"/>
      <c r="GY200" s="3"/>
      <c r="GZ200" s="3"/>
      <c r="HA200" s="3"/>
      <c r="HB200" s="3"/>
      <c r="HC200" s="3"/>
      <c r="HD200" s="3"/>
      <c r="HE200" s="3"/>
      <c r="HF200" s="3"/>
      <c r="HG200" s="3"/>
      <c r="HH200" s="3"/>
      <c r="HI200" s="3"/>
      <c r="HJ200" s="3"/>
      <c r="HK200" s="3"/>
      <c r="HL200" s="3"/>
      <c r="HM200" s="3"/>
      <c r="HN200" s="3"/>
      <c r="HO200" s="3"/>
      <c r="HP200" s="3"/>
      <c r="HQ200" s="3"/>
      <c r="HR200" s="3"/>
      <c r="HS200" s="3"/>
      <c r="HT200" s="3"/>
      <c r="HU200" s="3"/>
      <c r="HV200" s="3"/>
      <c r="HW200" s="3"/>
      <c r="HX200" s="3"/>
      <c r="HY200" s="3"/>
      <c r="HZ200" s="3"/>
      <c r="IA200" s="3"/>
      <c r="IB200" s="3"/>
      <c r="IC200" s="3"/>
      <c r="ID200" s="3"/>
      <c r="IE200" s="3"/>
      <c r="IF200" s="3"/>
      <c r="IG200" s="3"/>
      <c r="IH200" s="3"/>
      <c r="II200" s="3"/>
      <c r="IJ200" s="3"/>
      <c r="IK200" s="3"/>
      <c r="IL200" s="3"/>
      <c r="IM200" s="3"/>
      <c r="IN200" s="3"/>
      <c r="IO200" s="3"/>
      <c r="IP200" s="3"/>
      <c r="IQ200" s="3"/>
      <c r="IR200" s="3"/>
      <c r="IS200" s="3"/>
      <c r="IT200" s="3"/>
      <c r="IU200" s="3"/>
      <c r="IV200" s="3"/>
      <c r="IW200" s="3"/>
      <c r="IX200" s="3"/>
      <c r="IY200" s="3"/>
      <c r="IZ200" s="3"/>
      <c r="JA200" s="3"/>
      <c r="JB200" s="3"/>
      <c r="JC200" s="3"/>
      <c r="JD200" s="3"/>
      <c r="JE200" s="3"/>
      <c r="JF200" s="3"/>
      <c r="JG200" s="3"/>
      <c r="JH200" s="3"/>
      <c r="JI200" s="3"/>
      <c r="JJ200" s="3"/>
      <c r="JK200" s="3"/>
      <c r="JL200" s="3"/>
      <c r="JM200" s="3"/>
      <c r="JN200" s="3"/>
      <c r="JO200" s="3"/>
      <c r="JP200" s="3"/>
      <c r="JQ200" s="3"/>
      <c r="JR200" s="3"/>
      <c r="JS200" s="3"/>
      <c r="JT200" s="3"/>
      <c r="JU200" s="3"/>
      <c r="JV200" s="3"/>
      <c r="JW200" s="3"/>
      <c r="JX200" s="3"/>
      <c r="JY200" s="3"/>
      <c r="JZ200" s="3"/>
      <c r="KA200" s="3"/>
      <c r="KB200" s="3"/>
      <c r="KC200" s="3"/>
      <c r="KD200" s="3"/>
      <c r="KE200" s="3"/>
      <c r="KF200" s="3"/>
      <c r="KG200" s="3"/>
      <c r="KH200" s="3"/>
      <c r="KI200" s="3"/>
      <c r="KJ200" s="3"/>
      <c r="KK200" s="3"/>
      <c r="KL200" s="3"/>
      <c r="KM200" s="3"/>
      <c r="KN200" s="3"/>
      <c r="KO200" s="3"/>
      <c r="KP200" s="3"/>
      <c r="KQ200" s="3"/>
      <c r="KR200" s="3"/>
      <c r="KS200" s="3"/>
      <c r="KT200" s="3"/>
      <c r="KU200" s="3"/>
      <c r="KV200" s="3"/>
      <c r="KW200" s="3"/>
      <c r="KX200" s="3"/>
      <c r="KY200" s="3"/>
      <c r="KZ200" s="3"/>
      <c r="LA200" s="3"/>
      <c r="LB200" s="3"/>
      <c r="LC200" s="3"/>
      <c r="LD200" s="3"/>
      <c r="LE200" s="3"/>
      <c r="LF200" s="3"/>
      <c r="LG200" s="3"/>
      <c r="LH200" s="3"/>
      <c r="LI200" s="3"/>
      <c r="LJ200" s="3"/>
      <c r="LK200" s="3"/>
      <c r="LL200" s="3"/>
      <c r="LM200" s="3"/>
      <c r="LN200" s="3"/>
      <c r="LO200" s="3"/>
      <c r="LP200" s="3"/>
      <c r="LQ200" s="3"/>
      <c r="LR200" s="3"/>
      <c r="LS200" s="3"/>
      <c r="LT200" s="3"/>
      <c r="LU200" s="3"/>
      <c r="LV200" s="3"/>
      <c r="LW200" s="3"/>
      <c r="LX200" s="3"/>
      <c r="LY200" s="3"/>
      <c r="LZ200" s="3"/>
      <c r="MA200" s="3"/>
      <c r="MB200" s="3"/>
      <c r="MC200" s="3"/>
      <c r="MD200" s="3"/>
      <c r="ME200" s="3"/>
      <c r="MF200" s="3"/>
      <c r="MG200" s="3"/>
      <c r="MH200" s="3"/>
      <c r="MI200" s="3"/>
      <c r="MJ200" s="3"/>
      <c r="MK200" s="3"/>
      <c r="ML200" s="3"/>
      <c r="MM200" s="3"/>
      <c r="MN200" s="3"/>
      <c r="MO200" s="3"/>
      <c r="MP200" s="3"/>
      <c r="MQ200" s="3"/>
      <c r="MR200" s="3"/>
      <c r="MS200" s="3"/>
      <c r="MT200" s="3"/>
      <c r="MU200" s="3"/>
      <c r="MV200" s="3"/>
      <c r="MW200" s="3"/>
      <c r="MX200" s="3"/>
      <c r="MY200" s="3"/>
      <c r="MZ200" s="3"/>
      <c r="NA200" s="3"/>
      <c r="NB200" s="3"/>
      <c r="NC200" s="3"/>
      <c r="ND200" s="3"/>
      <c r="NE200" s="3"/>
      <c r="NF200" s="3"/>
      <c r="NG200" s="3"/>
      <c r="NH200" s="3"/>
      <c r="NI200" s="3"/>
      <c r="NJ200" s="3"/>
      <c r="NK200" s="3"/>
      <c r="NL200" s="3"/>
      <c r="NM200" s="3"/>
      <c r="NN200" s="3"/>
      <c r="NO200" s="3"/>
      <c r="NP200" s="3"/>
      <c r="NQ200" s="3"/>
      <c r="NR200" s="3"/>
      <c r="NS200" s="3"/>
      <c r="NT200" s="3"/>
      <c r="NU200" s="3"/>
      <c r="NV200" s="3"/>
      <c r="NW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c r="HL201" s="3"/>
      <c r="HM201" s="3"/>
      <c r="HN201" s="3"/>
      <c r="HO201" s="3"/>
      <c r="HP201" s="3"/>
      <c r="HQ201" s="3"/>
      <c r="HR201" s="3"/>
      <c r="HS201" s="3"/>
      <c r="HT201" s="3"/>
      <c r="HU201" s="3"/>
      <c r="HV201" s="3"/>
      <c r="HW201" s="3"/>
      <c r="HX201" s="3"/>
      <c r="HY201" s="3"/>
      <c r="HZ201" s="3"/>
      <c r="IA201" s="3"/>
      <c r="IB201" s="3"/>
      <c r="IC201" s="3"/>
      <c r="ID201" s="3"/>
      <c r="IE201" s="3"/>
      <c r="IF201" s="3"/>
      <c r="IG201" s="3"/>
      <c r="IH201" s="3"/>
      <c r="II201" s="3"/>
      <c r="IJ201" s="3"/>
      <c r="IK201" s="3"/>
      <c r="IL201" s="3"/>
      <c r="IM201" s="3"/>
      <c r="IN201" s="3"/>
      <c r="IO201" s="3"/>
      <c r="IP201" s="3"/>
      <c r="IQ201" s="3"/>
      <c r="IR201" s="3"/>
      <c r="IS201" s="3"/>
      <c r="IT201" s="3"/>
      <c r="IU201" s="3"/>
      <c r="IV201" s="3"/>
      <c r="IW201" s="3"/>
      <c r="IX201" s="3"/>
      <c r="IY201" s="3"/>
      <c r="IZ201" s="3"/>
      <c r="JA201" s="3"/>
      <c r="JB201" s="3"/>
      <c r="JC201" s="3"/>
      <c r="JD201" s="3"/>
      <c r="JE201" s="3"/>
      <c r="JF201" s="3"/>
      <c r="JG201" s="3"/>
      <c r="JH201" s="3"/>
      <c r="JI201" s="3"/>
      <c r="JJ201" s="3"/>
      <c r="JK201" s="3"/>
      <c r="JL201" s="3"/>
      <c r="JM201" s="3"/>
      <c r="JN201" s="3"/>
      <c r="JO201" s="3"/>
      <c r="JP201" s="3"/>
      <c r="JQ201" s="3"/>
      <c r="JR201" s="3"/>
      <c r="JS201" s="3"/>
      <c r="JT201" s="3"/>
      <c r="JU201" s="3"/>
      <c r="JV201" s="3"/>
      <c r="JW201" s="3"/>
      <c r="JX201" s="3"/>
      <c r="JY201" s="3"/>
      <c r="JZ201" s="3"/>
      <c r="KA201" s="3"/>
      <c r="KB201" s="3"/>
      <c r="KC201" s="3"/>
      <c r="KD201" s="3"/>
      <c r="KE201" s="3"/>
      <c r="KF201" s="3"/>
      <c r="KG201" s="3"/>
      <c r="KH201" s="3"/>
      <c r="KI201" s="3"/>
      <c r="KJ201" s="3"/>
      <c r="KK201" s="3"/>
      <c r="KL201" s="3"/>
      <c r="KM201" s="3"/>
      <c r="KN201" s="3"/>
      <c r="KO201" s="3"/>
      <c r="KP201" s="3"/>
      <c r="KQ201" s="3"/>
      <c r="KR201" s="3"/>
      <c r="KS201" s="3"/>
      <c r="KT201" s="3"/>
      <c r="KU201" s="3"/>
      <c r="KV201" s="3"/>
      <c r="KW201" s="3"/>
      <c r="KX201" s="3"/>
      <c r="KY201" s="3"/>
      <c r="KZ201" s="3"/>
      <c r="LA201" s="3"/>
      <c r="LB201" s="3"/>
      <c r="LC201" s="3"/>
      <c r="LD201" s="3"/>
      <c r="LE201" s="3"/>
      <c r="LF201" s="3"/>
      <c r="LG201" s="3"/>
      <c r="LH201" s="3"/>
      <c r="LI201" s="3"/>
      <c r="LJ201" s="3"/>
      <c r="LK201" s="3"/>
      <c r="LL201" s="3"/>
      <c r="LM201" s="3"/>
      <c r="LN201" s="3"/>
      <c r="LO201" s="3"/>
      <c r="LP201" s="3"/>
      <c r="LQ201" s="3"/>
      <c r="LR201" s="3"/>
      <c r="LS201" s="3"/>
      <c r="LT201" s="3"/>
      <c r="LU201" s="3"/>
      <c r="LV201" s="3"/>
      <c r="LW201" s="3"/>
      <c r="LX201" s="3"/>
      <c r="LY201" s="3"/>
      <c r="LZ201" s="3"/>
      <c r="MA201" s="3"/>
      <c r="MB201" s="3"/>
      <c r="MC201" s="3"/>
      <c r="MD201" s="3"/>
      <c r="ME201" s="3"/>
      <c r="MF201" s="3"/>
      <c r="MG201" s="3"/>
      <c r="MH201" s="3"/>
      <c r="MI201" s="3"/>
      <c r="MJ201" s="3"/>
      <c r="MK201" s="3"/>
      <c r="ML201" s="3"/>
      <c r="MM201" s="3"/>
      <c r="MN201" s="3"/>
      <c r="MO201" s="3"/>
      <c r="MP201" s="3"/>
      <c r="MQ201" s="3"/>
      <c r="MR201" s="3"/>
      <c r="MS201" s="3"/>
      <c r="MT201" s="3"/>
      <c r="MU201" s="3"/>
      <c r="MV201" s="3"/>
      <c r="MW201" s="3"/>
      <c r="MX201" s="3"/>
      <c r="MY201" s="3"/>
      <c r="MZ201" s="3"/>
      <c r="NA201" s="3"/>
      <c r="NB201" s="3"/>
      <c r="NC201" s="3"/>
      <c r="ND201" s="3"/>
      <c r="NE201" s="3"/>
      <c r="NF201" s="3"/>
      <c r="NG201" s="3"/>
      <c r="NH201" s="3"/>
      <c r="NI201" s="3"/>
      <c r="NJ201" s="3"/>
      <c r="NK201" s="3"/>
      <c r="NL201" s="3"/>
      <c r="NM201" s="3"/>
      <c r="NN201" s="3"/>
      <c r="NO201" s="3"/>
      <c r="NP201" s="3"/>
      <c r="NQ201" s="3"/>
      <c r="NR201" s="3"/>
      <c r="NS201" s="3"/>
      <c r="NT201" s="3"/>
      <c r="NU201" s="3"/>
      <c r="NV201" s="3"/>
      <c r="NW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c r="HL202" s="3"/>
      <c r="HM202" s="3"/>
      <c r="HN202" s="3"/>
      <c r="HO202" s="3"/>
      <c r="HP202" s="3"/>
      <c r="HQ202" s="3"/>
      <c r="HR202" s="3"/>
      <c r="HS202" s="3"/>
      <c r="HT202" s="3"/>
      <c r="HU202" s="3"/>
      <c r="HV202" s="3"/>
      <c r="HW202" s="3"/>
      <c r="HX202" s="3"/>
      <c r="HY202" s="3"/>
      <c r="HZ202" s="3"/>
      <c r="IA202" s="3"/>
      <c r="IB202" s="3"/>
      <c r="IC202" s="3"/>
      <c r="ID202" s="3"/>
      <c r="IE202" s="3"/>
      <c r="IF202" s="3"/>
      <c r="IG202" s="3"/>
      <c r="IH202" s="3"/>
      <c r="II202" s="3"/>
      <c r="IJ202" s="3"/>
      <c r="IK202" s="3"/>
      <c r="IL202" s="3"/>
      <c r="IM202" s="3"/>
      <c r="IN202" s="3"/>
      <c r="IO202" s="3"/>
      <c r="IP202" s="3"/>
      <c r="IQ202" s="3"/>
      <c r="IR202" s="3"/>
      <c r="IS202" s="3"/>
      <c r="IT202" s="3"/>
      <c r="IU202" s="3"/>
      <c r="IV202" s="3"/>
      <c r="IW202" s="3"/>
      <c r="IX202" s="3"/>
      <c r="IY202" s="3"/>
      <c r="IZ202" s="3"/>
      <c r="JA202" s="3"/>
      <c r="JB202" s="3"/>
      <c r="JC202" s="3"/>
      <c r="JD202" s="3"/>
      <c r="JE202" s="3"/>
      <c r="JF202" s="3"/>
      <c r="JG202" s="3"/>
      <c r="JH202" s="3"/>
      <c r="JI202" s="3"/>
      <c r="JJ202" s="3"/>
      <c r="JK202" s="3"/>
      <c r="JL202" s="3"/>
      <c r="JM202" s="3"/>
      <c r="JN202" s="3"/>
      <c r="JO202" s="3"/>
      <c r="JP202" s="3"/>
      <c r="JQ202" s="3"/>
      <c r="JR202" s="3"/>
      <c r="JS202" s="3"/>
      <c r="JT202" s="3"/>
      <c r="JU202" s="3"/>
      <c r="JV202" s="3"/>
      <c r="JW202" s="3"/>
      <c r="JX202" s="3"/>
      <c r="JY202" s="3"/>
      <c r="JZ202" s="3"/>
      <c r="KA202" s="3"/>
      <c r="KB202" s="3"/>
      <c r="KC202" s="3"/>
      <c r="KD202" s="3"/>
      <c r="KE202" s="3"/>
      <c r="KF202" s="3"/>
      <c r="KG202" s="3"/>
      <c r="KH202" s="3"/>
      <c r="KI202" s="3"/>
      <c r="KJ202" s="3"/>
      <c r="KK202" s="3"/>
      <c r="KL202" s="3"/>
      <c r="KM202" s="3"/>
      <c r="KN202" s="3"/>
      <c r="KO202" s="3"/>
      <c r="KP202" s="3"/>
      <c r="KQ202" s="3"/>
      <c r="KR202" s="3"/>
      <c r="KS202" s="3"/>
      <c r="KT202" s="3"/>
      <c r="KU202" s="3"/>
      <c r="KV202" s="3"/>
      <c r="KW202" s="3"/>
      <c r="KX202" s="3"/>
      <c r="KY202" s="3"/>
      <c r="KZ202" s="3"/>
      <c r="LA202" s="3"/>
      <c r="LB202" s="3"/>
      <c r="LC202" s="3"/>
      <c r="LD202" s="3"/>
      <c r="LE202" s="3"/>
      <c r="LF202" s="3"/>
      <c r="LG202" s="3"/>
      <c r="LH202" s="3"/>
      <c r="LI202" s="3"/>
      <c r="LJ202" s="3"/>
      <c r="LK202" s="3"/>
      <c r="LL202" s="3"/>
      <c r="LM202" s="3"/>
      <c r="LN202" s="3"/>
      <c r="LO202" s="3"/>
      <c r="LP202" s="3"/>
      <c r="LQ202" s="3"/>
      <c r="LR202" s="3"/>
      <c r="LS202" s="3"/>
      <c r="LT202" s="3"/>
      <c r="LU202" s="3"/>
      <c r="LV202" s="3"/>
      <c r="LW202" s="3"/>
      <c r="LX202" s="3"/>
      <c r="LY202" s="3"/>
      <c r="LZ202" s="3"/>
      <c r="MA202" s="3"/>
      <c r="MB202" s="3"/>
      <c r="MC202" s="3"/>
      <c r="MD202" s="3"/>
      <c r="ME202" s="3"/>
      <c r="MF202" s="3"/>
      <c r="MG202" s="3"/>
      <c r="MH202" s="3"/>
      <c r="MI202" s="3"/>
      <c r="MJ202" s="3"/>
      <c r="MK202" s="3"/>
      <c r="ML202" s="3"/>
      <c r="MM202" s="3"/>
      <c r="MN202" s="3"/>
      <c r="MO202" s="3"/>
      <c r="MP202" s="3"/>
      <c r="MQ202" s="3"/>
      <c r="MR202" s="3"/>
      <c r="MS202" s="3"/>
      <c r="MT202" s="3"/>
      <c r="MU202" s="3"/>
      <c r="MV202" s="3"/>
      <c r="MW202" s="3"/>
      <c r="MX202" s="3"/>
      <c r="MY202" s="3"/>
      <c r="MZ202" s="3"/>
      <c r="NA202" s="3"/>
      <c r="NB202" s="3"/>
      <c r="NC202" s="3"/>
      <c r="ND202" s="3"/>
      <c r="NE202" s="3"/>
      <c r="NF202" s="3"/>
      <c r="NG202" s="3"/>
      <c r="NH202" s="3"/>
      <c r="NI202" s="3"/>
      <c r="NJ202" s="3"/>
      <c r="NK202" s="3"/>
      <c r="NL202" s="3"/>
      <c r="NM202" s="3"/>
      <c r="NN202" s="3"/>
      <c r="NO202" s="3"/>
      <c r="NP202" s="3"/>
      <c r="NQ202" s="3"/>
      <c r="NR202" s="3"/>
      <c r="NS202" s="3"/>
      <c r="NT202" s="3"/>
      <c r="NU202" s="3"/>
      <c r="NV202" s="3"/>
      <c r="NW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c r="GO203" s="3"/>
      <c r="GP203" s="3"/>
      <c r="GQ203" s="3"/>
      <c r="GR203" s="3"/>
      <c r="GS203" s="3"/>
      <c r="GT203" s="3"/>
      <c r="GU203" s="3"/>
      <c r="GV203" s="3"/>
      <c r="GW203" s="3"/>
      <c r="GX203" s="3"/>
      <c r="GY203" s="3"/>
      <c r="GZ203" s="3"/>
      <c r="HA203" s="3"/>
      <c r="HB203" s="3"/>
      <c r="HC203" s="3"/>
      <c r="HD203" s="3"/>
      <c r="HE203" s="3"/>
      <c r="HF203" s="3"/>
      <c r="HG203" s="3"/>
      <c r="HH203" s="3"/>
      <c r="HI203" s="3"/>
      <c r="HJ203" s="3"/>
      <c r="HK203" s="3"/>
      <c r="HL203" s="3"/>
      <c r="HM203" s="3"/>
      <c r="HN203" s="3"/>
      <c r="HO203" s="3"/>
      <c r="HP203" s="3"/>
      <c r="HQ203" s="3"/>
      <c r="HR203" s="3"/>
      <c r="HS203" s="3"/>
      <c r="HT203" s="3"/>
      <c r="HU203" s="3"/>
      <c r="HV203" s="3"/>
      <c r="HW203" s="3"/>
      <c r="HX203" s="3"/>
      <c r="HY203" s="3"/>
      <c r="HZ203" s="3"/>
      <c r="IA203" s="3"/>
      <c r="IB203" s="3"/>
      <c r="IC203" s="3"/>
      <c r="ID203" s="3"/>
      <c r="IE203" s="3"/>
      <c r="IF203" s="3"/>
      <c r="IG203" s="3"/>
      <c r="IH203" s="3"/>
      <c r="II203" s="3"/>
      <c r="IJ203" s="3"/>
      <c r="IK203" s="3"/>
      <c r="IL203" s="3"/>
      <c r="IM203" s="3"/>
      <c r="IN203" s="3"/>
      <c r="IO203" s="3"/>
      <c r="IP203" s="3"/>
      <c r="IQ203" s="3"/>
      <c r="IR203" s="3"/>
      <c r="IS203" s="3"/>
      <c r="IT203" s="3"/>
      <c r="IU203" s="3"/>
      <c r="IV203" s="3"/>
      <c r="IW203" s="3"/>
      <c r="IX203" s="3"/>
      <c r="IY203" s="3"/>
      <c r="IZ203" s="3"/>
      <c r="JA203" s="3"/>
      <c r="JB203" s="3"/>
      <c r="JC203" s="3"/>
      <c r="JD203" s="3"/>
      <c r="JE203" s="3"/>
      <c r="JF203" s="3"/>
      <c r="JG203" s="3"/>
      <c r="JH203" s="3"/>
      <c r="JI203" s="3"/>
      <c r="JJ203" s="3"/>
      <c r="JK203" s="3"/>
      <c r="JL203" s="3"/>
      <c r="JM203" s="3"/>
      <c r="JN203" s="3"/>
      <c r="JO203" s="3"/>
      <c r="JP203" s="3"/>
      <c r="JQ203" s="3"/>
      <c r="JR203" s="3"/>
      <c r="JS203" s="3"/>
      <c r="JT203" s="3"/>
      <c r="JU203" s="3"/>
      <c r="JV203" s="3"/>
      <c r="JW203" s="3"/>
      <c r="JX203" s="3"/>
      <c r="JY203" s="3"/>
      <c r="JZ203" s="3"/>
      <c r="KA203" s="3"/>
      <c r="KB203" s="3"/>
      <c r="KC203" s="3"/>
      <c r="KD203" s="3"/>
      <c r="KE203" s="3"/>
      <c r="KF203" s="3"/>
      <c r="KG203" s="3"/>
      <c r="KH203" s="3"/>
      <c r="KI203" s="3"/>
      <c r="KJ203" s="3"/>
      <c r="KK203" s="3"/>
      <c r="KL203" s="3"/>
      <c r="KM203" s="3"/>
      <c r="KN203" s="3"/>
      <c r="KO203" s="3"/>
      <c r="KP203" s="3"/>
      <c r="KQ203" s="3"/>
      <c r="KR203" s="3"/>
      <c r="KS203" s="3"/>
      <c r="KT203" s="3"/>
      <c r="KU203" s="3"/>
      <c r="KV203" s="3"/>
      <c r="KW203" s="3"/>
      <c r="KX203" s="3"/>
      <c r="KY203" s="3"/>
      <c r="KZ203" s="3"/>
      <c r="LA203" s="3"/>
      <c r="LB203" s="3"/>
      <c r="LC203" s="3"/>
      <c r="LD203" s="3"/>
      <c r="LE203" s="3"/>
      <c r="LF203" s="3"/>
      <c r="LG203" s="3"/>
      <c r="LH203" s="3"/>
      <c r="LI203" s="3"/>
      <c r="LJ203" s="3"/>
      <c r="LK203" s="3"/>
      <c r="LL203" s="3"/>
      <c r="LM203" s="3"/>
      <c r="LN203" s="3"/>
      <c r="LO203" s="3"/>
      <c r="LP203" s="3"/>
      <c r="LQ203" s="3"/>
      <c r="LR203" s="3"/>
      <c r="LS203" s="3"/>
      <c r="LT203" s="3"/>
      <c r="LU203" s="3"/>
      <c r="LV203" s="3"/>
      <c r="LW203" s="3"/>
      <c r="LX203" s="3"/>
      <c r="LY203" s="3"/>
      <c r="LZ203" s="3"/>
      <c r="MA203" s="3"/>
      <c r="MB203" s="3"/>
      <c r="MC203" s="3"/>
      <c r="MD203" s="3"/>
      <c r="ME203" s="3"/>
      <c r="MF203" s="3"/>
      <c r="MG203" s="3"/>
      <c r="MH203" s="3"/>
      <c r="MI203" s="3"/>
      <c r="MJ203" s="3"/>
      <c r="MK203" s="3"/>
      <c r="ML203" s="3"/>
      <c r="MM203" s="3"/>
      <c r="MN203" s="3"/>
      <c r="MO203" s="3"/>
      <c r="MP203" s="3"/>
      <c r="MQ203" s="3"/>
      <c r="MR203" s="3"/>
      <c r="MS203" s="3"/>
      <c r="MT203" s="3"/>
      <c r="MU203" s="3"/>
      <c r="MV203" s="3"/>
      <c r="MW203" s="3"/>
      <c r="MX203" s="3"/>
      <c r="MY203" s="3"/>
      <c r="MZ203" s="3"/>
      <c r="NA203" s="3"/>
      <c r="NB203" s="3"/>
      <c r="NC203" s="3"/>
      <c r="ND203" s="3"/>
      <c r="NE203" s="3"/>
      <c r="NF203" s="3"/>
      <c r="NG203" s="3"/>
      <c r="NH203" s="3"/>
      <c r="NI203" s="3"/>
      <c r="NJ203" s="3"/>
      <c r="NK203" s="3"/>
      <c r="NL203" s="3"/>
      <c r="NM203" s="3"/>
      <c r="NN203" s="3"/>
      <c r="NO203" s="3"/>
      <c r="NP203" s="3"/>
      <c r="NQ203" s="3"/>
      <c r="NR203" s="3"/>
      <c r="NS203" s="3"/>
      <c r="NT203" s="3"/>
      <c r="NU203" s="3"/>
      <c r="NV203" s="3"/>
      <c r="NW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c r="GO204" s="3"/>
      <c r="GP204" s="3"/>
      <c r="GQ204" s="3"/>
      <c r="GR204" s="3"/>
      <c r="GS204" s="3"/>
      <c r="GT204" s="3"/>
      <c r="GU204" s="3"/>
      <c r="GV204" s="3"/>
      <c r="GW204" s="3"/>
      <c r="GX204" s="3"/>
      <c r="GY204" s="3"/>
      <c r="GZ204" s="3"/>
      <c r="HA204" s="3"/>
      <c r="HB204" s="3"/>
      <c r="HC204" s="3"/>
      <c r="HD204" s="3"/>
      <c r="HE204" s="3"/>
      <c r="HF204" s="3"/>
      <c r="HG204" s="3"/>
      <c r="HH204" s="3"/>
      <c r="HI204" s="3"/>
      <c r="HJ204" s="3"/>
      <c r="HK204" s="3"/>
      <c r="HL204" s="3"/>
      <c r="HM204" s="3"/>
      <c r="HN204" s="3"/>
      <c r="HO204" s="3"/>
      <c r="HP204" s="3"/>
      <c r="HQ204" s="3"/>
      <c r="HR204" s="3"/>
      <c r="HS204" s="3"/>
      <c r="HT204" s="3"/>
      <c r="HU204" s="3"/>
      <c r="HV204" s="3"/>
      <c r="HW204" s="3"/>
      <c r="HX204" s="3"/>
      <c r="HY204" s="3"/>
      <c r="HZ204" s="3"/>
      <c r="IA204" s="3"/>
      <c r="IB204" s="3"/>
      <c r="IC204" s="3"/>
      <c r="ID204" s="3"/>
      <c r="IE204" s="3"/>
      <c r="IF204" s="3"/>
      <c r="IG204" s="3"/>
      <c r="IH204" s="3"/>
      <c r="II204" s="3"/>
      <c r="IJ204" s="3"/>
      <c r="IK204" s="3"/>
      <c r="IL204" s="3"/>
      <c r="IM204" s="3"/>
      <c r="IN204" s="3"/>
      <c r="IO204" s="3"/>
      <c r="IP204" s="3"/>
      <c r="IQ204" s="3"/>
      <c r="IR204" s="3"/>
      <c r="IS204" s="3"/>
      <c r="IT204" s="3"/>
      <c r="IU204" s="3"/>
      <c r="IV204" s="3"/>
      <c r="IW204" s="3"/>
      <c r="IX204" s="3"/>
      <c r="IY204" s="3"/>
      <c r="IZ204" s="3"/>
      <c r="JA204" s="3"/>
      <c r="JB204" s="3"/>
      <c r="JC204" s="3"/>
      <c r="JD204" s="3"/>
      <c r="JE204" s="3"/>
      <c r="JF204" s="3"/>
      <c r="JG204" s="3"/>
      <c r="JH204" s="3"/>
      <c r="JI204" s="3"/>
      <c r="JJ204" s="3"/>
      <c r="JK204" s="3"/>
      <c r="JL204" s="3"/>
      <c r="JM204" s="3"/>
      <c r="JN204" s="3"/>
      <c r="JO204" s="3"/>
      <c r="JP204" s="3"/>
      <c r="JQ204" s="3"/>
      <c r="JR204" s="3"/>
      <c r="JS204" s="3"/>
      <c r="JT204" s="3"/>
      <c r="JU204" s="3"/>
      <c r="JV204" s="3"/>
      <c r="JW204" s="3"/>
      <c r="JX204" s="3"/>
      <c r="JY204" s="3"/>
      <c r="JZ204" s="3"/>
      <c r="KA204" s="3"/>
      <c r="KB204" s="3"/>
      <c r="KC204" s="3"/>
      <c r="KD204" s="3"/>
      <c r="KE204" s="3"/>
      <c r="KF204" s="3"/>
      <c r="KG204" s="3"/>
      <c r="KH204" s="3"/>
      <c r="KI204" s="3"/>
      <c r="KJ204" s="3"/>
      <c r="KK204" s="3"/>
      <c r="KL204" s="3"/>
      <c r="KM204" s="3"/>
      <c r="KN204" s="3"/>
      <c r="KO204" s="3"/>
      <c r="KP204" s="3"/>
      <c r="KQ204" s="3"/>
      <c r="KR204" s="3"/>
      <c r="KS204" s="3"/>
      <c r="KT204" s="3"/>
      <c r="KU204" s="3"/>
      <c r="KV204" s="3"/>
      <c r="KW204" s="3"/>
      <c r="KX204" s="3"/>
      <c r="KY204" s="3"/>
      <c r="KZ204" s="3"/>
      <c r="LA204" s="3"/>
      <c r="LB204" s="3"/>
      <c r="LC204" s="3"/>
      <c r="LD204" s="3"/>
      <c r="LE204" s="3"/>
      <c r="LF204" s="3"/>
      <c r="LG204" s="3"/>
      <c r="LH204" s="3"/>
      <c r="LI204" s="3"/>
      <c r="LJ204" s="3"/>
      <c r="LK204" s="3"/>
      <c r="LL204" s="3"/>
      <c r="LM204" s="3"/>
      <c r="LN204" s="3"/>
      <c r="LO204" s="3"/>
      <c r="LP204" s="3"/>
      <c r="LQ204" s="3"/>
      <c r="LR204" s="3"/>
      <c r="LS204" s="3"/>
      <c r="LT204" s="3"/>
      <c r="LU204" s="3"/>
      <c r="LV204" s="3"/>
      <c r="LW204" s="3"/>
      <c r="LX204" s="3"/>
      <c r="LY204" s="3"/>
      <c r="LZ204" s="3"/>
      <c r="MA204" s="3"/>
      <c r="MB204" s="3"/>
      <c r="MC204" s="3"/>
      <c r="MD204" s="3"/>
      <c r="ME204" s="3"/>
      <c r="MF204" s="3"/>
      <c r="MG204" s="3"/>
      <c r="MH204" s="3"/>
      <c r="MI204" s="3"/>
      <c r="MJ204" s="3"/>
      <c r="MK204" s="3"/>
      <c r="ML204" s="3"/>
      <c r="MM204" s="3"/>
      <c r="MN204" s="3"/>
      <c r="MO204" s="3"/>
      <c r="MP204" s="3"/>
      <c r="MQ204" s="3"/>
      <c r="MR204" s="3"/>
      <c r="MS204" s="3"/>
      <c r="MT204" s="3"/>
      <c r="MU204" s="3"/>
      <c r="MV204" s="3"/>
      <c r="MW204" s="3"/>
      <c r="MX204" s="3"/>
      <c r="MY204" s="3"/>
      <c r="MZ204" s="3"/>
      <c r="NA204" s="3"/>
      <c r="NB204" s="3"/>
      <c r="NC204" s="3"/>
      <c r="ND204" s="3"/>
      <c r="NE204" s="3"/>
      <c r="NF204" s="3"/>
      <c r="NG204" s="3"/>
      <c r="NH204" s="3"/>
      <c r="NI204" s="3"/>
      <c r="NJ204" s="3"/>
      <c r="NK204" s="3"/>
      <c r="NL204" s="3"/>
      <c r="NM204" s="3"/>
      <c r="NN204" s="3"/>
      <c r="NO204" s="3"/>
      <c r="NP204" s="3"/>
      <c r="NQ204" s="3"/>
      <c r="NR204" s="3"/>
      <c r="NS204" s="3"/>
      <c r="NT204" s="3"/>
      <c r="NU204" s="3"/>
      <c r="NV204" s="3"/>
      <c r="NW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c r="GO205" s="3"/>
      <c r="GP205" s="3"/>
      <c r="GQ205" s="3"/>
      <c r="GR205" s="3"/>
      <c r="GS205" s="3"/>
      <c r="GT205" s="3"/>
      <c r="GU205" s="3"/>
      <c r="GV205" s="3"/>
      <c r="GW205" s="3"/>
      <c r="GX205" s="3"/>
      <c r="GY205" s="3"/>
      <c r="GZ205" s="3"/>
      <c r="HA205" s="3"/>
      <c r="HB205" s="3"/>
      <c r="HC205" s="3"/>
      <c r="HD205" s="3"/>
      <c r="HE205" s="3"/>
      <c r="HF205" s="3"/>
      <c r="HG205" s="3"/>
      <c r="HH205" s="3"/>
      <c r="HI205" s="3"/>
      <c r="HJ205" s="3"/>
      <c r="HK205" s="3"/>
      <c r="HL205" s="3"/>
      <c r="HM205" s="3"/>
      <c r="HN205" s="3"/>
      <c r="HO205" s="3"/>
      <c r="HP205" s="3"/>
      <c r="HQ205" s="3"/>
      <c r="HR205" s="3"/>
      <c r="HS205" s="3"/>
      <c r="HT205" s="3"/>
      <c r="HU205" s="3"/>
      <c r="HV205" s="3"/>
      <c r="HW205" s="3"/>
      <c r="HX205" s="3"/>
      <c r="HY205" s="3"/>
      <c r="HZ205" s="3"/>
      <c r="IA205" s="3"/>
      <c r="IB205" s="3"/>
      <c r="IC205" s="3"/>
      <c r="ID205" s="3"/>
      <c r="IE205" s="3"/>
      <c r="IF205" s="3"/>
      <c r="IG205" s="3"/>
      <c r="IH205" s="3"/>
      <c r="II205" s="3"/>
      <c r="IJ205" s="3"/>
      <c r="IK205" s="3"/>
      <c r="IL205" s="3"/>
      <c r="IM205" s="3"/>
      <c r="IN205" s="3"/>
      <c r="IO205" s="3"/>
      <c r="IP205" s="3"/>
      <c r="IQ205" s="3"/>
      <c r="IR205" s="3"/>
      <c r="IS205" s="3"/>
      <c r="IT205" s="3"/>
      <c r="IU205" s="3"/>
      <c r="IV205" s="3"/>
      <c r="IW205" s="3"/>
      <c r="IX205" s="3"/>
      <c r="IY205" s="3"/>
      <c r="IZ205" s="3"/>
      <c r="JA205" s="3"/>
      <c r="JB205" s="3"/>
      <c r="JC205" s="3"/>
      <c r="JD205" s="3"/>
      <c r="JE205" s="3"/>
      <c r="JF205" s="3"/>
      <c r="JG205" s="3"/>
      <c r="JH205" s="3"/>
      <c r="JI205" s="3"/>
      <c r="JJ205" s="3"/>
      <c r="JK205" s="3"/>
      <c r="JL205" s="3"/>
      <c r="JM205" s="3"/>
      <c r="JN205" s="3"/>
      <c r="JO205" s="3"/>
      <c r="JP205" s="3"/>
      <c r="JQ205" s="3"/>
      <c r="JR205" s="3"/>
      <c r="JS205" s="3"/>
      <c r="JT205" s="3"/>
      <c r="JU205" s="3"/>
      <c r="JV205" s="3"/>
      <c r="JW205" s="3"/>
      <c r="JX205" s="3"/>
      <c r="JY205" s="3"/>
      <c r="JZ205" s="3"/>
      <c r="KA205" s="3"/>
      <c r="KB205" s="3"/>
      <c r="KC205" s="3"/>
      <c r="KD205" s="3"/>
      <c r="KE205" s="3"/>
      <c r="KF205" s="3"/>
      <c r="KG205" s="3"/>
      <c r="KH205" s="3"/>
      <c r="KI205" s="3"/>
      <c r="KJ205" s="3"/>
      <c r="KK205" s="3"/>
      <c r="KL205" s="3"/>
      <c r="KM205" s="3"/>
      <c r="KN205" s="3"/>
      <c r="KO205" s="3"/>
      <c r="KP205" s="3"/>
      <c r="KQ205" s="3"/>
      <c r="KR205" s="3"/>
      <c r="KS205" s="3"/>
      <c r="KT205" s="3"/>
      <c r="KU205" s="3"/>
      <c r="KV205" s="3"/>
      <c r="KW205" s="3"/>
      <c r="KX205" s="3"/>
      <c r="KY205" s="3"/>
      <c r="KZ205" s="3"/>
      <c r="LA205" s="3"/>
      <c r="LB205" s="3"/>
      <c r="LC205" s="3"/>
      <c r="LD205" s="3"/>
      <c r="LE205" s="3"/>
      <c r="LF205" s="3"/>
      <c r="LG205" s="3"/>
      <c r="LH205" s="3"/>
      <c r="LI205" s="3"/>
      <c r="LJ205" s="3"/>
      <c r="LK205" s="3"/>
      <c r="LL205" s="3"/>
      <c r="LM205" s="3"/>
      <c r="LN205" s="3"/>
      <c r="LO205" s="3"/>
      <c r="LP205" s="3"/>
      <c r="LQ205" s="3"/>
      <c r="LR205" s="3"/>
      <c r="LS205" s="3"/>
      <c r="LT205" s="3"/>
      <c r="LU205" s="3"/>
      <c r="LV205" s="3"/>
      <c r="LW205" s="3"/>
      <c r="LX205" s="3"/>
      <c r="LY205" s="3"/>
      <c r="LZ205" s="3"/>
      <c r="MA205" s="3"/>
      <c r="MB205" s="3"/>
      <c r="MC205" s="3"/>
      <c r="MD205" s="3"/>
      <c r="ME205" s="3"/>
      <c r="MF205" s="3"/>
      <c r="MG205" s="3"/>
      <c r="MH205" s="3"/>
      <c r="MI205" s="3"/>
      <c r="MJ205" s="3"/>
      <c r="MK205" s="3"/>
      <c r="ML205" s="3"/>
      <c r="MM205" s="3"/>
      <c r="MN205" s="3"/>
      <c r="MO205" s="3"/>
      <c r="MP205" s="3"/>
      <c r="MQ205" s="3"/>
      <c r="MR205" s="3"/>
      <c r="MS205" s="3"/>
      <c r="MT205" s="3"/>
      <c r="MU205" s="3"/>
      <c r="MV205" s="3"/>
      <c r="MW205" s="3"/>
      <c r="MX205" s="3"/>
      <c r="MY205" s="3"/>
      <c r="MZ205" s="3"/>
      <c r="NA205" s="3"/>
      <c r="NB205" s="3"/>
      <c r="NC205" s="3"/>
      <c r="ND205" s="3"/>
      <c r="NE205" s="3"/>
      <c r="NF205" s="3"/>
      <c r="NG205" s="3"/>
      <c r="NH205" s="3"/>
      <c r="NI205" s="3"/>
      <c r="NJ205" s="3"/>
      <c r="NK205" s="3"/>
      <c r="NL205" s="3"/>
      <c r="NM205" s="3"/>
      <c r="NN205" s="3"/>
      <c r="NO205" s="3"/>
      <c r="NP205" s="3"/>
      <c r="NQ205" s="3"/>
      <c r="NR205" s="3"/>
      <c r="NS205" s="3"/>
      <c r="NT205" s="3"/>
      <c r="NU205" s="3"/>
      <c r="NV205" s="3"/>
      <c r="NW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c r="GO206" s="3"/>
      <c r="GP206" s="3"/>
      <c r="GQ206" s="3"/>
      <c r="GR206" s="3"/>
      <c r="GS206" s="3"/>
      <c r="GT206" s="3"/>
      <c r="GU206" s="3"/>
      <c r="GV206" s="3"/>
      <c r="GW206" s="3"/>
      <c r="GX206" s="3"/>
      <c r="GY206" s="3"/>
      <c r="GZ206" s="3"/>
      <c r="HA206" s="3"/>
      <c r="HB206" s="3"/>
      <c r="HC206" s="3"/>
      <c r="HD206" s="3"/>
      <c r="HE206" s="3"/>
      <c r="HF206" s="3"/>
      <c r="HG206" s="3"/>
      <c r="HH206" s="3"/>
      <c r="HI206" s="3"/>
      <c r="HJ206" s="3"/>
      <c r="HK206" s="3"/>
      <c r="HL206" s="3"/>
      <c r="HM206" s="3"/>
      <c r="HN206" s="3"/>
      <c r="HO206" s="3"/>
      <c r="HP206" s="3"/>
      <c r="HQ206" s="3"/>
      <c r="HR206" s="3"/>
      <c r="HS206" s="3"/>
      <c r="HT206" s="3"/>
      <c r="HU206" s="3"/>
      <c r="HV206" s="3"/>
      <c r="HW206" s="3"/>
      <c r="HX206" s="3"/>
      <c r="HY206" s="3"/>
      <c r="HZ206" s="3"/>
      <c r="IA206" s="3"/>
      <c r="IB206" s="3"/>
      <c r="IC206" s="3"/>
      <c r="ID206" s="3"/>
      <c r="IE206" s="3"/>
      <c r="IF206" s="3"/>
      <c r="IG206" s="3"/>
      <c r="IH206" s="3"/>
      <c r="II206" s="3"/>
      <c r="IJ206" s="3"/>
      <c r="IK206" s="3"/>
      <c r="IL206" s="3"/>
      <c r="IM206" s="3"/>
      <c r="IN206" s="3"/>
      <c r="IO206" s="3"/>
      <c r="IP206" s="3"/>
      <c r="IQ206" s="3"/>
      <c r="IR206" s="3"/>
      <c r="IS206" s="3"/>
      <c r="IT206" s="3"/>
      <c r="IU206" s="3"/>
      <c r="IV206" s="3"/>
      <c r="IW206" s="3"/>
      <c r="IX206" s="3"/>
      <c r="IY206" s="3"/>
      <c r="IZ206" s="3"/>
      <c r="JA206" s="3"/>
      <c r="JB206" s="3"/>
      <c r="JC206" s="3"/>
      <c r="JD206" s="3"/>
      <c r="JE206" s="3"/>
      <c r="JF206" s="3"/>
      <c r="JG206" s="3"/>
      <c r="JH206" s="3"/>
      <c r="JI206" s="3"/>
      <c r="JJ206" s="3"/>
      <c r="JK206" s="3"/>
      <c r="JL206" s="3"/>
      <c r="JM206" s="3"/>
      <c r="JN206" s="3"/>
      <c r="JO206" s="3"/>
      <c r="JP206" s="3"/>
      <c r="JQ206" s="3"/>
      <c r="JR206" s="3"/>
      <c r="JS206" s="3"/>
      <c r="JT206" s="3"/>
      <c r="JU206" s="3"/>
      <c r="JV206" s="3"/>
      <c r="JW206" s="3"/>
      <c r="JX206" s="3"/>
      <c r="JY206" s="3"/>
      <c r="JZ206" s="3"/>
      <c r="KA206" s="3"/>
      <c r="KB206" s="3"/>
      <c r="KC206" s="3"/>
      <c r="KD206" s="3"/>
      <c r="KE206" s="3"/>
      <c r="KF206" s="3"/>
      <c r="KG206" s="3"/>
      <c r="KH206" s="3"/>
      <c r="KI206" s="3"/>
      <c r="KJ206" s="3"/>
      <c r="KK206" s="3"/>
      <c r="KL206" s="3"/>
      <c r="KM206" s="3"/>
      <c r="KN206" s="3"/>
      <c r="KO206" s="3"/>
      <c r="KP206" s="3"/>
      <c r="KQ206" s="3"/>
      <c r="KR206" s="3"/>
      <c r="KS206" s="3"/>
      <c r="KT206" s="3"/>
      <c r="KU206" s="3"/>
      <c r="KV206" s="3"/>
      <c r="KW206" s="3"/>
      <c r="KX206" s="3"/>
      <c r="KY206" s="3"/>
      <c r="KZ206" s="3"/>
      <c r="LA206" s="3"/>
      <c r="LB206" s="3"/>
      <c r="LC206" s="3"/>
      <c r="LD206" s="3"/>
      <c r="LE206" s="3"/>
      <c r="LF206" s="3"/>
      <c r="LG206" s="3"/>
      <c r="LH206" s="3"/>
      <c r="LI206" s="3"/>
      <c r="LJ206" s="3"/>
      <c r="LK206" s="3"/>
      <c r="LL206" s="3"/>
      <c r="LM206" s="3"/>
      <c r="LN206" s="3"/>
      <c r="LO206" s="3"/>
      <c r="LP206" s="3"/>
      <c r="LQ206" s="3"/>
      <c r="LR206" s="3"/>
      <c r="LS206" s="3"/>
      <c r="LT206" s="3"/>
      <c r="LU206" s="3"/>
      <c r="LV206" s="3"/>
      <c r="LW206" s="3"/>
      <c r="LX206" s="3"/>
      <c r="LY206" s="3"/>
      <c r="LZ206" s="3"/>
      <c r="MA206" s="3"/>
      <c r="MB206" s="3"/>
      <c r="MC206" s="3"/>
      <c r="MD206" s="3"/>
      <c r="ME206" s="3"/>
      <c r="MF206" s="3"/>
      <c r="MG206" s="3"/>
      <c r="MH206" s="3"/>
      <c r="MI206" s="3"/>
      <c r="MJ206" s="3"/>
      <c r="MK206" s="3"/>
      <c r="ML206" s="3"/>
      <c r="MM206" s="3"/>
      <c r="MN206" s="3"/>
      <c r="MO206" s="3"/>
      <c r="MP206" s="3"/>
      <c r="MQ206" s="3"/>
      <c r="MR206" s="3"/>
      <c r="MS206" s="3"/>
      <c r="MT206" s="3"/>
      <c r="MU206" s="3"/>
      <c r="MV206" s="3"/>
      <c r="MW206" s="3"/>
      <c r="MX206" s="3"/>
      <c r="MY206" s="3"/>
      <c r="MZ206" s="3"/>
      <c r="NA206" s="3"/>
      <c r="NB206" s="3"/>
      <c r="NC206" s="3"/>
      <c r="ND206" s="3"/>
      <c r="NE206" s="3"/>
      <c r="NF206" s="3"/>
      <c r="NG206" s="3"/>
      <c r="NH206" s="3"/>
      <c r="NI206" s="3"/>
      <c r="NJ206" s="3"/>
      <c r="NK206" s="3"/>
      <c r="NL206" s="3"/>
      <c r="NM206" s="3"/>
      <c r="NN206" s="3"/>
      <c r="NO206" s="3"/>
      <c r="NP206" s="3"/>
      <c r="NQ206" s="3"/>
      <c r="NR206" s="3"/>
      <c r="NS206" s="3"/>
      <c r="NT206" s="3"/>
      <c r="NU206" s="3"/>
      <c r="NV206" s="3"/>
      <c r="NW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c r="HX207" s="3"/>
      <c r="HY207" s="3"/>
      <c r="HZ207" s="3"/>
      <c r="IA207" s="3"/>
      <c r="IB207" s="3"/>
      <c r="IC207" s="3"/>
      <c r="ID207" s="3"/>
      <c r="IE207" s="3"/>
      <c r="IF207" s="3"/>
      <c r="IG207" s="3"/>
      <c r="IH207" s="3"/>
      <c r="II207" s="3"/>
      <c r="IJ207" s="3"/>
      <c r="IK207" s="3"/>
      <c r="IL207" s="3"/>
      <c r="IM207" s="3"/>
      <c r="IN207" s="3"/>
      <c r="IO207" s="3"/>
      <c r="IP207" s="3"/>
      <c r="IQ207" s="3"/>
      <c r="IR207" s="3"/>
      <c r="IS207" s="3"/>
      <c r="IT207" s="3"/>
      <c r="IU207" s="3"/>
      <c r="IV207" s="3"/>
      <c r="IW207" s="3"/>
      <c r="IX207" s="3"/>
      <c r="IY207" s="3"/>
      <c r="IZ207" s="3"/>
      <c r="JA207" s="3"/>
      <c r="JB207" s="3"/>
      <c r="JC207" s="3"/>
      <c r="JD207" s="3"/>
      <c r="JE207" s="3"/>
      <c r="JF207" s="3"/>
      <c r="JG207" s="3"/>
      <c r="JH207" s="3"/>
      <c r="JI207" s="3"/>
      <c r="JJ207" s="3"/>
      <c r="JK207" s="3"/>
      <c r="JL207" s="3"/>
      <c r="JM207" s="3"/>
      <c r="JN207" s="3"/>
      <c r="JO207" s="3"/>
      <c r="JP207" s="3"/>
      <c r="JQ207" s="3"/>
      <c r="JR207" s="3"/>
      <c r="JS207" s="3"/>
      <c r="JT207" s="3"/>
      <c r="JU207" s="3"/>
      <c r="JV207" s="3"/>
      <c r="JW207" s="3"/>
      <c r="JX207" s="3"/>
      <c r="JY207" s="3"/>
      <c r="JZ207" s="3"/>
      <c r="KA207" s="3"/>
      <c r="KB207" s="3"/>
      <c r="KC207" s="3"/>
      <c r="KD207" s="3"/>
      <c r="KE207" s="3"/>
      <c r="KF207" s="3"/>
      <c r="KG207" s="3"/>
      <c r="KH207" s="3"/>
      <c r="KI207" s="3"/>
      <c r="KJ207" s="3"/>
      <c r="KK207" s="3"/>
      <c r="KL207" s="3"/>
      <c r="KM207" s="3"/>
      <c r="KN207" s="3"/>
      <c r="KO207" s="3"/>
      <c r="KP207" s="3"/>
      <c r="KQ207" s="3"/>
      <c r="KR207" s="3"/>
      <c r="KS207" s="3"/>
      <c r="KT207" s="3"/>
      <c r="KU207" s="3"/>
      <c r="KV207" s="3"/>
      <c r="KW207" s="3"/>
      <c r="KX207" s="3"/>
      <c r="KY207" s="3"/>
      <c r="KZ207" s="3"/>
      <c r="LA207" s="3"/>
      <c r="LB207" s="3"/>
      <c r="LC207" s="3"/>
      <c r="LD207" s="3"/>
      <c r="LE207" s="3"/>
      <c r="LF207" s="3"/>
      <c r="LG207" s="3"/>
      <c r="LH207" s="3"/>
      <c r="LI207" s="3"/>
      <c r="LJ207" s="3"/>
      <c r="LK207" s="3"/>
      <c r="LL207" s="3"/>
      <c r="LM207" s="3"/>
      <c r="LN207" s="3"/>
      <c r="LO207" s="3"/>
      <c r="LP207" s="3"/>
      <c r="LQ207" s="3"/>
      <c r="LR207" s="3"/>
      <c r="LS207" s="3"/>
      <c r="LT207" s="3"/>
      <c r="LU207" s="3"/>
      <c r="LV207" s="3"/>
      <c r="LW207" s="3"/>
      <c r="LX207" s="3"/>
      <c r="LY207" s="3"/>
      <c r="LZ207" s="3"/>
      <c r="MA207" s="3"/>
      <c r="MB207" s="3"/>
      <c r="MC207" s="3"/>
      <c r="MD207" s="3"/>
      <c r="ME207" s="3"/>
      <c r="MF207" s="3"/>
      <c r="MG207" s="3"/>
      <c r="MH207" s="3"/>
      <c r="MI207" s="3"/>
      <c r="MJ207" s="3"/>
      <c r="MK207" s="3"/>
      <c r="ML207" s="3"/>
      <c r="MM207" s="3"/>
      <c r="MN207" s="3"/>
      <c r="MO207" s="3"/>
      <c r="MP207" s="3"/>
      <c r="MQ207" s="3"/>
      <c r="MR207" s="3"/>
      <c r="MS207" s="3"/>
      <c r="MT207" s="3"/>
      <c r="MU207" s="3"/>
      <c r="MV207" s="3"/>
      <c r="MW207" s="3"/>
      <c r="MX207" s="3"/>
      <c r="MY207" s="3"/>
      <c r="MZ207" s="3"/>
      <c r="NA207" s="3"/>
      <c r="NB207" s="3"/>
      <c r="NC207" s="3"/>
      <c r="ND207" s="3"/>
      <c r="NE207" s="3"/>
      <c r="NF207" s="3"/>
      <c r="NG207" s="3"/>
      <c r="NH207" s="3"/>
      <c r="NI207" s="3"/>
      <c r="NJ207" s="3"/>
      <c r="NK207" s="3"/>
      <c r="NL207" s="3"/>
      <c r="NM207" s="3"/>
      <c r="NN207" s="3"/>
      <c r="NO207" s="3"/>
      <c r="NP207" s="3"/>
      <c r="NQ207" s="3"/>
      <c r="NR207" s="3"/>
      <c r="NS207" s="3"/>
      <c r="NT207" s="3"/>
      <c r="NU207" s="3"/>
      <c r="NV207" s="3"/>
      <c r="NW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c r="HV208" s="3"/>
      <c r="HW208" s="3"/>
      <c r="HX208" s="3"/>
      <c r="HY208" s="3"/>
      <c r="HZ208" s="3"/>
      <c r="IA208" s="3"/>
      <c r="IB208" s="3"/>
      <c r="IC208" s="3"/>
      <c r="ID208" s="3"/>
      <c r="IE208" s="3"/>
      <c r="IF208" s="3"/>
      <c r="IG208" s="3"/>
      <c r="IH208" s="3"/>
      <c r="II208" s="3"/>
      <c r="IJ208" s="3"/>
      <c r="IK208" s="3"/>
      <c r="IL208" s="3"/>
      <c r="IM208" s="3"/>
      <c r="IN208" s="3"/>
      <c r="IO208" s="3"/>
      <c r="IP208" s="3"/>
      <c r="IQ208" s="3"/>
      <c r="IR208" s="3"/>
      <c r="IS208" s="3"/>
      <c r="IT208" s="3"/>
      <c r="IU208" s="3"/>
      <c r="IV208" s="3"/>
      <c r="IW208" s="3"/>
      <c r="IX208" s="3"/>
      <c r="IY208" s="3"/>
      <c r="IZ208" s="3"/>
      <c r="JA208" s="3"/>
      <c r="JB208" s="3"/>
      <c r="JC208" s="3"/>
      <c r="JD208" s="3"/>
      <c r="JE208" s="3"/>
      <c r="JF208" s="3"/>
      <c r="JG208" s="3"/>
      <c r="JH208" s="3"/>
      <c r="JI208" s="3"/>
      <c r="JJ208" s="3"/>
      <c r="JK208" s="3"/>
      <c r="JL208" s="3"/>
      <c r="JM208" s="3"/>
      <c r="JN208" s="3"/>
      <c r="JO208" s="3"/>
      <c r="JP208" s="3"/>
      <c r="JQ208" s="3"/>
      <c r="JR208" s="3"/>
      <c r="JS208" s="3"/>
      <c r="JT208" s="3"/>
      <c r="JU208" s="3"/>
      <c r="JV208" s="3"/>
      <c r="JW208" s="3"/>
      <c r="JX208" s="3"/>
      <c r="JY208" s="3"/>
      <c r="JZ208" s="3"/>
      <c r="KA208" s="3"/>
      <c r="KB208" s="3"/>
      <c r="KC208" s="3"/>
      <c r="KD208" s="3"/>
      <c r="KE208" s="3"/>
      <c r="KF208" s="3"/>
      <c r="KG208" s="3"/>
      <c r="KH208" s="3"/>
      <c r="KI208" s="3"/>
      <c r="KJ208" s="3"/>
      <c r="KK208" s="3"/>
      <c r="KL208" s="3"/>
      <c r="KM208" s="3"/>
      <c r="KN208" s="3"/>
      <c r="KO208" s="3"/>
      <c r="KP208" s="3"/>
      <c r="KQ208" s="3"/>
      <c r="KR208" s="3"/>
      <c r="KS208" s="3"/>
      <c r="KT208" s="3"/>
      <c r="KU208" s="3"/>
      <c r="KV208" s="3"/>
      <c r="KW208" s="3"/>
      <c r="KX208" s="3"/>
      <c r="KY208" s="3"/>
      <c r="KZ208" s="3"/>
      <c r="LA208" s="3"/>
      <c r="LB208" s="3"/>
      <c r="LC208" s="3"/>
      <c r="LD208" s="3"/>
      <c r="LE208" s="3"/>
      <c r="LF208" s="3"/>
      <c r="LG208" s="3"/>
      <c r="LH208" s="3"/>
      <c r="LI208" s="3"/>
      <c r="LJ208" s="3"/>
      <c r="LK208" s="3"/>
      <c r="LL208" s="3"/>
      <c r="LM208" s="3"/>
      <c r="LN208" s="3"/>
      <c r="LO208" s="3"/>
      <c r="LP208" s="3"/>
      <c r="LQ208" s="3"/>
      <c r="LR208" s="3"/>
      <c r="LS208" s="3"/>
      <c r="LT208" s="3"/>
      <c r="LU208" s="3"/>
      <c r="LV208" s="3"/>
      <c r="LW208" s="3"/>
      <c r="LX208" s="3"/>
      <c r="LY208" s="3"/>
      <c r="LZ208" s="3"/>
      <c r="MA208" s="3"/>
      <c r="MB208" s="3"/>
      <c r="MC208" s="3"/>
      <c r="MD208" s="3"/>
      <c r="ME208" s="3"/>
      <c r="MF208" s="3"/>
      <c r="MG208" s="3"/>
      <c r="MH208" s="3"/>
      <c r="MI208" s="3"/>
      <c r="MJ208" s="3"/>
      <c r="MK208" s="3"/>
      <c r="ML208" s="3"/>
      <c r="MM208" s="3"/>
      <c r="MN208" s="3"/>
      <c r="MO208" s="3"/>
      <c r="MP208" s="3"/>
      <c r="MQ208" s="3"/>
      <c r="MR208" s="3"/>
      <c r="MS208" s="3"/>
      <c r="MT208" s="3"/>
      <c r="MU208" s="3"/>
      <c r="MV208" s="3"/>
      <c r="MW208" s="3"/>
      <c r="MX208" s="3"/>
      <c r="MY208" s="3"/>
      <c r="MZ208" s="3"/>
      <c r="NA208" s="3"/>
      <c r="NB208" s="3"/>
      <c r="NC208" s="3"/>
      <c r="ND208" s="3"/>
      <c r="NE208" s="3"/>
      <c r="NF208" s="3"/>
      <c r="NG208" s="3"/>
      <c r="NH208" s="3"/>
      <c r="NI208" s="3"/>
      <c r="NJ208" s="3"/>
      <c r="NK208" s="3"/>
      <c r="NL208" s="3"/>
      <c r="NM208" s="3"/>
      <c r="NN208" s="3"/>
      <c r="NO208" s="3"/>
      <c r="NP208" s="3"/>
      <c r="NQ208" s="3"/>
      <c r="NR208" s="3"/>
      <c r="NS208" s="3"/>
      <c r="NT208" s="3"/>
      <c r="NU208" s="3"/>
      <c r="NV208" s="3"/>
      <c r="NW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c r="GO209" s="3"/>
      <c r="GP209" s="3"/>
      <c r="GQ209" s="3"/>
      <c r="GR209" s="3"/>
      <c r="GS209" s="3"/>
      <c r="GT209" s="3"/>
      <c r="GU209" s="3"/>
      <c r="GV209" s="3"/>
      <c r="GW209" s="3"/>
      <c r="GX209" s="3"/>
      <c r="GY209" s="3"/>
      <c r="GZ209" s="3"/>
      <c r="HA209" s="3"/>
      <c r="HB209" s="3"/>
      <c r="HC209" s="3"/>
      <c r="HD209" s="3"/>
      <c r="HE209" s="3"/>
      <c r="HF209" s="3"/>
      <c r="HG209" s="3"/>
      <c r="HH209" s="3"/>
      <c r="HI209" s="3"/>
      <c r="HJ209" s="3"/>
      <c r="HK209" s="3"/>
      <c r="HL209" s="3"/>
      <c r="HM209" s="3"/>
      <c r="HN209" s="3"/>
      <c r="HO209" s="3"/>
      <c r="HP209" s="3"/>
      <c r="HQ209" s="3"/>
      <c r="HR209" s="3"/>
      <c r="HS209" s="3"/>
      <c r="HT209" s="3"/>
      <c r="HU209" s="3"/>
      <c r="HV209" s="3"/>
      <c r="HW209" s="3"/>
      <c r="HX209" s="3"/>
      <c r="HY209" s="3"/>
      <c r="HZ209" s="3"/>
      <c r="IA209" s="3"/>
      <c r="IB209" s="3"/>
      <c r="IC209" s="3"/>
      <c r="ID209" s="3"/>
      <c r="IE209" s="3"/>
      <c r="IF209" s="3"/>
      <c r="IG209" s="3"/>
      <c r="IH209" s="3"/>
      <c r="II209" s="3"/>
      <c r="IJ209" s="3"/>
      <c r="IK209" s="3"/>
      <c r="IL209" s="3"/>
      <c r="IM209" s="3"/>
      <c r="IN209" s="3"/>
      <c r="IO209" s="3"/>
      <c r="IP209" s="3"/>
      <c r="IQ209" s="3"/>
      <c r="IR209" s="3"/>
      <c r="IS209" s="3"/>
      <c r="IT209" s="3"/>
      <c r="IU209" s="3"/>
      <c r="IV209" s="3"/>
      <c r="IW209" s="3"/>
      <c r="IX209" s="3"/>
      <c r="IY209" s="3"/>
      <c r="IZ209" s="3"/>
      <c r="JA209" s="3"/>
      <c r="JB209" s="3"/>
      <c r="JC209" s="3"/>
      <c r="JD209" s="3"/>
      <c r="JE209" s="3"/>
      <c r="JF209" s="3"/>
      <c r="JG209" s="3"/>
      <c r="JH209" s="3"/>
      <c r="JI209" s="3"/>
      <c r="JJ209" s="3"/>
      <c r="JK209" s="3"/>
      <c r="JL209" s="3"/>
      <c r="JM209" s="3"/>
      <c r="JN209" s="3"/>
      <c r="JO209" s="3"/>
      <c r="JP209" s="3"/>
      <c r="JQ209" s="3"/>
      <c r="JR209" s="3"/>
      <c r="JS209" s="3"/>
      <c r="JT209" s="3"/>
      <c r="JU209" s="3"/>
      <c r="JV209" s="3"/>
      <c r="JW209" s="3"/>
      <c r="JX209" s="3"/>
      <c r="JY209" s="3"/>
      <c r="JZ209" s="3"/>
      <c r="KA209" s="3"/>
      <c r="KB209" s="3"/>
      <c r="KC209" s="3"/>
      <c r="KD209" s="3"/>
      <c r="KE209" s="3"/>
      <c r="KF209" s="3"/>
      <c r="KG209" s="3"/>
      <c r="KH209" s="3"/>
      <c r="KI209" s="3"/>
      <c r="KJ209" s="3"/>
      <c r="KK209" s="3"/>
      <c r="KL209" s="3"/>
      <c r="KM209" s="3"/>
      <c r="KN209" s="3"/>
      <c r="KO209" s="3"/>
      <c r="KP209" s="3"/>
      <c r="KQ209" s="3"/>
      <c r="KR209" s="3"/>
      <c r="KS209" s="3"/>
      <c r="KT209" s="3"/>
      <c r="KU209" s="3"/>
      <c r="KV209" s="3"/>
      <c r="KW209" s="3"/>
      <c r="KX209" s="3"/>
      <c r="KY209" s="3"/>
      <c r="KZ209" s="3"/>
      <c r="LA209" s="3"/>
      <c r="LB209" s="3"/>
      <c r="LC209" s="3"/>
      <c r="LD209" s="3"/>
      <c r="LE209" s="3"/>
      <c r="LF209" s="3"/>
      <c r="LG209" s="3"/>
      <c r="LH209" s="3"/>
      <c r="LI209" s="3"/>
      <c r="LJ209" s="3"/>
      <c r="LK209" s="3"/>
      <c r="LL209" s="3"/>
      <c r="LM209" s="3"/>
      <c r="LN209" s="3"/>
      <c r="LO209" s="3"/>
      <c r="LP209" s="3"/>
      <c r="LQ209" s="3"/>
      <c r="LR209" s="3"/>
      <c r="LS209" s="3"/>
      <c r="LT209" s="3"/>
      <c r="LU209" s="3"/>
      <c r="LV209" s="3"/>
      <c r="LW209" s="3"/>
      <c r="LX209" s="3"/>
      <c r="LY209" s="3"/>
      <c r="LZ209" s="3"/>
      <c r="MA209" s="3"/>
      <c r="MB209" s="3"/>
      <c r="MC209" s="3"/>
      <c r="MD209" s="3"/>
      <c r="ME209" s="3"/>
      <c r="MF209" s="3"/>
      <c r="MG209" s="3"/>
      <c r="MH209" s="3"/>
      <c r="MI209" s="3"/>
      <c r="MJ209" s="3"/>
      <c r="MK209" s="3"/>
      <c r="ML209" s="3"/>
      <c r="MM209" s="3"/>
      <c r="MN209" s="3"/>
      <c r="MO209" s="3"/>
      <c r="MP209" s="3"/>
      <c r="MQ209" s="3"/>
      <c r="MR209" s="3"/>
      <c r="MS209" s="3"/>
      <c r="MT209" s="3"/>
      <c r="MU209" s="3"/>
      <c r="MV209" s="3"/>
      <c r="MW209" s="3"/>
      <c r="MX209" s="3"/>
      <c r="MY209" s="3"/>
      <c r="MZ209" s="3"/>
      <c r="NA209" s="3"/>
      <c r="NB209" s="3"/>
      <c r="NC209" s="3"/>
      <c r="ND209" s="3"/>
      <c r="NE209" s="3"/>
      <c r="NF209" s="3"/>
      <c r="NG209" s="3"/>
      <c r="NH209" s="3"/>
      <c r="NI209" s="3"/>
      <c r="NJ209" s="3"/>
      <c r="NK209" s="3"/>
      <c r="NL209" s="3"/>
      <c r="NM209" s="3"/>
      <c r="NN209" s="3"/>
      <c r="NO209" s="3"/>
      <c r="NP209" s="3"/>
      <c r="NQ209" s="3"/>
      <c r="NR209" s="3"/>
      <c r="NS209" s="3"/>
      <c r="NT209" s="3"/>
      <c r="NU209" s="3"/>
      <c r="NV209" s="3"/>
      <c r="NW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c r="GO210" s="3"/>
      <c r="GP210" s="3"/>
      <c r="GQ210" s="3"/>
      <c r="GR210" s="3"/>
      <c r="GS210" s="3"/>
      <c r="GT210" s="3"/>
      <c r="GU210" s="3"/>
      <c r="GV210" s="3"/>
      <c r="GW210" s="3"/>
      <c r="GX210" s="3"/>
      <c r="GY210" s="3"/>
      <c r="GZ210" s="3"/>
      <c r="HA210" s="3"/>
      <c r="HB210" s="3"/>
      <c r="HC210" s="3"/>
      <c r="HD210" s="3"/>
      <c r="HE210" s="3"/>
      <c r="HF210" s="3"/>
      <c r="HG210" s="3"/>
      <c r="HH210" s="3"/>
      <c r="HI210" s="3"/>
      <c r="HJ210" s="3"/>
      <c r="HK210" s="3"/>
      <c r="HL210" s="3"/>
      <c r="HM210" s="3"/>
      <c r="HN210" s="3"/>
      <c r="HO210" s="3"/>
      <c r="HP210" s="3"/>
      <c r="HQ210" s="3"/>
      <c r="HR210" s="3"/>
      <c r="HS210" s="3"/>
      <c r="HT210" s="3"/>
      <c r="HU210" s="3"/>
      <c r="HV210" s="3"/>
      <c r="HW210" s="3"/>
      <c r="HX210" s="3"/>
      <c r="HY210" s="3"/>
      <c r="HZ210" s="3"/>
      <c r="IA210" s="3"/>
      <c r="IB210" s="3"/>
      <c r="IC210" s="3"/>
      <c r="ID210" s="3"/>
      <c r="IE210" s="3"/>
      <c r="IF210" s="3"/>
      <c r="IG210" s="3"/>
      <c r="IH210" s="3"/>
      <c r="II210" s="3"/>
      <c r="IJ210" s="3"/>
      <c r="IK210" s="3"/>
      <c r="IL210" s="3"/>
      <c r="IM210" s="3"/>
      <c r="IN210" s="3"/>
      <c r="IO210" s="3"/>
      <c r="IP210" s="3"/>
      <c r="IQ210" s="3"/>
      <c r="IR210" s="3"/>
      <c r="IS210" s="3"/>
      <c r="IT210" s="3"/>
      <c r="IU210" s="3"/>
      <c r="IV210" s="3"/>
      <c r="IW210" s="3"/>
      <c r="IX210" s="3"/>
      <c r="IY210" s="3"/>
      <c r="IZ210" s="3"/>
      <c r="JA210" s="3"/>
      <c r="JB210" s="3"/>
      <c r="JC210" s="3"/>
      <c r="JD210" s="3"/>
      <c r="JE210" s="3"/>
      <c r="JF210" s="3"/>
      <c r="JG210" s="3"/>
      <c r="JH210" s="3"/>
      <c r="JI210" s="3"/>
      <c r="JJ210" s="3"/>
      <c r="JK210" s="3"/>
      <c r="JL210" s="3"/>
      <c r="JM210" s="3"/>
      <c r="JN210" s="3"/>
      <c r="JO210" s="3"/>
      <c r="JP210" s="3"/>
      <c r="JQ210" s="3"/>
      <c r="JR210" s="3"/>
      <c r="JS210" s="3"/>
      <c r="JT210" s="3"/>
      <c r="JU210" s="3"/>
      <c r="JV210" s="3"/>
      <c r="JW210" s="3"/>
      <c r="JX210" s="3"/>
      <c r="JY210" s="3"/>
      <c r="JZ210" s="3"/>
      <c r="KA210" s="3"/>
      <c r="KB210" s="3"/>
      <c r="KC210" s="3"/>
      <c r="KD210" s="3"/>
      <c r="KE210" s="3"/>
      <c r="KF210" s="3"/>
      <c r="KG210" s="3"/>
      <c r="KH210" s="3"/>
      <c r="KI210" s="3"/>
      <c r="KJ210" s="3"/>
      <c r="KK210" s="3"/>
      <c r="KL210" s="3"/>
      <c r="KM210" s="3"/>
      <c r="KN210" s="3"/>
      <c r="KO210" s="3"/>
      <c r="KP210" s="3"/>
      <c r="KQ210" s="3"/>
      <c r="KR210" s="3"/>
      <c r="KS210" s="3"/>
      <c r="KT210" s="3"/>
      <c r="KU210" s="3"/>
      <c r="KV210" s="3"/>
      <c r="KW210" s="3"/>
      <c r="KX210" s="3"/>
      <c r="KY210" s="3"/>
      <c r="KZ210" s="3"/>
      <c r="LA210" s="3"/>
      <c r="LB210" s="3"/>
      <c r="LC210" s="3"/>
      <c r="LD210" s="3"/>
      <c r="LE210" s="3"/>
      <c r="LF210" s="3"/>
      <c r="LG210" s="3"/>
      <c r="LH210" s="3"/>
      <c r="LI210" s="3"/>
      <c r="LJ210" s="3"/>
      <c r="LK210" s="3"/>
      <c r="LL210" s="3"/>
      <c r="LM210" s="3"/>
      <c r="LN210" s="3"/>
      <c r="LO210" s="3"/>
      <c r="LP210" s="3"/>
      <c r="LQ210" s="3"/>
      <c r="LR210" s="3"/>
      <c r="LS210" s="3"/>
      <c r="LT210" s="3"/>
      <c r="LU210" s="3"/>
      <c r="LV210" s="3"/>
      <c r="LW210" s="3"/>
      <c r="LX210" s="3"/>
      <c r="LY210" s="3"/>
      <c r="LZ210" s="3"/>
      <c r="MA210" s="3"/>
      <c r="MB210" s="3"/>
      <c r="MC210" s="3"/>
      <c r="MD210" s="3"/>
      <c r="ME210" s="3"/>
      <c r="MF210" s="3"/>
      <c r="MG210" s="3"/>
      <c r="MH210" s="3"/>
      <c r="MI210" s="3"/>
      <c r="MJ210" s="3"/>
      <c r="MK210" s="3"/>
      <c r="ML210" s="3"/>
      <c r="MM210" s="3"/>
      <c r="MN210" s="3"/>
      <c r="MO210" s="3"/>
      <c r="MP210" s="3"/>
      <c r="MQ210" s="3"/>
      <c r="MR210" s="3"/>
      <c r="MS210" s="3"/>
      <c r="MT210" s="3"/>
      <c r="MU210" s="3"/>
      <c r="MV210" s="3"/>
      <c r="MW210" s="3"/>
      <c r="MX210" s="3"/>
      <c r="MY210" s="3"/>
      <c r="MZ210" s="3"/>
      <c r="NA210" s="3"/>
      <c r="NB210" s="3"/>
      <c r="NC210" s="3"/>
      <c r="ND210" s="3"/>
      <c r="NE210" s="3"/>
      <c r="NF210" s="3"/>
      <c r="NG210" s="3"/>
      <c r="NH210" s="3"/>
      <c r="NI210" s="3"/>
      <c r="NJ210" s="3"/>
      <c r="NK210" s="3"/>
      <c r="NL210" s="3"/>
      <c r="NM210" s="3"/>
      <c r="NN210" s="3"/>
      <c r="NO210" s="3"/>
      <c r="NP210" s="3"/>
      <c r="NQ210" s="3"/>
      <c r="NR210" s="3"/>
      <c r="NS210" s="3"/>
      <c r="NT210" s="3"/>
      <c r="NU210" s="3"/>
      <c r="NV210" s="3"/>
      <c r="NW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c r="GO211" s="3"/>
      <c r="GP211" s="3"/>
      <c r="GQ211" s="3"/>
      <c r="GR211" s="3"/>
      <c r="GS211" s="3"/>
      <c r="GT211" s="3"/>
      <c r="GU211" s="3"/>
      <c r="GV211" s="3"/>
      <c r="GW211" s="3"/>
      <c r="GX211" s="3"/>
      <c r="GY211" s="3"/>
      <c r="GZ211" s="3"/>
      <c r="HA211" s="3"/>
      <c r="HB211" s="3"/>
      <c r="HC211" s="3"/>
      <c r="HD211" s="3"/>
      <c r="HE211" s="3"/>
      <c r="HF211" s="3"/>
      <c r="HG211" s="3"/>
      <c r="HH211" s="3"/>
      <c r="HI211" s="3"/>
      <c r="HJ211" s="3"/>
      <c r="HK211" s="3"/>
      <c r="HL211" s="3"/>
      <c r="HM211" s="3"/>
      <c r="HN211" s="3"/>
      <c r="HO211" s="3"/>
      <c r="HP211" s="3"/>
      <c r="HQ211" s="3"/>
      <c r="HR211" s="3"/>
      <c r="HS211" s="3"/>
      <c r="HT211" s="3"/>
      <c r="HU211" s="3"/>
      <c r="HV211" s="3"/>
      <c r="HW211" s="3"/>
      <c r="HX211" s="3"/>
      <c r="HY211" s="3"/>
      <c r="HZ211" s="3"/>
      <c r="IA211" s="3"/>
      <c r="IB211" s="3"/>
      <c r="IC211" s="3"/>
      <c r="ID211" s="3"/>
      <c r="IE211" s="3"/>
      <c r="IF211" s="3"/>
      <c r="IG211" s="3"/>
      <c r="IH211" s="3"/>
      <c r="II211" s="3"/>
      <c r="IJ211" s="3"/>
      <c r="IK211" s="3"/>
      <c r="IL211" s="3"/>
      <c r="IM211" s="3"/>
      <c r="IN211" s="3"/>
      <c r="IO211" s="3"/>
      <c r="IP211" s="3"/>
      <c r="IQ211" s="3"/>
      <c r="IR211" s="3"/>
      <c r="IS211" s="3"/>
      <c r="IT211" s="3"/>
      <c r="IU211" s="3"/>
      <c r="IV211" s="3"/>
      <c r="IW211" s="3"/>
      <c r="IX211" s="3"/>
      <c r="IY211" s="3"/>
      <c r="IZ211" s="3"/>
      <c r="JA211" s="3"/>
      <c r="JB211" s="3"/>
      <c r="JC211" s="3"/>
      <c r="JD211" s="3"/>
      <c r="JE211" s="3"/>
      <c r="JF211" s="3"/>
      <c r="JG211" s="3"/>
      <c r="JH211" s="3"/>
      <c r="JI211" s="3"/>
      <c r="JJ211" s="3"/>
      <c r="JK211" s="3"/>
      <c r="JL211" s="3"/>
      <c r="JM211" s="3"/>
      <c r="JN211" s="3"/>
      <c r="JO211" s="3"/>
      <c r="JP211" s="3"/>
      <c r="JQ211" s="3"/>
      <c r="JR211" s="3"/>
      <c r="JS211" s="3"/>
      <c r="JT211" s="3"/>
      <c r="JU211" s="3"/>
      <c r="JV211" s="3"/>
      <c r="JW211" s="3"/>
      <c r="JX211" s="3"/>
      <c r="JY211" s="3"/>
      <c r="JZ211" s="3"/>
      <c r="KA211" s="3"/>
      <c r="KB211" s="3"/>
      <c r="KC211" s="3"/>
      <c r="KD211" s="3"/>
      <c r="KE211" s="3"/>
      <c r="KF211" s="3"/>
      <c r="KG211" s="3"/>
      <c r="KH211" s="3"/>
      <c r="KI211" s="3"/>
      <c r="KJ211" s="3"/>
      <c r="KK211" s="3"/>
      <c r="KL211" s="3"/>
      <c r="KM211" s="3"/>
      <c r="KN211" s="3"/>
      <c r="KO211" s="3"/>
      <c r="KP211" s="3"/>
      <c r="KQ211" s="3"/>
      <c r="KR211" s="3"/>
      <c r="KS211" s="3"/>
      <c r="KT211" s="3"/>
      <c r="KU211" s="3"/>
      <c r="KV211" s="3"/>
      <c r="KW211" s="3"/>
      <c r="KX211" s="3"/>
      <c r="KY211" s="3"/>
      <c r="KZ211" s="3"/>
      <c r="LA211" s="3"/>
      <c r="LB211" s="3"/>
      <c r="LC211" s="3"/>
      <c r="LD211" s="3"/>
      <c r="LE211" s="3"/>
      <c r="LF211" s="3"/>
      <c r="LG211" s="3"/>
      <c r="LH211" s="3"/>
      <c r="LI211" s="3"/>
      <c r="LJ211" s="3"/>
      <c r="LK211" s="3"/>
      <c r="LL211" s="3"/>
      <c r="LM211" s="3"/>
      <c r="LN211" s="3"/>
      <c r="LO211" s="3"/>
      <c r="LP211" s="3"/>
      <c r="LQ211" s="3"/>
      <c r="LR211" s="3"/>
      <c r="LS211" s="3"/>
      <c r="LT211" s="3"/>
      <c r="LU211" s="3"/>
      <c r="LV211" s="3"/>
      <c r="LW211" s="3"/>
      <c r="LX211" s="3"/>
      <c r="LY211" s="3"/>
      <c r="LZ211" s="3"/>
      <c r="MA211" s="3"/>
      <c r="MB211" s="3"/>
      <c r="MC211" s="3"/>
      <c r="MD211" s="3"/>
      <c r="ME211" s="3"/>
      <c r="MF211" s="3"/>
      <c r="MG211" s="3"/>
      <c r="MH211" s="3"/>
      <c r="MI211" s="3"/>
      <c r="MJ211" s="3"/>
      <c r="MK211" s="3"/>
      <c r="ML211" s="3"/>
      <c r="MM211" s="3"/>
      <c r="MN211" s="3"/>
      <c r="MO211" s="3"/>
      <c r="MP211" s="3"/>
      <c r="MQ211" s="3"/>
      <c r="MR211" s="3"/>
      <c r="MS211" s="3"/>
      <c r="MT211" s="3"/>
      <c r="MU211" s="3"/>
      <c r="MV211" s="3"/>
      <c r="MW211" s="3"/>
      <c r="MX211" s="3"/>
      <c r="MY211" s="3"/>
      <c r="MZ211" s="3"/>
      <c r="NA211" s="3"/>
      <c r="NB211" s="3"/>
      <c r="NC211" s="3"/>
      <c r="ND211" s="3"/>
      <c r="NE211" s="3"/>
      <c r="NF211" s="3"/>
      <c r="NG211" s="3"/>
      <c r="NH211" s="3"/>
      <c r="NI211" s="3"/>
      <c r="NJ211" s="3"/>
      <c r="NK211" s="3"/>
      <c r="NL211" s="3"/>
      <c r="NM211" s="3"/>
      <c r="NN211" s="3"/>
      <c r="NO211" s="3"/>
      <c r="NP211" s="3"/>
      <c r="NQ211" s="3"/>
      <c r="NR211" s="3"/>
      <c r="NS211" s="3"/>
      <c r="NT211" s="3"/>
      <c r="NU211" s="3"/>
      <c r="NV211" s="3"/>
      <c r="NW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c r="GO212" s="3"/>
      <c r="GP212" s="3"/>
      <c r="GQ212" s="3"/>
      <c r="GR212" s="3"/>
      <c r="GS212" s="3"/>
      <c r="GT212" s="3"/>
      <c r="GU212" s="3"/>
      <c r="GV212" s="3"/>
      <c r="GW212" s="3"/>
      <c r="GX212" s="3"/>
      <c r="GY212" s="3"/>
      <c r="GZ212" s="3"/>
      <c r="HA212" s="3"/>
      <c r="HB212" s="3"/>
      <c r="HC212" s="3"/>
      <c r="HD212" s="3"/>
      <c r="HE212" s="3"/>
      <c r="HF212" s="3"/>
      <c r="HG212" s="3"/>
      <c r="HH212" s="3"/>
      <c r="HI212" s="3"/>
      <c r="HJ212" s="3"/>
      <c r="HK212" s="3"/>
      <c r="HL212" s="3"/>
      <c r="HM212" s="3"/>
      <c r="HN212" s="3"/>
      <c r="HO212" s="3"/>
      <c r="HP212" s="3"/>
      <c r="HQ212" s="3"/>
      <c r="HR212" s="3"/>
      <c r="HS212" s="3"/>
      <c r="HT212" s="3"/>
      <c r="HU212" s="3"/>
      <c r="HV212" s="3"/>
      <c r="HW212" s="3"/>
      <c r="HX212" s="3"/>
      <c r="HY212" s="3"/>
      <c r="HZ212" s="3"/>
      <c r="IA212" s="3"/>
      <c r="IB212" s="3"/>
      <c r="IC212" s="3"/>
      <c r="ID212" s="3"/>
      <c r="IE212" s="3"/>
      <c r="IF212" s="3"/>
      <c r="IG212" s="3"/>
      <c r="IH212" s="3"/>
      <c r="II212" s="3"/>
      <c r="IJ212" s="3"/>
      <c r="IK212" s="3"/>
      <c r="IL212" s="3"/>
      <c r="IM212" s="3"/>
      <c r="IN212" s="3"/>
      <c r="IO212" s="3"/>
      <c r="IP212" s="3"/>
      <c r="IQ212" s="3"/>
      <c r="IR212" s="3"/>
      <c r="IS212" s="3"/>
      <c r="IT212" s="3"/>
      <c r="IU212" s="3"/>
      <c r="IV212" s="3"/>
      <c r="IW212" s="3"/>
      <c r="IX212" s="3"/>
      <c r="IY212" s="3"/>
      <c r="IZ212" s="3"/>
      <c r="JA212" s="3"/>
      <c r="JB212" s="3"/>
      <c r="JC212" s="3"/>
      <c r="JD212" s="3"/>
      <c r="JE212" s="3"/>
      <c r="JF212" s="3"/>
      <c r="JG212" s="3"/>
      <c r="JH212" s="3"/>
      <c r="JI212" s="3"/>
      <c r="JJ212" s="3"/>
      <c r="JK212" s="3"/>
      <c r="JL212" s="3"/>
      <c r="JM212" s="3"/>
      <c r="JN212" s="3"/>
      <c r="JO212" s="3"/>
      <c r="JP212" s="3"/>
      <c r="JQ212" s="3"/>
      <c r="JR212" s="3"/>
      <c r="JS212" s="3"/>
      <c r="JT212" s="3"/>
      <c r="JU212" s="3"/>
      <c r="JV212" s="3"/>
      <c r="JW212" s="3"/>
      <c r="JX212" s="3"/>
      <c r="JY212" s="3"/>
      <c r="JZ212" s="3"/>
      <c r="KA212" s="3"/>
      <c r="KB212" s="3"/>
      <c r="KC212" s="3"/>
      <c r="KD212" s="3"/>
      <c r="KE212" s="3"/>
      <c r="KF212" s="3"/>
      <c r="KG212" s="3"/>
      <c r="KH212" s="3"/>
      <c r="KI212" s="3"/>
      <c r="KJ212" s="3"/>
      <c r="KK212" s="3"/>
      <c r="KL212" s="3"/>
      <c r="KM212" s="3"/>
      <c r="KN212" s="3"/>
      <c r="KO212" s="3"/>
      <c r="KP212" s="3"/>
      <c r="KQ212" s="3"/>
      <c r="KR212" s="3"/>
      <c r="KS212" s="3"/>
      <c r="KT212" s="3"/>
      <c r="KU212" s="3"/>
      <c r="KV212" s="3"/>
      <c r="KW212" s="3"/>
      <c r="KX212" s="3"/>
      <c r="KY212" s="3"/>
      <c r="KZ212" s="3"/>
      <c r="LA212" s="3"/>
      <c r="LB212" s="3"/>
      <c r="LC212" s="3"/>
      <c r="LD212" s="3"/>
      <c r="LE212" s="3"/>
      <c r="LF212" s="3"/>
      <c r="LG212" s="3"/>
      <c r="LH212" s="3"/>
      <c r="LI212" s="3"/>
      <c r="LJ212" s="3"/>
      <c r="LK212" s="3"/>
      <c r="LL212" s="3"/>
      <c r="LM212" s="3"/>
      <c r="LN212" s="3"/>
      <c r="LO212" s="3"/>
      <c r="LP212" s="3"/>
      <c r="LQ212" s="3"/>
      <c r="LR212" s="3"/>
      <c r="LS212" s="3"/>
      <c r="LT212" s="3"/>
      <c r="LU212" s="3"/>
      <c r="LV212" s="3"/>
      <c r="LW212" s="3"/>
      <c r="LX212" s="3"/>
      <c r="LY212" s="3"/>
      <c r="LZ212" s="3"/>
      <c r="MA212" s="3"/>
      <c r="MB212" s="3"/>
      <c r="MC212" s="3"/>
      <c r="MD212" s="3"/>
      <c r="ME212" s="3"/>
      <c r="MF212" s="3"/>
      <c r="MG212" s="3"/>
      <c r="MH212" s="3"/>
      <c r="MI212" s="3"/>
      <c r="MJ212" s="3"/>
      <c r="MK212" s="3"/>
      <c r="ML212" s="3"/>
      <c r="MM212" s="3"/>
      <c r="MN212" s="3"/>
      <c r="MO212" s="3"/>
      <c r="MP212" s="3"/>
      <c r="MQ212" s="3"/>
      <c r="MR212" s="3"/>
      <c r="MS212" s="3"/>
      <c r="MT212" s="3"/>
      <c r="MU212" s="3"/>
      <c r="MV212" s="3"/>
      <c r="MW212" s="3"/>
      <c r="MX212" s="3"/>
      <c r="MY212" s="3"/>
      <c r="MZ212" s="3"/>
      <c r="NA212" s="3"/>
      <c r="NB212" s="3"/>
      <c r="NC212" s="3"/>
      <c r="ND212" s="3"/>
      <c r="NE212" s="3"/>
      <c r="NF212" s="3"/>
      <c r="NG212" s="3"/>
      <c r="NH212" s="3"/>
      <c r="NI212" s="3"/>
      <c r="NJ212" s="3"/>
      <c r="NK212" s="3"/>
      <c r="NL212" s="3"/>
      <c r="NM212" s="3"/>
      <c r="NN212" s="3"/>
      <c r="NO212" s="3"/>
      <c r="NP212" s="3"/>
      <c r="NQ212" s="3"/>
      <c r="NR212" s="3"/>
      <c r="NS212" s="3"/>
      <c r="NT212" s="3"/>
      <c r="NU212" s="3"/>
      <c r="NV212" s="3"/>
      <c r="NW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c r="HV213" s="3"/>
      <c r="HW213" s="3"/>
      <c r="HX213" s="3"/>
      <c r="HY213" s="3"/>
      <c r="HZ213" s="3"/>
      <c r="IA213" s="3"/>
      <c r="IB213" s="3"/>
      <c r="IC213" s="3"/>
      <c r="ID213" s="3"/>
      <c r="IE213" s="3"/>
      <c r="IF213" s="3"/>
      <c r="IG213" s="3"/>
      <c r="IH213" s="3"/>
      <c r="II213" s="3"/>
      <c r="IJ213" s="3"/>
      <c r="IK213" s="3"/>
      <c r="IL213" s="3"/>
      <c r="IM213" s="3"/>
      <c r="IN213" s="3"/>
      <c r="IO213" s="3"/>
      <c r="IP213" s="3"/>
      <c r="IQ213" s="3"/>
      <c r="IR213" s="3"/>
      <c r="IS213" s="3"/>
      <c r="IT213" s="3"/>
      <c r="IU213" s="3"/>
      <c r="IV213" s="3"/>
      <c r="IW213" s="3"/>
      <c r="IX213" s="3"/>
      <c r="IY213" s="3"/>
      <c r="IZ213" s="3"/>
      <c r="JA213" s="3"/>
      <c r="JB213" s="3"/>
      <c r="JC213" s="3"/>
      <c r="JD213" s="3"/>
      <c r="JE213" s="3"/>
      <c r="JF213" s="3"/>
      <c r="JG213" s="3"/>
      <c r="JH213" s="3"/>
      <c r="JI213" s="3"/>
      <c r="JJ213" s="3"/>
      <c r="JK213" s="3"/>
      <c r="JL213" s="3"/>
      <c r="JM213" s="3"/>
      <c r="JN213" s="3"/>
      <c r="JO213" s="3"/>
      <c r="JP213" s="3"/>
      <c r="JQ213" s="3"/>
      <c r="JR213" s="3"/>
      <c r="JS213" s="3"/>
      <c r="JT213" s="3"/>
      <c r="JU213" s="3"/>
      <c r="JV213" s="3"/>
      <c r="JW213" s="3"/>
      <c r="JX213" s="3"/>
      <c r="JY213" s="3"/>
      <c r="JZ213" s="3"/>
      <c r="KA213" s="3"/>
      <c r="KB213" s="3"/>
      <c r="KC213" s="3"/>
      <c r="KD213" s="3"/>
      <c r="KE213" s="3"/>
      <c r="KF213" s="3"/>
      <c r="KG213" s="3"/>
      <c r="KH213" s="3"/>
      <c r="KI213" s="3"/>
      <c r="KJ213" s="3"/>
      <c r="KK213" s="3"/>
      <c r="KL213" s="3"/>
      <c r="KM213" s="3"/>
      <c r="KN213" s="3"/>
      <c r="KO213" s="3"/>
      <c r="KP213" s="3"/>
      <c r="KQ213" s="3"/>
      <c r="KR213" s="3"/>
      <c r="KS213" s="3"/>
      <c r="KT213" s="3"/>
      <c r="KU213" s="3"/>
      <c r="KV213" s="3"/>
      <c r="KW213" s="3"/>
      <c r="KX213" s="3"/>
      <c r="KY213" s="3"/>
      <c r="KZ213" s="3"/>
      <c r="LA213" s="3"/>
      <c r="LB213" s="3"/>
      <c r="LC213" s="3"/>
      <c r="LD213" s="3"/>
      <c r="LE213" s="3"/>
      <c r="LF213" s="3"/>
      <c r="LG213" s="3"/>
      <c r="LH213" s="3"/>
      <c r="LI213" s="3"/>
      <c r="LJ213" s="3"/>
      <c r="LK213" s="3"/>
      <c r="LL213" s="3"/>
      <c r="LM213" s="3"/>
      <c r="LN213" s="3"/>
      <c r="LO213" s="3"/>
      <c r="LP213" s="3"/>
      <c r="LQ213" s="3"/>
      <c r="LR213" s="3"/>
      <c r="LS213" s="3"/>
      <c r="LT213" s="3"/>
      <c r="LU213" s="3"/>
      <c r="LV213" s="3"/>
      <c r="LW213" s="3"/>
      <c r="LX213" s="3"/>
      <c r="LY213" s="3"/>
      <c r="LZ213" s="3"/>
      <c r="MA213" s="3"/>
      <c r="MB213" s="3"/>
      <c r="MC213" s="3"/>
      <c r="MD213" s="3"/>
      <c r="ME213" s="3"/>
      <c r="MF213" s="3"/>
      <c r="MG213" s="3"/>
      <c r="MH213" s="3"/>
      <c r="MI213" s="3"/>
      <c r="MJ213" s="3"/>
      <c r="MK213" s="3"/>
      <c r="ML213" s="3"/>
      <c r="MM213" s="3"/>
      <c r="MN213" s="3"/>
      <c r="MO213" s="3"/>
      <c r="MP213" s="3"/>
      <c r="MQ213" s="3"/>
      <c r="MR213" s="3"/>
      <c r="MS213" s="3"/>
      <c r="MT213" s="3"/>
      <c r="MU213" s="3"/>
      <c r="MV213" s="3"/>
      <c r="MW213" s="3"/>
      <c r="MX213" s="3"/>
      <c r="MY213" s="3"/>
      <c r="MZ213" s="3"/>
      <c r="NA213" s="3"/>
      <c r="NB213" s="3"/>
      <c r="NC213" s="3"/>
      <c r="ND213" s="3"/>
      <c r="NE213" s="3"/>
      <c r="NF213" s="3"/>
      <c r="NG213" s="3"/>
      <c r="NH213" s="3"/>
      <c r="NI213" s="3"/>
      <c r="NJ213" s="3"/>
      <c r="NK213" s="3"/>
      <c r="NL213" s="3"/>
      <c r="NM213" s="3"/>
      <c r="NN213" s="3"/>
      <c r="NO213" s="3"/>
      <c r="NP213" s="3"/>
      <c r="NQ213" s="3"/>
      <c r="NR213" s="3"/>
      <c r="NS213" s="3"/>
      <c r="NT213" s="3"/>
      <c r="NU213" s="3"/>
      <c r="NV213" s="3"/>
      <c r="NW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c r="GO214" s="3"/>
      <c r="GP214" s="3"/>
      <c r="GQ214" s="3"/>
      <c r="GR214" s="3"/>
      <c r="GS214" s="3"/>
      <c r="GT214" s="3"/>
      <c r="GU214" s="3"/>
      <c r="GV214" s="3"/>
      <c r="GW214" s="3"/>
      <c r="GX214" s="3"/>
      <c r="GY214" s="3"/>
      <c r="GZ214" s="3"/>
      <c r="HA214" s="3"/>
      <c r="HB214" s="3"/>
      <c r="HC214" s="3"/>
      <c r="HD214" s="3"/>
      <c r="HE214" s="3"/>
      <c r="HF214" s="3"/>
      <c r="HG214" s="3"/>
      <c r="HH214" s="3"/>
      <c r="HI214" s="3"/>
      <c r="HJ214" s="3"/>
      <c r="HK214" s="3"/>
      <c r="HL214" s="3"/>
      <c r="HM214" s="3"/>
      <c r="HN214" s="3"/>
      <c r="HO214" s="3"/>
      <c r="HP214" s="3"/>
      <c r="HQ214" s="3"/>
      <c r="HR214" s="3"/>
      <c r="HS214" s="3"/>
      <c r="HT214" s="3"/>
      <c r="HU214" s="3"/>
      <c r="HV214" s="3"/>
      <c r="HW214" s="3"/>
      <c r="HX214" s="3"/>
      <c r="HY214" s="3"/>
      <c r="HZ214" s="3"/>
      <c r="IA214" s="3"/>
      <c r="IB214" s="3"/>
      <c r="IC214" s="3"/>
      <c r="ID214" s="3"/>
      <c r="IE214" s="3"/>
      <c r="IF214" s="3"/>
      <c r="IG214" s="3"/>
      <c r="IH214" s="3"/>
      <c r="II214" s="3"/>
      <c r="IJ214" s="3"/>
      <c r="IK214" s="3"/>
      <c r="IL214" s="3"/>
      <c r="IM214" s="3"/>
      <c r="IN214" s="3"/>
      <c r="IO214" s="3"/>
      <c r="IP214" s="3"/>
      <c r="IQ214" s="3"/>
      <c r="IR214" s="3"/>
      <c r="IS214" s="3"/>
      <c r="IT214" s="3"/>
      <c r="IU214" s="3"/>
      <c r="IV214" s="3"/>
      <c r="IW214" s="3"/>
      <c r="IX214" s="3"/>
      <c r="IY214" s="3"/>
      <c r="IZ214" s="3"/>
      <c r="JA214" s="3"/>
      <c r="JB214" s="3"/>
      <c r="JC214" s="3"/>
      <c r="JD214" s="3"/>
      <c r="JE214" s="3"/>
      <c r="JF214" s="3"/>
      <c r="JG214" s="3"/>
      <c r="JH214" s="3"/>
      <c r="JI214" s="3"/>
      <c r="JJ214" s="3"/>
      <c r="JK214" s="3"/>
      <c r="JL214" s="3"/>
      <c r="JM214" s="3"/>
      <c r="JN214" s="3"/>
      <c r="JO214" s="3"/>
      <c r="JP214" s="3"/>
      <c r="JQ214" s="3"/>
      <c r="JR214" s="3"/>
      <c r="JS214" s="3"/>
      <c r="JT214" s="3"/>
      <c r="JU214" s="3"/>
      <c r="JV214" s="3"/>
      <c r="JW214" s="3"/>
      <c r="JX214" s="3"/>
      <c r="JY214" s="3"/>
      <c r="JZ214" s="3"/>
      <c r="KA214" s="3"/>
      <c r="KB214" s="3"/>
      <c r="KC214" s="3"/>
      <c r="KD214" s="3"/>
      <c r="KE214" s="3"/>
      <c r="KF214" s="3"/>
      <c r="KG214" s="3"/>
      <c r="KH214" s="3"/>
      <c r="KI214" s="3"/>
      <c r="KJ214" s="3"/>
      <c r="KK214" s="3"/>
      <c r="KL214" s="3"/>
      <c r="KM214" s="3"/>
      <c r="KN214" s="3"/>
      <c r="KO214" s="3"/>
      <c r="KP214" s="3"/>
      <c r="KQ214" s="3"/>
      <c r="KR214" s="3"/>
      <c r="KS214" s="3"/>
      <c r="KT214" s="3"/>
      <c r="KU214" s="3"/>
      <c r="KV214" s="3"/>
      <c r="KW214" s="3"/>
      <c r="KX214" s="3"/>
      <c r="KY214" s="3"/>
      <c r="KZ214" s="3"/>
      <c r="LA214" s="3"/>
      <c r="LB214" s="3"/>
      <c r="LC214" s="3"/>
      <c r="LD214" s="3"/>
      <c r="LE214" s="3"/>
      <c r="LF214" s="3"/>
      <c r="LG214" s="3"/>
      <c r="LH214" s="3"/>
      <c r="LI214" s="3"/>
      <c r="LJ214" s="3"/>
      <c r="LK214" s="3"/>
      <c r="LL214" s="3"/>
      <c r="LM214" s="3"/>
      <c r="LN214" s="3"/>
      <c r="LO214" s="3"/>
      <c r="LP214" s="3"/>
      <c r="LQ214" s="3"/>
      <c r="LR214" s="3"/>
      <c r="LS214" s="3"/>
      <c r="LT214" s="3"/>
      <c r="LU214" s="3"/>
      <c r="LV214" s="3"/>
      <c r="LW214" s="3"/>
      <c r="LX214" s="3"/>
      <c r="LY214" s="3"/>
      <c r="LZ214" s="3"/>
      <c r="MA214" s="3"/>
      <c r="MB214" s="3"/>
      <c r="MC214" s="3"/>
      <c r="MD214" s="3"/>
      <c r="ME214" s="3"/>
      <c r="MF214" s="3"/>
      <c r="MG214" s="3"/>
      <c r="MH214" s="3"/>
      <c r="MI214" s="3"/>
      <c r="MJ214" s="3"/>
      <c r="MK214" s="3"/>
      <c r="ML214" s="3"/>
      <c r="MM214" s="3"/>
      <c r="MN214" s="3"/>
      <c r="MO214" s="3"/>
      <c r="MP214" s="3"/>
      <c r="MQ214" s="3"/>
      <c r="MR214" s="3"/>
      <c r="MS214" s="3"/>
      <c r="MT214" s="3"/>
      <c r="MU214" s="3"/>
      <c r="MV214" s="3"/>
      <c r="MW214" s="3"/>
      <c r="MX214" s="3"/>
      <c r="MY214" s="3"/>
      <c r="MZ214" s="3"/>
      <c r="NA214" s="3"/>
      <c r="NB214" s="3"/>
      <c r="NC214" s="3"/>
      <c r="ND214" s="3"/>
      <c r="NE214" s="3"/>
      <c r="NF214" s="3"/>
      <c r="NG214" s="3"/>
      <c r="NH214" s="3"/>
      <c r="NI214" s="3"/>
      <c r="NJ214" s="3"/>
      <c r="NK214" s="3"/>
      <c r="NL214" s="3"/>
      <c r="NM214" s="3"/>
      <c r="NN214" s="3"/>
      <c r="NO214" s="3"/>
      <c r="NP214" s="3"/>
      <c r="NQ214" s="3"/>
      <c r="NR214" s="3"/>
      <c r="NS214" s="3"/>
      <c r="NT214" s="3"/>
      <c r="NU214" s="3"/>
      <c r="NV214" s="3"/>
      <c r="NW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c r="HL215" s="3"/>
      <c r="HM215" s="3"/>
      <c r="HN215" s="3"/>
      <c r="HO215" s="3"/>
      <c r="HP215" s="3"/>
      <c r="HQ215" s="3"/>
      <c r="HR215" s="3"/>
      <c r="HS215" s="3"/>
      <c r="HT215" s="3"/>
      <c r="HU215" s="3"/>
      <c r="HV215" s="3"/>
      <c r="HW215" s="3"/>
      <c r="HX215" s="3"/>
      <c r="HY215" s="3"/>
      <c r="HZ215" s="3"/>
      <c r="IA215" s="3"/>
      <c r="IB215" s="3"/>
      <c r="IC215" s="3"/>
      <c r="ID215" s="3"/>
      <c r="IE215" s="3"/>
      <c r="IF215" s="3"/>
      <c r="IG215" s="3"/>
      <c r="IH215" s="3"/>
      <c r="II215" s="3"/>
      <c r="IJ215" s="3"/>
      <c r="IK215" s="3"/>
      <c r="IL215" s="3"/>
      <c r="IM215" s="3"/>
      <c r="IN215" s="3"/>
      <c r="IO215" s="3"/>
      <c r="IP215" s="3"/>
      <c r="IQ215" s="3"/>
      <c r="IR215" s="3"/>
      <c r="IS215" s="3"/>
      <c r="IT215" s="3"/>
      <c r="IU215" s="3"/>
      <c r="IV215" s="3"/>
      <c r="IW215" s="3"/>
      <c r="IX215" s="3"/>
      <c r="IY215" s="3"/>
      <c r="IZ215" s="3"/>
      <c r="JA215" s="3"/>
      <c r="JB215" s="3"/>
      <c r="JC215" s="3"/>
      <c r="JD215" s="3"/>
      <c r="JE215" s="3"/>
      <c r="JF215" s="3"/>
      <c r="JG215" s="3"/>
      <c r="JH215" s="3"/>
      <c r="JI215" s="3"/>
      <c r="JJ215" s="3"/>
      <c r="JK215" s="3"/>
      <c r="JL215" s="3"/>
      <c r="JM215" s="3"/>
      <c r="JN215" s="3"/>
      <c r="JO215" s="3"/>
      <c r="JP215" s="3"/>
      <c r="JQ215" s="3"/>
      <c r="JR215" s="3"/>
      <c r="JS215" s="3"/>
      <c r="JT215" s="3"/>
      <c r="JU215" s="3"/>
      <c r="JV215" s="3"/>
      <c r="JW215" s="3"/>
      <c r="JX215" s="3"/>
      <c r="JY215" s="3"/>
      <c r="JZ215" s="3"/>
      <c r="KA215" s="3"/>
      <c r="KB215" s="3"/>
      <c r="KC215" s="3"/>
      <c r="KD215" s="3"/>
      <c r="KE215" s="3"/>
      <c r="KF215" s="3"/>
      <c r="KG215" s="3"/>
      <c r="KH215" s="3"/>
      <c r="KI215" s="3"/>
      <c r="KJ215" s="3"/>
      <c r="KK215" s="3"/>
      <c r="KL215" s="3"/>
      <c r="KM215" s="3"/>
      <c r="KN215" s="3"/>
      <c r="KO215" s="3"/>
      <c r="KP215" s="3"/>
      <c r="KQ215" s="3"/>
      <c r="KR215" s="3"/>
      <c r="KS215" s="3"/>
      <c r="KT215" s="3"/>
      <c r="KU215" s="3"/>
      <c r="KV215" s="3"/>
      <c r="KW215" s="3"/>
      <c r="KX215" s="3"/>
      <c r="KY215" s="3"/>
      <c r="KZ215" s="3"/>
      <c r="LA215" s="3"/>
      <c r="LB215" s="3"/>
      <c r="LC215" s="3"/>
      <c r="LD215" s="3"/>
      <c r="LE215" s="3"/>
      <c r="LF215" s="3"/>
      <c r="LG215" s="3"/>
      <c r="LH215" s="3"/>
      <c r="LI215" s="3"/>
      <c r="LJ215" s="3"/>
      <c r="LK215" s="3"/>
      <c r="LL215" s="3"/>
      <c r="LM215" s="3"/>
      <c r="LN215" s="3"/>
      <c r="LO215" s="3"/>
      <c r="LP215" s="3"/>
      <c r="LQ215" s="3"/>
      <c r="LR215" s="3"/>
      <c r="LS215" s="3"/>
      <c r="LT215" s="3"/>
      <c r="LU215" s="3"/>
      <c r="LV215" s="3"/>
      <c r="LW215" s="3"/>
      <c r="LX215" s="3"/>
      <c r="LY215" s="3"/>
      <c r="LZ215" s="3"/>
      <c r="MA215" s="3"/>
      <c r="MB215" s="3"/>
      <c r="MC215" s="3"/>
      <c r="MD215" s="3"/>
      <c r="ME215" s="3"/>
      <c r="MF215" s="3"/>
      <c r="MG215" s="3"/>
      <c r="MH215" s="3"/>
      <c r="MI215" s="3"/>
      <c r="MJ215" s="3"/>
      <c r="MK215" s="3"/>
      <c r="ML215" s="3"/>
      <c r="MM215" s="3"/>
      <c r="MN215" s="3"/>
      <c r="MO215" s="3"/>
      <c r="MP215" s="3"/>
      <c r="MQ215" s="3"/>
      <c r="MR215" s="3"/>
      <c r="MS215" s="3"/>
      <c r="MT215" s="3"/>
      <c r="MU215" s="3"/>
      <c r="MV215" s="3"/>
      <c r="MW215" s="3"/>
      <c r="MX215" s="3"/>
      <c r="MY215" s="3"/>
      <c r="MZ215" s="3"/>
      <c r="NA215" s="3"/>
      <c r="NB215" s="3"/>
      <c r="NC215" s="3"/>
      <c r="ND215" s="3"/>
      <c r="NE215" s="3"/>
      <c r="NF215" s="3"/>
      <c r="NG215" s="3"/>
      <c r="NH215" s="3"/>
      <c r="NI215" s="3"/>
      <c r="NJ215" s="3"/>
      <c r="NK215" s="3"/>
      <c r="NL215" s="3"/>
      <c r="NM215" s="3"/>
      <c r="NN215" s="3"/>
      <c r="NO215" s="3"/>
      <c r="NP215" s="3"/>
      <c r="NQ215" s="3"/>
      <c r="NR215" s="3"/>
      <c r="NS215" s="3"/>
      <c r="NT215" s="3"/>
      <c r="NU215" s="3"/>
      <c r="NV215" s="3"/>
      <c r="NW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c r="GO216" s="3"/>
      <c r="GP216" s="3"/>
      <c r="GQ216" s="3"/>
      <c r="GR216" s="3"/>
      <c r="GS216" s="3"/>
      <c r="GT216" s="3"/>
      <c r="GU216" s="3"/>
      <c r="GV216" s="3"/>
      <c r="GW216" s="3"/>
      <c r="GX216" s="3"/>
      <c r="GY216" s="3"/>
      <c r="GZ216" s="3"/>
      <c r="HA216" s="3"/>
      <c r="HB216" s="3"/>
      <c r="HC216" s="3"/>
      <c r="HD216" s="3"/>
      <c r="HE216" s="3"/>
      <c r="HF216" s="3"/>
      <c r="HG216" s="3"/>
      <c r="HH216" s="3"/>
      <c r="HI216" s="3"/>
      <c r="HJ216" s="3"/>
      <c r="HK216" s="3"/>
      <c r="HL216" s="3"/>
      <c r="HM216" s="3"/>
      <c r="HN216" s="3"/>
      <c r="HO216" s="3"/>
      <c r="HP216" s="3"/>
      <c r="HQ216" s="3"/>
      <c r="HR216" s="3"/>
      <c r="HS216" s="3"/>
      <c r="HT216" s="3"/>
      <c r="HU216" s="3"/>
      <c r="HV216" s="3"/>
      <c r="HW216" s="3"/>
      <c r="HX216" s="3"/>
      <c r="HY216" s="3"/>
      <c r="HZ216" s="3"/>
      <c r="IA216" s="3"/>
      <c r="IB216" s="3"/>
      <c r="IC216" s="3"/>
      <c r="ID216" s="3"/>
      <c r="IE216" s="3"/>
      <c r="IF216" s="3"/>
      <c r="IG216" s="3"/>
      <c r="IH216" s="3"/>
      <c r="II216" s="3"/>
      <c r="IJ216" s="3"/>
      <c r="IK216" s="3"/>
      <c r="IL216" s="3"/>
      <c r="IM216" s="3"/>
      <c r="IN216" s="3"/>
      <c r="IO216" s="3"/>
      <c r="IP216" s="3"/>
      <c r="IQ216" s="3"/>
      <c r="IR216" s="3"/>
      <c r="IS216" s="3"/>
      <c r="IT216" s="3"/>
      <c r="IU216" s="3"/>
      <c r="IV216" s="3"/>
      <c r="IW216" s="3"/>
      <c r="IX216" s="3"/>
      <c r="IY216" s="3"/>
      <c r="IZ216" s="3"/>
      <c r="JA216" s="3"/>
      <c r="JB216" s="3"/>
      <c r="JC216" s="3"/>
      <c r="JD216" s="3"/>
      <c r="JE216" s="3"/>
      <c r="JF216" s="3"/>
      <c r="JG216" s="3"/>
      <c r="JH216" s="3"/>
      <c r="JI216" s="3"/>
      <c r="JJ216" s="3"/>
      <c r="JK216" s="3"/>
      <c r="JL216" s="3"/>
      <c r="JM216" s="3"/>
      <c r="JN216" s="3"/>
      <c r="JO216" s="3"/>
      <c r="JP216" s="3"/>
      <c r="JQ216" s="3"/>
      <c r="JR216" s="3"/>
      <c r="JS216" s="3"/>
      <c r="JT216" s="3"/>
      <c r="JU216" s="3"/>
      <c r="JV216" s="3"/>
      <c r="JW216" s="3"/>
      <c r="JX216" s="3"/>
      <c r="JY216" s="3"/>
      <c r="JZ216" s="3"/>
      <c r="KA216" s="3"/>
      <c r="KB216" s="3"/>
      <c r="KC216" s="3"/>
      <c r="KD216" s="3"/>
      <c r="KE216" s="3"/>
      <c r="KF216" s="3"/>
      <c r="KG216" s="3"/>
      <c r="KH216" s="3"/>
      <c r="KI216" s="3"/>
      <c r="KJ216" s="3"/>
      <c r="KK216" s="3"/>
      <c r="KL216" s="3"/>
      <c r="KM216" s="3"/>
      <c r="KN216" s="3"/>
      <c r="KO216" s="3"/>
      <c r="KP216" s="3"/>
      <c r="KQ216" s="3"/>
      <c r="KR216" s="3"/>
      <c r="KS216" s="3"/>
      <c r="KT216" s="3"/>
      <c r="KU216" s="3"/>
      <c r="KV216" s="3"/>
      <c r="KW216" s="3"/>
      <c r="KX216" s="3"/>
      <c r="KY216" s="3"/>
      <c r="KZ216" s="3"/>
      <c r="LA216" s="3"/>
      <c r="LB216" s="3"/>
      <c r="LC216" s="3"/>
      <c r="LD216" s="3"/>
      <c r="LE216" s="3"/>
      <c r="LF216" s="3"/>
      <c r="LG216" s="3"/>
      <c r="LH216" s="3"/>
      <c r="LI216" s="3"/>
      <c r="LJ216" s="3"/>
      <c r="LK216" s="3"/>
      <c r="LL216" s="3"/>
      <c r="LM216" s="3"/>
      <c r="LN216" s="3"/>
      <c r="LO216" s="3"/>
      <c r="LP216" s="3"/>
      <c r="LQ216" s="3"/>
      <c r="LR216" s="3"/>
      <c r="LS216" s="3"/>
      <c r="LT216" s="3"/>
      <c r="LU216" s="3"/>
      <c r="LV216" s="3"/>
      <c r="LW216" s="3"/>
      <c r="LX216" s="3"/>
      <c r="LY216" s="3"/>
      <c r="LZ216" s="3"/>
      <c r="MA216" s="3"/>
      <c r="MB216" s="3"/>
      <c r="MC216" s="3"/>
      <c r="MD216" s="3"/>
      <c r="ME216" s="3"/>
      <c r="MF216" s="3"/>
      <c r="MG216" s="3"/>
      <c r="MH216" s="3"/>
      <c r="MI216" s="3"/>
      <c r="MJ216" s="3"/>
      <c r="MK216" s="3"/>
      <c r="ML216" s="3"/>
      <c r="MM216" s="3"/>
      <c r="MN216" s="3"/>
      <c r="MO216" s="3"/>
      <c r="MP216" s="3"/>
      <c r="MQ216" s="3"/>
      <c r="MR216" s="3"/>
      <c r="MS216" s="3"/>
      <c r="MT216" s="3"/>
      <c r="MU216" s="3"/>
      <c r="MV216" s="3"/>
      <c r="MW216" s="3"/>
      <c r="MX216" s="3"/>
      <c r="MY216" s="3"/>
      <c r="MZ216" s="3"/>
      <c r="NA216" s="3"/>
      <c r="NB216" s="3"/>
      <c r="NC216" s="3"/>
      <c r="ND216" s="3"/>
      <c r="NE216" s="3"/>
      <c r="NF216" s="3"/>
      <c r="NG216" s="3"/>
      <c r="NH216" s="3"/>
      <c r="NI216" s="3"/>
      <c r="NJ216" s="3"/>
      <c r="NK216" s="3"/>
      <c r="NL216" s="3"/>
      <c r="NM216" s="3"/>
      <c r="NN216" s="3"/>
      <c r="NO216" s="3"/>
      <c r="NP216" s="3"/>
      <c r="NQ216" s="3"/>
      <c r="NR216" s="3"/>
      <c r="NS216" s="3"/>
      <c r="NT216" s="3"/>
      <c r="NU216" s="3"/>
      <c r="NV216" s="3"/>
      <c r="NW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c r="HL217" s="3"/>
      <c r="HM217" s="3"/>
      <c r="HN217" s="3"/>
      <c r="HO217" s="3"/>
      <c r="HP217" s="3"/>
      <c r="HQ217" s="3"/>
      <c r="HR217" s="3"/>
      <c r="HS217" s="3"/>
      <c r="HT217" s="3"/>
      <c r="HU217" s="3"/>
      <c r="HV217" s="3"/>
      <c r="HW217" s="3"/>
      <c r="HX217" s="3"/>
      <c r="HY217" s="3"/>
      <c r="HZ217" s="3"/>
      <c r="IA217" s="3"/>
      <c r="IB217" s="3"/>
      <c r="IC217" s="3"/>
      <c r="ID217" s="3"/>
      <c r="IE217" s="3"/>
      <c r="IF217" s="3"/>
      <c r="IG217" s="3"/>
      <c r="IH217" s="3"/>
      <c r="II217" s="3"/>
      <c r="IJ217" s="3"/>
      <c r="IK217" s="3"/>
      <c r="IL217" s="3"/>
      <c r="IM217" s="3"/>
      <c r="IN217" s="3"/>
      <c r="IO217" s="3"/>
      <c r="IP217" s="3"/>
      <c r="IQ217" s="3"/>
      <c r="IR217" s="3"/>
      <c r="IS217" s="3"/>
      <c r="IT217" s="3"/>
      <c r="IU217" s="3"/>
      <c r="IV217" s="3"/>
      <c r="IW217" s="3"/>
      <c r="IX217" s="3"/>
      <c r="IY217" s="3"/>
      <c r="IZ217" s="3"/>
      <c r="JA217" s="3"/>
      <c r="JB217" s="3"/>
      <c r="JC217" s="3"/>
      <c r="JD217" s="3"/>
      <c r="JE217" s="3"/>
      <c r="JF217" s="3"/>
      <c r="JG217" s="3"/>
      <c r="JH217" s="3"/>
      <c r="JI217" s="3"/>
      <c r="JJ217" s="3"/>
      <c r="JK217" s="3"/>
      <c r="JL217" s="3"/>
      <c r="JM217" s="3"/>
      <c r="JN217" s="3"/>
      <c r="JO217" s="3"/>
      <c r="JP217" s="3"/>
      <c r="JQ217" s="3"/>
      <c r="JR217" s="3"/>
      <c r="JS217" s="3"/>
      <c r="JT217" s="3"/>
      <c r="JU217" s="3"/>
      <c r="JV217" s="3"/>
      <c r="JW217" s="3"/>
      <c r="JX217" s="3"/>
      <c r="JY217" s="3"/>
      <c r="JZ217" s="3"/>
      <c r="KA217" s="3"/>
      <c r="KB217" s="3"/>
      <c r="KC217" s="3"/>
      <c r="KD217" s="3"/>
      <c r="KE217" s="3"/>
      <c r="KF217" s="3"/>
      <c r="KG217" s="3"/>
      <c r="KH217" s="3"/>
      <c r="KI217" s="3"/>
      <c r="KJ217" s="3"/>
      <c r="KK217" s="3"/>
      <c r="KL217" s="3"/>
      <c r="KM217" s="3"/>
      <c r="KN217" s="3"/>
      <c r="KO217" s="3"/>
      <c r="KP217" s="3"/>
      <c r="KQ217" s="3"/>
      <c r="KR217" s="3"/>
      <c r="KS217" s="3"/>
      <c r="KT217" s="3"/>
      <c r="KU217" s="3"/>
      <c r="KV217" s="3"/>
      <c r="KW217" s="3"/>
      <c r="KX217" s="3"/>
      <c r="KY217" s="3"/>
      <c r="KZ217" s="3"/>
      <c r="LA217" s="3"/>
      <c r="LB217" s="3"/>
      <c r="LC217" s="3"/>
      <c r="LD217" s="3"/>
      <c r="LE217" s="3"/>
      <c r="LF217" s="3"/>
      <c r="LG217" s="3"/>
      <c r="LH217" s="3"/>
      <c r="LI217" s="3"/>
      <c r="LJ217" s="3"/>
      <c r="LK217" s="3"/>
      <c r="LL217" s="3"/>
      <c r="LM217" s="3"/>
      <c r="LN217" s="3"/>
      <c r="LO217" s="3"/>
      <c r="LP217" s="3"/>
      <c r="LQ217" s="3"/>
      <c r="LR217" s="3"/>
      <c r="LS217" s="3"/>
      <c r="LT217" s="3"/>
      <c r="LU217" s="3"/>
      <c r="LV217" s="3"/>
      <c r="LW217" s="3"/>
      <c r="LX217" s="3"/>
      <c r="LY217" s="3"/>
      <c r="LZ217" s="3"/>
      <c r="MA217" s="3"/>
      <c r="MB217" s="3"/>
      <c r="MC217" s="3"/>
      <c r="MD217" s="3"/>
      <c r="ME217" s="3"/>
      <c r="MF217" s="3"/>
      <c r="MG217" s="3"/>
      <c r="MH217" s="3"/>
      <c r="MI217" s="3"/>
      <c r="MJ217" s="3"/>
      <c r="MK217" s="3"/>
      <c r="ML217" s="3"/>
      <c r="MM217" s="3"/>
      <c r="MN217" s="3"/>
      <c r="MO217" s="3"/>
      <c r="MP217" s="3"/>
      <c r="MQ217" s="3"/>
      <c r="MR217" s="3"/>
      <c r="MS217" s="3"/>
      <c r="MT217" s="3"/>
      <c r="MU217" s="3"/>
      <c r="MV217" s="3"/>
      <c r="MW217" s="3"/>
      <c r="MX217" s="3"/>
      <c r="MY217" s="3"/>
      <c r="MZ217" s="3"/>
      <c r="NA217" s="3"/>
      <c r="NB217" s="3"/>
      <c r="NC217" s="3"/>
      <c r="ND217" s="3"/>
      <c r="NE217" s="3"/>
      <c r="NF217" s="3"/>
      <c r="NG217" s="3"/>
      <c r="NH217" s="3"/>
      <c r="NI217" s="3"/>
      <c r="NJ217" s="3"/>
      <c r="NK217" s="3"/>
      <c r="NL217" s="3"/>
      <c r="NM217" s="3"/>
      <c r="NN217" s="3"/>
      <c r="NO217" s="3"/>
      <c r="NP217" s="3"/>
      <c r="NQ217" s="3"/>
      <c r="NR217" s="3"/>
      <c r="NS217" s="3"/>
      <c r="NT217" s="3"/>
      <c r="NU217" s="3"/>
      <c r="NV217" s="3"/>
      <c r="NW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c r="GO218" s="3"/>
      <c r="GP218" s="3"/>
      <c r="GQ218" s="3"/>
      <c r="GR218" s="3"/>
      <c r="GS218" s="3"/>
      <c r="GT218" s="3"/>
      <c r="GU218" s="3"/>
      <c r="GV218" s="3"/>
      <c r="GW218" s="3"/>
      <c r="GX218" s="3"/>
      <c r="GY218" s="3"/>
      <c r="GZ218" s="3"/>
      <c r="HA218" s="3"/>
      <c r="HB218" s="3"/>
      <c r="HC218" s="3"/>
      <c r="HD218" s="3"/>
      <c r="HE218" s="3"/>
      <c r="HF218" s="3"/>
      <c r="HG218" s="3"/>
      <c r="HH218" s="3"/>
      <c r="HI218" s="3"/>
      <c r="HJ218" s="3"/>
      <c r="HK218" s="3"/>
      <c r="HL218" s="3"/>
      <c r="HM218" s="3"/>
      <c r="HN218" s="3"/>
      <c r="HO218" s="3"/>
      <c r="HP218" s="3"/>
      <c r="HQ218" s="3"/>
      <c r="HR218" s="3"/>
      <c r="HS218" s="3"/>
      <c r="HT218" s="3"/>
      <c r="HU218" s="3"/>
      <c r="HV218" s="3"/>
      <c r="HW218" s="3"/>
      <c r="HX218" s="3"/>
      <c r="HY218" s="3"/>
      <c r="HZ218" s="3"/>
      <c r="IA218" s="3"/>
      <c r="IB218" s="3"/>
      <c r="IC218" s="3"/>
      <c r="ID218" s="3"/>
      <c r="IE218" s="3"/>
      <c r="IF218" s="3"/>
      <c r="IG218" s="3"/>
      <c r="IH218" s="3"/>
      <c r="II218" s="3"/>
      <c r="IJ218" s="3"/>
      <c r="IK218" s="3"/>
      <c r="IL218" s="3"/>
      <c r="IM218" s="3"/>
      <c r="IN218" s="3"/>
      <c r="IO218" s="3"/>
      <c r="IP218" s="3"/>
      <c r="IQ218" s="3"/>
      <c r="IR218" s="3"/>
      <c r="IS218" s="3"/>
      <c r="IT218" s="3"/>
      <c r="IU218" s="3"/>
      <c r="IV218" s="3"/>
      <c r="IW218" s="3"/>
      <c r="IX218" s="3"/>
      <c r="IY218" s="3"/>
      <c r="IZ218" s="3"/>
      <c r="JA218" s="3"/>
      <c r="JB218" s="3"/>
      <c r="JC218" s="3"/>
      <c r="JD218" s="3"/>
      <c r="JE218" s="3"/>
      <c r="JF218" s="3"/>
      <c r="JG218" s="3"/>
      <c r="JH218" s="3"/>
      <c r="JI218" s="3"/>
      <c r="JJ218" s="3"/>
      <c r="JK218" s="3"/>
      <c r="JL218" s="3"/>
      <c r="JM218" s="3"/>
      <c r="JN218" s="3"/>
      <c r="JO218" s="3"/>
      <c r="JP218" s="3"/>
      <c r="JQ218" s="3"/>
      <c r="JR218" s="3"/>
      <c r="JS218" s="3"/>
      <c r="JT218" s="3"/>
      <c r="JU218" s="3"/>
      <c r="JV218" s="3"/>
      <c r="JW218" s="3"/>
      <c r="JX218" s="3"/>
      <c r="JY218" s="3"/>
      <c r="JZ218" s="3"/>
      <c r="KA218" s="3"/>
      <c r="KB218" s="3"/>
      <c r="KC218" s="3"/>
      <c r="KD218" s="3"/>
      <c r="KE218" s="3"/>
      <c r="KF218" s="3"/>
      <c r="KG218" s="3"/>
      <c r="KH218" s="3"/>
      <c r="KI218" s="3"/>
      <c r="KJ218" s="3"/>
      <c r="KK218" s="3"/>
      <c r="KL218" s="3"/>
      <c r="KM218" s="3"/>
      <c r="KN218" s="3"/>
      <c r="KO218" s="3"/>
      <c r="KP218" s="3"/>
      <c r="KQ218" s="3"/>
      <c r="KR218" s="3"/>
      <c r="KS218" s="3"/>
      <c r="KT218" s="3"/>
      <c r="KU218" s="3"/>
      <c r="KV218" s="3"/>
      <c r="KW218" s="3"/>
      <c r="KX218" s="3"/>
      <c r="KY218" s="3"/>
      <c r="KZ218" s="3"/>
      <c r="LA218" s="3"/>
      <c r="LB218" s="3"/>
      <c r="LC218" s="3"/>
      <c r="LD218" s="3"/>
      <c r="LE218" s="3"/>
      <c r="LF218" s="3"/>
      <c r="LG218" s="3"/>
      <c r="LH218" s="3"/>
      <c r="LI218" s="3"/>
      <c r="LJ218" s="3"/>
      <c r="LK218" s="3"/>
      <c r="LL218" s="3"/>
      <c r="LM218" s="3"/>
      <c r="LN218" s="3"/>
      <c r="LO218" s="3"/>
      <c r="LP218" s="3"/>
      <c r="LQ218" s="3"/>
      <c r="LR218" s="3"/>
      <c r="LS218" s="3"/>
      <c r="LT218" s="3"/>
      <c r="LU218" s="3"/>
      <c r="LV218" s="3"/>
      <c r="LW218" s="3"/>
      <c r="LX218" s="3"/>
      <c r="LY218" s="3"/>
      <c r="LZ218" s="3"/>
      <c r="MA218" s="3"/>
      <c r="MB218" s="3"/>
      <c r="MC218" s="3"/>
      <c r="MD218" s="3"/>
      <c r="ME218" s="3"/>
      <c r="MF218" s="3"/>
      <c r="MG218" s="3"/>
      <c r="MH218" s="3"/>
      <c r="MI218" s="3"/>
      <c r="MJ218" s="3"/>
      <c r="MK218" s="3"/>
      <c r="ML218" s="3"/>
      <c r="MM218" s="3"/>
      <c r="MN218" s="3"/>
      <c r="MO218" s="3"/>
      <c r="MP218" s="3"/>
      <c r="MQ218" s="3"/>
      <c r="MR218" s="3"/>
      <c r="MS218" s="3"/>
      <c r="MT218" s="3"/>
      <c r="MU218" s="3"/>
      <c r="MV218" s="3"/>
      <c r="MW218" s="3"/>
      <c r="MX218" s="3"/>
      <c r="MY218" s="3"/>
      <c r="MZ218" s="3"/>
      <c r="NA218" s="3"/>
      <c r="NB218" s="3"/>
      <c r="NC218" s="3"/>
      <c r="ND218" s="3"/>
      <c r="NE218" s="3"/>
      <c r="NF218" s="3"/>
      <c r="NG218" s="3"/>
      <c r="NH218" s="3"/>
      <c r="NI218" s="3"/>
      <c r="NJ218" s="3"/>
      <c r="NK218" s="3"/>
      <c r="NL218" s="3"/>
      <c r="NM218" s="3"/>
      <c r="NN218" s="3"/>
      <c r="NO218" s="3"/>
      <c r="NP218" s="3"/>
      <c r="NQ218" s="3"/>
      <c r="NR218" s="3"/>
      <c r="NS218" s="3"/>
      <c r="NT218" s="3"/>
      <c r="NU218" s="3"/>
      <c r="NV218" s="3"/>
      <c r="NW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c r="HH219" s="3"/>
      <c r="HI219" s="3"/>
      <c r="HJ219" s="3"/>
      <c r="HK219" s="3"/>
      <c r="HL219" s="3"/>
      <c r="HM219" s="3"/>
      <c r="HN219" s="3"/>
      <c r="HO219" s="3"/>
      <c r="HP219" s="3"/>
      <c r="HQ219" s="3"/>
      <c r="HR219" s="3"/>
      <c r="HS219" s="3"/>
      <c r="HT219" s="3"/>
      <c r="HU219" s="3"/>
      <c r="HV219" s="3"/>
      <c r="HW219" s="3"/>
      <c r="HX219" s="3"/>
      <c r="HY219" s="3"/>
      <c r="HZ219" s="3"/>
      <c r="IA219" s="3"/>
      <c r="IB219" s="3"/>
      <c r="IC219" s="3"/>
      <c r="ID219" s="3"/>
      <c r="IE219" s="3"/>
      <c r="IF219" s="3"/>
      <c r="IG219" s="3"/>
      <c r="IH219" s="3"/>
      <c r="II219" s="3"/>
      <c r="IJ219" s="3"/>
      <c r="IK219" s="3"/>
      <c r="IL219" s="3"/>
      <c r="IM219" s="3"/>
      <c r="IN219" s="3"/>
      <c r="IO219" s="3"/>
      <c r="IP219" s="3"/>
      <c r="IQ219" s="3"/>
      <c r="IR219" s="3"/>
      <c r="IS219" s="3"/>
      <c r="IT219" s="3"/>
      <c r="IU219" s="3"/>
      <c r="IV219" s="3"/>
      <c r="IW219" s="3"/>
      <c r="IX219" s="3"/>
      <c r="IY219" s="3"/>
      <c r="IZ219" s="3"/>
      <c r="JA219" s="3"/>
      <c r="JB219" s="3"/>
      <c r="JC219" s="3"/>
      <c r="JD219" s="3"/>
      <c r="JE219" s="3"/>
      <c r="JF219" s="3"/>
      <c r="JG219" s="3"/>
      <c r="JH219" s="3"/>
      <c r="JI219" s="3"/>
      <c r="JJ219" s="3"/>
      <c r="JK219" s="3"/>
      <c r="JL219" s="3"/>
      <c r="JM219" s="3"/>
      <c r="JN219" s="3"/>
      <c r="JO219" s="3"/>
      <c r="JP219" s="3"/>
      <c r="JQ219" s="3"/>
      <c r="JR219" s="3"/>
      <c r="JS219" s="3"/>
      <c r="JT219" s="3"/>
      <c r="JU219" s="3"/>
      <c r="JV219" s="3"/>
      <c r="JW219" s="3"/>
      <c r="JX219" s="3"/>
      <c r="JY219" s="3"/>
      <c r="JZ219" s="3"/>
      <c r="KA219" s="3"/>
      <c r="KB219" s="3"/>
      <c r="KC219" s="3"/>
      <c r="KD219" s="3"/>
      <c r="KE219" s="3"/>
      <c r="KF219" s="3"/>
      <c r="KG219" s="3"/>
      <c r="KH219" s="3"/>
      <c r="KI219" s="3"/>
      <c r="KJ219" s="3"/>
      <c r="KK219" s="3"/>
      <c r="KL219" s="3"/>
      <c r="KM219" s="3"/>
      <c r="KN219" s="3"/>
      <c r="KO219" s="3"/>
      <c r="KP219" s="3"/>
      <c r="KQ219" s="3"/>
      <c r="KR219" s="3"/>
      <c r="KS219" s="3"/>
      <c r="KT219" s="3"/>
      <c r="KU219" s="3"/>
      <c r="KV219" s="3"/>
      <c r="KW219" s="3"/>
      <c r="KX219" s="3"/>
      <c r="KY219" s="3"/>
      <c r="KZ219" s="3"/>
      <c r="LA219" s="3"/>
      <c r="LB219" s="3"/>
      <c r="LC219" s="3"/>
      <c r="LD219" s="3"/>
      <c r="LE219" s="3"/>
      <c r="LF219" s="3"/>
      <c r="LG219" s="3"/>
      <c r="LH219" s="3"/>
      <c r="LI219" s="3"/>
      <c r="LJ219" s="3"/>
      <c r="LK219" s="3"/>
      <c r="LL219" s="3"/>
      <c r="LM219" s="3"/>
      <c r="LN219" s="3"/>
      <c r="LO219" s="3"/>
      <c r="LP219" s="3"/>
      <c r="LQ219" s="3"/>
      <c r="LR219" s="3"/>
      <c r="LS219" s="3"/>
      <c r="LT219" s="3"/>
      <c r="LU219" s="3"/>
      <c r="LV219" s="3"/>
      <c r="LW219" s="3"/>
      <c r="LX219" s="3"/>
      <c r="LY219" s="3"/>
      <c r="LZ219" s="3"/>
      <c r="MA219" s="3"/>
      <c r="MB219" s="3"/>
      <c r="MC219" s="3"/>
      <c r="MD219" s="3"/>
      <c r="ME219" s="3"/>
      <c r="MF219" s="3"/>
      <c r="MG219" s="3"/>
      <c r="MH219" s="3"/>
      <c r="MI219" s="3"/>
      <c r="MJ219" s="3"/>
      <c r="MK219" s="3"/>
      <c r="ML219" s="3"/>
      <c r="MM219" s="3"/>
      <c r="MN219" s="3"/>
      <c r="MO219" s="3"/>
      <c r="MP219" s="3"/>
      <c r="MQ219" s="3"/>
      <c r="MR219" s="3"/>
      <c r="MS219" s="3"/>
      <c r="MT219" s="3"/>
      <c r="MU219" s="3"/>
      <c r="MV219" s="3"/>
      <c r="MW219" s="3"/>
      <c r="MX219" s="3"/>
      <c r="MY219" s="3"/>
      <c r="MZ219" s="3"/>
      <c r="NA219" s="3"/>
      <c r="NB219" s="3"/>
      <c r="NC219" s="3"/>
      <c r="ND219" s="3"/>
      <c r="NE219" s="3"/>
      <c r="NF219" s="3"/>
      <c r="NG219" s="3"/>
      <c r="NH219" s="3"/>
      <c r="NI219" s="3"/>
      <c r="NJ219" s="3"/>
      <c r="NK219" s="3"/>
      <c r="NL219" s="3"/>
      <c r="NM219" s="3"/>
      <c r="NN219" s="3"/>
      <c r="NO219" s="3"/>
      <c r="NP219" s="3"/>
      <c r="NQ219" s="3"/>
      <c r="NR219" s="3"/>
      <c r="NS219" s="3"/>
      <c r="NT219" s="3"/>
      <c r="NU219" s="3"/>
      <c r="NV219" s="3"/>
      <c r="NW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c r="HL220" s="3"/>
      <c r="HM220" s="3"/>
      <c r="HN220" s="3"/>
      <c r="HO220" s="3"/>
      <c r="HP220" s="3"/>
      <c r="HQ220" s="3"/>
      <c r="HR220" s="3"/>
      <c r="HS220" s="3"/>
      <c r="HT220" s="3"/>
      <c r="HU220" s="3"/>
      <c r="HV220" s="3"/>
      <c r="HW220" s="3"/>
      <c r="HX220" s="3"/>
      <c r="HY220" s="3"/>
      <c r="HZ220" s="3"/>
      <c r="IA220" s="3"/>
      <c r="IB220" s="3"/>
      <c r="IC220" s="3"/>
      <c r="ID220" s="3"/>
      <c r="IE220" s="3"/>
      <c r="IF220" s="3"/>
      <c r="IG220" s="3"/>
      <c r="IH220" s="3"/>
      <c r="II220" s="3"/>
      <c r="IJ220" s="3"/>
      <c r="IK220" s="3"/>
      <c r="IL220" s="3"/>
      <c r="IM220" s="3"/>
      <c r="IN220" s="3"/>
      <c r="IO220" s="3"/>
      <c r="IP220" s="3"/>
      <c r="IQ220" s="3"/>
      <c r="IR220" s="3"/>
      <c r="IS220" s="3"/>
      <c r="IT220" s="3"/>
      <c r="IU220" s="3"/>
      <c r="IV220" s="3"/>
      <c r="IW220" s="3"/>
      <c r="IX220" s="3"/>
      <c r="IY220" s="3"/>
      <c r="IZ220" s="3"/>
      <c r="JA220" s="3"/>
      <c r="JB220" s="3"/>
      <c r="JC220" s="3"/>
      <c r="JD220" s="3"/>
      <c r="JE220" s="3"/>
      <c r="JF220" s="3"/>
      <c r="JG220" s="3"/>
      <c r="JH220" s="3"/>
      <c r="JI220" s="3"/>
      <c r="JJ220" s="3"/>
      <c r="JK220" s="3"/>
      <c r="JL220" s="3"/>
      <c r="JM220" s="3"/>
      <c r="JN220" s="3"/>
      <c r="JO220" s="3"/>
      <c r="JP220" s="3"/>
      <c r="JQ220" s="3"/>
      <c r="JR220" s="3"/>
      <c r="JS220" s="3"/>
      <c r="JT220" s="3"/>
      <c r="JU220" s="3"/>
      <c r="JV220" s="3"/>
      <c r="JW220" s="3"/>
      <c r="JX220" s="3"/>
      <c r="JY220" s="3"/>
      <c r="JZ220" s="3"/>
      <c r="KA220" s="3"/>
      <c r="KB220" s="3"/>
      <c r="KC220" s="3"/>
      <c r="KD220" s="3"/>
      <c r="KE220" s="3"/>
      <c r="KF220" s="3"/>
      <c r="KG220" s="3"/>
      <c r="KH220" s="3"/>
      <c r="KI220" s="3"/>
      <c r="KJ220" s="3"/>
      <c r="KK220" s="3"/>
      <c r="KL220" s="3"/>
      <c r="KM220" s="3"/>
      <c r="KN220" s="3"/>
      <c r="KO220" s="3"/>
      <c r="KP220" s="3"/>
      <c r="KQ220" s="3"/>
      <c r="KR220" s="3"/>
      <c r="KS220" s="3"/>
      <c r="KT220" s="3"/>
      <c r="KU220" s="3"/>
      <c r="KV220" s="3"/>
      <c r="KW220" s="3"/>
      <c r="KX220" s="3"/>
      <c r="KY220" s="3"/>
      <c r="KZ220" s="3"/>
      <c r="LA220" s="3"/>
      <c r="LB220" s="3"/>
      <c r="LC220" s="3"/>
      <c r="LD220" s="3"/>
      <c r="LE220" s="3"/>
      <c r="LF220" s="3"/>
      <c r="LG220" s="3"/>
      <c r="LH220" s="3"/>
      <c r="LI220" s="3"/>
      <c r="LJ220" s="3"/>
      <c r="LK220" s="3"/>
      <c r="LL220" s="3"/>
      <c r="LM220" s="3"/>
      <c r="LN220" s="3"/>
      <c r="LO220" s="3"/>
      <c r="LP220" s="3"/>
      <c r="LQ220" s="3"/>
      <c r="LR220" s="3"/>
      <c r="LS220" s="3"/>
      <c r="LT220" s="3"/>
      <c r="LU220" s="3"/>
      <c r="LV220" s="3"/>
      <c r="LW220" s="3"/>
      <c r="LX220" s="3"/>
      <c r="LY220" s="3"/>
      <c r="LZ220" s="3"/>
      <c r="MA220" s="3"/>
      <c r="MB220" s="3"/>
      <c r="MC220" s="3"/>
      <c r="MD220" s="3"/>
      <c r="ME220" s="3"/>
      <c r="MF220" s="3"/>
      <c r="MG220" s="3"/>
      <c r="MH220" s="3"/>
      <c r="MI220" s="3"/>
      <c r="MJ220" s="3"/>
      <c r="MK220" s="3"/>
      <c r="ML220" s="3"/>
      <c r="MM220" s="3"/>
      <c r="MN220" s="3"/>
      <c r="MO220" s="3"/>
      <c r="MP220" s="3"/>
      <c r="MQ220" s="3"/>
      <c r="MR220" s="3"/>
      <c r="MS220" s="3"/>
      <c r="MT220" s="3"/>
      <c r="MU220" s="3"/>
      <c r="MV220" s="3"/>
      <c r="MW220" s="3"/>
      <c r="MX220" s="3"/>
      <c r="MY220" s="3"/>
      <c r="MZ220" s="3"/>
      <c r="NA220" s="3"/>
      <c r="NB220" s="3"/>
      <c r="NC220" s="3"/>
      <c r="ND220" s="3"/>
      <c r="NE220" s="3"/>
      <c r="NF220" s="3"/>
      <c r="NG220" s="3"/>
      <c r="NH220" s="3"/>
      <c r="NI220" s="3"/>
      <c r="NJ220" s="3"/>
      <c r="NK220" s="3"/>
      <c r="NL220" s="3"/>
      <c r="NM220" s="3"/>
      <c r="NN220" s="3"/>
      <c r="NO220" s="3"/>
      <c r="NP220" s="3"/>
      <c r="NQ220" s="3"/>
      <c r="NR220" s="3"/>
      <c r="NS220" s="3"/>
      <c r="NT220" s="3"/>
      <c r="NU220" s="3"/>
      <c r="NV220" s="3"/>
      <c r="NW220" s="3"/>
    </row>
  </sheetData>
  <mergeCells count="119">
    <mergeCell ref="A3:G4"/>
    <mergeCell ref="H3:AA3"/>
    <mergeCell ref="AB3:AU3"/>
    <mergeCell ref="AV3:BO3"/>
    <mergeCell ref="BP3:CI3"/>
    <mergeCell ref="CJ3:DC3"/>
    <mergeCell ref="DD3:DW3"/>
    <mergeCell ref="DX3:EQ3"/>
    <mergeCell ref="ER3:FK3"/>
    <mergeCell ref="FL3:GE3"/>
    <mergeCell ref="GF3:GY3"/>
    <mergeCell ref="GZ3:HS3"/>
    <mergeCell ref="HT3:IM3"/>
    <mergeCell ref="IN3:JG3"/>
    <mergeCell ref="JH3:KA3"/>
    <mergeCell ref="KB3:KU3"/>
    <mergeCell ref="KV3:LO3"/>
    <mergeCell ref="LP3:MI3"/>
    <mergeCell ref="MJ3:NC3"/>
    <mergeCell ref="ND3:NW3"/>
    <mergeCell ref="H4:K4"/>
    <mergeCell ref="L4:O4"/>
    <mergeCell ref="P4:S4"/>
    <mergeCell ref="T4:W4"/>
    <mergeCell ref="X4:AA4"/>
    <mergeCell ref="AB4:AE4"/>
    <mergeCell ref="AF4:AI4"/>
    <mergeCell ref="AJ4:AM4"/>
    <mergeCell ref="AN4:AQ4"/>
    <mergeCell ref="AR4:AU4"/>
    <mergeCell ref="AV4:AY4"/>
    <mergeCell ref="AZ4:BC4"/>
    <mergeCell ref="BD4:BG4"/>
    <mergeCell ref="BH4:BK4"/>
    <mergeCell ref="BL4:BO4"/>
    <mergeCell ref="BP4:BS4"/>
    <mergeCell ref="BT4:BW4"/>
    <mergeCell ref="BX4:CA4"/>
    <mergeCell ref="CB4:CE4"/>
    <mergeCell ref="CF4:CI4"/>
    <mergeCell ref="CJ4:CM4"/>
    <mergeCell ref="CN4:CQ4"/>
    <mergeCell ref="CR4:CU4"/>
    <mergeCell ref="CV4:CY4"/>
    <mergeCell ref="CZ4:DC4"/>
    <mergeCell ref="DD4:DG4"/>
    <mergeCell ref="DH4:DK4"/>
    <mergeCell ref="DL4:DO4"/>
    <mergeCell ref="DP4:DS4"/>
    <mergeCell ref="DT4:DW4"/>
    <mergeCell ref="DX4:EA4"/>
    <mergeCell ref="EB4:EE4"/>
    <mergeCell ref="EF4:EI4"/>
    <mergeCell ref="EJ4:EM4"/>
    <mergeCell ref="EN4:EQ4"/>
    <mergeCell ref="ER4:EU4"/>
    <mergeCell ref="EV4:EY4"/>
    <mergeCell ref="EZ4:FC4"/>
    <mergeCell ref="FD4:FG4"/>
    <mergeCell ref="FH4:FK4"/>
    <mergeCell ref="FL4:FO4"/>
    <mergeCell ref="FP4:FS4"/>
    <mergeCell ref="FT4:FW4"/>
    <mergeCell ref="FX4:GA4"/>
    <mergeCell ref="GB4:GE4"/>
    <mergeCell ref="GF4:GI4"/>
    <mergeCell ref="GJ4:GM4"/>
    <mergeCell ref="GN4:GQ4"/>
    <mergeCell ref="GR4:GU4"/>
    <mergeCell ref="GV4:GY4"/>
    <mergeCell ref="GZ4:HC4"/>
    <mergeCell ref="HD4:HG4"/>
    <mergeCell ref="HH4:HK4"/>
    <mergeCell ref="HL4:HO4"/>
    <mergeCell ref="HP4:HS4"/>
    <mergeCell ref="HT4:HW4"/>
    <mergeCell ref="HX4:IA4"/>
    <mergeCell ref="IB4:IE4"/>
    <mergeCell ref="IF4:II4"/>
    <mergeCell ref="IJ4:IM4"/>
    <mergeCell ref="IN4:IQ4"/>
    <mergeCell ref="IR4:IU4"/>
    <mergeCell ref="IV4:IY4"/>
    <mergeCell ref="IZ4:JC4"/>
    <mergeCell ref="JD4:JG4"/>
    <mergeCell ref="JH4:JK4"/>
    <mergeCell ref="JL4:JO4"/>
    <mergeCell ref="JP4:JS4"/>
    <mergeCell ref="JT4:JW4"/>
    <mergeCell ref="JX4:KA4"/>
    <mergeCell ref="KB4:KE4"/>
    <mergeCell ref="KF4:KI4"/>
    <mergeCell ref="KJ4:KM4"/>
    <mergeCell ref="KN4:KQ4"/>
    <mergeCell ref="KR4:KU4"/>
    <mergeCell ref="KV4:KY4"/>
    <mergeCell ref="KZ4:LC4"/>
    <mergeCell ref="LD4:LG4"/>
    <mergeCell ref="LH4:LK4"/>
    <mergeCell ref="LL4:LO4"/>
    <mergeCell ref="LP4:LS4"/>
    <mergeCell ref="LT4:LW4"/>
    <mergeCell ref="LX4:MA4"/>
    <mergeCell ref="MB4:ME4"/>
    <mergeCell ref="MF4:MI4"/>
    <mergeCell ref="MJ4:MM4"/>
    <mergeCell ref="MN4:MQ4"/>
    <mergeCell ref="MR4:MU4"/>
    <mergeCell ref="MV4:MY4"/>
    <mergeCell ref="MZ4:NC4"/>
    <mergeCell ref="ND4:NG4"/>
    <mergeCell ref="NH4:NK4"/>
    <mergeCell ref="NL4:NO4"/>
    <mergeCell ref="NP4:NS4"/>
    <mergeCell ref="NT4:NW4"/>
    <mergeCell ref="H13:K13"/>
    <mergeCell ref="L13:O13"/>
    <mergeCell ref="P13:S13"/>
    <mergeCell ref="A14:G17"/>
  </mergeCells>
  <conditionalFormatting sqref="I6:I12">
    <cfRule type="cellIs" priority="2" operator="lessThan" aboveAverage="0" equalAverage="0" bottom="0" percent="0" rank="0" text="" dxfId="20">
      <formula>0.5</formula>
    </cfRule>
  </conditionalFormatting>
  <conditionalFormatting sqref="K6:K12">
    <cfRule type="cellIs" priority="3" operator="lessThan" aboveAverage="0" equalAverage="0" bottom="0" percent="0" rank="0" text="" dxfId="20">
      <formula>0.5</formula>
    </cfRule>
  </conditionalFormatting>
  <conditionalFormatting sqref="M6:M12">
    <cfRule type="cellIs" priority="4" operator="lessThan" aboveAverage="0" equalAverage="0" bottom="0" percent="0" rank="0" text="" dxfId="20">
      <formula>0.5</formula>
    </cfRule>
  </conditionalFormatting>
  <conditionalFormatting sqref="O6:O12">
    <cfRule type="cellIs" priority="5" operator="lessThan" aboveAverage="0" equalAverage="0" bottom="0" percent="0" rank="0" text="" dxfId="20">
      <formula>0.5</formula>
    </cfRule>
  </conditionalFormatting>
  <conditionalFormatting sqref="Q6:Q12">
    <cfRule type="cellIs" priority="6" operator="lessThan" aboveAverage="0" equalAverage="0" bottom="0" percent="0" rank="0" text="" dxfId="20">
      <formula>0.5</formula>
    </cfRule>
  </conditionalFormatting>
  <conditionalFormatting sqref="S6:S12">
    <cfRule type="cellIs" priority="7" operator="lessThan" aboveAverage="0" equalAverage="0" bottom="0" percent="0" rank="0" text="" dxfId="20">
      <formula>0.5</formula>
    </cfRule>
  </conditionalFormatting>
  <conditionalFormatting sqref="U6:U12">
    <cfRule type="cellIs" priority="8" operator="lessThan" aboveAverage="0" equalAverage="0" bottom="0" percent="0" rank="0" text="" dxfId="20">
      <formula>0.5</formula>
    </cfRule>
  </conditionalFormatting>
  <conditionalFormatting sqref="W6:W12">
    <cfRule type="cellIs" priority="9" operator="lessThan" aboveAverage="0" equalAverage="0" bottom="0" percent="0" rank="0" text="" dxfId="20">
      <formula>0.5</formula>
    </cfRule>
  </conditionalFormatting>
  <conditionalFormatting sqref="Y6:Y12">
    <cfRule type="cellIs" priority="10" operator="lessThan" aboveAverage="0" equalAverage="0" bottom="0" percent="0" rank="0" text="" dxfId="20">
      <formula>0.5</formula>
    </cfRule>
  </conditionalFormatting>
  <conditionalFormatting sqref="AA6:AA12">
    <cfRule type="cellIs" priority="11" operator="lessThan" aboveAverage="0" equalAverage="0" bottom="0" percent="0" rank="0" text="" dxfId="20">
      <formula>0.5</formula>
    </cfRule>
  </conditionalFormatting>
  <conditionalFormatting sqref="AC6:AC12">
    <cfRule type="cellIs" priority="12" operator="lessThan" aboveAverage="0" equalAverage="0" bottom="0" percent="0" rank="0" text="" dxfId="20">
      <formula>0.5</formula>
    </cfRule>
  </conditionalFormatting>
  <conditionalFormatting sqref="AE6:AE12">
    <cfRule type="cellIs" priority="13" operator="lessThan" aboveAverage="0" equalAverage="0" bottom="0" percent="0" rank="0" text="" dxfId="20">
      <formula>0.5</formula>
    </cfRule>
  </conditionalFormatting>
  <conditionalFormatting sqref="AG6:AG12">
    <cfRule type="cellIs" priority="14" operator="lessThan" aboveAverage="0" equalAverage="0" bottom="0" percent="0" rank="0" text="" dxfId="20">
      <formula>0.5</formula>
    </cfRule>
  </conditionalFormatting>
  <conditionalFormatting sqref="AI6:AI12">
    <cfRule type="cellIs" priority="15" operator="lessThan" aboveAverage="0" equalAverage="0" bottom="0" percent="0" rank="0" text="" dxfId="20">
      <formula>0.5</formula>
    </cfRule>
  </conditionalFormatting>
  <conditionalFormatting sqref="AK6:AK12">
    <cfRule type="cellIs" priority="16" operator="lessThan" aboveAverage="0" equalAverage="0" bottom="0" percent="0" rank="0" text="" dxfId="20">
      <formula>0.5</formula>
    </cfRule>
  </conditionalFormatting>
  <conditionalFormatting sqref="AM6:AM12">
    <cfRule type="cellIs" priority="17" operator="lessThan" aboveAverage="0" equalAverage="0" bottom="0" percent="0" rank="0" text="" dxfId="20">
      <formula>0.5</formula>
    </cfRule>
  </conditionalFormatting>
  <conditionalFormatting sqref="AO6:AO12">
    <cfRule type="cellIs" priority="18" operator="lessThan" aboveAverage="0" equalAverage="0" bottom="0" percent="0" rank="0" text="" dxfId="20">
      <formula>0.5</formula>
    </cfRule>
  </conditionalFormatting>
  <conditionalFormatting sqref="AQ6:AQ12">
    <cfRule type="cellIs" priority="19" operator="lessThan" aboveAverage="0" equalAverage="0" bottom="0" percent="0" rank="0" text="" dxfId="20">
      <formula>0.5</formula>
    </cfRule>
  </conditionalFormatting>
  <conditionalFormatting sqref="AS6:AS12">
    <cfRule type="cellIs" priority="20" operator="lessThan" aboveAverage="0" equalAverage="0" bottom="0" percent="0" rank="0" text="" dxfId="20">
      <formula>0.5</formula>
    </cfRule>
  </conditionalFormatting>
  <conditionalFormatting sqref="AU6:AU12">
    <cfRule type="cellIs" priority="21" operator="lessThan" aboveAverage="0" equalAverage="0" bottom="0" percent="0" rank="0" text="" dxfId="20">
      <formula>0.5</formula>
    </cfRule>
  </conditionalFormatting>
  <conditionalFormatting sqref="AW6:AW12">
    <cfRule type="cellIs" priority="22" operator="lessThan" aboveAverage="0" equalAverage="0" bottom="0" percent="0" rank="0" text="" dxfId="20">
      <formula>0.5</formula>
    </cfRule>
  </conditionalFormatting>
  <conditionalFormatting sqref="AY6:AY12">
    <cfRule type="cellIs" priority="23" operator="lessThan" aboveAverage="0" equalAverage="0" bottom="0" percent="0" rank="0" text="" dxfId="20">
      <formula>0.5</formula>
    </cfRule>
  </conditionalFormatting>
  <conditionalFormatting sqref="BA6:BA12">
    <cfRule type="cellIs" priority="24" operator="lessThan" aboveAverage="0" equalAverage="0" bottom="0" percent="0" rank="0" text="" dxfId="20">
      <formula>0.5</formula>
    </cfRule>
  </conditionalFormatting>
  <conditionalFormatting sqref="BC6:BC12">
    <cfRule type="cellIs" priority="25" operator="lessThan" aboveAverage="0" equalAverage="0" bottom="0" percent="0" rank="0" text="" dxfId="20">
      <formula>0.5</formula>
    </cfRule>
  </conditionalFormatting>
  <conditionalFormatting sqref="BE6:BE12">
    <cfRule type="cellIs" priority="26" operator="lessThan" aboveAverage="0" equalAverage="0" bottom="0" percent="0" rank="0" text="" dxfId="20">
      <formula>0.5</formula>
    </cfRule>
  </conditionalFormatting>
  <conditionalFormatting sqref="BG6:BG12">
    <cfRule type="cellIs" priority="27" operator="lessThan" aboveAverage="0" equalAverage="0" bottom="0" percent="0" rank="0" text="" dxfId="20">
      <formula>0.5</formula>
    </cfRule>
  </conditionalFormatting>
  <conditionalFormatting sqref="BI6:BI12">
    <cfRule type="cellIs" priority="28" operator="lessThan" aboveAverage="0" equalAverage="0" bottom="0" percent="0" rank="0" text="" dxfId="20">
      <formula>0.5</formula>
    </cfRule>
  </conditionalFormatting>
  <conditionalFormatting sqref="BK6:BK12">
    <cfRule type="cellIs" priority="29" operator="lessThan" aboveAverage="0" equalAverage="0" bottom="0" percent="0" rank="0" text="" dxfId="20">
      <formula>0.5</formula>
    </cfRule>
  </conditionalFormatting>
  <conditionalFormatting sqref="BM6:BM12">
    <cfRule type="cellIs" priority="30" operator="lessThan" aboveAverage="0" equalAverage="0" bottom="0" percent="0" rank="0" text="" dxfId="20">
      <formula>0.5</formula>
    </cfRule>
  </conditionalFormatting>
  <conditionalFormatting sqref="BO6:BO12">
    <cfRule type="cellIs" priority="31" operator="lessThan" aboveAverage="0" equalAverage="0" bottom="0" percent="0" rank="0" text="" dxfId="20">
      <formula>0.5</formula>
    </cfRule>
  </conditionalFormatting>
  <conditionalFormatting sqref="BQ6:BQ12">
    <cfRule type="cellIs" priority="32" operator="lessThan" aboveAverage="0" equalAverage="0" bottom="0" percent="0" rank="0" text="" dxfId="20">
      <formula>0.5</formula>
    </cfRule>
  </conditionalFormatting>
  <conditionalFormatting sqref="BS6:BS12">
    <cfRule type="cellIs" priority="33" operator="lessThan" aboveAverage="0" equalAverage="0" bottom="0" percent="0" rank="0" text="" dxfId="20">
      <formula>0.5</formula>
    </cfRule>
  </conditionalFormatting>
  <conditionalFormatting sqref="BU6:BU12">
    <cfRule type="cellIs" priority="34" operator="lessThan" aboveAverage="0" equalAverage="0" bottom="0" percent="0" rank="0" text="" dxfId="20">
      <formula>0.5</formula>
    </cfRule>
  </conditionalFormatting>
  <conditionalFormatting sqref="BW6:BW12">
    <cfRule type="cellIs" priority="35" operator="lessThan" aboveAverage="0" equalAverage="0" bottom="0" percent="0" rank="0" text="" dxfId="20">
      <formula>0.5</formula>
    </cfRule>
  </conditionalFormatting>
  <conditionalFormatting sqref="BY6:BY12">
    <cfRule type="cellIs" priority="36" operator="lessThan" aboveAverage="0" equalAverage="0" bottom="0" percent="0" rank="0" text="" dxfId="20">
      <formula>0.5</formula>
    </cfRule>
  </conditionalFormatting>
  <conditionalFormatting sqref="CA6:CA12">
    <cfRule type="cellIs" priority="37" operator="lessThan" aboveAverage="0" equalAverage="0" bottom="0" percent="0" rank="0" text="" dxfId="20">
      <formula>0.5</formula>
    </cfRule>
  </conditionalFormatting>
  <conditionalFormatting sqref="CC6:CC12">
    <cfRule type="cellIs" priority="38" operator="lessThan" aboveAverage="0" equalAverage="0" bottom="0" percent="0" rank="0" text="" dxfId="20">
      <formula>0.5</formula>
    </cfRule>
  </conditionalFormatting>
  <conditionalFormatting sqref="CE6:CE12">
    <cfRule type="cellIs" priority="39" operator="lessThan" aboveAverage="0" equalAverage="0" bottom="0" percent="0" rank="0" text="" dxfId="20">
      <formula>0.5</formula>
    </cfRule>
  </conditionalFormatting>
  <conditionalFormatting sqref="CG6:CG12">
    <cfRule type="cellIs" priority="40" operator="lessThan" aboveAverage="0" equalAverage="0" bottom="0" percent="0" rank="0" text="" dxfId="20">
      <formula>0.5</formula>
    </cfRule>
  </conditionalFormatting>
  <conditionalFormatting sqref="CI6:CI12">
    <cfRule type="cellIs" priority="41" operator="lessThan" aboveAverage="0" equalAverage="0" bottom="0" percent="0" rank="0" text="" dxfId="20">
      <formula>0.5</formula>
    </cfRule>
  </conditionalFormatting>
  <conditionalFormatting sqref="CK6:CK12">
    <cfRule type="cellIs" priority="42" operator="lessThan" aboveAverage="0" equalAverage="0" bottom="0" percent="0" rank="0" text="" dxfId="20">
      <formula>0.5</formula>
    </cfRule>
  </conditionalFormatting>
  <conditionalFormatting sqref="CM6:CM12">
    <cfRule type="cellIs" priority="43" operator="lessThan" aboveAverage="0" equalAverage="0" bottom="0" percent="0" rank="0" text="" dxfId="20">
      <formula>0.5</formula>
    </cfRule>
  </conditionalFormatting>
  <conditionalFormatting sqref="CO6:CO12">
    <cfRule type="cellIs" priority="44" operator="lessThan" aboveAverage="0" equalAverage="0" bottom="0" percent="0" rank="0" text="" dxfId="20">
      <formula>0.5</formula>
    </cfRule>
  </conditionalFormatting>
  <conditionalFormatting sqref="CQ6:CQ12">
    <cfRule type="cellIs" priority="45" operator="lessThan" aboveAverage="0" equalAverage="0" bottom="0" percent="0" rank="0" text="" dxfId="20">
      <formula>0.5</formula>
    </cfRule>
  </conditionalFormatting>
  <conditionalFormatting sqref="CS6:CS12">
    <cfRule type="cellIs" priority="46" operator="lessThan" aboveAverage="0" equalAverage="0" bottom="0" percent="0" rank="0" text="" dxfId="20">
      <formula>0.5</formula>
    </cfRule>
  </conditionalFormatting>
  <conditionalFormatting sqref="CU6:CU12">
    <cfRule type="cellIs" priority="47" operator="lessThan" aboveAverage="0" equalAverage="0" bottom="0" percent="0" rank="0" text="" dxfId="20">
      <formula>0.5</formula>
    </cfRule>
  </conditionalFormatting>
  <conditionalFormatting sqref="CW6:CW12">
    <cfRule type="cellIs" priority="48" operator="lessThan" aboveAverage="0" equalAverage="0" bottom="0" percent="0" rank="0" text="" dxfId="20">
      <formula>0.5</formula>
    </cfRule>
  </conditionalFormatting>
  <conditionalFormatting sqref="CY6:CY12">
    <cfRule type="cellIs" priority="49" operator="lessThan" aboveAverage="0" equalAverage="0" bottom="0" percent="0" rank="0" text="" dxfId="20">
      <formula>0.5</formula>
    </cfRule>
  </conditionalFormatting>
  <conditionalFormatting sqref="DA6:DA12">
    <cfRule type="cellIs" priority="50" operator="lessThan" aboveAverage="0" equalAverage="0" bottom="0" percent="0" rank="0" text="" dxfId="20">
      <formula>0.5</formula>
    </cfRule>
  </conditionalFormatting>
  <conditionalFormatting sqref="DC6:DC12">
    <cfRule type="cellIs" priority="51" operator="lessThan" aboveAverage="0" equalAverage="0" bottom="0" percent="0" rank="0" text="" dxfId="20">
      <formula>0.5</formula>
    </cfRule>
  </conditionalFormatting>
  <conditionalFormatting sqref="DE6:DE12">
    <cfRule type="cellIs" priority="52" operator="lessThan" aboveAverage="0" equalAverage="0" bottom="0" percent="0" rank="0" text="" dxfId="20">
      <formula>0.5</formula>
    </cfRule>
  </conditionalFormatting>
  <conditionalFormatting sqref="DG6:DG12">
    <cfRule type="cellIs" priority="53" operator="lessThan" aboveAverage="0" equalAverage="0" bottom="0" percent="0" rank="0" text="" dxfId="20">
      <formula>0.5</formula>
    </cfRule>
  </conditionalFormatting>
  <conditionalFormatting sqref="DI6:DI12">
    <cfRule type="cellIs" priority="54" operator="lessThan" aboveAverage="0" equalAverage="0" bottom="0" percent="0" rank="0" text="" dxfId="20">
      <formula>0.5</formula>
    </cfRule>
  </conditionalFormatting>
  <conditionalFormatting sqref="DK6:DK12">
    <cfRule type="cellIs" priority="55" operator="lessThan" aboveAverage="0" equalAverage="0" bottom="0" percent="0" rank="0" text="" dxfId="20">
      <formula>0.5</formula>
    </cfRule>
  </conditionalFormatting>
  <conditionalFormatting sqref="DM6:DM12">
    <cfRule type="cellIs" priority="56" operator="lessThan" aboveAverage="0" equalAverage="0" bottom="0" percent="0" rank="0" text="" dxfId="20">
      <formula>0.5</formula>
    </cfRule>
  </conditionalFormatting>
  <conditionalFormatting sqref="DO6:DO12">
    <cfRule type="cellIs" priority="57" operator="lessThan" aboveAverage="0" equalAverage="0" bottom="0" percent="0" rank="0" text="" dxfId="20">
      <formula>0.5</formula>
    </cfRule>
  </conditionalFormatting>
  <conditionalFormatting sqref="DQ6:DQ12">
    <cfRule type="cellIs" priority="58" operator="lessThan" aboveAverage="0" equalAverage="0" bottom="0" percent="0" rank="0" text="" dxfId="20">
      <formula>0.5</formula>
    </cfRule>
  </conditionalFormatting>
  <conditionalFormatting sqref="DS6:DS12">
    <cfRule type="cellIs" priority="59" operator="lessThan" aboveAverage="0" equalAverage="0" bottom="0" percent="0" rank="0" text="" dxfId="20">
      <formula>0.5</formula>
    </cfRule>
  </conditionalFormatting>
  <conditionalFormatting sqref="DU6:DU12">
    <cfRule type="cellIs" priority="60" operator="lessThan" aboveAverage="0" equalAverage="0" bottom="0" percent="0" rank="0" text="" dxfId="20">
      <formula>0.5</formula>
    </cfRule>
  </conditionalFormatting>
  <conditionalFormatting sqref="DW6:DW12">
    <cfRule type="cellIs" priority="61" operator="lessThan" aboveAverage="0" equalAverage="0" bottom="0" percent="0" rank="0" text="" dxfId="20">
      <formula>0.5</formula>
    </cfRule>
  </conditionalFormatting>
  <conditionalFormatting sqref="DY6:DY12">
    <cfRule type="cellIs" priority="62" operator="lessThan" aboveAverage="0" equalAverage="0" bottom="0" percent="0" rank="0" text="" dxfId="20">
      <formula>0.5</formula>
    </cfRule>
  </conditionalFormatting>
  <conditionalFormatting sqref="EA6:EA12">
    <cfRule type="cellIs" priority="63" operator="lessThan" aboveAverage="0" equalAverage="0" bottom="0" percent="0" rank="0" text="" dxfId="20">
      <formula>0.5</formula>
    </cfRule>
  </conditionalFormatting>
  <conditionalFormatting sqref="EC6:EC12">
    <cfRule type="cellIs" priority="64" operator="lessThan" aboveAverage="0" equalAverage="0" bottom="0" percent="0" rank="0" text="" dxfId="20">
      <formula>0.5</formula>
    </cfRule>
  </conditionalFormatting>
  <conditionalFormatting sqref="EE6:EE12">
    <cfRule type="cellIs" priority="65" operator="lessThan" aboveAverage="0" equalAverage="0" bottom="0" percent="0" rank="0" text="" dxfId="20">
      <formula>0.5</formula>
    </cfRule>
  </conditionalFormatting>
  <conditionalFormatting sqref="EG6:EG12">
    <cfRule type="cellIs" priority="66" operator="lessThan" aboveAverage="0" equalAverage="0" bottom="0" percent="0" rank="0" text="" dxfId="20">
      <formula>0.5</formula>
    </cfRule>
  </conditionalFormatting>
  <conditionalFormatting sqref="EI6:EI12">
    <cfRule type="cellIs" priority="67" operator="lessThan" aboveAverage="0" equalAverage="0" bottom="0" percent="0" rank="0" text="" dxfId="20">
      <formula>0.5</formula>
    </cfRule>
  </conditionalFormatting>
  <conditionalFormatting sqref="EK6:EK12">
    <cfRule type="cellIs" priority="68" operator="lessThan" aboveAverage="0" equalAverage="0" bottom="0" percent="0" rank="0" text="" dxfId="20">
      <formula>0.5</formula>
    </cfRule>
  </conditionalFormatting>
  <conditionalFormatting sqref="EM6:EM12">
    <cfRule type="cellIs" priority="69" operator="lessThan" aboveAverage="0" equalAverage="0" bottom="0" percent="0" rank="0" text="" dxfId="20">
      <formula>0.5</formula>
    </cfRule>
  </conditionalFormatting>
  <conditionalFormatting sqref="EO6:EO12">
    <cfRule type="cellIs" priority="70" operator="lessThan" aboveAverage="0" equalAverage="0" bottom="0" percent="0" rank="0" text="" dxfId="20">
      <formula>0.5</formula>
    </cfRule>
  </conditionalFormatting>
  <conditionalFormatting sqref="EQ6:EQ12">
    <cfRule type="cellIs" priority="71" operator="lessThan" aboveAverage="0" equalAverage="0" bottom="0" percent="0" rank="0" text="" dxfId="20">
      <formula>0.5</formula>
    </cfRule>
  </conditionalFormatting>
  <conditionalFormatting sqref="ES6:ES12">
    <cfRule type="cellIs" priority="72" operator="lessThan" aboveAverage="0" equalAverage="0" bottom="0" percent="0" rank="0" text="" dxfId="20">
      <formula>0.5</formula>
    </cfRule>
  </conditionalFormatting>
  <conditionalFormatting sqref="EU6:EU12">
    <cfRule type="cellIs" priority="73" operator="lessThan" aboveAverage="0" equalAverage="0" bottom="0" percent="0" rank="0" text="" dxfId="20">
      <formula>0.5</formula>
    </cfRule>
  </conditionalFormatting>
  <conditionalFormatting sqref="EW6:EW12">
    <cfRule type="cellIs" priority="74" operator="lessThan" aboveAverage="0" equalAverage="0" bottom="0" percent="0" rank="0" text="" dxfId="20">
      <formula>0.5</formula>
    </cfRule>
  </conditionalFormatting>
  <conditionalFormatting sqref="EY6:EY12">
    <cfRule type="cellIs" priority="75" operator="lessThan" aboveAverage="0" equalAverage="0" bottom="0" percent="0" rank="0" text="" dxfId="20">
      <formula>0.5</formula>
    </cfRule>
  </conditionalFormatting>
  <conditionalFormatting sqref="FA6:FA12">
    <cfRule type="cellIs" priority="76" operator="lessThan" aboveAverage="0" equalAverage="0" bottom="0" percent="0" rank="0" text="" dxfId="20">
      <formula>0.5</formula>
    </cfRule>
  </conditionalFormatting>
  <conditionalFormatting sqref="FC6:FC12">
    <cfRule type="cellIs" priority="77" operator="lessThan" aboveAverage="0" equalAverage="0" bottom="0" percent="0" rank="0" text="" dxfId="20">
      <formula>0.5</formula>
    </cfRule>
  </conditionalFormatting>
  <conditionalFormatting sqref="FE6:FE12">
    <cfRule type="cellIs" priority="78" operator="lessThan" aboveAverage="0" equalAverage="0" bottom="0" percent="0" rank="0" text="" dxfId="20">
      <formula>0.5</formula>
    </cfRule>
  </conditionalFormatting>
  <conditionalFormatting sqref="FG6:FG12">
    <cfRule type="cellIs" priority="79" operator="lessThan" aboveAverage="0" equalAverage="0" bottom="0" percent="0" rank="0" text="" dxfId="20">
      <formula>0.5</formula>
    </cfRule>
  </conditionalFormatting>
  <conditionalFormatting sqref="FI6:FI12">
    <cfRule type="cellIs" priority="80" operator="lessThan" aboveAverage="0" equalAverage="0" bottom="0" percent="0" rank="0" text="" dxfId="20">
      <formula>0.5</formula>
    </cfRule>
  </conditionalFormatting>
  <conditionalFormatting sqref="FK6:FK12">
    <cfRule type="cellIs" priority="81" operator="lessThan" aboveAverage="0" equalAverage="0" bottom="0" percent="0" rank="0" text="" dxfId="20">
      <formula>0.5</formula>
    </cfRule>
  </conditionalFormatting>
  <conditionalFormatting sqref="FM6:FM12">
    <cfRule type="cellIs" priority="82" operator="lessThan" aboveAverage="0" equalAverage="0" bottom="0" percent="0" rank="0" text="" dxfId="20">
      <formula>0.5</formula>
    </cfRule>
  </conditionalFormatting>
  <conditionalFormatting sqref="FO6:FO12">
    <cfRule type="cellIs" priority="83" operator="lessThan" aboveAverage="0" equalAverage="0" bottom="0" percent="0" rank="0" text="" dxfId="20">
      <formula>0.5</formula>
    </cfRule>
  </conditionalFormatting>
  <conditionalFormatting sqref="FQ6:FQ12">
    <cfRule type="cellIs" priority="84" operator="lessThan" aboveAverage="0" equalAverage="0" bottom="0" percent="0" rank="0" text="" dxfId="20">
      <formula>0.5</formula>
    </cfRule>
  </conditionalFormatting>
  <conditionalFormatting sqref="FS6:FS12">
    <cfRule type="cellIs" priority="85" operator="lessThan" aboveAverage="0" equalAverage="0" bottom="0" percent="0" rank="0" text="" dxfId="20">
      <formula>0.5</formula>
    </cfRule>
  </conditionalFormatting>
  <conditionalFormatting sqref="FU6:FU12">
    <cfRule type="cellIs" priority="86" operator="lessThan" aboveAverage="0" equalAverage="0" bottom="0" percent="0" rank="0" text="" dxfId="20">
      <formula>0.5</formula>
    </cfRule>
  </conditionalFormatting>
  <conditionalFormatting sqref="FW6:FW12">
    <cfRule type="cellIs" priority="87" operator="lessThan" aboveAverage="0" equalAverage="0" bottom="0" percent="0" rank="0" text="" dxfId="20">
      <formula>0.5</formula>
    </cfRule>
  </conditionalFormatting>
  <conditionalFormatting sqref="FY6:FY12">
    <cfRule type="cellIs" priority="88" operator="lessThan" aboveAverage="0" equalAverage="0" bottom="0" percent="0" rank="0" text="" dxfId="20">
      <formula>0.5</formula>
    </cfRule>
  </conditionalFormatting>
  <conditionalFormatting sqref="GA6:GA12">
    <cfRule type="cellIs" priority="89" operator="lessThan" aboveAverage="0" equalAverage="0" bottom="0" percent="0" rank="0" text="" dxfId="20">
      <formula>0.5</formula>
    </cfRule>
  </conditionalFormatting>
  <conditionalFormatting sqref="GC6:GC12">
    <cfRule type="cellIs" priority="90" operator="lessThan" aboveAverage="0" equalAverage="0" bottom="0" percent="0" rank="0" text="" dxfId="20">
      <formula>0.5</formula>
    </cfRule>
  </conditionalFormatting>
  <conditionalFormatting sqref="GE6:GE12">
    <cfRule type="cellIs" priority="91" operator="lessThan" aboveAverage="0" equalAverage="0" bottom="0" percent="0" rank="0" text="" dxfId="20">
      <formula>0.5</formula>
    </cfRule>
  </conditionalFormatting>
  <conditionalFormatting sqref="GG6:GG12">
    <cfRule type="cellIs" priority="92" operator="lessThan" aboveAverage="0" equalAverage="0" bottom="0" percent="0" rank="0" text="" dxfId="20">
      <formula>0.5</formula>
    </cfRule>
  </conditionalFormatting>
  <conditionalFormatting sqref="GI6:GI12">
    <cfRule type="cellIs" priority="93" operator="lessThan" aboveAverage="0" equalAverage="0" bottom="0" percent="0" rank="0" text="" dxfId="20">
      <formula>0.5</formula>
    </cfRule>
  </conditionalFormatting>
  <conditionalFormatting sqref="GK6:GK12">
    <cfRule type="cellIs" priority="94" operator="lessThan" aboveAverage="0" equalAverage="0" bottom="0" percent="0" rank="0" text="" dxfId="20">
      <formula>0.5</formula>
    </cfRule>
  </conditionalFormatting>
  <conditionalFormatting sqref="GM6:GM12">
    <cfRule type="cellIs" priority="95" operator="lessThan" aboveAverage="0" equalAverage="0" bottom="0" percent="0" rank="0" text="" dxfId="20">
      <formula>0.5</formula>
    </cfRule>
  </conditionalFormatting>
  <conditionalFormatting sqref="GO6:GO12">
    <cfRule type="cellIs" priority="96" operator="lessThan" aboveAverage="0" equalAverage="0" bottom="0" percent="0" rank="0" text="" dxfId="20">
      <formula>0.5</formula>
    </cfRule>
  </conditionalFormatting>
  <conditionalFormatting sqref="GQ6:GQ12">
    <cfRule type="cellIs" priority="97" operator="lessThan" aboveAverage="0" equalAverage="0" bottom="0" percent="0" rank="0" text="" dxfId="20">
      <formula>0.5</formula>
    </cfRule>
  </conditionalFormatting>
  <conditionalFormatting sqref="GS6:GS12">
    <cfRule type="cellIs" priority="98" operator="lessThan" aboveAverage="0" equalAverage="0" bottom="0" percent="0" rank="0" text="" dxfId="20">
      <formula>0.5</formula>
    </cfRule>
  </conditionalFormatting>
  <conditionalFormatting sqref="GU6:GU12">
    <cfRule type="cellIs" priority="99" operator="lessThan" aboveAverage="0" equalAverage="0" bottom="0" percent="0" rank="0" text="" dxfId="20">
      <formula>0.5</formula>
    </cfRule>
  </conditionalFormatting>
  <conditionalFormatting sqref="GW6:GW12">
    <cfRule type="cellIs" priority="100" operator="lessThan" aboveAverage="0" equalAverage="0" bottom="0" percent="0" rank="0" text="" dxfId="20">
      <formula>0.5</formula>
    </cfRule>
  </conditionalFormatting>
  <conditionalFormatting sqref="GY6:GY12">
    <cfRule type="cellIs" priority="101" operator="lessThan" aboveAverage="0" equalAverage="0" bottom="0" percent="0" rank="0" text="" dxfId="20">
      <formula>0.5</formula>
    </cfRule>
  </conditionalFormatting>
  <conditionalFormatting sqref="HA6:HA12">
    <cfRule type="cellIs" priority="102" operator="lessThan" aboveAverage="0" equalAverage="0" bottom="0" percent="0" rank="0" text="" dxfId="20">
      <formula>0.5</formula>
    </cfRule>
  </conditionalFormatting>
  <conditionalFormatting sqref="HC6:HC12">
    <cfRule type="cellIs" priority="103" operator="lessThan" aboveAverage="0" equalAverage="0" bottom="0" percent="0" rank="0" text="" dxfId="20">
      <formula>0.5</formula>
    </cfRule>
  </conditionalFormatting>
  <conditionalFormatting sqref="HE6:HE12">
    <cfRule type="cellIs" priority="104" operator="lessThan" aboveAverage="0" equalAverage="0" bottom="0" percent="0" rank="0" text="" dxfId="20">
      <formula>0.5</formula>
    </cfRule>
  </conditionalFormatting>
  <conditionalFormatting sqref="HG6:HG12">
    <cfRule type="cellIs" priority="105" operator="lessThan" aboveAverage="0" equalAverage="0" bottom="0" percent="0" rank="0" text="" dxfId="20">
      <formula>0.5</formula>
    </cfRule>
  </conditionalFormatting>
  <conditionalFormatting sqref="HI6:HI12">
    <cfRule type="cellIs" priority="106" operator="lessThan" aboveAverage="0" equalAverage="0" bottom="0" percent="0" rank="0" text="" dxfId="20">
      <formula>0.5</formula>
    </cfRule>
  </conditionalFormatting>
  <conditionalFormatting sqref="HK6:HK12">
    <cfRule type="cellIs" priority="107" operator="lessThan" aboveAverage="0" equalAverage="0" bottom="0" percent="0" rank="0" text="" dxfId="20">
      <formula>0.5</formula>
    </cfRule>
  </conditionalFormatting>
  <conditionalFormatting sqref="HM6:HM12">
    <cfRule type="cellIs" priority="108" operator="lessThan" aboveAverage="0" equalAverage="0" bottom="0" percent="0" rank="0" text="" dxfId="20">
      <formula>0.5</formula>
    </cfRule>
  </conditionalFormatting>
  <conditionalFormatting sqref="HO6:HO12">
    <cfRule type="cellIs" priority="109" operator="lessThan" aboveAverage="0" equalAverage="0" bottom="0" percent="0" rank="0" text="" dxfId="20">
      <formula>0.5</formula>
    </cfRule>
  </conditionalFormatting>
  <conditionalFormatting sqref="HQ6:HQ12">
    <cfRule type="cellIs" priority="110" operator="lessThan" aboveAverage="0" equalAverage="0" bottom="0" percent="0" rank="0" text="" dxfId="20">
      <formula>0.5</formula>
    </cfRule>
  </conditionalFormatting>
  <conditionalFormatting sqref="HS6:HS12">
    <cfRule type="cellIs" priority="111" operator="lessThan" aboveAverage="0" equalAverage="0" bottom="0" percent="0" rank="0" text="" dxfId="20">
      <formula>0.5</formula>
    </cfRule>
  </conditionalFormatting>
  <conditionalFormatting sqref="HU6:HU12">
    <cfRule type="cellIs" priority="112" operator="lessThan" aboveAverage="0" equalAverage="0" bottom="0" percent="0" rank="0" text="" dxfId="20">
      <formula>0.5</formula>
    </cfRule>
  </conditionalFormatting>
  <conditionalFormatting sqref="HW6:HW12">
    <cfRule type="cellIs" priority="113" operator="lessThan" aboveAverage="0" equalAverage="0" bottom="0" percent="0" rank="0" text="" dxfId="20">
      <formula>0.5</formula>
    </cfRule>
  </conditionalFormatting>
  <conditionalFormatting sqref="HY6:HY12">
    <cfRule type="cellIs" priority="114" operator="lessThan" aboveAverage="0" equalAverage="0" bottom="0" percent="0" rank="0" text="" dxfId="20">
      <formula>0.5</formula>
    </cfRule>
  </conditionalFormatting>
  <conditionalFormatting sqref="IA6:IA12">
    <cfRule type="cellIs" priority="115" operator="lessThan" aboveAverage="0" equalAverage="0" bottom="0" percent="0" rank="0" text="" dxfId="20">
      <formula>0.5</formula>
    </cfRule>
  </conditionalFormatting>
  <conditionalFormatting sqref="IC6:IC12">
    <cfRule type="cellIs" priority="116" operator="lessThan" aboveAverage="0" equalAverage="0" bottom="0" percent="0" rank="0" text="" dxfId="20">
      <formula>0.5</formula>
    </cfRule>
  </conditionalFormatting>
  <conditionalFormatting sqref="IE6:IE12">
    <cfRule type="cellIs" priority="117" operator="lessThan" aboveAverage="0" equalAverage="0" bottom="0" percent="0" rank="0" text="" dxfId="20">
      <formula>0.5</formula>
    </cfRule>
  </conditionalFormatting>
  <conditionalFormatting sqref="IG6:IG12">
    <cfRule type="cellIs" priority="118" operator="lessThan" aboveAverage="0" equalAverage="0" bottom="0" percent="0" rank="0" text="" dxfId="20">
      <formula>0.5</formula>
    </cfRule>
  </conditionalFormatting>
  <conditionalFormatting sqref="II6:II12">
    <cfRule type="cellIs" priority="119" operator="lessThan" aboveAverage="0" equalAverage="0" bottom="0" percent="0" rank="0" text="" dxfId="20">
      <formula>0.5</formula>
    </cfRule>
  </conditionalFormatting>
  <conditionalFormatting sqref="IK6:IK12">
    <cfRule type="cellIs" priority="120" operator="lessThan" aboveAverage="0" equalAverage="0" bottom="0" percent="0" rank="0" text="" dxfId="20">
      <formula>0.5</formula>
    </cfRule>
  </conditionalFormatting>
  <conditionalFormatting sqref="IM6:IM12">
    <cfRule type="cellIs" priority="121" operator="lessThan" aboveAverage="0" equalAverage="0" bottom="0" percent="0" rank="0" text="" dxfId="20">
      <formula>0.5</formula>
    </cfRule>
  </conditionalFormatting>
  <conditionalFormatting sqref="IO6:IO12">
    <cfRule type="cellIs" priority="122" operator="lessThan" aboveAverage="0" equalAverage="0" bottom="0" percent="0" rank="0" text="" dxfId="20">
      <formula>0.5</formula>
    </cfRule>
  </conditionalFormatting>
  <conditionalFormatting sqref="IQ6:IQ12">
    <cfRule type="cellIs" priority="123" operator="lessThan" aboveAverage="0" equalAverage="0" bottom="0" percent="0" rank="0" text="" dxfId="20">
      <formula>0.5</formula>
    </cfRule>
  </conditionalFormatting>
  <conditionalFormatting sqref="IS6:IS12">
    <cfRule type="cellIs" priority="124" operator="lessThan" aboveAverage="0" equalAverage="0" bottom="0" percent="0" rank="0" text="" dxfId="20">
      <formula>0.5</formula>
    </cfRule>
  </conditionalFormatting>
  <conditionalFormatting sqref="IU6:IU12">
    <cfRule type="cellIs" priority="125" operator="lessThan" aboveAverage="0" equalAverage="0" bottom="0" percent="0" rank="0" text="" dxfId="20">
      <formula>0.5</formula>
    </cfRule>
  </conditionalFormatting>
  <conditionalFormatting sqref="IW6:IW12">
    <cfRule type="cellIs" priority="126" operator="lessThan" aboveAverage="0" equalAverage="0" bottom="0" percent="0" rank="0" text="" dxfId="20">
      <formula>0.5</formula>
    </cfRule>
  </conditionalFormatting>
  <conditionalFormatting sqref="IY6:IY12">
    <cfRule type="cellIs" priority="127" operator="lessThan" aboveAverage="0" equalAverage="0" bottom="0" percent="0" rank="0" text="" dxfId="20">
      <formula>0.5</formula>
    </cfRule>
  </conditionalFormatting>
  <conditionalFormatting sqref="JA6:JA12">
    <cfRule type="cellIs" priority="128" operator="lessThan" aboveAverage="0" equalAverage="0" bottom="0" percent="0" rank="0" text="" dxfId="20">
      <formula>0.5</formula>
    </cfRule>
  </conditionalFormatting>
  <conditionalFormatting sqref="JC6:JC12">
    <cfRule type="cellIs" priority="129" operator="lessThan" aboveAverage="0" equalAverage="0" bottom="0" percent="0" rank="0" text="" dxfId="20">
      <formula>0.5</formula>
    </cfRule>
  </conditionalFormatting>
  <conditionalFormatting sqref="JE6:JE12">
    <cfRule type="cellIs" priority="130" operator="lessThan" aboveAverage="0" equalAverage="0" bottom="0" percent="0" rank="0" text="" dxfId="20">
      <formula>0.5</formula>
    </cfRule>
  </conditionalFormatting>
  <conditionalFormatting sqref="JG6:JG12">
    <cfRule type="cellIs" priority="131" operator="lessThan" aboveAverage="0" equalAverage="0" bottom="0" percent="0" rank="0" text="" dxfId="20">
      <formula>0.5</formula>
    </cfRule>
  </conditionalFormatting>
  <conditionalFormatting sqref="JI6:JI12">
    <cfRule type="cellIs" priority="132" operator="lessThan" aboveAverage="0" equalAverage="0" bottom="0" percent="0" rank="0" text="" dxfId="20">
      <formula>0.5</formula>
    </cfRule>
  </conditionalFormatting>
  <conditionalFormatting sqref="JK6:JK12">
    <cfRule type="cellIs" priority="133" operator="lessThan" aboveAverage="0" equalAverage="0" bottom="0" percent="0" rank="0" text="" dxfId="20">
      <formula>0.5</formula>
    </cfRule>
  </conditionalFormatting>
  <conditionalFormatting sqref="JM6:JM12">
    <cfRule type="cellIs" priority="134" operator="lessThan" aboveAverage="0" equalAverage="0" bottom="0" percent="0" rank="0" text="" dxfId="20">
      <formula>0.5</formula>
    </cfRule>
  </conditionalFormatting>
  <conditionalFormatting sqref="JO6:JO12">
    <cfRule type="cellIs" priority="135" operator="lessThan" aboveAverage="0" equalAverage="0" bottom="0" percent="0" rank="0" text="" dxfId="20">
      <formula>0.5</formula>
    </cfRule>
  </conditionalFormatting>
  <conditionalFormatting sqref="JQ6:JQ12">
    <cfRule type="cellIs" priority="136" operator="lessThan" aboveAverage="0" equalAverage="0" bottom="0" percent="0" rank="0" text="" dxfId="20">
      <formula>0.5</formula>
    </cfRule>
  </conditionalFormatting>
  <conditionalFormatting sqref="JS6:JS12">
    <cfRule type="cellIs" priority="137" operator="lessThan" aboveAverage="0" equalAverage="0" bottom="0" percent="0" rank="0" text="" dxfId="20">
      <formula>0.5</formula>
    </cfRule>
  </conditionalFormatting>
  <conditionalFormatting sqref="JU6:JU12">
    <cfRule type="cellIs" priority="138" operator="lessThan" aboveAverage="0" equalAverage="0" bottom="0" percent="0" rank="0" text="" dxfId="20">
      <formula>0.5</formula>
    </cfRule>
  </conditionalFormatting>
  <conditionalFormatting sqref="JW6:JW12">
    <cfRule type="cellIs" priority="139" operator="lessThan" aboveAverage="0" equalAverage="0" bottom="0" percent="0" rank="0" text="" dxfId="20">
      <formula>0.5</formula>
    </cfRule>
  </conditionalFormatting>
  <conditionalFormatting sqref="JY6:JY12">
    <cfRule type="cellIs" priority="140" operator="lessThan" aboveAverage="0" equalAverage="0" bottom="0" percent="0" rank="0" text="" dxfId="20">
      <formula>0.5</formula>
    </cfRule>
  </conditionalFormatting>
  <conditionalFormatting sqref="KA6:KA12">
    <cfRule type="cellIs" priority="141" operator="lessThan" aboveAverage="0" equalAverage="0" bottom="0" percent="0" rank="0" text="" dxfId="20">
      <formula>0.5</formula>
    </cfRule>
  </conditionalFormatting>
  <conditionalFormatting sqref="KC6:KC12">
    <cfRule type="cellIs" priority="142" operator="lessThan" aboveAverage="0" equalAverage="0" bottom="0" percent="0" rank="0" text="" dxfId="20">
      <formula>0.5</formula>
    </cfRule>
  </conditionalFormatting>
  <conditionalFormatting sqref="KE6:KE12">
    <cfRule type="cellIs" priority="143" operator="lessThan" aboveAverage="0" equalAverage="0" bottom="0" percent="0" rank="0" text="" dxfId="20">
      <formula>0.5</formula>
    </cfRule>
  </conditionalFormatting>
  <conditionalFormatting sqref="KG6:KG12">
    <cfRule type="cellIs" priority="144" operator="lessThan" aboveAverage="0" equalAverage="0" bottom="0" percent="0" rank="0" text="" dxfId="20">
      <formula>0.5</formula>
    </cfRule>
  </conditionalFormatting>
  <conditionalFormatting sqref="KI6:KI12">
    <cfRule type="cellIs" priority="145" operator="lessThan" aboveAverage="0" equalAverage="0" bottom="0" percent="0" rank="0" text="" dxfId="20">
      <formula>0.5</formula>
    </cfRule>
  </conditionalFormatting>
  <conditionalFormatting sqref="KK6:KK12">
    <cfRule type="cellIs" priority="146" operator="lessThan" aboveAverage="0" equalAverage="0" bottom="0" percent="0" rank="0" text="" dxfId="20">
      <formula>0.5</formula>
    </cfRule>
  </conditionalFormatting>
  <conditionalFormatting sqref="KM6:KM12">
    <cfRule type="cellIs" priority="147" operator="lessThan" aboveAverage="0" equalAverage="0" bottom="0" percent="0" rank="0" text="" dxfId="20">
      <formula>0.5</formula>
    </cfRule>
  </conditionalFormatting>
  <conditionalFormatting sqref="KO6:KO12">
    <cfRule type="cellIs" priority="148" operator="lessThan" aboveAverage="0" equalAverage="0" bottom="0" percent="0" rank="0" text="" dxfId="20">
      <formula>0.5</formula>
    </cfRule>
  </conditionalFormatting>
  <conditionalFormatting sqref="KQ6:KQ12">
    <cfRule type="cellIs" priority="149" operator="lessThan" aboveAverage="0" equalAverage="0" bottom="0" percent="0" rank="0" text="" dxfId="20">
      <formula>0.5</formula>
    </cfRule>
  </conditionalFormatting>
  <conditionalFormatting sqref="KS6:KS12">
    <cfRule type="cellIs" priority="150" operator="lessThan" aboveAverage="0" equalAverage="0" bottom="0" percent="0" rank="0" text="" dxfId="20">
      <formula>0.5</formula>
    </cfRule>
  </conditionalFormatting>
  <conditionalFormatting sqref="KU6:KU12">
    <cfRule type="cellIs" priority="151" operator="lessThan" aboveAverage="0" equalAverage="0" bottom="0" percent="0" rank="0" text="" dxfId="20">
      <formula>0.5</formula>
    </cfRule>
  </conditionalFormatting>
  <conditionalFormatting sqref="KW6:KW12">
    <cfRule type="cellIs" priority="152" operator="lessThan" aboveAverage="0" equalAverage="0" bottom="0" percent="0" rank="0" text="" dxfId="20">
      <formula>0.5</formula>
    </cfRule>
  </conditionalFormatting>
  <conditionalFormatting sqref="KY6:KY12">
    <cfRule type="cellIs" priority="153" operator="lessThan" aboveAverage="0" equalAverage="0" bottom="0" percent="0" rank="0" text="" dxfId="20">
      <formula>0.5</formula>
    </cfRule>
  </conditionalFormatting>
  <conditionalFormatting sqref="LA6:LA12">
    <cfRule type="cellIs" priority="154" operator="lessThan" aboveAverage="0" equalAverage="0" bottom="0" percent="0" rank="0" text="" dxfId="20">
      <formula>0.5</formula>
    </cfRule>
  </conditionalFormatting>
  <conditionalFormatting sqref="LC6:LC12">
    <cfRule type="cellIs" priority="155" operator="lessThan" aboveAverage="0" equalAverage="0" bottom="0" percent="0" rank="0" text="" dxfId="20">
      <formula>0.5</formula>
    </cfRule>
  </conditionalFormatting>
  <conditionalFormatting sqref="LE6:LE12">
    <cfRule type="cellIs" priority="156" operator="lessThan" aboveAverage="0" equalAverage="0" bottom="0" percent="0" rank="0" text="" dxfId="20">
      <formula>0.5</formula>
    </cfRule>
  </conditionalFormatting>
  <conditionalFormatting sqref="LG6:LG12">
    <cfRule type="cellIs" priority="157" operator="lessThan" aboveAverage="0" equalAverage="0" bottom="0" percent="0" rank="0" text="" dxfId="20">
      <formula>0.5</formula>
    </cfRule>
  </conditionalFormatting>
  <conditionalFormatting sqref="LI6:LI12">
    <cfRule type="cellIs" priority="158" operator="lessThan" aboveAverage="0" equalAverage="0" bottom="0" percent="0" rank="0" text="" dxfId="20">
      <formula>0.5</formula>
    </cfRule>
  </conditionalFormatting>
  <conditionalFormatting sqref="LK6:LK12">
    <cfRule type="cellIs" priority="159" operator="lessThan" aboveAverage="0" equalAverage="0" bottom="0" percent="0" rank="0" text="" dxfId="20">
      <formula>0.5</formula>
    </cfRule>
  </conditionalFormatting>
  <conditionalFormatting sqref="LM6:LM12">
    <cfRule type="cellIs" priority="160" operator="lessThan" aboveAverage="0" equalAverage="0" bottom="0" percent="0" rank="0" text="" dxfId="20">
      <formula>0.5</formula>
    </cfRule>
  </conditionalFormatting>
  <conditionalFormatting sqref="LO6:LO12">
    <cfRule type="cellIs" priority="161" operator="lessThan" aboveAverage="0" equalAverage="0" bottom="0" percent="0" rank="0" text="" dxfId="20">
      <formula>0.5</formula>
    </cfRule>
  </conditionalFormatting>
  <conditionalFormatting sqref="LQ6:LQ12">
    <cfRule type="cellIs" priority="162" operator="lessThan" aboveAverage="0" equalAverage="0" bottom="0" percent="0" rank="0" text="" dxfId="20">
      <formula>0.5</formula>
    </cfRule>
  </conditionalFormatting>
  <conditionalFormatting sqref="LS6:LS12">
    <cfRule type="cellIs" priority="163" operator="lessThan" aboveAverage="0" equalAverage="0" bottom="0" percent="0" rank="0" text="" dxfId="20">
      <formula>0.5</formula>
    </cfRule>
  </conditionalFormatting>
  <conditionalFormatting sqref="LU6:LU12">
    <cfRule type="cellIs" priority="164" operator="lessThan" aboveAverage="0" equalAverage="0" bottom="0" percent="0" rank="0" text="" dxfId="20">
      <formula>0.5</formula>
    </cfRule>
  </conditionalFormatting>
  <conditionalFormatting sqref="LW6:LW12">
    <cfRule type="cellIs" priority="165" operator="lessThan" aboveAverage="0" equalAverage="0" bottom="0" percent="0" rank="0" text="" dxfId="20">
      <formula>0.5</formula>
    </cfRule>
  </conditionalFormatting>
  <conditionalFormatting sqref="LY6:LY12">
    <cfRule type="cellIs" priority="166" operator="lessThan" aboveAverage="0" equalAverage="0" bottom="0" percent="0" rank="0" text="" dxfId="20">
      <formula>0.5</formula>
    </cfRule>
  </conditionalFormatting>
  <conditionalFormatting sqref="MA6:MA12">
    <cfRule type="cellIs" priority="167" operator="lessThan" aboveAverage="0" equalAverage="0" bottom="0" percent="0" rank="0" text="" dxfId="20">
      <formula>0.5</formula>
    </cfRule>
  </conditionalFormatting>
  <conditionalFormatting sqref="MC6:MC12">
    <cfRule type="cellIs" priority="168" operator="lessThan" aboveAverage="0" equalAverage="0" bottom="0" percent="0" rank="0" text="" dxfId="20">
      <formula>0.5</formula>
    </cfRule>
  </conditionalFormatting>
  <conditionalFormatting sqref="ME6:ME12">
    <cfRule type="cellIs" priority="169" operator="lessThan" aboveAverage="0" equalAverage="0" bottom="0" percent="0" rank="0" text="" dxfId="20">
      <formula>0.5</formula>
    </cfRule>
  </conditionalFormatting>
  <conditionalFormatting sqref="MG6:MG12">
    <cfRule type="cellIs" priority="170" operator="lessThan" aboveAverage="0" equalAverage="0" bottom="0" percent="0" rank="0" text="" dxfId="20">
      <formula>0.5</formula>
    </cfRule>
  </conditionalFormatting>
  <conditionalFormatting sqref="MI6:MI12">
    <cfRule type="cellIs" priority="171" operator="lessThan" aboveAverage="0" equalAverage="0" bottom="0" percent="0" rank="0" text="" dxfId="20">
      <formula>0.5</formula>
    </cfRule>
  </conditionalFormatting>
  <conditionalFormatting sqref="MK6:MK12">
    <cfRule type="cellIs" priority="172" operator="lessThan" aboveAverage="0" equalAverage="0" bottom="0" percent="0" rank="0" text="" dxfId="20">
      <formula>0.5</formula>
    </cfRule>
  </conditionalFormatting>
  <conditionalFormatting sqref="MM6:MM12">
    <cfRule type="cellIs" priority="173" operator="lessThan" aboveAverage="0" equalAverage="0" bottom="0" percent="0" rank="0" text="" dxfId="20">
      <formula>0.5</formula>
    </cfRule>
  </conditionalFormatting>
  <conditionalFormatting sqref="MO6:MO12">
    <cfRule type="cellIs" priority="174" operator="lessThan" aboveAverage="0" equalAverage="0" bottom="0" percent="0" rank="0" text="" dxfId="20">
      <formula>0.5</formula>
    </cfRule>
  </conditionalFormatting>
  <conditionalFormatting sqref="MQ6:MQ12">
    <cfRule type="cellIs" priority="175" operator="lessThan" aboveAverage="0" equalAverage="0" bottom="0" percent="0" rank="0" text="" dxfId="20">
      <formula>0.5</formula>
    </cfRule>
  </conditionalFormatting>
  <conditionalFormatting sqref="MS6:MS12">
    <cfRule type="cellIs" priority="176" operator="lessThan" aboveAverage="0" equalAverage="0" bottom="0" percent="0" rank="0" text="" dxfId="20">
      <formula>0.5</formula>
    </cfRule>
  </conditionalFormatting>
  <conditionalFormatting sqref="MU6:MU12">
    <cfRule type="cellIs" priority="177" operator="lessThan" aboveAverage="0" equalAverage="0" bottom="0" percent="0" rank="0" text="" dxfId="20">
      <formula>0.5</formula>
    </cfRule>
  </conditionalFormatting>
  <conditionalFormatting sqref="MW6:MW12">
    <cfRule type="cellIs" priority="178" operator="lessThan" aboveAverage="0" equalAverage="0" bottom="0" percent="0" rank="0" text="" dxfId="20">
      <formula>0.5</formula>
    </cfRule>
  </conditionalFormatting>
  <conditionalFormatting sqref="MY6:MY12">
    <cfRule type="cellIs" priority="179" operator="lessThan" aboveAverage="0" equalAverage="0" bottom="0" percent="0" rank="0" text="" dxfId="20">
      <formula>0.5</formula>
    </cfRule>
  </conditionalFormatting>
  <conditionalFormatting sqref="NA6:NA12">
    <cfRule type="cellIs" priority="180" operator="lessThan" aboveAverage="0" equalAverage="0" bottom="0" percent="0" rank="0" text="" dxfId="20">
      <formula>0.5</formula>
    </cfRule>
  </conditionalFormatting>
  <conditionalFormatting sqref="NC6:NC12">
    <cfRule type="cellIs" priority="181" operator="lessThan" aboveAverage="0" equalAverage="0" bottom="0" percent="0" rank="0" text="" dxfId="20">
      <formula>0.5</formula>
    </cfRule>
  </conditionalFormatting>
  <conditionalFormatting sqref="NE6:NE12">
    <cfRule type="cellIs" priority="182" operator="lessThan" aboveAverage="0" equalAverage="0" bottom="0" percent="0" rank="0" text="" dxfId="20">
      <formula>0.5</formula>
    </cfRule>
  </conditionalFormatting>
  <conditionalFormatting sqref="NG6:NG12">
    <cfRule type="cellIs" priority="183" operator="lessThan" aboveAverage="0" equalAverage="0" bottom="0" percent="0" rank="0" text="" dxfId="20">
      <formula>0.5</formula>
    </cfRule>
  </conditionalFormatting>
  <conditionalFormatting sqref="NI6:NI12">
    <cfRule type="cellIs" priority="184" operator="lessThan" aboveAverage="0" equalAverage="0" bottom="0" percent="0" rank="0" text="" dxfId="20">
      <formula>0.5</formula>
    </cfRule>
  </conditionalFormatting>
  <conditionalFormatting sqref="NK6:NK12">
    <cfRule type="cellIs" priority="185" operator="lessThan" aboveAverage="0" equalAverage="0" bottom="0" percent="0" rank="0" text="" dxfId="20">
      <formula>0.5</formula>
    </cfRule>
  </conditionalFormatting>
  <conditionalFormatting sqref="NM6:NM12">
    <cfRule type="cellIs" priority="186" operator="lessThan" aboveAverage="0" equalAverage="0" bottom="0" percent="0" rank="0" text="" dxfId="20">
      <formula>0.5</formula>
    </cfRule>
  </conditionalFormatting>
  <conditionalFormatting sqref="NO6:NO12">
    <cfRule type="cellIs" priority="187" operator="lessThan" aboveAverage="0" equalAverage="0" bottom="0" percent="0" rank="0" text="" dxfId="20">
      <formula>0.5</formula>
    </cfRule>
  </conditionalFormatting>
  <conditionalFormatting sqref="NQ6:NQ12">
    <cfRule type="cellIs" priority="188" operator="lessThan" aboveAverage="0" equalAverage="0" bottom="0" percent="0" rank="0" text="" dxfId="20">
      <formula>0.5</formula>
    </cfRule>
  </conditionalFormatting>
  <conditionalFormatting sqref="NS6:NS12">
    <cfRule type="cellIs" priority="189" operator="lessThan" aboveAverage="0" equalAverage="0" bottom="0" percent="0" rank="0" text="" dxfId="20">
      <formula>0.5</formula>
    </cfRule>
  </conditionalFormatting>
  <conditionalFormatting sqref="NU6:NU12">
    <cfRule type="cellIs" priority="190" operator="lessThan" aboveAverage="0" equalAverage="0" bottom="0" percent="0" rank="0" text="" dxfId="20">
      <formula>0.5</formula>
    </cfRule>
  </conditionalFormatting>
  <conditionalFormatting sqref="NW6:NW12">
    <cfRule type="cellIs" priority="191" operator="lessThan" aboveAverage="0" equalAverage="0" bottom="0" percent="0" rank="0" text="" dxfId="20">
      <formula>0.5</formula>
    </cfRule>
  </conditionalFormatting>
  <hyperlinks>
    <hyperlink ref="GP1" location="'الصفحة الرئيسية'!A1" display="🏠 العودة للرئيسية"/>
    <hyperlink ref="A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N22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6.43"/>
    <col collapsed="false" customWidth="true" hidden="false" outlineLevel="0" max="2" min="2" style="0" width="36"/>
    <col collapsed="false" customWidth="true" hidden="false" outlineLevel="0" max="3" min="3" style="0" width="20.57"/>
    <col collapsed="false" customWidth="true" hidden="false" outlineLevel="0" max="4" min="4" style="0" width="18"/>
    <col collapsed="false" customWidth="true" hidden="false" outlineLevel="0" max="5" min="5" style="0" width="15.43"/>
    <col collapsed="false" customWidth="true" hidden="false" outlineLevel="0" max="6" min="6" style="0" width="18"/>
    <col collapsed="false" customWidth="true" hidden="false" outlineLevel="0" max="7" min="7" style="0" width="11.57"/>
    <col collapsed="false" customWidth="true" hidden="false" outlineLevel="0" max="26" min="8" style="0" width="11.14"/>
    <col collapsed="false" customWidth="true" hidden="false" outlineLevel="0" max="27" min="27" style="0" width="10.29"/>
    <col collapsed="false" customWidth="true" hidden="false" outlineLevel="0" max="196" min="28" style="0" width="11.14"/>
  </cols>
  <sheetData>
    <row r="1" customFormat="false" ht="25.5" hidden="false" customHeight="true" outlineLevel="0" collapsed="false">
      <c r="A1" s="186" t="s">
        <v>48</v>
      </c>
      <c r="B1" s="3"/>
      <c r="C1" s="206" t="s">
        <v>400</v>
      </c>
      <c r="D1" s="206"/>
      <c r="E1" s="206"/>
      <c r="F1" s="206"/>
      <c r="G1" s="206"/>
      <c r="H1" s="206"/>
      <c r="I1" s="206"/>
      <c r="J1" s="206"/>
      <c r="K1" s="206"/>
      <c r="L1" s="206"/>
      <c r="M1" s="206"/>
      <c r="N1" s="206"/>
      <c r="O1" s="206"/>
      <c r="P1" s="206"/>
      <c r="Q1" s="206"/>
      <c r="R1" s="206"/>
      <c r="S1" s="206"/>
      <c r="T1" s="206"/>
      <c r="U1" s="206"/>
      <c r="V1" s="206"/>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c r="AZ1" s="206"/>
      <c r="BA1" s="206"/>
      <c r="BB1" s="206"/>
      <c r="BC1" s="206"/>
      <c r="BD1" s="206"/>
      <c r="BE1" s="206"/>
      <c r="BF1" s="206"/>
      <c r="BG1" s="206"/>
      <c r="BH1" s="206"/>
      <c r="BI1" s="206"/>
      <c r="BJ1" s="206"/>
      <c r="BK1" s="206"/>
      <c r="BL1" s="206"/>
      <c r="BM1" s="206"/>
      <c r="BN1" s="206"/>
      <c r="BO1" s="206"/>
      <c r="BP1" s="206"/>
      <c r="BQ1" s="206"/>
      <c r="BR1" s="206"/>
      <c r="BS1" s="206"/>
      <c r="BT1" s="206"/>
      <c r="BU1" s="206"/>
      <c r="BV1" s="206"/>
      <c r="BW1" s="206"/>
      <c r="BX1" s="206"/>
      <c r="BY1" s="206"/>
      <c r="BZ1" s="206"/>
      <c r="CA1" s="206"/>
      <c r="CB1" s="206"/>
      <c r="CC1" s="206"/>
      <c r="CD1" s="206"/>
      <c r="CE1" s="206"/>
      <c r="CF1" s="206"/>
      <c r="CG1" s="206"/>
      <c r="CH1" s="206"/>
      <c r="CI1" s="206"/>
      <c r="CJ1" s="206"/>
      <c r="CK1" s="206"/>
      <c r="CL1" s="206"/>
      <c r="CM1" s="206"/>
      <c r="CN1" s="206"/>
      <c r="CO1" s="206"/>
      <c r="CP1" s="206"/>
      <c r="CQ1" s="206"/>
      <c r="CR1" s="206"/>
      <c r="CS1" s="206"/>
      <c r="CT1" s="206"/>
      <c r="CU1" s="206"/>
      <c r="CV1" s="206"/>
      <c r="CW1" s="206"/>
      <c r="CX1" s="206"/>
      <c r="CY1" s="206"/>
      <c r="CZ1" s="206"/>
      <c r="DA1" s="206"/>
      <c r="DB1" s="206"/>
      <c r="DC1" s="206"/>
      <c r="DD1" s="206"/>
      <c r="DE1" s="206"/>
      <c r="DF1" s="206"/>
      <c r="DG1" s="206"/>
      <c r="DH1" s="206"/>
      <c r="DI1" s="206"/>
      <c r="DJ1" s="206"/>
      <c r="DK1" s="206"/>
      <c r="DL1" s="206"/>
      <c r="DM1" s="206"/>
      <c r="DN1" s="206"/>
      <c r="DO1" s="206"/>
      <c r="DP1" s="206"/>
      <c r="DQ1" s="206"/>
      <c r="DR1" s="206"/>
      <c r="DS1" s="206"/>
      <c r="DT1" s="206"/>
      <c r="DU1" s="206"/>
      <c r="DV1" s="206"/>
      <c r="DW1" s="206"/>
      <c r="DX1" s="206"/>
      <c r="DY1" s="206"/>
      <c r="DZ1" s="206"/>
      <c r="EA1" s="206"/>
      <c r="EB1" s="206"/>
      <c r="EC1" s="206"/>
      <c r="ED1" s="206"/>
      <c r="EE1" s="206"/>
      <c r="EF1" s="206"/>
      <c r="EG1" s="206"/>
      <c r="EH1" s="206"/>
      <c r="EI1" s="206"/>
      <c r="EJ1" s="206"/>
      <c r="EK1" s="206"/>
      <c r="EL1" s="206"/>
      <c r="EM1" s="206"/>
      <c r="EN1" s="206"/>
      <c r="EO1" s="206"/>
      <c r="EP1" s="206"/>
      <c r="EQ1" s="206"/>
      <c r="ER1" s="206"/>
      <c r="ES1" s="206"/>
      <c r="ET1" s="206"/>
      <c r="EU1" s="206"/>
      <c r="EV1" s="206"/>
      <c r="EW1" s="206"/>
      <c r="EX1" s="206"/>
      <c r="EY1" s="206"/>
      <c r="EZ1" s="206"/>
      <c r="FA1" s="206"/>
      <c r="FB1" s="206"/>
      <c r="FC1" s="206"/>
      <c r="FD1" s="206"/>
      <c r="FE1" s="206"/>
      <c r="FF1" s="206"/>
      <c r="FG1" s="206"/>
      <c r="FH1" s="206"/>
      <c r="FI1" s="206"/>
      <c r="FJ1" s="206"/>
      <c r="FK1" s="206"/>
      <c r="FL1" s="206"/>
      <c r="FM1" s="206"/>
      <c r="FN1" s="206"/>
      <c r="FO1" s="206"/>
      <c r="FP1" s="206"/>
      <c r="FQ1" s="206"/>
      <c r="FR1" s="206"/>
      <c r="FS1" s="206"/>
      <c r="FT1" s="206"/>
      <c r="FU1" s="206"/>
      <c r="FV1" s="206"/>
      <c r="FW1" s="206"/>
      <c r="FX1" s="206"/>
      <c r="FY1" s="206"/>
      <c r="FZ1" s="206"/>
      <c r="GA1" s="206"/>
      <c r="GB1" s="206"/>
      <c r="GC1" s="206"/>
      <c r="GD1" s="206"/>
      <c r="GE1" s="206"/>
      <c r="GF1" s="206"/>
      <c r="GG1" s="206"/>
      <c r="GH1" s="206"/>
      <c r="GI1" s="206"/>
      <c r="GJ1" s="206"/>
      <c r="GK1" s="206"/>
      <c r="GL1" s="206"/>
      <c r="GM1" s="206"/>
      <c r="GN1" s="206"/>
    </row>
    <row r="2" customFormat="false" ht="24.75" hidden="false" customHeight="true" outlineLevel="0" collapsed="false">
      <c r="A2" s="3"/>
      <c r="B2" s="3"/>
      <c r="C2" s="206"/>
      <c r="D2" s="206"/>
      <c r="E2" s="206"/>
      <c r="F2" s="206"/>
      <c r="G2" s="206"/>
      <c r="H2" s="206"/>
      <c r="I2" s="206"/>
      <c r="J2" s="206"/>
      <c r="K2" s="206"/>
      <c r="L2" s="206"/>
      <c r="M2" s="206"/>
      <c r="N2" s="206"/>
      <c r="O2" s="206"/>
      <c r="P2" s="206"/>
      <c r="Q2" s="206"/>
      <c r="R2" s="206"/>
      <c r="S2" s="206"/>
      <c r="T2" s="206"/>
      <c r="U2" s="206"/>
      <c r="V2" s="206"/>
      <c r="W2" s="206"/>
      <c r="X2" s="206"/>
      <c r="Y2" s="206"/>
      <c r="Z2" s="206"/>
      <c r="AA2" s="206"/>
      <c r="AB2" s="206"/>
      <c r="AC2" s="206"/>
      <c r="AD2" s="206"/>
      <c r="AE2" s="206"/>
      <c r="AF2" s="206"/>
      <c r="AG2" s="206"/>
      <c r="AH2" s="206"/>
      <c r="AI2" s="206"/>
      <c r="AJ2" s="206"/>
      <c r="AK2" s="206"/>
      <c r="AL2" s="206"/>
      <c r="AM2" s="206"/>
      <c r="AN2" s="206"/>
      <c r="AO2" s="206"/>
      <c r="AP2" s="206"/>
      <c r="AQ2" s="206"/>
      <c r="AR2" s="206"/>
      <c r="AS2" s="206"/>
      <c r="AT2" s="206"/>
      <c r="AU2" s="206"/>
      <c r="AV2" s="206"/>
      <c r="AW2" s="206"/>
      <c r="AX2" s="206"/>
      <c r="AY2" s="206"/>
      <c r="AZ2" s="206"/>
      <c r="BA2" s="206"/>
      <c r="BB2" s="206"/>
      <c r="BC2" s="206"/>
      <c r="BD2" s="206"/>
      <c r="BE2" s="206"/>
      <c r="BF2" s="206"/>
      <c r="BG2" s="206"/>
      <c r="BH2" s="206"/>
      <c r="BI2" s="206"/>
      <c r="BJ2" s="206"/>
      <c r="BK2" s="206"/>
      <c r="BL2" s="206"/>
      <c r="BM2" s="206"/>
      <c r="BN2" s="206"/>
      <c r="BO2" s="206"/>
      <c r="BP2" s="206"/>
      <c r="BQ2" s="206"/>
      <c r="BR2" s="206"/>
      <c r="BS2" s="206"/>
      <c r="BT2" s="206"/>
      <c r="BU2" s="206"/>
      <c r="BV2" s="206"/>
      <c r="BW2" s="206"/>
      <c r="BX2" s="206"/>
      <c r="BY2" s="206"/>
      <c r="BZ2" s="206"/>
      <c r="CA2" s="206"/>
      <c r="CB2" s="206"/>
      <c r="CC2" s="206"/>
      <c r="CD2" s="206"/>
      <c r="CE2" s="206"/>
      <c r="CF2" s="206"/>
      <c r="CG2" s="206"/>
      <c r="CH2" s="206"/>
      <c r="CI2" s="206"/>
      <c r="CJ2" s="206"/>
      <c r="CK2" s="206"/>
      <c r="CL2" s="206"/>
      <c r="CM2" s="206"/>
      <c r="CN2" s="206"/>
      <c r="CO2" s="206"/>
      <c r="CP2" s="206"/>
      <c r="CQ2" s="206"/>
      <c r="CR2" s="206"/>
      <c r="CS2" s="206"/>
      <c r="CT2" s="206"/>
      <c r="CU2" s="206"/>
      <c r="CV2" s="206"/>
      <c r="CW2" s="206"/>
      <c r="CX2" s="206"/>
      <c r="CY2" s="206"/>
      <c r="CZ2" s="206"/>
      <c r="DA2" s="206"/>
      <c r="DB2" s="206"/>
      <c r="DC2" s="206"/>
      <c r="DD2" s="206"/>
      <c r="DE2" s="206"/>
      <c r="DF2" s="206"/>
      <c r="DG2" s="206"/>
      <c r="DH2" s="206"/>
      <c r="DI2" s="206"/>
      <c r="DJ2" s="206"/>
      <c r="DK2" s="206"/>
      <c r="DL2" s="206"/>
      <c r="DM2" s="206"/>
      <c r="DN2" s="206"/>
      <c r="DO2" s="206"/>
      <c r="DP2" s="206"/>
      <c r="DQ2" s="206"/>
      <c r="DR2" s="206"/>
      <c r="DS2" s="206"/>
      <c r="DT2" s="206"/>
      <c r="DU2" s="206"/>
      <c r="DV2" s="206"/>
      <c r="DW2" s="206"/>
      <c r="DX2" s="206"/>
      <c r="DY2" s="206"/>
      <c r="DZ2" s="206"/>
      <c r="EA2" s="206"/>
      <c r="EB2" s="206"/>
      <c r="EC2" s="206"/>
      <c r="ED2" s="206"/>
      <c r="EE2" s="206"/>
      <c r="EF2" s="206"/>
      <c r="EG2" s="206"/>
      <c r="EH2" s="206"/>
      <c r="EI2" s="206"/>
      <c r="EJ2" s="206"/>
      <c r="EK2" s="206"/>
      <c r="EL2" s="206"/>
      <c r="EM2" s="206"/>
      <c r="EN2" s="206"/>
      <c r="EO2" s="206"/>
      <c r="EP2" s="206"/>
      <c r="EQ2" s="206"/>
      <c r="ER2" s="206"/>
      <c r="ES2" s="206"/>
      <c r="ET2" s="206"/>
      <c r="EU2" s="206"/>
      <c r="EV2" s="206"/>
      <c r="EW2" s="206"/>
      <c r="EX2" s="206"/>
      <c r="EY2" s="206"/>
      <c r="EZ2" s="206"/>
      <c r="FA2" s="206"/>
      <c r="FB2" s="206"/>
      <c r="FC2" s="206"/>
      <c r="FD2" s="206"/>
      <c r="FE2" s="206"/>
      <c r="FF2" s="206"/>
      <c r="FG2" s="206"/>
      <c r="FH2" s="206"/>
      <c r="FI2" s="206"/>
      <c r="FJ2" s="206"/>
      <c r="FK2" s="206"/>
      <c r="FL2" s="206"/>
      <c r="FM2" s="206"/>
      <c r="FN2" s="206"/>
      <c r="FO2" s="206"/>
      <c r="FP2" s="206"/>
      <c r="FQ2" s="206"/>
      <c r="FR2" s="206"/>
      <c r="FS2" s="206"/>
      <c r="FT2" s="206"/>
      <c r="FU2" s="206"/>
      <c r="FV2" s="206"/>
      <c r="FW2" s="206"/>
      <c r="FX2" s="206"/>
      <c r="FY2" s="206"/>
      <c r="FZ2" s="206"/>
      <c r="GA2" s="206"/>
      <c r="GB2" s="206"/>
      <c r="GC2" s="206"/>
      <c r="GD2" s="206"/>
      <c r="GE2" s="206"/>
      <c r="GF2" s="206"/>
      <c r="GG2" s="206"/>
      <c r="GH2" s="206"/>
      <c r="GI2" s="206"/>
      <c r="GJ2" s="206"/>
      <c r="GK2" s="206"/>
      <c r="GL2" s="206"/>
      <c r="GM2" s="206"/>
      <c r="GN2" s="206"/>
    </row>
    <row r="3" customFormat="false" ht="21.75" hidden="false" customHeight="true" outlineLevel="0" collapsed="false">
      <c r="A3" s="207" t="s">
        <v>314</v>
      </c>
      <c r="B3" s="207"/>
      <c r="C3" s="207"/>
      <c r="D3" s="207"/>
      <c r="E3" s="207"/>
      <c r="F3" s="207"/>
      <c r="G3" s="208" t="s">
        <v>315</v>
      </c>
      <c r="H3" s="208"/>
      <c r="I3" s="208"/>
      <c r="J3" s="208"/>
      <c r="K3" s="208"/>
      <c r="L3" s="208"/>
      <c r="M3" s="208"/>
      <c r="N3" s="208"/>
      <c r="O3" s="208"/>
      <c r="P3" s="208"/>
      <c r="Q3" s="209" t="s">
        <v>316</v>
      </c>
      <c r="R3" s="209"/>
      <c r="S3" s="209"/>
      <c r="T3" s="209"/>
      <c r="U3" s="209"/>
      <c r="V3" s="209"/>
      <c r="W3" s="209"/>
      <c r="X3" s="209"/>
      <c r="Y3" s="209"/>
      <c r="Z3" s="209"/>
      <c r="AA3" s="210" t="s">
        <v>317</v>
      </c>
      <c r="AB3" s="210"/>
      <c r="AC3" s="210"/>
      <c r="AD3" s="210"/>
      <c r="AE3" s="210"/>
      <c r="AF3" s="210"/>
      <c r="AG3" s="210"/>
      <c r="AH3" s="210"/>
      <c r="AI3" s="210"/>
      <c r="AJ3" s="210"/>
      <c r="AK3" s="189" t="s">
        <v>318</v>
      </c>
      <c r="AL3" s="189"/>
      <c r="AM3" s="189"/>
      <c r="AN3" s="189"/>
      <c r="AO3" s="189"/>
      <c r="AP3" s="189"/>
      <c r="AQ3" s="189"/>
      <c r="AR3" s="189"/>
      <c r="AS3" s="189"/>
      <c r="AT3" s="189"/>
      <c r="AU3" s="211" t="s">
        <v>319</v>
      </c>
      <c r="AV3" s="211"/>
      <c r="AW3" s="211"/>
      <c r="AX3" s="211"/>
      <c r="AY3" s="211"/>
      <c r="AZ3" s="211"/>
      <c r="BA3" s="211"/>
      <c r="BB3" s="211"/>
      <c r="BC3" s="211"/>
      <c r="BD3" s="211"/>
      <c r="BE3" s="212" t="s">
        <v>320</v>
      </c>
      <c r="BF3" s="212"/>
      <c r="BG3" s="212"/>
      <c r="BH3" s="212"/>
      <c r="BI3" s="212"/>
      <c r="BJ3" s="212"/>
      <c r="BK3" s="212"/>
      <c r="BL3" s="212"/>
      <c r="BM3" s="212"/>
      <c r="BN3" s="212"/>
      <c r="BO3" s="212" t="s">
        <v>321</v>
      </c>
      <c r="BP3" s="212"/>
      <c r="BQ3" s="212"/>
      <c r="BR3" s="212"/>
      <c r="BS3" s="212"/>
      <c r="BT3" s="212"/>
      <c r="BU3" s="212"/>
      <c r="BV3" s="212"/>
      <c r="BW3" s="212"/>
      <c r="BX3" s="212"/>
      <c r="BY3" s="213" t="s">
        <v>322</v>
      </c>
      <c r="BZ3" s="213"/>
      <c r="CA3" s="213"/>
      <c r="CB3" s="213"/>
      <c r="CC3" s="213"/>
      <c r="CD3" s="213"/>
      <c r="CE3" s="213"/>
      <c r="CF3" s="213"/>
      <c r="CG3" s="213"/>
      <c r="CH3" s="213"/>
      <c r="CI3" s="211" t="s">
        <v>323</v>
      </c>
      <c r="CJ3" s="211"/>
      <c r="CK3" s="211"/>
      <c r="CL3" s="211"/>
      <c r="CM3" s="211"/>
      <c r="CN3" s="211"/>
      <c r="CO3" s="211"/>
      <c r="CP3" s="211"/>
      <c r="CQ3" s="211"/>
      <c r="CR3" s="211"/>
      <c r="CS3" s="212" t="s">
        <v>324</v>
      </c>
      <c r="CT3" s="212"/>
      <c r="CU3" s="212"/>
      <c r="CV3" s="212"/>
      <c r="CW3" s="212"/>
      <c r="CX3" s="212"/>
      <c r="CY3" s="212"/>
      <c r="CZ3" s="212"/>
      <c r="DA3" s="212"/>
      <c r="DB3" s="212"/>
      <c r="DC3" s="214" t="s">
        <v>325</v>
      </c>
      <c r="DD3" s="214"/>
      <c r="DE3" s="214"/>
      <c r="DF3" s="214"/>
      <c r="DG3" s="214"/>
      <c r="DH3" s="214"/>
      <c r="DI3" s="214"/>
      <c r="DJ3" s="214"/>
      <c r="DK3" s="214"/>
      <c r="DL3" s="214"/>
      <c r="DM3" s="214" t="s">
        <v>326</v>
      </c>
      <c r="DN3" s="214"/>
      <c r="DO3" s="214"/>
      <c r="DP3" s="214"/>
      <c r="DQ3" s="214"/>
      <c r="DR3" s="214"/>
      <c r="DS3" s="214"/>
      <c r="DT3" s="214"/>
      <c r="DU3" s="214"/>
      <c r="DV3" s="214"/>
      <c r="DW3" s="215" t="s">
        <v>327</v>
      </c>
      <c r="DX3" s="215"/>
      <c r="DY3" s="215"/>
      <c r="DZ3" s="215"/>
      <c r="EA3" s="215"/>
      <c r="EB3" s="215"/>
      <c r="EC3" s="215"/>
      <c r="ED3" s="215"/>
      <c r="EE3" s="215"/>
      <c r="EF3" s="215"/>
      <c r="EG3" s="213" t="s">
        <v>328</v>
      </c>
      <c r="EH3" s="213"/>
      <c r="EI3" s="213"/>
      <c r="EJ3" s="213"/>
      <c r="EK3" s="213"/>
      <c r="EL3" s="213"/>
      <c r="EM3" s="213"/>
      <c r="EN3" s="213"/>
      <c r="EO3" s="213"/>
      <c r="EP3" s="213"/>
      <c r="EQ3" s="216" t="s">
        <v>329</v>
      </c>
      <c r="ER3" s="216"/>
      <c r="ES3" s="216"/>
      <c r="ET3" s="216"/>
      <c r="EU3" s="216"/>
      <c r="EV3" s="216"/>
      <c r="EW3" s="216"/>
      <c r="EX3" s="216"/>
      <c r="EY3" s="216"/>
      <c r="EZ3" s="216"/>
      <c r="FA3" s="212" t="s">
        <v>330</v>
      </c>
      <c r="FB3" s="212"/>
      <c r="FC3" s="212"/>
      <c r="FD3" s="212"/>
      <c r="FE3" s="212"/>
      <c r="FF3" s="212"/>
      <c r="FG3" s="212"/>
      <c r="FH3" s="212"/>
      <c r="FI3" s="212"/>
      <c r="FJ3" s="212"/>
      <c r="FK3" s="217" t="s">
        <v>331</v>
      </c>
      <c r="FL3" s="217"/>
      <c r="FM3" s="217"/>
      <c r="FN3" s="217"/>
      <c r="FO3" s="217"/>
      <c r="FP3" s="217"/>
      <c r="FQ3" s="217"/>
      <c r="FR3" s="217"/>
      <c r="FS3" s="217"/>
      <c r="FT3" s="217"/>
      <c r="FU3" s="216" t="s">
        <v>332</v>
      </c>
      <c r="FV3" s="216"/>
      <c r="FW3" s="216"/>
      <c r="FX3" s="216"/>
      <c r="FY3" s="216"/>
      <c r="FZ3" s="216"/>
      <c r="GA3" s="216"/>
      <c r="GB3" s="216"/>
      <c r="GC3" s="216"/>
      <c r="GD3" s="216"/>
      <c r="GE3" s="212" t="s">
        <v>333</v>
      </c>
      <c r="GF3" s="212"/>
      <c r="GG3" s="212"/>
      <c r="GH3" s="212"/>
      <c r="GI3" s="212"/>
      <c r="GJ3" s="212"/>
      <c r="GK3" s="212"/>
      <c r="GL3" s="212"/>
      <c r="GM3" s="212"/>
      <c r="GN3" s="212"/>
    </row>
    <row r="4" customFormat="false" ht="31.5" hidden="false" customHeight="true" outlineLevel="0" collapsed="false">
      <c r="A4" s="207"/>
      <c r="B4" s="207"/>
      <c r="C4" s="207"/>
      <c r="D4" s="207"/>
      <c r="E4" s="207"/>
      <c r="F4" s="207"/>
      <c r="G4" s="208" t="s">
        <v>334</v>
      </c>
      <c r="H4" s="208"/>
      <c r="I4" s="208" t="s">
        <v>335</v>
      </c>
      <c r="J4" s="208"/>
      <c r="K4" s="208" t="s">
        <v>336</v>
      </c>
      <c r="L4" s="208"/>
      <c r="M4" s="208" t="s">
        <v>337</v>
      </c>
      <c r="N4" s="208"/>
      <c r="O4" s="208" t="s">
        <v>338</v>
      </c>
      <c r="P4" s="208"/>
      <c r="Q4" s="209" t="s">
        <v>401</v>
      </c>
      <c r="R4" s="209"/>
      <c r="S4" s="209" t="s">
        <v>402</v>
      </c>
      <c r="T4" s="209"/>
      <c r="U4" s="209" t="s">
        <v>403</v>
      </c>
      <c r="V4" s="209"/>
      <c r="W4" s="209" t="s">
        <v>404</v>
      </c>
      <c r="X4" s="209"/>
      <c r="Y4" s="209" t="s">
        <v>405</v>
      </c>
      <c r="Z4" s="209"/>
      <c r="AA4" s="210" t="s">
        <v>344</v>
      </c>
      <c r="AB4" s="210"/>
      <c r="AC4" s="210" t="s">
        <v>345</v>
      </c>
      <c r="AD4" s="210"/>
      <c r="AE4" s="210" t="s">
        <v>346</v>
      </c>
      <c r="AF4" s="210"/>
      <c r="AG4" s="210" t="s">
        <v>406</v>
      </c>
      <c r="AH4" s="210"/>
      <c r="AI4" s="210" t="s">
        <v>348</v>
      </c>
      <c r="AJ4" s="210"/>
      <c r="AK4" s="189" t="s">
        <v>407</v>
      </c>
      <c r="AL4" s="189"/>
      <c r="AM4" s="189" t="s">
        <v>350</v>
      </c>
      <c r="AN4" s="189"/>
      <c r="AO4" s="189" t="s">
        <v>351</v>
      </c>
      <c r="AP4" s="189"/>
      <c r="AQ4" s="189" t="s">
        <v>352</v>
      </c>
      <c r="AR4" s="189"/>
      <c r="AS4" s="189" t="s">
        <v>353</v>
      </c>
      <c r="AT4" s="189"/>
      <c r="AU4" s="218" t="n">
        <v>46269</v>
      </c>
      <c r="AV4" s="218"/>
      <c r="AW4" s="211" t="s">
        <v>355</v>
      </c>
      <c r="AX4" s="211"/>
      <c r="AY4" s="211" t="s">
        <v>356</v>
      </c>
      <c r="AZ4" s="211"/>
      <c r="BA4" s="211" t="s">
        <v>357</v>
      </c>
      <c r="BB4" s="211"/>
      <c r="BC4" s="211" t="s">
        <v>408</v>
      </c>
      <c r="BD4" s="211"/>
      <c r="BE4" s="212" t="s">
        <v>359</v>
      </c>
      <c r="BF4" s="212"/>
      <c r="BG4" s="212" t="s">
        <v>360</v>
      </c>
      <c r="BH4" s="212"/>
      <c r="BI4" s="212" t="s">
        <v>361</v>
      </c>
      <c r="BJ4" s="212"/>
      <c r="BK4" s="212" t="s">
        <v>362</v>
      </c>
      <c r="BL4" s="212"/>
      <c r="BM4" s="212" t="s">
        <v>363</v>
      </c>
      <c r="BN4" s="212"/>
      <c r="BO4" s="212" t="s">
        <v>364</v>
      </c>
      <c r="BP4" s="212"/>
      <c r="BQ4" s="212" t="s">
        <v>365</v>
      </c>
      <c r="BR4" s="212"/>
      <c r="BS4" s="212" t="s">
        <v>409</v>
      </c>
      <c r="BT4" s="212"/>
      <c r="BU4" s="212" t="s">
        <v>410</v>
      </c>
      <c r="BV4" s="212"/>
      <c r="BW4" s="212" t="s">
        <v>411</v>
      </c>
      <c r="BX4" s="212"/>
      <c r="BY4" s="213" t="s">
        <v>369</v>
      </c>
      <c r="BZ4" s="213"/>
      <c r="CA4" s="213" t="s">
        <v>370</v>
      </c>
      <c r="CB4" s="213"/>
      <c r="CC4" s="213" t="s">
        <v>366</v>
      </c>
      <c r="CD4" s="213"/>
      <c r="CE4" s="213" t="s">
        <v>367</v>
      </c>
      <c r="CF4" s="213"/>
      <c r="CG4" s="213" t="s">
        <v>368</v>
      </c>
      <c r="CH4" s="213"/>
      <c r="CI4" s="211" t="s">
        <v>369</v>
      </c>
      <c r="CJ4" s="211"/>
      <c r="CK4" s="211" t="s">
        <v>370</v>
      </c>
      <c r="CL4" s="211"/>
      <c r="CM4" s="211" t="s">
        <v>366</v>
      </c>
      <c r="CN4" s="211"/>
      <c r="CO4" s="211" t="s">
        <v>367</v>
      </c>
      <c r="CP4" s="211"/>
      <c r="CQ4" s="211" t="s">
        <v>368</v>
      </c>
      <c r="CR4" s="211"/>
      <c r="CS4" s="212" t="s">
        <v>369</v>
      </c>
      <c r="CT4" s="212"/>
      <c r="CU4" s="212" t="s">
        <v>370</v>
      </c>
      <c r="CV4" s="212"/>
      <c r="CW4" s="212" t="s">
        <v>366</v>
      </c>
      <c r="CX4" s="212"/>
      <c r="CY4" s="212" t="s">
        <v>367</v>
      </c>
      <c r="CZ4" s="212"/>
      <c r="DA4" s="212" t="s">
        <v>368</v>
      </c>
      <c r="DB4" s="212"/>
      <c r="DC4" s="214" t="s">
        <v>369</v>
      </c>
      <c r="DD4" s="214"/>
      <c r="DE4" s="214" t="s">
        <v>370</v>
      </c>
      <c r="DF4" s="214"/>
      <c r="DG4" s="214" t="s">
        <v>366</v>
      </c>
      <c r="DH4" s="214"/>
      <c r="DI4" s="214" t="s">
        <v>367</v>
      </c>
      <c r="DJ4" s="214"/>
      <c r="DK4" s="214" t="s">
        <v>368</v>
      </c>
      <c r="DL4" s="214"/>
      <c r="DM4" s="214" t="s">
        <v>369</v>
      </c>
      <c r="DN4" s="214"/>
      <c r="DO4" s="214" t="s">
        <v>370</v>
      </c>
      <c r="DP4" s="214"/>
      <c r="DQ4" s="214" t="s">
        <v>366</v>
      </c>
      <c r="DR4" s="214"/>
      <c r="DS4" s="214" t="s">
        <v>367</v>
      </c>
      <c r="DT4" s="214"/>
      <c r="DU4" s="214" t="s">
        <v>368</v>
      </c>
      <c r="DV4" s="214"/>
      <c r="DW4" s="215" t="s">
        <v>369</v>
      </c>
      <c r="DX4" s="215"/>
      <c r="DY4" s="215" t="s">
        <v>370</v>
      </c>
      <c r="DZ4" s="215"/>
      <c r="EA4" s="215" t="s">
        <v>366</v>
      </c>
      <c r="EB4" s="215"/>
      <c r="EC4" s="215" t="s">
        <v>367</v>
      </c>
      <c r="ED4" s="215"/>
      <c r="EE4" s="215" t="s">
        <v>368</v>
      </c>
      <c r="EF4" s="215"/>
      <c r="EG4" s="213" t="s">
        <v>369</v>
      </c>
      <c r="EH4" s="213"/>
      <c r="EI4" s="213" t="s">
        <v>370</v>
      </c>
      <c r="EJ4" s="213"/>
      <c r="EK4" s="213" t="s">
        <v>366</v>
      </c>
      <c r="EL4" s="213"/>
      <c r="EM4" s="213" t="s">
        <v>367</v>
      </c>
      <c r="EN4" s="213"/>
      <c r="EO4" s="213" t="s">
        <v>368</v>
      </c>
      <c r="EP4" s="213"/>
      <c r="EQ4" s="216" t="s">
        <v>369</v>
      </c>
      <c r="ER4" s="216"/>
      <c r="ES4" s="216" t="s">
        <v>370</v>
      </c>
      <c r="ET4" s="216"/>
      <c r="EU4" s="216" t="s">
        <v>366</v>
      </c>
      <c r="EV4" s="216"/>
      <c r="EW4" s="216" t="s">
        <v>367</v>
      </c>
      <c r="EX4" s="216"/>
      <c r="EY4" s="216" t="s">
        <v>368</v>
      </c>
      <c r="EZ4" s="216"/>
      <c r="FA4" s="212" t="s">
        <v>369</v>
      </c>
      <c r="FB4" s="212"/>
      <c r="FC4" s="212" t="s">
        <v>370</v>
      </c>
      <c r="FD4" s="212"/>
      <c r="FE4" s="212" t="s">
        <v>366</v>
      </c>
      <c r="FF4" s="212"/>
      <c r="FG4" s="212" t="s">
        <v>367</v>
      </c>
      <c r="FH4" s="212"/>
      <c r="FI4" s="212" t="s">
        <v>368</v>
      </c>
      <c r="FJ4" s="212"/>
      <c r="FK4" s="217" t="s">
        <v>369</v>
      </c>
      <c r="FL4" s="217"/>
      <c r="FM4" s="217" t="s">
        <v>370</v>
      </c>
      <c r="FN4" s="217"/>
      <c r="FO4" s="217" t="s">
        <v>366</v>
      </c>
      <c r="FP4" s="217"/>
      <c r="FQ4" s="217" t="s">
        <v>367</v>
      </c>
      <c r="FR4" s="217"/>
      <c r="FS4" s="217" t="s">
        <v>368</v>
      </c>
      <c r="FT4" s="217"/>
      <c r="FU4" s="216" t="s">
        <v>369</v>
      </c>
      <c r="FV4" s="216"/>
      <c r="FW4" s="216" t="s">
        <v>370</v>
      </c>
      <c r="FX4" s="216"/>
      <c r="FY4" s="216" t="s">
        <v>366</v>
      </c>
      <c r="FZ4" s="216"/>
      <c r="GA4" s="216" t="s">
        <v>367</v>
      </c>
      <c r="GB4" s="216"/>
      <c r="GC4" s="216" t="s">
        <v>368</v>
      </c>
      <c r="GD4" s="216"/>
      <c r="GE4" s="212" t="s">
        <v>369</v>
      </c>
      <c r="GF4" s="212"/>
      <c r="GG4" s="212" t="s">
        <v>370</v>
      </c>
      <c r="GH4" s="212"/>
      <c r="GI4" s="212" t="s">
        <v>366</v>
      </c>
      <c r="GJ4" s="212"/>
      <c r="GK4" s="212" t="s">
        <v>367</v>
      </c>
      <c r="GL4" s="212"/>
      <c r="GM4" s="212" t="s">
        <v>368</v>
      </c>
      <c r="GN4" s="212"/>
    </row>
    <row r="5" customFormat="false" ht="21.75" hidden="false" customHeight="true" outlineLevel="0" collapsed="false">
      <c r="A5" s="219" t="s">
        <v>193</v>
      </c>
      <c r="B5" s="219" t="s">
        <v>180</v>
      </c>
      <c r="C5" s="219" t="s">
        <v>371</v>
      </c>
      <c r="D5" s="219" t="s">
        <v>240</v>
      </c>
      <c r="E5" s="219" t="s">
        <v>372</v>
      </c>
      <c r="F5" s="219" t="s">
        <v>374</v>
      </c>
      <c r="G5" s="219" t="s">
        <v>412</v>
      </c>
      <c r="H5" s="219" t="s">
        <v>60</v>
      </c>
      <c r="I5" s="219" t="s">
        <v>412</v>
      </c>
      <c r="J5" s="219" t="s">
        <v>60</v>
      </c>
      <c r="K5" s="219" t="s">
        <v>412</v>
      </c>
      <c r="L5" s="219" t="s">
        <v>60</v>
      </c>
      <c r="M5" s="219" t="s">
        <v>412</v>
      </c>
      <c r="N5" s="219" t="s">
        <v>60</v>
      </c>
      <c r="O5" s="219" t="s">
        <v>412</v>
      </c>
      <c r="P5" s="219" t="s">
        <v>60</v>
      </c>
      <c r="Q5" s="219" t="s">
        <v>412</v>
      </c>
      <c r="R5" s="219" t="s">
        <v>60</v>
      </c>
      <c r="S5" s="219" t="s">
        <v>412</v>
      </c>
      <c r="T5" s="219" t="s">
        <v>60</v>
      </c>
      <c r="U5" s="219" t="s">
        <v>412</v>
      </c>
      <c r="V5" s="219" t="s">
        <v>60</v>
      </c>
      <c r="W5" s="219" t="s">
        <v>412</v>
      </c>
      <c r="X5" s="219" t="s">
        <v>60</v>
      </c>
      <c r="Y5" s="219" t="s">
        <v>412</v>
      </c>
      <c r="Z5" s="219" t="s">
        <v>60</v>
      </c>
      <c r="AA5" s="220" t="s">
        <v>412</v>
      </c>
      <c r="AB5" s="220" t="s">
        <v>60</v>
      </c>
      <c r="AC5" s="220" t="s">
        <v>412</v>
      </c>
      <c r="AD5" s="220" t="s">
        <v>60</v>
      </c>
      <c r="AE5" s="220" t="s">
        <v>412</v>
      </c>
      <c r="AF5" s="220" t="s">
        <v>60</v>
      </c>
      <c r="AG5" s="220" t="s">
        <v>412</v>
      </c>
      <c r="AH5" s="220" t="s">
        <v>60</v>
      </c>
      <c r="AI5" s="220" t="s">
        <v>412</v>
      </c>
      <c r="AJ5" s="220" t="s">
        <v>60</v>
      </c>
      <c r="AK5" s="220" t="s">
        <v>412</v>
      </c>
      <c r="AL5" s="220" t="s">
        <v>60</v>
      </c>
      <c r="AM5" s="220" t="s">
        <v>412</v>
      </c>
      <c r="AN5" s="220" t="s">
        <v>60</v>
      </c>
      <c r="AO5" s="220" t="s">
        <v>412</v>
      </c>
      <c r="AP5" s="220" t="s">
        <v>60</v>
      </c>
      <c r="AQ5" s="220" t="s">
        <v>412</v>
      </c>
      <c r="AR5" s="220" t="s">
        <v>60</v>
      </c>
      <c r="AS5" s="220" t="s">
        <v>412</v>
      </c>
      <c r="AT5" s="220" t="s">
        <v>60</v>
      </c>
      <c r="AU5" s="220" t="s">
        <v>412</v>
      </c>
      <c r="AV5" s="220" t="s">
        <v>60</v>
      </c>
      <c r="AW5" s="220" t="s">
        <v>412</v>
      </c>
      <c r="AX5" s="220" t="s">
        <v>60</v>
      </c>
      <c r="AY5" s="220" t="s">
        <v>412</v>
      </c>
      <c r="AZ5" s="220" t="s">
        <v>60</v>
      </c>
      <c r="BA5" s="220" t="s">
        <v>412</v>
      </c>
      <c r="BB5" s="220" t="s">
        <v>60</v>
      </c>
      <c r="BC5" s="220" t="s">
        <v>412</v>
      </c>
      <c r="BD5" s="220" t="s">
        <v>60</v>
      </c>
      <c r="BE5" s="220" t="s">
        <v>412</v>
      </c>
      <c r="BF5" s="220" t="s">
        <v>60</v>
      </c>
      <c r="BG5" s="220" t="s">
        <v>412</v>
      </c>
      <c r="BH5" s="220" t="s">
        <v>60</v>
      </c>
      <c r="BI5" s="220" t="s">
        <v>412</v>
      </c>
      <c r="BJ5" s="220" t="s">
        <v>60</v>
      </c>
      <c r="BK5" s="220" t="s">
        <v>412</v>
      </c>
      <c r="BL5" s="220" t="s">
        <v>60</v>
      </c>
      <c r="BM5" s="220" t="s">
        <v>412</v>
      </c>
      <c r="BN5" s="220" t="s">
        <v>60</v>
      </c>
      <c r="BO5" s="220" t="s">
        <v>412</v>
      </c>
      <c r="BP5" s="220" t="s">
        <v>60</v>
      </c>
      <c r="BQ5" s="220" t="s">
        <v>412</v>
      </c>
      <c r="BR5" s="220" t="s">
        <v>60</v>
      </c>
      <c r="BS5" s="220" t="s">
        <v>412</v>
      </c>
      <c r="BT5" s="220" t="s">
        <v>60</v>
      </c>
      <c r="BU5" s="220" t="s">
        <v>412</v>
      </c>
      <c r="BV5" s="220" t="s">
        <v>60</v>
      </c>
      <c r="BW5" s="220" t="s">
        <v>412</v>
      </c>
      <c r="BX5" s="220" t="s">
        <v>60</v>
      </c>
      <c r="BY5" s="220" t="s">
        <v>412</v>
      </c>
      <c r="BZ5" s="220" t="s">
        <v>60</v>
      </c>
      <c r="CA5" s="220" t="s">
        <v>412</v>
      </c>
      <c r="CB5" s="220" t="s">
        <v>60</v>
      </c>
      <c r="CC5" s="220" t="s">
        <v>412</v>
      </c>
      <c r="CD5" s="220" t="s">
        <v>60</v>
      </c>
      <c r="CE5" s="220" t="s">
        <v>412</v>
      </c>
      <c r="CF5" s="220" t="s">
        <v>60</v>
      </c>
      <c r="CG5" s="220" t="s">
        <v>412</v>
      </c>
      <c r="CH5" s="220" t="s">
        <v>60</v>
      </c>
      <c r="CI5" s="220" t="s">
        <v>412</v>
      </c>
      <c r="CJ5" s="220" t="s">
        <v>60</v>
      </c>
      <c r="CK5" s="220" t="s">
        <v>412</v>
      </c>
      <c r="CL5" s="220" t="s">
        <v>60</v>
      </c>
      <c r="CM5" s="220" t="s">
        <v>412</v>
      </c>
      <c r="CN5" s="220" t="s">
        <v>60</v>
      </c>
      <c r="CO5" s="220" t="s">
        <v>412</v>
      </c>
      <c r="CP5" s="220" t="s">
        <v>60</v>
      </c>
      <c r="CQ5" s="220" t="s">
        <v>412</v>
      </c>
      <c r="CR5" s="220" t="s">
        <v>60</v>
      </c>
      <c r="CS5" s="220" t="s">
        <v>412</v>
      </c>
      <c r="CT5" s="220" t="s">
        <v>60</v>
      </c>
      <c r="CU5" s="220" t="s">
        <v>412</v>
      </c>
      <c r="CV5" s="220" t="s">
        <v>60</v>
      </c>
      <c r="CW5" s="220" t="s">
        <v>412</v>
      </c>
      <c r="CX5" s="220" t="s">
        <v>60</v>
      </c>
      <c r="CY5" s="220" t="s">
        <v>412</v>
      </c>
      <c r="CZ5" s="220" t="s">
        <v>60</v>
      </c>
      <c r="DA5" s="220" t="s">
        <v>412</v>
      </c>
      <c r="DB5" s="220" t="s">
        <v>60</v>
      </c>
      <c r="DC5" s="220" t="s">
        <v>412</v>
      </c>
      <c r="DD5" s="220" t="s">
        <v>60</v>
      </c>
      <c r="DE5" s="220" t="s">
        <v>412</v>
      </c>
      <c r="DF5" s="220" t="s">
        <v>60</v>
      </c>
      <c r="DG5" s="220" t="s">
        <v>412</v>
      </c>
      <c r="DH5" s="220" t="s">
        <v>60</v>
      </c>
      <c r="DI5" s="220" t="s">
        <v>412</v>
      </c>
      <c r="DJ5" s="220" t="s">
        <v>60</v>
      </c>
      <c r="DK5" s="220" t="s">
        <v>412</v>
      </c>
      <c r="DL5" s="220" t="s">
        <v>60</v>
      </c>
      <c r="DM5" s="220" t="s">
        <v>412</v>
      </c>
      <c r="DN5" s="220" t="s">
        <v>60</v>
      </c>
      <c r="DO5" s="220" t="s">
        <v>412</v>
      </c>
      <c r="DP5" s="220" t="s">
        <v>60</v>
      </c>
      <c r="DQ5" s="220" t="s">
        <v>412</v>
      </c>
      <c r="DR5" s="220" t="s">
        <v>60</v>
      </c>
      <c r="DS5" s="220" t="s">
        <v>412</v>
      </c>
      <c r="DT5" s="220" t="s">
        <v>60</v>
      </c>
      <c r="DU5" s="220" t="s">
        <v>412</v>
      </c>
      <c r="DV5" s="220" t="s">
        <v>60</v>
      </c>
      <c r="DW5" s="220" t="s">
        <v>412</v>
      </c>
      <c r="DX5" s="220" t="s">
        <v>60</v>
      </c>
      <c r="DY5" s="220" t="s">
        <v>412</v>
      </c>
      <c r="DZ5" s="220" t="s">
        <v>60</v>
      </c>
      <c r="EA5" s="220" t="s">
        <v>412</v>
      </c>
      <c r="EB5" s="220" t="s">
        <v>60</v>
      </c>
      <c r="EC5" s="220" t="s">
        <v>412</v>
      </c>
      <c r="ED5" s="220" t="s">
        <v>60</v>
      </c>
      <c r="EE5" s="220" t="s">
        <v>412</v>
      </c>
      <c r="EF5" s="220" t="s">
        <v>60</v>
      </c>
      <c r="EG5" s="220" t="s">
        <v>412</v>
      </c>
      <c r="EH5" s="220" t="s">
        <v>60</v>
      </c>
      <c r="EI5" s="220" t="s">
        <v>412</v>
      </c>
      <c r="EJ5" s="220" t="s">
        <v>60</v>
      </c>
      <c r="EK5" s="220" t="s">
        <v>412</v>
      </c>
      <c r="EL5" s="220" t="s">
        <v>60</v>
      </c>
      <c r="EM5" s="220" t="s">
        <v>412</v>
      </c>
      <c r="EN5" s="220" t="s">
        <v>60</v>
      </c>
      <c r="EO5" s="220" t="s">
        <v>412</v>
      </c>
      <c r="EP5" s="220" t="s">
        <v>60</v>
      </c>
      <c r="EQ5" s="220" t="s">
        <v>412</v>
      </c>
      <c r="ER5" s="220" t="s">
        <v>60</v>
      </c>
      <c r="ES5" s="220" t="s">
        <v>412</v>
      </c>
      <c r="ET5" s="220" t="s">
        <v>60</v>
      </c>
      <c r="EU5" s="220" t="s">
        <v>412</v>
      </c>
      <c r="EV5" s="220" t="s">
        <v>60</v>
      </c>
      <c r="EW5" s="220" t="s">
        <v>412</v>
      </c>
      <c r="EX5" s="220" t="s">
        <v>60</v>
      </c>
      <c r="EY5" s="220" t="s">
        <v>412</v>
      </c>
      <c r="EZ5" s="220" t="s">
        <v>60</v>
      </c>
      <c r="FA5" s="220" t="s">
        <v>412</v>
      </c>
      <c r="FB5" s="220" t="s">
        <v>60</v>
      </c>
      <c r="FC5" s="220" t="s">
        <v>412</v>
      </c>
      <c r="FD5" s="220" t="s">
        <v>60</v>
      </c>
      <c r="FE5" s="220" t="s">
        <v>412</v>
      </c>
      <c r="FF5" s="220" t="s">
        <v>60</v>
      </c>
      <c r="FG5" s="220" t="s">
        <v>412</v>
      </c>
      <c r="FH5" s="220" t="s">
        <v>60</v>
      </c>
      <c r="FI5" s="220" t="s">
        <v>412</v>
      </c>
      <c r="FJ5" s="220" t="s">
        <v>60</v>
      </c>
      <c r="FK5" s="220" t="s">
        <v>412</v>
      </c>
      <c r="FL5" s="220" t="s">
        <v>60</v>
      </c>
      <c r="FM5" s="220" t="s">
        <v>412</v>
      </c>
      <c r="FN5" s="220" t="s">
        <v>60</v>
      </c>
      <c r="FO5" s="220" t="s">
        <v>412</v>
      </c>
      <c r="FP5" s="220" t="s">
        <v>60</v>
      </c>
      <c r="FQ5" s="220" t="s">
        <v>412</v>
      </c>
      <c r="FR5" s="220" t="s">
        <v>60</v>
      </c>
      <c r="FS5" s="220" t="s">
        <v>412</v>
      </c>
      <c r="FT5" s="220" t="s">
        <v>60</v>
      </c>
      <c r="FU5" s="220" t="s">
        <v>412</v>
      </c>
      <c r="FV5" s="220" t="s">
        <v>60</v>
      </c>
      <c r="FW5" s="220" t="s">
        <v>412</v>
      </c>
      <c r="FX5" s="220" t="s">
        <v>60</v>
      </c>
      <c r="FY5" s="220" t="s">
        <v>412</v>
      </c>
      <c r="FZ5" s="220" t="s">
        <v>60</v>
      </c>
      <c r="GA5" s="220" t="s">
        <v>412</v>
      </c>
      <c r="GB5" s="220" t="s">
        <v>60</v>
      </c>
      <c r="GC5" s="220" t="s">
        <v>412</v>
      </c>
      <c r="GD5" s="220" t="s">
        <v>60</v>
      </c>
      <c r="GE5" s="220" t="s">
        <v>412</v>
      </c>
      <c r="GF5" s="220" t="s">
        <v>60</v>
      </c>
      <c r="GG5" s="220" t="s">
        <v>412</v>
      </c>
      <c r="GH5" s="220" t="s">
        <v>60</v>
      </c>
      <c r="GI5" s="220" t="s">
        <v>412</v>
      </c>
      <c r="GJ5" s="220" t="s">
        <v>60</v>
      </c>
      <c r="GK5" s="220" t="s">
        <v>412</v>
      </c>
      <c r="GL5" s="220" t="s">
        <v>60</v>
      </c>
      <c r="GM5" s="220" t="s">
        <v>412</v>
      </c>
      <c r="GN5" s="220" t="s">
        <v>60</v>
      </c>
    </row>
    <row r="6" customFormat="false" ht="19.5" hidden="false" customHeight="true" outlineLevel="0" collapsed="false">
      <c r="A6" s="221" t="n">
        <v>1</v>
      </c>
      <c r="B6" s="222" t="s">
        <v>379</v>
      </c>
      <c r="C6" s="222" t="s">
        <v>380</v>
      </c>
      <c r="D6" s="223" t="s">
        <v>381</v>
      </c>
      <c r="E6" s="223" t="s">
        <v>382</v>
      </c>
      <c r="F6" s="224" t="n">
        <v>50</v>
      </c>
      <c r="G6" s="225" t="n">
        <v>2</v>
      </c>
      <c r="H6" s="226" t="n">
        <f aca="false">IF(OR($F6="",G6=""),"",IF($F6=0,0,G6/$F6))</f>
        <v>0.04</v>
      </c>
      <c r="I6" s="225" t="n">
        <v>1</v>
      </c>
      <c r="J6" s="226" t="n">
        <f aca="false">IF(OR($F6="",I6=""),"",IF($F6=0,0,I6/$F6))</f>
        <v>0.02</v>
      </c>
      <c r="K6" s="225" t="n">
        <v>0</v>
      </c>
      <c r="L6" s="226" t="n">
        <f aca="false">IF(OR($F6="",K6=""),"",IF($F6=0,0,K6/$F6))</f>
        <v>0</v>
      </c>
      <c r="M6" s="225" t="n">
        <v>2</v>
      </c>
      <c r="N6" s="226" t="n">
        <f aca="false">IF(OR($F6="",M6=""),"",IF($F6=0,0,M6/$F6))</f>
        <v>0.04</v>
      </c>
      <c r="O6" s="225" t="n">
        <v>1</v>
      </c>
      <c r="P6" s="226" t="n">
        <f aca="false">IF(OR($F6="",O6=""),"",IF($F6=0,0,O6/$F6))</f>
        <v>0.02</v>
      </c>
      <c r="Q6" s="225" t="n">
        <v>2</v>
      </c>
      <c r="R6" s="226" t="n">
        <f aca="false">IF(OR($F6="",Q6=""),"",IF($F6=0,0,Q6/$F6))</f>
        <v>0.04</v>
      </c>
      <c r="S6" s="225" t="n">
        <v>1</v>
      </c>
      <c r="T6" s="226" t="n">
        <f aca="false">IF(OR($F6="",S6=""),"",IF($F6=0,0,S6/$F6))</f>
        <v>0.02</v>
      </c>
      <c r="U6" s="225" t="n">
        <v>1</v>
      </c>
      <c r="V6" s="226" t="n">
        <v>0.02</v>
      </c>
      <c r="W6" s="225" t="n">
        <v>2</v>
      </c>
      <c r="X6" s="226" t="n">
        <f aca="false">IF(OR($F6="",W6=""),"",IF($F6=0,0,W6/$F6))</f>
        <v>0.04</v>
      </c>
      <c r="Y6" s="225" t="n">
        <v>3</v>
      </c>
      <c r="Z6" s="226" t="n">
        <f aca="false">IF(OR($F6="",Y6=""),"",IF($F6=0,0,Y6/$F6))</f>
        <v>0.06</v>
      </c>
      <c r="AA6" s="227" t="n">
        <v>2</v>
      </c>
      <c r="AB6" s="228" t="n">
        <f aca="false">IF(OR($F6="",AA6=""),"",IF($F6=0,0,AA6/$F6))</f>
        <v>0.04</v>
      </c>
      <c r="AC6" s="227" t="n">
        <v>3</v>
      </c>
      <c r="AD6" s="228" t="n">
        <f aca="false">IF(OR($F6="",AC6=""),"",IF($F6=0,0,AC6/$F6))</f>
        <v>0.06</v>
      </c>
      <c r="AE6" s="227" t="n">
        <v>1</v>
      </c>
      <c r="AF6" s="228" t="n">
        <f aca="false">IF(OR($F6="",AE6=""),"",IF($F6=0,0,AE6/$F6))</f>
        <v>0.02</v>
      </c>
      <c r="AG6" s="227" t="n">
        <v>0</v>
      </c>
      <c r="AH6" s="228" t="n">
        <f aca="false">IF(OR($F6="",AG6=""),"",IF($F6=0,0,AG6/$F6))</f>
        <v>0</v>
      </c>
      <c r="AI6" s="227" t="n">
        <v>1</v>
      </c>
      <c r="AJ6" s="228" t="n">
        <f aca="false">IF(OR($F6="",AI6=""),"",IF($F6=0,0,AI6/$F6))</f>
        <v>0.02</v>
      </c>
      <c r="AK6" s="227" t="n">
        <v>0</v>
      </c>
      <c r="AL6" s="229" t="s">
        <v>413</v>
      </c>
      <c r="AM6" s="227" t="n">
        <v>2</v>
      </c>
      <c r="AN6" s="228" t="n">
        <f aca="false">IF(OR($F6="",AM6=""),"",IF($F6=0,0,AM6/$F6))</f>
        <v>0.04</v>
      </c>
      <c r="AO6" s="227" t="n">
        <v>1</v>
      </c>
      <c r="AP6" s="228" t="n">
        <f aca="false">IF(OR($F6="",AO6=""),"",IF($F6=0,0,AO6/$F6))</f>
        <v>0.02</v>
      </c>
      <c r="AQ6" s="227" t="n">
        <v>0</v>
      </c>
      <c r="AR6" s="228" t="n">
        <f aca="false">IF(OR($F6="",AQ6=""),"",IF($F6=0,0,AQ6/$F6))</f>
        <v>0</v>
      </c>
      <c r="AS6" s="227" t="n">
        <v>3</v>
      </c>
      <c r="AT6" s="228" t="n">
        <f aca="false">IF(OR($F6="",AS6=""),"",IF($F6=0,0,AS6/$F6))</f>
        <v>0.06</v>
      </c>
      <c r="AU6" s="227" t="n">
        <v>2</v>
      </c>
      <c r="AV6" s="228" t="n">
        <f aca="false">IF(OR($F6="",AU6=""),"",IF($F6=0,0,AU6/$F6))</f>
        <v>0.04</v>
      </c>
      <c r="AW6" s="227" t="n">
        <v>3</v>
      </c>
      <c r="AX6" s="228" t="n">
        <f aca="false">IF(OR($F6="",AW6=""),"",IF($F6=0,0,AW6/$F6))</f>
        <v>0.06</v>
      </c>
      <c r="AY6" s="227" t="n">
        <v>4</v>
      </c>
      <c r="AZ6" s="228" t="n">
        <f aca="false">IF(OR($F6="",AY6=""),"",IF($F6=0,0,AY6/$F6))</f>
        <v>0.08</v>
      </c>
      <c r="BA6" s="230" t="s">
        <v>414</v>
      </c>
      <c r="BB6" s="228"/>
      <c r="BC6" s="230" t="s">
        <v>414</v>
      </c>
      <c r="BD6" s="228"/>
      <c r="BE6" s="227" t="n">
        <v>2</v>
      </c>
      <c r="BF6" s="228" t="n">
        <f aca="false">IF(OR($F6="",BE6=""),"",IF($F6=0,0,BE6/$F6))</f>
        <v>0.04</v>
      </c>
      <c r="BG6" s="227" t="n">
        <v>0</v>
      </c>
      <c r="BH6" s="228" t="n">
        <f aca="false">IF(OR($F6="",BG6=""),"",IF($F6=0,0,BG6/$F6))</f>
        <v>0</v>
      </c>
      <c r="BI6" s="227" t="n">
        <v>1</v>
      </c>
      <c r="BJ6" s="228" t="n">
        <f aca="false">IF(OR($F6="",BI6=""),"",IF($F6=0,0,BI6/$F6))</f>
        <v>0.02</v>
      </c>
      <c r="BK6" s="227" t="n">
        <v>0</v>
      </c>
      <c r="BL6" s="228" t="n">
        <f aca="false">IF(OR($F6="",BK6=""),"",IF($F6=0,0,BK6/$F6))</f>
        <v>0</v>
      </c>
      <c r="BM6" s="227" t="n">
        <v>3</v>
      </c>
      <c r="BN6" s="228" t="n">
        <f aca="false">IF(OR($F6="",BM6=""),"",IF($F6=0,0,BM6/$F6))</f>
        <v>0.06</v>
      </c>
      <c r="BO6" s="227" t="n">
        <v>2</v>
      </c>
      <c r="BP6" s="228" t="n">
        <f aca="false">IF(OR($F6="",BO6=""),"",IF($F6=0,0,BO6/$F6))</f>
        <v>0.04</v>
      </c>
      <c r="BQ6" s="227" t="n">
        <v>1</v>
      </c>
      <c r="BR6" s="228" t="n">
        <f aca="false">IF(OR($F6="",BQ6=""),"",IF($F6=0,0,BQ6/$F6))</f>
        <v>0.02</v>
      </c>
      <c r="BS6" s="227" t="n">
        <v>2</v>
      </c>
      <c r="BT6" s="228" t="n">
        <f aca="false">IF(OR($F6="",BS6=""),"",IF($F6=0,0,BS6/$F6))</f>
        <v>0.04</v>
      </c>
      <c r="BU6" s="227" t="n">
        <v>1</v>
      </c>
      <c r="BV6" s="228" t="n">
        <f aca="false">IF(OR($F6="",BU6=""),"",IF($F6=0,0,BU6/$F6))</f>
        <v>0.02</v>
      </c>
      <c r="BW6" s="227" t="n">
        <v>3</v>
      </c>
      <c r="BX6" s="228" t="n">
        <f aca="false">IF(OR($F6="",BW6=""),"",IF($F6=0,0,BW6/$F6))</f>
        <v>0.06</v>
      </c>
      <c r="BY6" s="227" t="n">
        <v>0</v>
      </c>
      <c r="BZ6" s="228" t="n">
        <f aca="false">IF(OR($F6="",BY6=""),"",IF($F6=0,0,BY6/$F6))</f>
        <v>0</v>
      </c>
      <c r="CA6" s="227" t="n">
        <v>1</v>
      </c>
      <c r="CB6" s="228" t="n">
        <f aca="false">IF(OR($F6="",CA6=""),"",IF($F6=0,0,CA6/$F6))</f>
        <v>0.02</v>
      </c>
      <c r="CC6" s="227" t="n">
        <v>0</v>
      </c>
      <c r="CD6" s="228" t="n">
        <f aca="false">IF(OR($F6="",CC6=""),"",IF($F6=0,0,CC6/$F6))</f>
        <v>0</v>
      </c>
      <c r="CE6" s="227" t="n">
        <v>1</v>
      </c>
      <c r="CF6" s="228" t="n">
        <f aca="false">IF(OR($F6="",CE6=""),"",IF($F6=0,0,CE6/$F6))</f>
        <v>0.02</v>
      </c>
      <c r="CG6" s="227" t="n">
        <v>2</v>
      </c>
      <c r="CH6" s="228" t="n">
        <f aca="false">IF(OR($F6="",CG6=""),"",IF($F6=0,0,CG6/$F6))</f>
        <v>0.04</v>
      </c>
      <c r="CI6" s="227"/>
      <c r="CJ6" s="228" t="str">
        <f aca="false">IF(OR($F6="",CI6=""),"",IF($F6=0,0,CI6/$F6))</f>
        <v/>
      </c>
      <c r="CK6" s="227"/>
      <c r="CL6" s="228" t="str">
        <f aca="false">IF(OR($F6="",CK6=""),"",IF($F6=0,0,CK6/$F6))</f>
        <v/>
      </c>
      <c r="CM6" s="227"/>
      <c r="CN6" s="228" t="str">
        <f aca="false">IF(OR($F6="",CM6=""),"",IF($F6=0,0,CM6/$F6))</f>
        <v/>
      </c>
      <c r="CO6" s="227"/>
      <c r="CP6" s="228" t="str">
        <f aca="false">IF(OR($F6="",CO6=""),"",IF($F6=0,0,CO6/$F6))</f>
        <v/>
      </c>
      <c r="CQ6" s="227"/>
      <c r="CR6" s="228" t="str">
        <f aca="false">IF(OR($F6="",CQ6=""),"",IF($F6=0,0,CQ6/$F6))</f>
        <v/>
      </c>
      <c r="CS6" s="227"/>
      <c r="CT6" s="228" t="str">
        <f aca="false">IF(OR($F6="",CS6=""),"",IF($F6=0,0,CS6/$F6))</f>
        <v/>
      </c>
      <c r="CU6" s="227"/>
      <c r="CV6" s="228" t="str">
        <f aca="false">IF(OR($F6="",CU6=""),"",IF($F6=0,0,CU6/$F6))</f>
        <v/>
      </c>
      <c r="CW6" s="227"/>
      <c r="CX6" s="228" t="str">
        <f aca="false">IF(OR($F6="",CW6=""),"",IF($F6=0,0,CW6/$F6))</f>
        <v/>
      </c>
      <c r="CY6" s="227"/>
      <c r="CZ6" s="228" t="str">
        <f aca="false">IF(OR($F6="",CY6=""),"",IF($F6=0,0,CY6/$F6))</f>
        <v/>
      </c>
      <c r="DA6" s="227"/>
      <c r="DB6" s="228" t="str">
        <f aca="false">IF(OR($F6="",DA6=""),"",IF($F6=0,0,DA6/$F6))</f>
        <v/>
      </c>
      <c r="DC6" s="227"/>
      <c r="DD6" s="228" t="str">
        <f aca="false">IF(OR($F6="",DC6=""),"",IF($F6=0,0,DC6/$F6))</f>
        <v/>
      </c>
      <c r="DE6" s="227"/>
      <c r="DF6" s="228" t="str">
        <f aca="false">IF(OR($F6="",DE6=""),"",IF($F6=0,0,DE6/$F6))</f>
        <v/>
      </c>
      <c r="DG6" s="227"/>
      <c r="DH6" s="228" t="str">
        <f aca="false">IF(OR($F6="",DG6=""),"",IF($F6=0,0,DG6/$F6))</f>
        <v/>
      </c>
      <c r="DI6" s="227"/>
      <c r="DJ6" s="228" t="str">
        <f aca="false">IF(OR($F6="",DI6=""),"",IF($F6=0,0,DI6/$F6))</f>
        <v/>
      </c>
      <c r="DK6" s="227"/>
      <c r="DL6" s="228" t="str">
        <f aca="false">IF(OR($F6="",DK6=""),"",IF($F6=0,0,DK6/$F6))</f>
        <v/>
      </c>
      <c r="DM6" s="227"/>
      <c r="DN6" s="228" t="str">
        <f aca="false">IF(OR($F6="",DM6=""),"",IF($F6=0,0,DM6/$F6))</f>
        <v/>
      </c>
      <c r="DO6" s="227"/>
      <c r="DP6" s="228" t="str">
        <f aca="false">IF(OR($F6="",DO6=""),"",IF($F6=0,0,DO6/$F6))</f>
        <v/>
      </c>
      <c r="DQ6" s="227"/>
      <c r="DR6" s="228" t="str">
        <f aca="false">IF(OR($F6="",DQ6=""),"",IF($F6=0,0,DQ6/$F6))</f>
        <v/>
      </c>
      <c r="DS6" s="227"/>
      <c r="DT6" s="228" t="str">
        <f aca="false">IF(OR($F6="",DS6=""),"",IF($F6=0,0,DS6/$F6))</f>
        <v/>
      </c>
      <c r="DU6" s="227"/>
      <c r="DV6" s="228" t="str">
        <f aca="false">IF(OR($F6="",DU6=""),"",IF($F6=0,0,DU6/$F6))</f>
        <v/>
      </c>
      <c r="DW6" s="227"/>
      <c r="DX6" s="228" t="str">
        <f aca="false">IF(OR($F6="",DW6=""),"",IF($F6=0,0,DW6/$F6))</f>
        <v/>
      </c>
      <c r="DY6" s="227"/>
      <c r="DZ6" s="228" t="str">
        <f aca="false">IF(OR($F6="",DY6=""),"",IF($F6=0,0,DY6/$F6))</f>
        <v/>
      </c>
      <c r="EA6" s="227"/>
      <c r="EB6" s="228" t="str">
        <f aca="false">IF(OR($F6="",EA6=""),"",IF($F6=0,0,EA6/$F6))</f>
        <v/>
      </c>
      <c r="EC6" s="227"/>
      <c r="ED6" s="228" t="str">
        <f aca="false">IF(OR($F6="",EC6=""),"",IF($F6=0,0,EC6/$F6))</f>
        <v/>
      </c>
      <c r="EE6" s="227"/>
      <c r="EF6" s="228" t="str">
        <f aca="false">IF(OR($F6="",EE6=""),"",IF($F6=0,0,EE6/$F6))</f>
        <v/>
      </c>
      <c r="EG6" s="227"/>
      <c r="EH6" s="228" t="str">
        <f aca="false">IF(OR($F6="",EG6=""),"",IF($F6=0,0,EG6/$F6))</f>
        <v/>
      </c>
      <c r="EI6" s="227"/>
      <c r="EJ6" s="228" t="str">
        <f aca="false">IF(OR($F6="",EI6=""),"",IF($F6=0,0,EI6/$F6))</f>
        <v/>
      </c>
      <c r="EK6" s="227"/>
      <c r="EL6" s="228" t="str">
        <f aca="false">IF(OR($F6="",EK6=""),"",IF($F6=0,0,EK6/$F6))</f>
        <v/>
      </c>
      <c r="EM6" s="227"/>
      <c r="EN6" s="228" t="str">
        <f aca="false">IF(OR($F6="",EM6=""),"",IF($F6=0,0,EM6/$F6))</f>
        <v/>
      </c>
      <c r="EO6" s="227"/>
      <c r="EP6" s="228" t="str">
        <f aca="false">IF(OR($F6="",EO6=""),"",IF($F6=0,0,EO6/$F6))</f>
        <v/>
      </c>
      <c r="EQ6" s="227"/>
      <c r="ER6" s="228" t="str">
        <f aca="false">IF(OR($F6="",EQ6=""),"",IF($F6=0,0,EQ6/$F6))</f>
        <v/>
      </c>
      <c r="ES6" s="227"/>
      <c r="ET6" s="228" t="str">
        <f aca="false">IF(OR($F6="",ES6=""),"",IF($F6=0,0,ES6/$F6))</f>
        <v/>
      </c>
      <c r="EU6" s="227"/>
      <c r="EV6" s="228" t="str">
        <f aca="false">IF(OR($F6="",EU6=""),"",IF($F6=0,0,EU6/$F6))</f>
        <v/>
      </c>
      <c r="EW6" s="227"/>
      <c r="EX6" s="228" t="str">
        <f aca="false">IF(OR($F6="",EW6=""),"",IF($F6=0,0,EW6/$F6))</f>
        <v/>
      </c>
      <c r="EY6" s="227"/>
      <c r="EZ6" s="228" t="str">
        <f aca="false">IF(OR($F6="",EY6=""),"",IF($F6=0,0,EY6/$F6))</f>
        <v/>
      </c>
      <c r="FA6" s="227"/>
      <c r="FB6" s="228" t="str">
        <f aca="false">IF(OR($F6="",FA6=""),"",IF($F6=0,0,FA6/$F6))</f>
        <v/>
      </c>
      <c r="FC6" s="227"/>
      <c r="FD6" s="228" t="str">
        <f aca="false">IF(OR($F6="",FC6=""),"",IF($F6=0,0,FC6/$F6))</f>
        <v/>
      </c>
      <c r="FE6" s="227"/>
      <c r="FF6" s="228" t="str">
        <f aca="false">IF(OR($F6="",FE6=""),"",IF($F6=0,0,FE6/$F6))</f>
        <v/>
      </c>
      <c r="FG6" s="227"/>
      <c r="FH6" s="228" t="str">
        <f aca="false">IF(OR($F6="",FG6=""),"",IF($F6=0,0,FG6/$F6))</f>
        <v/>
      </c>
      <c r="FI6" s="227"/>
      <c r="FJ6" s="228" t="str">
        <f aca="false">IF(OR($F6="",FI6=""),"",IF($F6=0,0,FI6/$F6))</f>
        <v/>
      </c>
      <c r="FK6" s="227"/>
      <c r="FL6" s="228" t="str">
        <f aca="false">IF(OR($F6="",FK6=""),"",IF($F6=0,0,FK6/$F6))</f>
        <v/>
      </c>
      <c r="FM6" s="227"/>
      <c r="FN6" s="228" t="str">
        <f aca="false">IF(OR($F6="",FM6=""),"",IF($F6=0,0,FM6/$F6))</f>
        <v/>
      </c>
      <c r="FO6" s="227"/>
      <c r="FP6" s="228" t="str">
        <f aca="false">IF(OR($F6="",FO6=""),"",IF($F6=0,0,FO6/$F6))</f>
        <v/>
      </c>
      <c r="FQ6" s="227"/>
      <c r="FR6" s="228" t="str">
        <f aca="false">IF(OR($F6="",FQ6=""),"",IF($F6=0,0,FQ6/$F6))</f>
        <v/>
      </c>
      <c r="FS6" s="227"/>
      <c r="FT6" s="228" t="str">
        <f aca="false">IF(OR($F6="",FS6=""),"",IF($F6=0,0,FS6/$F6))</f>
        <v/>
      </c>
      <c r="FU6" s="227"/>
      <c r="FV6" s="228" t="str">
        <f aca="false">IF(OR($F6="",FU6=""),"",IF($F6=0,0,FU6/$F6))</f>
        <v/>
      </c>
      <c r="FW6" s="227"/>
      <c r="FX6" s="228" t="str">
        <f aca="false">IF(OR($F6="",FW6=""),"",IF($F6=0,0,FW6/$F6))</f>
        <v/>
      </c>
      <c r="FY6" s="227"/>
      <c r="FZ6" s="228" t="str">
        <f aca="false">IF(OR($F6="",FY6=""),"",IF($F6=0,0,FY6/$F6))</f>
        <v/>
      </c>
      <c r="GA6" s="227"/>
      <c r="GB6" s="228" t="str">
        <f aca="false">IF(OR($F6="",GA6=""),"",IF($F6=0,0,GA6/$F6))</f>
        <v/>
      </c>
      <c r="GC6" s="227"/>
      <c r="GD6" s="228" t="str">
        <f aca="false">IF(OR($F6="",GC6=""),"",IF($F6=0,0,GC6/$F6))</f>
        <v/>
      </c>
      <c r="GE6" s="227"/>
      <c r="GF6" s="228" t="str">
        <f aca="false">IF(OR($F6="",GE6=""),"",IF($F6=0,0,GE6/$F6))</f>
        <v/>
      </c>
      <c r="GG6" s="227"/>
      <c r="GH6" s="228" t="str">
        <f aca="false">IF(OR($F6="",GG6=""),"",IF($F6=0,0,GG6/$F6))</f>
        <v/>
      </c>
      <c r="GI6" s="227"/>
      <c r="GJ6" s="228" t="str">
        <f aca="false">IF(OR($F6="",GI6=""),"",IF($F6=0,0,GI6/$F6))</f>
        <v/>
      </c>
      <c r="GK6" s="227"/>
      <c r="GL6" s="228" t="str">
        <f aca="false">IF(OR($F6="",GK6=""),"",IF($F6=0,0,GK6/$F6))</f>
        <v/>
      </c>
      <c r="GM6" s="227"/>
      <c r="GN6" s="228" t="str">
        <f aca="false">IF(OR($F6="",GM6=""),"",IF($F6=0,0,GM6/$F6))</f>
        <v/>
      </c>
    </row>
    <row r="7" customFormat="false" ht="19.5" hidden="false" customHeight="true" outlineLevel="0" collapsed="false">
      <c r="A7" s="231" t="n">
        <v>2</v>
      </c>
      <c r="B7" s="232" t="s">
        <v>379</v>
      </c>
      <c r="C7" s="232" t="s">
        <v>385</v>
      </c>
      <c r="D7" s="223" t="n">
        <v>17229</v>
      </c>
      <c r="E7" s="223" t="s">
        <v>382</v>
      </c>
      <c r="F7" s="224" t="n">
        <v>55</v>
      </c>
      <c r="G7" s="225" t="n">
        <v>0</v>
      </c>
      <c r="H7" s="226" t="n">
        <f aca="false">IF(OR($F7="",G7=""),"",IF($F7=0,0,G7/$F7))</f>
        <v>0</v>
      </c>
      <c r="I7" s="225" t="n">
        <v>1</v>
      </c>
      <c r="J7" s="226" t="n">
        <f aca="false">IF(OR($F7="",I7=""),"",IF($F7=0,0,I7/$F7))</f>
        <v>0.0181818181818182</v>
      </c>
      <c r="K7" s="225" t="n">
        <v>0</v>
      </c>
      <c r="L7" s="226" t="n">
        <f aca="false">IF(OR($F7="",K7=""),"",IF($F7=0,0,K7/$F7))</f>
        <v>0</v>
      </c>
      <c r="M7" s="225" t="n">
        <v>0</v>
      </c>
      <c r="N7" s="226" t="n">
        <f aca="false">IF(OR($F7="",M7=""),"",IF($F7=0,0,M7/$F7))</f>
        <v>0</v>
      </c>
      <c r="O7" s="225" t="n">
        <v>1</v>
      </c>
      <c r="P7" s="226" t="n">
        <f aca="false">IF(OR($F7="",O7=""),"",IF($F7=0,0,O7/$F7))</f>
        <v>0.0181818181818182</v>
      </c>
      <c r="Q7" s="225" t="n">
        <v>3</v>
      </c>
      <c r="R7" s="226" t="n">
        <f aca="false">IF(OR($F7="",Q7=""),"",IF($F7=0,0,Q7/$F7))</f>
        <v>0.0545454545454545</v>
      </c>
      <c r="S7" s="225" t="n">
        <v>2</v>
      </c>
      <c r="T7" s="226" t="n">
        <f aca="false">IF(OR($F7="",S7=""),"",IF($F7=0,0,S7/$F7))</f>
        <v>0.0363636363636364</v>
      </c>
      <c r="U7" s="225" t="n">
        <v>2</v>
      </c>
      <c r="V7" s="226" t="n">
        <f aca="false">IF(OR($F7="",U7=""),"",IF($F7=0,0,U7/$F7))</f>
        <v>0.0363636363636364</v>
      </c>
      <c r="W7" s="225" t="n">
        <v>1</v>
      </c>
      <c r="X7" s="226" t="n">
        <f aca="false">IF(OR($F7="",W7=""),"",IF($F7=0,0,W7/$F7))</f>
        <v>0.0181818181818182</v>
      </c>
      <c r="Y7" s="225" t="n">
        <v>2</v>
      </c>
      <c r="Z7" s="226" t="n">
        <f aca="false">IF(OR($F7="",Y7=""),"",IF($F7=0,0,Y7/$F7))</f>
        <v>0.0363636363636364</v>
      </c>
      <c r="AA7" s="227" t="n">
        <v>1</v>
      </c>
      <c r="AB7" s="228" t="n">
        <f aca="false">IF(OR($F7="",AA7=""),"",IF($F7=0,0,AA7/$F7))</f>
        <v>0.0181818181818182</v>
      </c>
      <c r="AC7" s="227" t="n">
        <v>2</v>
      </c>
      <c r="AD7" s="228" t="n">
        <f aca="false">IF(OR($F7="",AC7=""),"",IF($F7=0,0,AC7/$F7))</f>
        <v>0.0363636363636364</v>
      </c>
      <c r="AE7" s="227" t="n">
        <v>3</v>
      </c>
      <c r="AF7" s="228" t="n">
        <f aca="false">IF(OR($F7="",AE7=""),"",IF($F7=0,0,AE7/$F7))</f>
        <v>0.0545454545454545</v>
      </c>
      <c r="AG7" s="227" t="n">
        <v>1</v>
      </c>
      <c r="AH7" s="228" t="n">
        <f aca="false">IF(OR($F7="",AG7=""),"",IF($F7=0,0,AG7/$F7))</f>
        <v>0.0181818181818182</v>
      </c>
      <c r="AI7" s="227" t="n">
        <v>2</v>
      </c>
      <c r="AJ7" s="228" t="n">
        <f aca="false">IF(OR($F7="",AI7=""),"",IF($F7=0,0,AI7/$F7))</f>
        <v>0.0363636363636364</v>
      </c>
      <c r="AK7" s="227" t="n">
        <v>1</v>
      </c>
      <c r="AL7" s="228" t="n">
        <f aca="false">IF(OR($F7="",AK7=""),"",IF($F7=0,0,AK7/$F7))</f>
        <v>0.0181818181818182</v>
      </c>
      <c r="AM7" s="227" t="n">
        <v>2</v>
      </c>
      <c r="AN7" s="228" t="n">
        <f aca="false">IF(OR($F7="",AM7=""),"",IF($F7=0,0,AM7/$F7))</f>
        <v>0.0363636363636364</v>
      </c>
      <c r="AO7" s="227" t="n">
        <v>0</v>
      </c>
      <c r="AP7" s="228" t="n">
        <f aca="false">IF(OR($F7="",AO7=""),"",IF($F7=0,0,AO7/$F7))</f>
        <v>0</v>
      </c>
      <c r="AQ7" s="227" t="n">
        <v>1</v>
      </c>
      <c r="AR7" s="228" t="n">
        <f aca="false">IF(OR($F7="",AQ7=""),"",IF($F7=0,0,AQ7/$F7))</f>
        <v>0.0181818181818182</v>
      </c>
      <c r="AS7" s="227" t="n">
        <v>2</v>
      </c>
      <c r="AT7" s="228" t="n">
        <f aca="false">IF(OR($F7="",AS7=""),"",IF($F7=0,0,AS7/$F7))</f>
        <v>0.0363636363636364</v>
      </c>
      <c r="AU7" s="227" t="n">
        <v>2</v>
      </c>
      <c r="AV7" s="228" t="n">
        <f aca="false">IF(OR($F7="",AU7=""),"",IF($F7=0,0,AU7/$F7))</f>
        <v>0.0363636363636364</v>
      </c>
      <c r="AW7" s="227" t="n">
        <v>1</v>
      </c>
      <c r="AX7" s="228" t="n">
        <f aca="false">IF(OR($F7="",AW7=""),"",IF($F7=0,0,AW7/$F7))</f>
        <v>0.0181818181818182</v>
      </c>
      <c r="AY7" s="227" t="n">
        <v>3</v>
      </c>
      <c r="AZ7" s="228" t="n">
        <f aca="false">IF(OR($F7="",AY7=""),"",IF($F7=0,0,AY7/$F7))</f>
        <v>0.0545454545454545</v>
      </c>
      <c r="BA7" s="230" t="s">
        <v>414</v>
      </c>
      <c r="BB7" s="228"/>
      <c r="BC7" s="230" t="s">
        <v>414</v>
      </c>
      <c r="BD7" s="228"/>
      <c r="BE7" s="227" t="n">
        <v>3</v>
      </c>
      <c r="BF7" s="228" t="n">
        <f aca="false">IF(OR($F7="",BE7=""),"",IF($F7=0,0,BE7/$F7))</f>
        <v>0.0545454545454545</v>
      </c>
      <c r="BG7" s="227" t="n">
        <v>1</v>
      </c>
      <c r="BH7" s="228" t="n">
        <f aca="false">IF(OR($F7="",BG7=""),"",IF($F7=0,0,BG7/$F7))</f>
        <v>0.0181818181818182</v>
      </c>
      <c r="BI7" s="227" t="n">
        <v>0</v>
      </c>
      <c r="BJ7" s="228" t="n">
        <f aca="false">IF(OR($F7="",BI7=""),"",IF($F7=0,0,BI7/$F7))</f>
        <v>0</v>
      </c>
      <c r="BK7" s="227" t="n">
        <v>2</v>
      </c>
      <c r="BL7" s="228" t="n">
        <f aca="false">IF(OR($F7="",BK7=""),"",IF($F7=0,0,BK7/$F7))</f>
        <v>0.0363636363636364</v>
      </c>
      <c r="BM7" s="227" t="n">
        <v>4</v>
      </c>
      <c r="BN7" s="228" t="n">
        <f aca="false">IF(OR($F7="",BM7=""),"",IF($F7=0,0,BM7/$F7))</f>
        <v>0.0727272727272727</v>
      </c>
      <c r="BO7" s="227" t="n">
        <v>1</v>
      </c>
      <c r="BP7" s="228" t="n">
        <f aca="false">IF(OR($F7="",BO7=""),"",IF($F7=0,0,BO7/$F7))</f>
        <v>0.0181818181818182</v>
      </c>
      <c r="BQ7" s="227" t="n">
        <v>0</v>
      </c>
      <c r="BR7" s="228" t="n">
        <f aca="false">IF(OR($F7="",BQ7=""),"",IF($F7=0,0,BQ7/$F7))</f>
        <v>0</v>
      </c>
      <c r="BS7" s="227" t="n">
        <v>1</v>
      </c>
      <c r="BT7" s="228" t="n">
        <f aca="false">IF(OR($F7="",BS7=""),"",IF($F7=0,0,BS7/$F7))</f>
        <v>0.0181818181818182</v>
      </c>
      <c r="BU7" s="227" t="n">
        <v>2</v>
      </c>
      <c r="BV7" s="228" t="n">
        <f aca="false">IF(OR($F7="",BU7=""),"",IF($F7=0,0,BU7/$F7))</f>
        <v>0.0363636363636364</v>
      </c>
      <c r="BW7" s="227" t="n">
        <v>3</v>
      </c>
      <c r="BX7" s="228" t="n">
        <f aca="false">IF(OR($F7="",BW7=""),"",IF($F7=0,0,BW7/$F7))</f>
        <v>0.0545454545454545</v>
      </c>
      <c r="BY7" s="227" t="n">
        <v>2</v>
      </c>
      <c r="BZ7" s="228" t="n">
        <f aca="false">IF(OR($F7="",BY7=""),"",IF($F7=0,0,BY7/$F7))</f>
        <v>0.0363636363636364</v>
      </c>
      <c r="CA7" s="227" t="n">
        <v>1</v>
      </c>
      <c r="CB7" s="228" t="n">
        <f aca="false">IF(OR($F7="",CA7=""),"",IF($F7=0,0,CA7/$F7))</f>
        <v>0.0181818181818182</v>
      </c>
      <c r="CC7" s="227" t="n">
        <v>0</v>
      </c>
      <c r="CD7" s="228" t="n">
        <f aca="false">IF(OR($F7="",CC7=""),"",IF($F7=0,0,CC7/$F7))</f>
        <v>0</v>
      </c>
      <c r="CE7" s="227" t="n">
        <v>2</v>
      </c>
      <c r="CF7" s="228" t="n">
        <f aca="false">IF(OR($F7="",CE7=""),"",IF($F7=0,0,CE7/$F7))</f>
        <v>0.0363636363636364</v>
      </c>
      <c r="CG7" s="227" t="n">
        <v>2</v>
      </c>
      <c r="CH7" s="228" t="n">
        <f aca="false">IF(OR($F7="",CG7=""),"",IF($F7=0,0,CG7/$F7))</f>
        <v>0.0363636363636364</v>
      </c>
      <c r="CI7" s="227"/>
      <c r="CJ7" s="228" t="str">
        <f aca="false">IF(OR($F7="",CI7=""),"",IF($F7=0,0,CI7/$F7))</f>
        <v/>
      </c>
      <c r="CK7" s="227"/>
      <c r="CL7" s="228" t="str">
        <f aca="false">IF(OR($F7="",CK7=""),"",IF($F7=0,0,CK7/$F7))</f>
        <v/>
      </c>
      <c r="CM7" s="227"/>
      <c r="CN7" s="228" t="str">
        <f aca="false">IF(OR($F7="",CM7=""),"",IF($F7=0,0,CM7/$F7))</f>
        <v/>
      </c>
      <c r="CO7" s="227"/>
      <c r="CP7" s="228" t="str">
        <f aca="false">IF(OR($F7="",CO7=""),"",IF($F7=0,0,CO7/$F7))</f>
        <v/>
      </c>
      <c r="CQ7" s="227"/>
      <c r="CR7" s="228" t="str">
        <f aca="false">IF(OR($F7="",CQ7=""),"",IF($F7=0,0,CQ7/$F7))</f>
        <v/>
      </c>
      <c r="CS7" s="227"/>
      <c r="CT7" s="228" t="str">
        <f aca="false">IF(OR($F7="",CS7=""),"",IF($F7=0,0,CS7/$F7))</f>
        <v/>
      </c>
      <c r="CU7" s="227"/>
      <c r="CV7" s="228" t="str">
        <f aca="false">IF(OR($F7="",CU7=""),"",IF($F7=0,0,CU7/$F7))</f>
        <v/>
      </c>
      <c r="CW7" s="227"/>
      <c r="CX7" s="228" t="str">
        <f aca="false">IF(OR($F7="",CW7=""),"",IF($F7=0,0,CW7/$F7))</f>
        <v/>
      </c>
      <c r="CY7" s="227"/>
      <c r="CZ7" s="228" t="str">
        <f aca="false">IF(OR($F7="",CY7=""),"",IF($F7=0,0,CY7/$F7))</f>
        <v/>
      </c>
      <c r="DA7" s="227"/>
      <c r="DB7" s="228" t="str">
        <f aca="false">IF(OR($F7="",DA7=""),"",IF($F7=0,0,DA7/$F7))</f>
        <v/>
      </c>
      <c r="DC7" s="227"/>
      <c r="DD7" s="228" t="str">
        <f aca="false">IF(OR($F7="",DC7=""),"",IF($F7=0,0,DC7/$F7))</f>
        <v/>
      </c>
      <c r="DE7" s="227"/>
      <c r="DF7" s="228" t="str">
        <f aca="false">IF(OR($F7="",DE7=""),"",IF($F7=0,0,DE7/$F7))</f>
        <v/>
      </c>
      <c r="DG7" s="227"/>
      <c r="DH7" s="228" t="str">
        <f aca="false">IF(OR($F7="",DG7=""),"",IF($F7=0,0,DG7/$F7))</f>
        <v/>
      </c>
      <c r="DI7" s="227"/>
      <c r="DJ7" s="228" t="str">
        <f aca="false">IF(OR($F7="",DI7=""),"",IF($F7=0,0,DI7/$F7))</f>
        <v/>
      </c>
      <c r="DK7" s="227"/>
      <c r="DL7" s="228" t="str">
        <f aca="false">IF(OR($F7="",DK7=""),"",IF($F7=0,0,DK7/$F7))</f>
        <v/>
      </c>
      <c r="DM7" s="227"/>
      <c r="DN7" s="228" t="str">
        <f aca="false">IF(OR($F7="",DM7=""),"",IF($F7=0,0,DM7/$F7))</f>
        <v/>
      </c>
      <c r="DO7" s="227"/>
      <c r="DP7" s="228" t="str">
        <f aca="false">IF(OR($F7="",DO7=""),"",IF($F7=0,0,DO7/$F7))</f>
        <v/>
      </c>
      <c r="DQ7" s="227"/>
      <c r="DR7" s="228" t="str">
        <f aca="false">IF(OR($F7="",DQ7=""),"",IF($F7=0,0,DQ7/$F7))</f>
        <v/>
      </c>
      <c r="DS7" s="227"/>
      <c r="DT7" s="228" t="str">
        <f aca="false">IF(OR($F7="",DS7=""),"",IF($F7=0,0,DS7/$F7))</f>
        <v/>
      </c>
      <c r="DU7" s="227"/>
      <c r="DV7" s="228" t="str">
        <f aca="false">IF(OR($F7="",DU7=""),"",IF($F7=0,0,DU7/$F7))</f>
        <v/>
      </c>
      <c r="DW7" s="227"/>
      <c r="DX7" s="228" t="str">
        <f aca="false">IF(OR($F7="",DW7=""),"",IF($F7=0,0,DW7/$F7))</f>
        <v/>
      </c>
      <c r="DY7" s="227"/>
      <c r="DZ7" s="228" t="str">
        <f aca="false">IF(OR($F7="",DY7=""),"",IF($F7=0,0,DY7/$F7))</f>
        <v/>
      </c>
      <c r="EA7" s="227"/>
      <c r="EB7" s="228" t="str">
        <f aca="false">IF(OR($F7="",EA7=""),"",IF($F7=0,0,EA7/$F7))</f>
        <v/>
      </c>
      <c r="EC7" s="227"/>
      <c r="ED7" s="228" t="str">
        <f aca="false">IF(OR($F7="",EC7=""),"",IF($F7=0,0,EC7/$F7))</f>
        <v/>
      </c>
      <c r="EE7" s="227"/>
      <c r="EF7" s="228" t="str">
        <f aca="false">IF(OR($F7="",EE7=""),"",IF($F7=0,0,EE7/$F7))</f>
        <v/>
      </c>
      <c r="EG7" s="227"/>
      <c r="EH7" s="228" t="str">
        <f aca="false">IF(OR($F7="",EG7=""),"",IF($F7=0,0,EG7/$F7))</f>
        <v/>
      </c>
      <c r="EI7" s="227"/>
      <c r="EJ7" s="228" t="str">
        <f aca="false">IF(OR($F7="",EI7=""),"",IF($F7=0,0,EI7/$F7))</f>
        <v/>
      </c>
      <c r="EK7" s="227"/>
      <c r="EL7" s="228" t="str">
        <f aca="false">IF(OR($F7="",EK7=""),"",IF($F7=0,0,EK7/$F7))</f>
        <v/>
      </c>
      <c r="EM7" s="227"/>
      <c r="EN7" s="228" t="str">
        <f aca="false">IF(OR($F7="",EM7=""),"",IF($F7=0,0,EM7/$F7))</f>
        <v/>
      </c>
      <c r="EO7" s="227"/>
      <c r="EP7" s="228" t="str">
        <f aca="false">IF(OR($F7="",EO7=""),"",IF($F7=0,0,EO7/$F7))</f>
        <v/>
      </c>
      <c r="EQ7" s="227"/>
      <c r="ER7" s="228" t="str">
        <f aca="false">IF(OR($F7="",EQ7=""),"",IF($F7=0,0,EQ7/$F7))</f>
        <v/>
      </c>
      <c r="ES7" s="227"/>
      <c r="ET7" s="228" t="str">
        <f aca="false">IF(OR($F7="",ES7=""),"",IF($F7=0,0,ES7/$F7))</f>
        <v/>
      </c>
      <c r="EU7" s="227"/>
      <c r="EV7" s="228" t="str">
        <f aca="false">IF(OR($F7="",EU7=""),"",IF($F7=0,0,EU7/$F7))</f>
        <v/>
      </c>
      <c r="EW7" s="227"/>
      <c r="EX7" s="228" t="str">
        <f aca="false">IF(OR($F7="",EW7=""),"",IF($F7=0,0,EW7/$F7))</f>
        <v/>
      </c>
      <c r="EY7" s="227"/>
      <c r="EZ7" s="228" t="str">
        <f aca="false">IF(OR($F7="",EY7=""),"",IF($F7=0,0,EY7/$F7))</f>
        <v/>
      </c>
      <c r="FA7" s="227"/>
      <c r="FB7" s="228" t="str">
        <f aca="false">IF(OR($F7="",FA7=""),"",IF($F7=0,0,FA7/$F7))</f>
        <v/>
      </c>
      <c r="FC7" s="227"/>
      <c r="FD7" s="228" t="str">
        <f aca="false">IF(OR($F7="",FC7=""),"",IF($F7=0,0,FC7/$F7))</f>
        <v/>
      </c>
      <c r="FE7" s="227"/>
      <c r="FF7" s="228" t="str">
        <f aca="false">IF(OR($F7="",FE7=""),"",IF($F7=0,0,FE7/$F7))</f>
        <v/>
      </c>
      <c r="FG7" s="227"/>
      <c r="FH7" s="228" t="str">
        <f aca="false">IF(OR($F7="",FG7=""),"",IF($F7=0,0,FG7/$F7))</f>
        <v/>
      </c>
      <c r="FI7" s="227"/>
      <c r="FJ7" s="228" t="str">
        <f aca="false">IF(OR($F7="",FI7=""),"",IF($F7=0,0,FI7/$F7))</f>
        <v/>
      </c>
      <c r="FK7" s="227"/>
      <c r="FL7" s="228" t="str">
        <f aca="false">IF(OR($F7="",FK7=""),"",IF($F7=0,0,FK7/$F7))</f>
        <v/>
      </c>
      <c r="FM7" s="227"/>
      <c r="FN7" s="228" t="str">
        <f aca="false">IF(OR($F7="",FM7=""),"",IF($F7=0,0,FM7/$F7))</f>
        <v/>
      </c>
      <c r="FO7" s="227"/>
      <c r="FP7" s="228" t="str">
        <f aca="false">IF(OR($F7="",FO7=""),"",IF($F7=0,0,FO7/$F7))</f>
        <v/>
      </c>
      <c r="FQ7" s="227"/>
      <c r="FR7" s="228" t="str">
        <f aca="false">IF(OR($F7="",FQ7=""),"",IF($F7=0,0,FQ7/$F7))</f>
        <v/>
      </c>
      <c r="FS7" s="227"/>
      <c r="FT7" s="228" t="str">
        <f aca="false">IF(OR($F7="",FS7=""),"",IF($F7=0,0,FS7/$F7))</f>
        <v/>
      </c>
      <c r="FU7" s="227"/>
      <c r="FV7" s="228" t="str">
        <f aca="false">IF(OR($F7="",FU7=""),"",IF($F7=0,0,FU7/$F7))</f>
        <v/>
      </c>
      <c r="FW7" s="227"/>
      <c r="FX7" s="228" t="str">
        <f aca="false">IF(OR($F7="",FW7=""),"",IF($F7=0,0,FW7/$F7))</f>
        <v/>
      </c>
      <c r="FY7" s="227"/>
      <c r="FZ7" s="228" t="str">
        <f aca="false">IF(OR($F7="",FY7=""),"",IF($F7=0,0,FY7/$F7))</f>
        <v/>
      </c>
      <c r="GA7" s="227"/>
      <c r="GB7" s="228" t="str">
        <f aca="false">IF(OR($F7="",GA7=""),"",IF($F7=0,0,GA7/$F7))</f>
        <v/>
      </c>
      <c r="GC7" s="227"/>
      <c r="GD7" s="228" t="str">
        <f aca="false">IF(OR($F7="",GC7=""),"",IF($F7=0,0,GC7/$F7))</f>
        <v/>
      </c>
      <c r="GE7" s="227"/>
      <c r="GF7" s="228" t="str">
        <f aca="false">IF(OR($F7="",GE7=""),"",IF($F7=0,0,GE7/$F7))</f>
        <v/>
      </c>
      <c r="GG7" s="227"/>
      <c r="GH7" s="228" t="str">
        <f aca="false">IF(OR($F7="",GG7=""),"",IF($F7=0,0,GG7/$F7))</f>
        <v/>
      </c>
      <c r="GI7" s="227"/>
      <c r="GJ7" s="228" t="str">
        <f aca="false">IF(OR($F7="",GI7=""),"",IF($F7=0,0,GI7/$F7))</f>
        <v/>
      </c>
      <c r="GK7" s="227"/>
      <c r="GL7" s="228" t="str">
        <f aca="false">IF(OR($F7="",GK7=""),"",IF($F7=0,0,GK7/$F7))</f>
        <v/>
      </c>
      <c r="GM7" s="227"/>
      <c r="GN7" s="228" t="str">
        <f aca="false">IF(OR($F7="",GM7=""),"",IF($F7=0,0,GM7/$F7))</f>
        <v/>
      </c>
    </row>
    <row r="8" customFormat="false" ht="19.5" hidden="false" customHeight="true" outlineLevel="0" collapsed="false">
      <c r="A8" s="221" t="n">
        <v>3</v>
      </c>
      <c r="B8" s="222" t="s">
        <v>387</v>
      </c>
      <c r="C8" s="222" t="s">
        <v>388</v>
      </c>
      <c r="D8" s="223" t="n">
        <v>17108</v>
      </c>
      <c r="E8" s="223" t="s">
        <v>382</v>
      </c>
      <c r="F8" s="224" t="n">
        <v>96</v>
      </c>
      <c r="G8" s="225" t="n">
        <v>1</v>
      </c>
      <c r="H8" s="226" t="n">
        <f aca="false">IF(OR($F8="",G8=""),"",IF($F8=0,0,G8/$F8))</f>
        <v>0.0104166666666667</v>
      </c>
      <c r="I8" s="225" t="n">
        <v>2</v>
      </c>
      <c r="J8" s="226" t="n">
        <f aca="false">IF(OR($F8="",I8=""),"",IF($F8=0,0,I8/$F8))</f>
        <v>0.0208333333333333</v>
      </c>
      <c r="K8" s="225" t="n">
        <v>0</v>
      </c>
      <c r="L8" s="226" t="n">
        <f aca="false">IF(OR($F8="",K8=""),"",IF($F8=0,0,K8/$F8))</f>
        <v>0</v>
      </c>
      <c r="M8" s="225" t="n">
        <v>3</v>
      </c>
      <c r="N8" s="226" t="n">
        <f aca="false">IF(OR($F8="",M8=""),"",IF($F8=0,0,M8/$F8))</f>
        <v>0.03125</v>
      </c>
      <c r="O8" s="225" t="n">
        <v>0</v>
      </c>
      <c r="P8" s="226" t="n">
        <f aca="false">IF(OR($F8="",O8=""),"",IF($F8=0,0,O8/$F8))</f>
        <v>0</v>
      </c>
      <c r="Q8" s="225" t="n">
        <v>1</v>
      </c>
      <c r="R8" s="226" t="n">
        <f aca="false">IF(OR($F8="",Q8=""),"",IF($F8=0,0,Q8/$F8))</f>
        <v>0.0104166666666667</v>
      </c>
      <c r="S8" s="225" t="n">
        <v>2</v>
      </c>
      <c r="T8" s="226" t="n">
        <f aca="false">IF(OR($F8="",S8=""),"",IF($F8=0,0,S8/$F8))</f>
        <v>0.0208333333333333</v>
      </c>
      <c r="U8" s="225" t="n">
        <v>2</v>
      </c>
      <c r="V8" s="226" t="n">
        <f aca="false">IF(OR($F8="",U8=""),"",IF($F8=0,0,U8/$F8))</f>
        <v>0.0208333333333333</v>
      </c>
      <c r="W8" s="225" t="n">
        <v>3</v>
      </c>
      <c r="X8" s="226" t="n">
        <f aca="false">IF(OR($F8="",W8=""),"",IF($F8=0,0,W8/$F8))</f>
        <v>0.03125</v>
      </c>
      <c r="Y8" s="225" t="n">
        <v>5</v>
      </c>
      <c r="Z8" s="226" t="n">
        <f aca="false">IF(OR($F8="",Y8=""),"",IF($F8=0,0,Y8/$F8))</f>
        <v>0.0520833333333333</v>
      </c>
      <c r="AA8" s="227" t="n">
        <v>4</v>
      </c>
      <c r="AB8" s="228" t="n">
        <f aca="false">IF(OR($F8="",AA8=""),"",IF($F8=0,0,AA8/$F8))</f>
        <v>0.0416666666666667</v>
      </c>
      <c r="AC8" s="227" t="n">
        <v>2</v>
      </c>
      <c r="AD8" s="228" t="n">
        <f aca="false">IF(OR($F8="",AC8=""),"",IF($F8=0,0,AC8/$F8))</f>
        <v>0.0208333333333333</v>
      </c>
      <c r="AE8" s="227" t="n">
        <v>3</v>
      </c>
      <c r="AF8" s="228" t="n">
        <f aca="false">IF(OR($F8="",AE8=""),"",IF($F8=0,0,AE8/$F8))</f>
        <v>0.03125</v>
      </c>
      <c r="AG8" s="227" t="n">
        <v>2</v>
      </c>
      <c r="AH8" s="228" t="n">
        <f aca="false">IF(OR($F8="",AG8=""),"",IF($F8=0,0,AG8/$F8))</f>
        <v>0.0208333333333333</v>
      </c>
      <c r="AI8" s="227" t="n">
        <v>4</v>
      </c>
      <c r="AJ8" s="228" t="n">
        <f aca="false">IF(OR($F8="",AI8=""),"",IF($F8=0,0,AI8/$F8))</f>
        <v>0.0416666666666667</v>
      </c>
      <c r="AK8" s="227" t="n">
        <v>3</v>
      </c>
      <c r="AL8" s="228" t="n">
        <f aca="false">IF(OR($F8="",AK8=""),"",IF($F8=0,0,AK8/$F8))</f>
        <v>0.03125</v>
      </c>
      <c r="AM8" s="227" t="n">
        <v>1</v>
      </c>
      <c r="AN8" s="228" t="n">
        <f aca="false">IF(OR($F8="",AM8=""),"",IF($F8=0,0,AM8/$F8))</f>
        <v>0.0104166666666667</v>
      </c>
      <c r="AO8" s="227" t="n">
        <v>2</v>
      </c>
      <c r="AP8" s="228" t="n">
        <f aca="false">IF(OR($F8="",AO8=""),"",IF($F8=0,0,AO8/$F8))</f>
        <v>0.0208333333333333</v>
      </c>
      <c r="AQ8" s="227" t="n">
        <v>1</v>
      </c>
      <c r="AR8" s="228" t="n">
        <f aca="false">IF(OR($F8="",AQ8=""),"",IF($F8=0,0,AQ8/$F8))</f>
        <v>0.0104166666666667</v>
      </c>
      <c r="AS8" s="227" t="n">
        <v>3</v>
      </c>
      <c r="AT8" s="228" t="n">
        <f aca="false">IF(OR($F8="",AS8=""),"",IF($F8=0,0,AS8/$F8))</f>
        <v>0.03125</v>
      </c>
      <c r="AU8" s="227" t="n">
        <v>4</v>
      </c>
      <c r="AV8" s="228" t="n">
        <f aca="false">IF(OR($F8="",AU8=""),"",IF($F8=0,0,AU8/$F8))</f>
        <v>0.0416666666666667</v>
      </c>
      <c r="AW8" s="227" t="n">
        <v>3</v>
      </c>
      <c r="AX8" s="228" t="n">
        <f aca="false">IF(OR($F8="",AW8=""),"",IF($F8=0,0,AW8/$F8))</f>
        <v>0.03125</v>
      </c>
      <c r="AY8" s="227" t="n">
        <v>2</v>
      </c>
      <c r="AZ8" s="228" t="n">
        <f aca="false">IF(OR($F8="",AY8=""),"",IF($F8=0,0,AY8/$F8))</f>
        <v>0.0208333333333333</v>
      </c>
      <c r="BA8" s="230" t="s">
        <v>414</v>
      </c>
      <c r="BB8" s="228"/>
      <c r="BC8" s="230" t="s">
        <v>414</v>
      </c>
      <c r="BD8" s="228"/>
      <c r="BE8" s="227" t="n">
        <v>3</v>
      </c>
      <c r="BF8" s="228" t="n">
        <f aca="false">IF(OR($F8="",BE8=""),"",IF($F8=0,0,BE8/$F8))</f>
        <v>0.03125</v>
      </c>
      <c r="BG8" s="227" t="n">
        <v>1</v>
      </c>
      <c r="BH8" s="228" t="n">
        <f aca="false">IF(OR($F8="",BG8=""),"",IF($F8=0,0,BG8/$F8))</f>
        <v>0.0104166666666667</v>
      </c>
      <c r="BI8" s="227" t="n">
        <v>2</v>
      </c>
      <c r="BJ8" s="228" t="n">
        <f aca="false">IF(OR($F8="",BI8=""),"",IF($F8=0,0,BI8/$F8))</f>
        <v>0.0208333333333333</v>
      </c>
      <c r="BK8" s="227" t="n">
        <v>1</v>
      </c>
      <c r="BL8" s="228" t="n">
        <f aca="false">IF(OR($F8="",BK8=""),"",IF($F8=0,0,BK8/$F8))</f>
        <v>0.0104166666666667</v>
      </c>
      <c r="BM8" s="227" t="n">
        <v>2</v>
      </c>
      <c r="BN8" s="228" t="n">
        <f aca="false">IF(OR($F8="",BM8=""),"",IF($F8=0,0,BM8/$F8))</f>
        <v>0.0208333333333333</v>
      </c>
      <c r="BO8" s="227" t="n">
        <v>3</v>
      </c>
      <c r="BP8" s="228" t="n">
        <f aca="false">IF(OR($F8="",BO8=""),"",IF($F8=0,0,BO8/$F8))</f>
        <v>0.03125</v>
      </c>
      <c r="BQ8" s="227" t="n">
        <v>1</v>
      </c>
      <c r="BR8" s="228" t="n">
        <f aca="false">IF(OR($F8="",BQ8=""),"",IF($F8=0,0,BQ8/$F8))</f>
        <v>0.0104166666666667</v>
      </c>
      <c r="BS8" s="227" t="n">
        <v>2</v>
      </c>
      <c r="BT8" s="228" t="n">
        <f aca="false">IF(OR($F8="",BS8=""),"",IF($F8=0,0,BS8/$F8))</f>
        <v>0.0208333333333333</v>
      </c>
      <c r="BU8" s="227" t="n">
        <v>0</v>
      </c>
      <c r="BV8" s="228" t="n">
        <f aca="false">IF(OR($F8="",BU8=""),"",IF($F8=0,0,BU8/$F8))</f>
        <v>0</v>
      </c>
      <c r="BW8" s="227" t="n">
        <v>2</v>
      </c>
      <c r="BX8" s="228" t="n">
        <f aca="false">IF(OR($F8="",BW8=""),"",IF($F8=0,0,BW8/$F8))</f>
        <v>0.0208333333333333</v>
      </c>
      <c r="BY8" s="227" t="n">
        <v>3</v>
      </c>
      <c r="BZ8" s="228" t="n">
        <f aca="false">IF(OR($F8="",BY8=""),"",IF($F8=0,0,BY8/$F8))</f>
        <v>0.03125</v>
      </c>
      <c r="CA8" s="227" t="n">
        <v>2</v>
      </c>
      <c r="CB8" s="228" t="n">
        <f aca="false">IF(OR($F8="",CA8=""),"",IF($F8=0,0,CA8/$F8))</f>
        <v>0.0208333333333333</v>
      </c>
      <c r="CC8" s="227" t="n">
        <v>1</v>
      </c>
      <c r="CD8" s="228" t="n">
        <f aca="false">IF(OR($F8="",CC8=""),"",IF($F8=0,0,CC8/$F8))</f>
        <v>0.0104166666666667</v>
      </c>
      <c r="CE8" s="227" t="n">
        <v>3</v>
      </c>
      <c r="CF8" s="228" t="n">
        <f aca="false">IF(OR($F8="",CE8=""),"",IF($F8=0,0,CE8/$F8))</f>
        <v>0.03125</v>
      </c>
      <c r="CG8" s="227" t="n">
        <v>2</v>
      </c>
      <c r="CH8" s="228" t="n">
        <f aca="false">IF(OR($F8="",CG8=""),"",IF($F8=0,0,CG8/$F8))</f>
        <v>0.0208333333333333</v>
      </c>
      <c r="CI8" s="227"/>
      <c r="CJ8" s="228" t="str">
        <f aca="false">IF(OR($F8="",CI8=""),"",IF($F8=0,0,CI8/$F8))</f>
        <v/>
      </c>
      <c r="CK8" s="227"/>
      <c r="CL8" s="228" t="str">
        <f aca="false">IF(OR($F8="",CK8=""),"",IF($F8=0,0,CK8/$F8))</f>
        <v/>
      </c>
      <c r="CM8" s="227"/>
      <c r="CN8" s="228" t="str">
        <f aca="false">IF(OR($F8="",CM8=""),"",IF($F8=0,0,CM8/$F8))</f>
        <v/>
      </c>
      <c r="CO8" s="227"/>
      <c r="CP8" s="228" t="str">
        <f aca="false">IF(OR($F8="",CO8=""),"",IF($F8=0,0,CO8/$F8))</f>
        <v/>
      </c>
      <c r="CQ8" s="227"/>
      <c r="CR8" s="228" t="str">
        <f aca="false">IF(OR($F8="",CQ8=""),"",IF($F8=0,0,CQ8/$F8))</f>
        <v/>
      </c>
      <c r="CS8" s="227"/>
      <c r="CT8" s="228" t="str">
        <f aca="false">IF(OR($F8="",CS8=""),"",IF($F8=0,0,CS8/$F8))</f>
        <v/>
      </c>
      <c r="CU8" s="227"/>
      <c r="CV8" s="228" t="str">
        <f aca="false">IF(OR($F8="",CU8=""),"",IF($F8=0,0,CU8/$F8))</f>
        <v/>
      </c>
      <c r="CW8" s="227"/>
      <c r="CX8" s="228" t="str">
        <f aca="false">IF(OR($F8="",CW8=""),"",IF($F8=0,0,CW8/$F8))</f>
        <v/>
      </c>
      <c r="CY8" s="227"/>
      <c r="CZ8" s="228" t="str">
        <f aca="false">IF(OR($F8="",CY8=""),"",IF($F8=0,0,CY8/$F8))</f>
        <v/>
      </c>
      <c r="DA8" s="227"/>
      <c r="DB8" s="228" t="str">
        <f aca="false">IF(OR($F8="",DA8=""),"",IF($F8=0,0,DA8/$F8))</f>
        <v/>
      </c>
      <c r="DC8" s="227"/>
      <c r="DD8" s="228" t="str">
        <f aca="false">IF(OR($F8="",DC8=""),"",IF($F8=0,0,DC8/$F8))</f>
        <v/>
      </c>
      <c r="DE8" s="227"/>
      <c r="DF8" s="228" t="str">
        <f aca="false">IF(OR($F8="",DE8=""),"",IF($F8=0,0,DE8/$F8))</f>
        <v/>
      </c>
      <c r="DG8" s="227"/>
      <c r="DH8" s="228" t="str">
        <f aca="false">IF(OR($F8="",DG8=""),"",IF($F8=0,0,DG8/$F8))</f>
        <v/>
      </c>
      <c r="DI8" s="227"/>
      <c r="DJ8" s="228" t="str">
        <f aca="false">IF(OR($F8="",DI8=""),"",IF($F8=0,0,DI8/$F8))</f>
        <v/>
      </c>
      <c r="DK8" s="227"/>
      <c r="DL8" s="228" t="str">
        <f aca="false">IF(OR($F8="",DK8=""),"",IF($F8=0,0,DK8/$F8))</f>
        <v/>
      </c>
      <c r="DM8" s="227"/>
      <c r="DN8" s="228" t="str">
        <f aca="false">IF(OR($F8="",DM8=""),"",IF($F8=0,0,DM8/$F8))</f>
        <v/>
      </c>
      <c r="DO8" s="227"/>
      <c r="DP8" s="228" t="str">
        <f aca="false">IF(OR($F8="",DO8=""),"",IF($F8=0,0,DO8/$F8))</f>
        <v/>
      </c>
      <c r="DQ8" s="227"/>
      <c r="DR8" s="228" t="str">
        <f aca="false">IF(OR($F8="",DQ8=""),"",IF($F8=0,0,DQ8/$F8))</f>
        <v/>
      </c>
      <c r="DS8" s="227"/>
      <c r="DT8" s="228" t="str">
        <f aca="false">IF(OR($F8="",DS8=""),"",IF($F8=0,0,DS8/$F8))</f>
        <v/>
      </c>
      <c r="DU8" s="227"/>
      <c r="DV8" s="228" t="str">
        <f aca="false">IF(OR($F8="",DU8=""),"",IF($F8=0,0,DU8/$F8))</f>
        <v/>
      </c>
      <c r="DW8" s="227"/>
      <c r="DX8" s="228" t="str">
        <f aca="false">IF(OR($F8="",DW8=""),"",IF($F8=0,0,DW8/$F8))</f>
        <v/>
      </c>
      <c r="DY8" s="227"/>
      <c r="DZ8" s="228" t="str">
        <f aca="false">IF(OR($F8="",DY8=""),"",IF($F8=0,0,DY8/$F8))</f>
        <v/>
      </c>
      <c r="EA8" s="227"/>
      <c r="EB8" s="228" t="str">
        <f aca="false">IF(OR($F8="",EA8=""),"",IF($F8=0,0,EA8/$F8))</f>
        <v/>
      </c>
      <c r="EC8" s="227"/>
      <c r="ED8" s="228" t="str">
        <f aca="false">IF(OR($F8="",EC8=""),"",IF($F8=0,0,EC8/$F8))</f>
        <v/>
      </c>
      <c r="EE8" s="227"/>
      <c r="EF8" s="228" t="str">
        <f aca="false">IF(OR($F8="",EE8=""),"",IF($F8=0,0,EE8/$F8))</f>
        <v/>
      </c>
      <c r="EG8" s="227"/>
      <c r="EH8" s="228" t="str">
        <f aca="false">IF(OR($F8="",EG8=""),"",IF($F8=0,0,EG8/$F8))</f>
        <v/>
      </c>
      <c r="EI8" s="227"/>
      <c r="EJ8" s="228" t="str">
        <f aca="false">IF(OR($F8="",EI8=""),"",IF($F8=0,0,EI8/$F8))</f>
        <v/>
      </c>
      <c r="EK8" s="227"/>
      <c r="EL8" s="228" t="str">
        <f aca="false">IF(OR($F8="",EK8=""),"",IF($F8=0,0,EK8/$F8))</f>
        <v/>
      </c>
      <c r="EM8" s="227"/>
      <c r="EN8" s="228" t="str">
        <f aca="false">IF(OR($F8="",EM8=""),"",IF($F8=0,0,EM8/$F8))</f>
        <v/>
      </c>
      <c r="EO8" s="227"/>
      <c r="EP8" s="228" t="str">
        <f aca="false">IF(OR($F8="",EO8=""),"",IF($F8=0,0,EO8/$F8))</f>
        <v/>
      </c>
      <c r="EQ8" s="227"/>
      <c r="ER8" s="228" t="str">
        <f aca="false">IF(OR($F8="",EQ8=""),"",IF($F8=0,0,EQ8/$F8))</f>
        <v/>
      </c>
      <c r="ES8" s="227"/>
      <c r="ET8" s="228" t="str">
        <f aca="false">IF(OR($F8="",ES8=""),"",IF($F8=0,0,ES8/$F8))</f>
        <v/>
      </c>
      <c r="EU8" s="227"/>
      <c r="EV8" s="228" t="str">
        <f aca="false">IF(OR($F8="",EU8=""),"",IF($F8=0,0,EU8/$F8))</f>
        <v/>
      </c>
      <c r="EW8" s="227"/>
      <c r="EX8" s="228" t="str">
        <f aca="false">IF(OR($F8="",EW8=""),"",IF($F8=0,0,EW8/$F8))</f>
        <v/>
      </c>
      <c r="EY8" s="227"/>
      <c r="EZ8" s="228" t="str">
        <f aca="false">IF(OR($F8="",EY8=""),"",IF($F8=0,0,EY8/$F8))</f>
        <v/>
      </c>
      <c r="FA8" s="227"/>
      <c r="FB8" s="228" t="str">
        <f aca="false">IF(OR($F8="",FA8=""),"",IF($F8=0,0,FA8/$F8))</f>
        <v/>
      </c>
      <c r="FC8" s="227"/>
      <c r="FD8" s="228" t="str">
        <f aca="false">IF(OR($F8="",FC8=""),"",IF($F8=0,0,FC8/$F8))</f>
        <v/>
      </c>
      <c r="FE8" s="227"/>
      <c r="FF8" s="228" t="str">
        <f aca="false">IF(OR($F8="",FE8=""),"",IF($F8=0,0,FE8/$F8))</f>
        <v/>
      </c>
      <c r="FG8" s="227"/>
      <c r="FH8" s="228" t="str">
        <f aca="false">IF(OR($F8="",FG8=""),"",IF($F8=0,0,FG8/$F8))</f>
        <v/>
      </c>
      <c r="FI8" s="227"/>
      <c r="FJ8" s="228" t="str">
        <f aca="false">IF(OR($F8="",FI8=""),"",IF($F8=0,0,FI8/$F8))</f>
        <v/>
      </c>
      <c r="FK8" s="227"/>
      <c r="FL8" s="228" t="str">
        <f aca="false">IF(OR($F8="",FK8=""),"",IF($F8=0,0,FK8/$F8))</f>
        <v/>
      </c>
      <c r="FM8" s="227"/>
      <c r="FN8" s="228" t="str">
        <f aca="false">IF(OR($F8="",FM8=""),"",IF($F8=0,0,FM8/$F8))</f>
        <v/>
      </c>
      <c r="FO8" s="227"/>
      <c r="FP8" s="228" t="str">
        <f aca="false">IF(OR($F8="",FO8=""),"",IF($F8=0,0,FO8/$F8))</f>
        <v/>
      </c>
      <c r="FQ8" s="227"/>
      <c r="FR8" s="228" t="str">
        <f aca="false">IF(OR($F8="",FQ8=""),"",IF($F8=0,0,FQ8/$F8))</f>
        <v/>
      </c>
      <c r="FS8" s="227"/>
      <c r="FT8" s="228" t="str">
        <f aca="false">IF(OR($F8="",FS8=""),"",IF($F8=0,0,FS8/$F8))</f>
        <v/>
      </c>
      <c r="FU8" s="227"/>
      <c r="FV8" s="228" t="str">
        <f aca="false">IF(OR($F8="",FU8=""),"",IF($F8=0,0,FU8/$F8))</f>
        <v/>
      </c>
      <c r="FW8" s="227"/>
      <c r="FX8" s="228" t="str">
        <f aca="false">IF(OR($F8="",FW8=""),"",IF($F8=0,0,FW8/$F8))</f>
        <v/>
      </c>
      <c r="FY8" s="227"/>
      <c r="FZ8" s="228" t="str">
        <f aca="false">IF(OR($F8="",FY8=""),"",IF($F8=0,0,FY8/$F8))</f>
        <v/>
      </c>
      <c r="GA8" s="227"/>
      <c r="GB8" s="228" t="str">
        <f aca="false">IF(OR($F8="",GA8=""),"",IF($F8=0,0,GA8/$F8))</f>
        <v/>
      </c>
      <c r="GC8" s="227"/>
      <c r="GD8" s="228" t="str">
        <f aca="false">IF(OR($F8="",GC8=""),"",IF($F8=0,0,GC8/$F8))</f>
        <v/>
      </c>
      <c r="GE8" s="227"/>
      <c r="GF8" s="228" t="str">
        <f aca="false">IF(OR($F8="",GE8=""),"",IF($F8=0,0,GE8/$F8))</f>
        <v/>
      </c>
      <c r="GG8" s="227"/>
      <c r="GH8" s="228" t="str">
        <f aca="false">IF(OR($F8="",GG8=""),"",IF($F8=0,0,GG8/$F8))</f>
        <v/>
      </c>
      <c r="GI8" s="227"/>
      <c r="GJ8" s="228" t="str">
        <f aca="false">IF(OR($F8="",GI8=""),"",IF($F8=0,0,GI8/$F8))</f>
        <v/>
      </c>
      <c r="GK8" s="227"/>
      <c r="GL8" s="228" t="str">
        <f aca="false">IF(OR($F8="",GK8=""),"",IF($F8=0,0,GK8/$F8))</f>
        <v/>
      </c>
      <c r="GM8" s="227"/>
      <c r="GN8" s="228" t="str">
        <f aca="false">IF(OR($F8="",GM8=""),"",IF($F8=0,0,GM8/$F8))</f>
        <v/>
      </c>
    </row>
    <row r="9" customFormat="false" ht="19.5" hidden="false" customHeight="true" outlineLevel="0" collapsed="false">
      <c r="A9" s="231" t="n">
        <v>4</v>
      </c>
      <c r="B9" s="232" t="s">
        <v>390</v>
      </c>
      <c r="C9" s="232" t="s">
        <v>380</v>
      </c>
      <c r="D9" s="223" t="s">
        <v>391</v>
      </c>
      <c r="E9" s="223" t="s">
        <v>382</v>
      </c>
      <c r="F9" s="224" t="n">
        <v>97</v>
      </c>
      <c r="G9" s="225" t="n">
        <v>1</v>
      </c>
      <c r="H9" s="226" t="n">
        <f aca="false">IF(OR($F9="",G9=""),"",IF($F9=0,0,G9/$F9))</f>
        <v>0.0103092783505155</v>
      </c>
      <c r="I9" s="225" t="n">
        <v>2</v>
      </c>
      <c r="J9" s="226" t="n">
        <f aca="false">IF(OR($F9="",I9=""),"",IF($F9=0,0,I9/$F9))</f>
        <v>0.0206185567010309</v>
      </c>
      <c r="K9" s="225" t="n">
        <v>1</v>
      </c>
      <c r="L9" s="226" t="n">
        <f aca="false">IF(OR($F9="",K9=""),"",IF($F9=0,0,K9/$F9))</f>
        <v>0.0103092783505155</v>
      </c>
      <c r="M9" s="225" t="n">
        <v>2</v>
      </c>
      <c r="N9" s="226" t="n">
        <f aca="false">IF(OR($F9="",M9=""),"",IF($F9=0,0,M9/$F9))</f>
        <v>0.0206185567010309</v>
      </c>
      <c r="O9" s="225" t="n">
        <v>2</v>
      </c>
      <c r="P9" s="226" t="n">
        <f aca="false">IF(OR($F9="",O9=""),"",IF($F9=0,0,O9/$F9))</f>
        <v>0.0206185567010309</v>
      </c>
      <c r="Q9" s="225" t="n">
        <v>2</v>
      </c>
      <c r="R9" s="226" t="n">
        <f aca="false">IF(OR($F9="",Q9=""),"",IF($F9=0,0,Q9/$F9))</f>
        <v>0.0206185567010309</v>
      </c>
      <c r="S9" s="225" t="n">
        <v>1</v>
      </c>
      <c r="T9" s="226" t="n">
        <f aca="false">IF(OR($F9="",S9=""),"",IF($F9=0,0,S9/$F9))</f>
        <v>0.0103092783505155</v>
      </c>
      <c r="U9" s="225" t="n">
        <v>1</v>
      </c>
      <c r="V9" s="226" t="n">
        <f aca="false">IF(OR($F9="",U9=""),"",IF($F9=0,0,U9/$F9))</f>
        <v>0.0103092783505155</v>
      </c>
      <c r="W9" s="225" t="n">
        <v>2</v>
      </c>
      <c r="X9" s="226" t="n">
        <f aca="false">IF(OR($F9="",W9=""),"",IF($F9=0,0,W9/$F9))</f>
        <v>0.0206185567010309</v>
      </c>
      <c r="Y9" s="225" t="n">
        <v>4</v>
      </c>
      <c r="Z9" s="226" t="n">
        <f aca="false">IF(OR($F9="",Y9=""),"",IF($F9=0,0,Y9/$F9))</f>
        <v>0.0412371134020619</v>
      </c>
      <c r="AA9" s="227" t="n">
        <v>3</v>
      </c>
      <c r="AB9" s="228" t="n">
        <f aca="false">IF(OR($F9="",AA9=""),"",IF($F9=0,0,AA9/$F9))</f>
        <v>0.0309278350515464</v>
      </c>
      <c r="AC9" s="227" t="n">
        <v>4</v>
      </c>
      <c r="AD9" s="228" t="n">
        <f aca="false">IF(OR($F9="",AC9=""),"",IF($F9=0,0,AC9/$F9))</f>
        <v>0.0412371134020619</v>
      </c>
      <c r="AE9" s="227" t="n">
        <v>1</v>
      </c>
      <c r="AF9" s="228" t="n">
        <f aca="false">IF(OR($F9="",AE9=""),"",IF($F9=0,0,AE9/$F9))</f>
        <v>0.0103092783505155</v>
      </c>
      <c r="AG9" s="227" t="n">
        <v>2</v>
      </c>
      <c r="AH9" s="228" t="n">
        <f aca="false">IF(OR($F9="",AG9=""),"",IF($F9=0,0,AG9/$F9))</f>
        <v>0.0206185567010309</v>
      </c>
      <c r="AI9" s="227" t="n">
        <v>3</v>
      </c>
      <c r="AJ9" s="228" t="n">
        <f aca="false">IF(OR($F9="",AI9=""),"",IF($F9=0,0,AI9/$F9))</f>
        <v>0.0309278350515464</v>
      </c>
      <c r="AK9" s="227" t="n">
        <v>1</v>
      </c>
      <c r="AL9" s="228" t="n">
        <f aca="false">IF(OR($F9="",AK9=""),"",IF($F9=0,0,AK9/$F9))</f>
        <v>0.0103092783505155</v>
      </c>
      <c r="AM9" s="227" t="n">
        <v>0</v>
      </c>
      <c r="AN9" s="228" t="n">
        <f aca="false">IF(OR($F9="",AM9=""),"",IF($F9=0,0,AM9/$F9))</f>
        <v>0</v>
      </c>
      <c r="AO9" s="227" t="n">
        <v>1</v>
      </c>
      <c r="AP9" s="228" t="n">
        <f aca="false">IF(OR($F9="",AO9=""),"",IF($F9=0,0,AO9/$F9))</f>
        <v>0.0103092783505155</v>
      </c>
      <c r="AQ9" s="227" t="n">
        <v>0</v>
      </c>
      <c r="AR9" s="228" t="n">
        <f aca="false">IF(OR($F9="",AQ9=""),"",IF($F9=0,0,AQ9/$F9))</f>
        <v>0</v>
      </c>
      <c r="AS9" s="227" t="n">
        <v>4</v>
      </c>
      <c r="AT9" s="228" t="n">
        <f aca="false">IF(OR($F9="",AS9=""),"",IF($F9=0,0,AS9/$F9))</f>
        <v>0.0412371134020619</v>
      </c>
      <c r="AU9" s="227" t="n">
        <v>5</v>
      </c>
      <c r="AV9" s="228" t="n">
        <f aca="false">IF(OR($F9="",AU9=""),"",IF($F9=0,0,AU9/$F9))</f>
        <v>0.0515463917525773</v>
      </c>
      <c r="AW9" s="227" t="n">
        <v>4</v>
      </c>
      <c r="AX9" s="228" t="n">
        <f aca="false">IF(OR($F9="",AW9=""),"",IF($F9=0,0,AW9/$F9))</f>
        <v>0.0412371134020619</v>
      </c>
      <c r="AY9" s="227" t="n">
        <v>6</v>
      </c>
      <c r="AZ9" s="228" t="n">
        <f aca="false">IF(OR($F9="",AY9=""),"",IF($F9=0,0,AY9/$F9))</f>
        <v>0.0618556701030928</v>
      </c>
      <c r="BA9" s="230" t="s">
        <v>414</v>
      </c>
      <c r="BB9" s="228"/>
      <c r="BC9" s="230" t="s">
        <v>414</v>
      </c>
      <c r="BD9" s="228"/>
      <c r="BE9" s="227" t="n">
        <v>5</v>
      </c>
      <c r="BF9" s="228" t="n">
        <f aca="false">IF(OR($F9="",BE9=""),"",IF($F9=0,0,BE9/$F9))</f>
        <v>0.0515463917525773</v>
      </c>
      <c r="BG9" s="227" t="n">
        <v>2</v>
      </c>
      <c r="BH9" s="228" t="n">
        <f aca="false">IF(OR($F9="",BG9=""),"",IF($F9=0,0,BG9/$F9))</f>
        <v>0.0206185567010309</v>
      </c>
      <c r="BI9" s="227" t="n">
        <v>0</v>
      </c>
      <c r="BJ9" s="228" t="n">
        <f aca="false">IF(OR($F9="",BI9=""),"",IF($F9=0,0,BI9/$F9))</f>
        <v>0</v>
      </c>
      <c r="BK9" s="227" t="n">
        <v>3</v>
      </c>
      <c r="BL9" s="228" t="n">
        <f aca="false">IF(OR($F9="",BK9=""),"",IF($F9=0,0,BK9/$F9))</f>
        <v>0.0309278350515464</v>
      </c>
      <c r="BM9" s="227" t="n">
        <v>5</v>
      </c>
      <c r="BN9" s="228" t="n">
        <f aca="false">IF(OR($F9="",BM9=""),"",IF($F9=0,0,BM9/$F9))</f>
        <v>0.0515463917525773</v>
      </c>
      <c r="BO9" s="227" t="n">
        <v>4</v>
      </c>
      <c r="BP9" s="228" t="n">
        <f aca="false">IF(OR($F9="",BO9=""),"",IF($F9=0,0,BO9/$F9))</f>
        <v>0.0412371134020619</v>
      </c>
      <c r="BQ9" s="227" t="n">
        <v>2</v>
      </c>
      <c r="BR9" s="228" t="n">
        <f aca="false">IF(OR($F9="",BQ9=""),"",IF($F9=0,0,BQ9/$F9))</f>
        <v>0.0206185567010309</v>
      </c>
      <c r="BS9" s="227" t="n">
        <v>2</v>
      </c>
      <c r="BT9" s="228" t="n">
        <f aca="false">IF(OR($F9="",BS9=""),"",IF($F9=0,0,BS9/$F9))</f>
        <v>0.0206185567010309</v>
      </c>
      <c r="BU9" s="227" t="n">
        <v>3</v>
      </c>
      <c r="BV9" s="228" t="n">
        <f aca="false">IF(OR($F9="",BU9=""),"",IF($F9=0,0,BU9/$F9))</f>
        <v>0.0309278350515464</v>
      </c>
      <c r="BW9" s="227" t="n">
        <v>2</v>
      </c>
      <c r="BX9" s="228" t="n">
        <f aca="false">IF(OR($F9="",BW9=""),"",IF($F9=0,0,BW9/$F9))</f>
        <v>0.0206185567010309</v>
      </c>
      <c r="BY9" s="227" t="n">
        <v>0</v>
      </c>
      <c r="BZ9" s="228" t="n">
        <f aca="false">IF(OR($F9="",BY9=""),"",IF($F9=0,0,BY9/$F9))</f>
        <v>0</v>
      </c>
      <c r="CA9" s="227" t="n">
        <v>3</v>
      </c>
      <c r="CB9" s="228" t="n">
        <f aca="false">IF(OR($F9="",CA9=""),"",IF($F9=0,0,CA9/$F9))</f>
        <v>0.0309278350515464</v>
      </c>
      <c r="CC9" s="227" t="n">
        <v>0</v>
      </c>
      <c r="CD9" s="228" t="n">
        <f aca="false">IF(OR($F9="",CC9=""),"",IF($F9=0,0,CC9/$F9))</f>
        <v>0</v>
      </c>
      <c r="CE9" s="227" t="n">
        <v>1</v>
      </c>
      <c r="CF9" s="228" t="n">
        <f aca="false">IF(OR($F9="",CE9=""),"",IF($F9=0,0,CE9/$F9))</f>
        <v>0.0103092783505155</v>
      </c>
      <c r="CG9" s="227" t="n">
        <v>2</v>
      </c>
      <c r="CH9" s="228" t="n">
        <f aca="false">IF(OR($F9="",CG9=""),"",IF($F9=0,0,CG9/$F9))</f>
        <v>0.0206185567010309</v>
      </c>
      <c r="CI9" s="227"/>
      <c r="CJ9" s="228" t="str">
        <f aca="false">IF(OR($F9="",CI9=""),"",IF($F9=0,0,CI9/$F9))</f>
        <v/>
      </c>
      <c r="CK9" s="227"/>
      <c r="CL9" s="228" t="str">
        <f aca="false">IF(OR($F9="",CK9=""),"",IF($F9=0,0,CK9/$F9))</f>
        <v/>
      </c>
      <c r="CM9" s="227"/>
      <c r="CN9" s="228" t="str">
        <f aca="false">IF(OR($F9="",CM9=""),"",IF($F9=0,0,CM9/$F9))</f>
        <v/>
      </c>
      <c r="CO9" s="227"/>
      <c r="CP9" s="228" t="str">
        <f aca="false">IF(OR($F9="",CO9=""),"",IF($F9=0,0,CO9/$F9))</f>
        <v/>
      </c>
      <c r="CQ9" s="227"/>
      <c r="CR9" s="228" t="str">
        <f aca="false">IF(OR($F9="",CQ9=""),"",IF($F9=0,0,CQ9/$F9))</f>
        <v/>
      </c>
      <c r="CS9" s="227"/>
      <c r="CT9" s="228" t="str">
        <f aca="false">IF(OR($F9="",CS9=""),"",IF($F9=0,0,CS9/$F9))</f>
        <v/>
      </c>
      <c r="CU9" s="227"/>
      <c r="CV9" s="228" t="str">
        <f aca="false">IF(OR($F9="",CU9=""),"",IF($F9=0,0,CU9/$F9))</f>
        <v/>
      </c>
      <c r="CW9" s="227"/>
      <c r="CX9" s="228" t="str">
        <f aca="false">IF(OR($F9="",CW9=""),"",IF($F9=0,0,CW9/$F9))</f>
        <v/>
      </c>
      <c r="CY9" s="227"/>
      <c r="CZ9" s="228" t="str">
        <f aca="false">IF(OR($F9="",CY9=""),"",IF($F9=0,0,CY9/$F9))</f>
        <v/>
      </c>
      <c r="DA9" s="227"/>
      <c r="DB9" s="228" t="str">
        <f aca="false">IF(OR($F9="",DA9=""),"",IF($F9=0,0,DA9/$F9))</f>
        <v/>
      </c>
      <c r="DC9" s="227"/>
      <c r="DD9" s="228" t="str">
        <f aca="false">IF(OR($F9="",DC9=""),"",IF($F9=0,0,DC9/$F9))</f>
        <v/>
      </c>
      <c r="DE9" s="227"/>
      <c r="DF9" s="228" t="str">
        <f aca="false">IF(OR($F9="",DE9=""),"",IF($F9=0,0,DE9/$F9))</f>
        <v/>
      </c>
      <c r="DG9" s="227"/>
      <c r="DH9" s="228" t="str">
        <f aca="false">IF(OR($F9="",DG9=""),"",IF($F9=0,0,DG9/$F9))</f>
        <v/>
      </c>
      <c r="DI9" s="227"/>
      <c r="DJ9" s="228" t="str">
        <f aca="false">IF(OR($F9="",DI9=""),"",IF($F9=0,0,DI9/$F9))</f>
        <v/>
      </c>
      <c r="DK9" s="227"/>
      <c r="DL9" s="228" t="str">
        <f aca="false">IF(OR($F9="",DK9=""),"",IF($F9=0,0,DK9/$F9))</f>
        <v/>
      </c>
      <c r="DM9" s="227"/>
      <c r="DN9" s="228" t="str">
        <f aca="false">IF(OR($F9="",DM9=""),"",IF($F9=0,0,DM9/$F9))</f>
        <v/>
      </c>
      <c r="DO9" s="227"/>
      <c r="DP9" s="228" t="str">
        <f aca="false">IF(OR($F9="",DO9=""),"",IF($F9=0,0,DO9/$F9))</f>
        <v/>
      </c>
      <c r="DQ9" s="227"/>
      <c r="DR9" s="228" t="str">
        <f aca="false">IF(OR($F9="",DQ9=""),"",IF($F9=0,0,DQ9/$F9))</f>
        <v/>
      </c>
      <c r="DS9" s="227"/>
      <c r="DT9" s="228" t="str">
        <f aca="false">IF(OR($F9="",DS9=""),"",IF($F9=0,0,DS9/$F9))</f>
        <v/>
      </c>
      <c r="DU9" s="227"/>
      <c r="DV9" s="228" t="str">
        <f aca="false">IF(OR($F9="",DU9=""),"",IF($F9=0,0,DU9/$F9))</f>
        <v/>
      </c>
      <c r="DW9" s="227"/>
      <c r="DX9" s="228" t="str">
        <f aca="false">IF(OR($F9="",DW9=""),"",IF($F9=0,0,DW9/$F9))</f>
        <v/>
      </c>
      <c r="DY9" s="227"/>
      <c r="DZ9" s="228" t="str">
        <f aca="false">IF(OR($F9="",DY9=""),"",IF($F9=0,0,DY9/$F9))</f>
        <v/>
      </c>
      <c r="EA9" s="227"/>
      <c r="EB9" s="228" t="str">
        <f aca="false">IF(OR($F9="",EA9=""),"",IF($F9=0,0,EA9/$F9))</f>
        <v/>
      </c>
      <c r="EC9" s="227"/>
      <c r="ED9" s="228" t="str">
        <f aca="false">IF(OR($F9="",EC9=""),"",IF($F9=0,0,EC9/$F9))</f>
        <v/>
      </c>
      <c r="EE9" s="227"/>
      <c r="EF9" s="228" t="str">
        <f aca="false">IF(OR($F9="",EE9=""),"",IF($F9=0,0,EE9/$F9))</f>
        <v/>
      </c>
      <c r="EG9" s="227"/>
      <c r="EH9" s="228" t="str">
        <f aca="false">IF(OR($F9="",EG9=""),"",IF($F9=0,0,EG9/$F9))</f>
        <v/>
      </c>
      <c r="EI9" s="227"/>
      <c r="EJ9" s="228" t="str">
        <f aca="false">IF(OR($F9="",EI9=""),"",IF($F9=0,0,EI9/$F9))</f>
        <v/>
      </c>
      <c r="EK9" s="227"/>
      <c r="EL9" s="228" t="str">
        <f aca="false">IF(OR($F9="",EK9=""),"",IF($F9=0,0,EK9/$F9))</f>
        <v/>
      </c>
      <c r="EM9" s="227"/>
      <c r="EN9" s="228" t="str">
        <f aca="false">IF(OR($F9="",EM9=""),"",IF($F9=0,0,EM9/$F9))</f>
        <v/>
      </c>
      <c r="EO9" s="227"/>
      <c r="EP9" s="228" t="str">
        <f aca="false">IF(OR($F9="",EO9=""),"",IF($F9=0,0,EO9/$F9))</f>
        <v/>
      </c>
      <c r="EQ9" s="227"/>
      <c r="ER9" s="228" t="str">
        <f aca="false">IF(OR($F9="",EQ9=""),"",IF($F9=0,0,EQ9/$F9))</f>
        <v/>
      </c>
      <c r="ES9" s="227"/>
      <c r="ET9" s="228" t="str">
        <f aca="false">IF(OR($F9="",ES9=""),"",IF($F9=0,0,ES9/$F9))</f>
        <v/>
      </c>
      <c r="EU9" s="227"/>
      <c r="EV9" s="228" t="str">
        <f aca="false">IF(OR($F9="",EU9=""),"",IF($F9=0,0,EU9/$F9))</f>
        <v/>
      </c>
      <c r="EW9" s="227"/>
      <c r="EX9" s="228" t="str">
        <f aca="false">IF(OR($F9="",EW9=""),"",IF($F9=0,0,EW9/$F9))</f>
        <v/>
      </c>
      <c r="EY9" s="227"/>
      <c r="EZ9" s="228" t="str">
        <f aca="false">IF(OR($F9="",EY9=""),"",IF($F9=0,0,EY9/$F9))</f>
        <v/>
      </c>
      <c r="FA9" s="227"/>
      <c r="FB9" s="228" t="str">
        <f aca="false">IF(OR($F9="",FA9=""),"",IF($F9=0,0,FA9/$F9))</f>
        <v/>
      </c>
      <c r="FC9" s="227"/>
      <c r="FD9" s="228" t="str">
        <f aca="false">IF(OR($F9="",FC9=""),"",IF($F9=0,0,FC9/$F9))</f>
        <v/>
      </c>
      <c r="FE9" s="227"/>
      <c r="FF9" s="228" t="str">
        <f aca="false">IF(OR($F9="",FE9=""),"",IF($F9=0,0,FE9/$F9))</f>
        <v/>
      </c>
      <c r="FG9" s="227"/>
      <c r="FH9" s="228" t="str">
        <f aca="false">IF(OR($F9="",FG9=""),"",IF($F9=0,0,FG9/$F9))</f>
        <v/>
      </c>
      <c r="FI9" s="227"/>
      <c r="FJ9" s="228" t="str">
        <f aca="false">IF(OR($F9="",FI9=""),"",IF($F9=0,0,FI9/$F9))</f>
        <v/>
      </c>
      <c r="FK9" s="227"/>
      <c r="FL9" s="228" t="str">
        <f aca="false">IF(OR($F9="",FK9=""),"",IF($F9=0,0,FK9/$F9))</f>
        <v/>
      </c>
      <c r="FM9" s="227"/>
      <c r="FN9" s="228" t="str">
        <f aca="false">IF(OR($F9="",FM9=""),"",IF($F9=0,0,FM9/$F9))</f>
        <v/>
      </c>
      <c r="FO9" s="227"/>
      <c r="FP9" s="228" t="str">
        <f aca="false">IF(OR($F9="",FO9=""),"",IF($F9=0,0,FO9/$F9))</f>
        <v/>
      </c>
      <c r="FQ9" s="227"/>
      <c r="FR9" s="228" t="str">
        <f aca="false">IF(OR($F9="",FQ9=""),"",IF($F9=0,0,FQ9/$F9))</f>
        <v/>
      </c>
      <c r="FS9" s="227"/>
      <c r="FT9" s="228" t="str">
        <f aca="false">IF(OR($F9="",FS9=""),"",IF($F9=0,0,FS9/$F9))</f>
        <v/>
      </c>
      <c r="FU9" s="227"/>
      <c r="FV9" s="228" t="str">
        <f aca="false">IF(OR($F9="",FU9=""),"",IF($F9=0,0,FU9/$F9))</f>
        <v/>
      </c>
      <c r="FW9" s="227"/>
      <c r="FX9" s="228" t="str">
        <f aca="false">IF(OR($F9="",FW9=""),"",IF($F9=0,0,FW9/$F9))</f>
        <v/>
      </c>
      <c r="FY9" s="227"/>
      <c r="FZ9" s="228" t="str">
        <f aca="false">IF(OR($F9="",FY9=""),"",IF($F9=0,0,FY9/$F9))</f>
        <v/>
      </c>
      <c r="GA9" s="227"/>
      <c r="GB9" s="228" t="str">
        <f aca="false">IF(OR($F9="",GA9=""),"",IF($F9=0,0,GA9/$F9))</f>
        <v/>
      </c>
      <c r="GC9" s="227"/>
      <c r="GD9" s="228" t="str">
        <f aca="false">IF(OR($F9="",GC9=""),"",IF($F9=0,0,GC9/$F9))</f>
        <v/>
      </c>
      <c r="GE9" s="227"/>
      <c r="GF9" s="228" t="str">
        <f aca="false">IF(OR($F9="",GE9=""),"",IF($F9=0,0,GE9/$F9))</f>
        <v/>
      </c>
      <c r="GG9" s="227"/>
      <c r="GH9" s="228" t="str">
        <f aca="false">IF(OR($F9="",GG9=""),"",IF($F9=0,0,GG9/$F9))</f>
        <v/>
      </c>
      <c r="GI9" s="227"/>
      <c r="GJ9" s="228" t="str">
        <f aca="false">IF(OR($F9="",GI9=""),"",IF($F9=0,0,GI9/$F9))</f>
        <v/>
      </c>
      <c r="GK9" s="227"/>
      <c r="GL9" s="228" t="str">
        <f aca="false">IF(OR($F9="",GK9=""),"",IF($F9=0,0,GK9/$F9))</f>
        <v/>
      </c>
      <c r="GM9" s="227"/>
      <c r="GN9" s="228" t="str">
        <f aca="false">IF(OR($F9="",GM9=""),"",IF($F9=0,0,GM9/$F9))</f>
        <v/>
      </c>
    </row>
    <row r="10" customFormat="false" ht="19.5" hidden="false" customHeight="true" outlineLevel="0" collapsed="false">
      <c r="A10" s="221" t="n">
        <v>5</v>
      </c>
      <c r="B10" s="222" t="s">
        <v>390</v>
      </c>
      <c r="C10" s="222" t="s">
        <v>385</v>
      </c>
      <c r="D10" s="223" t="n">
        <v>17276</v>
      </c>
      <c r="E10" s="223" t="s">
        <v>382</v>
      </c>
      <c r="F10" s="224" t="n">
        <v>50</v>
      </c>
      <c r="G10" s="225" t="n">
        <v>0</v>
      </c>
      <c r="H10" s="226" t="n">
        <f aca="false">IF(OR($F10="",G10=""),"",IF($F10=0,0,G10/$F10))</f>
        <v>0</v>
      </c>
      <c r="I10" s="225" t="n">
        <v>1</v>
      </c>
      <c r="J10" s="226" t="n">
        <f aca="false">IF(OR($F10="",I10=""),"",IF($F10=0,0,I10/$F10))</f>
        <v>0.02</v>
      </c>
      <c r="K10" s="225" t="n">
        <v>0</v>
      </c>
      <c r="L10" s="226" t="n">
        <f aca="false">IF(OR($F10="",K10=""),"",IF($F10=0,0,K10/$F10))</f>
        <v>0</v>
      </c>
      <c r="M10" s="225" t="n">
        <v>0</v>
      </c>
      <c r="N10" s="226" t="n">
        <v>0</v>
      </c>
      <c r="O10" s="225" t="n">
        <v>1</v>
      </c>
      <c r="P10" s="226" t="n">
        <f aca="false">IF(OR($F10="",O10=""),"",IF($F10=0,0,O10/$F10))</f>
        <v>0.02</v>
      </c>
      <c r="Q10" s="225" t="n">
        <v>2</v>
      </c>
      <c r="R10" s="226" t="n">
        <f aca="false">IF(OR($F10="",Q10=""),"",IF($F10=0,0,Q10/$F10))</f>
        <v>0.04</v>
      </c>
      <c r="S10" s="225" t="n">
        <v>1</v>
      </c>
      <c r="T10" s="226" t="n">
        <f aca="false">IF(OR($F10="",S10=""),"",IF($F10=0,0,S10/$F10))</f>
        <v>0.02</v>
      </c>
      <c r="U10" s="225" t="n">
        <v>1</v>
      </c>
      <c r="V10" s="226" t="n">
        <f aca="false">IF(OR($F10="",U10=""),"",IF($F10=0,0,U10/$F10))</f>
        <v>0.02</v>
      </c>
      <c r="W10" s="225" t="n">
        <v>2</v>
      </c>
      <c r="X10" s="226" t="n">
        <f aca="false">IF(OR($F10="",W10=""),"",IF($F10=0,0,W10/$F10))</f>
        <v>0.04</v>
      </c>
      <c r="Y10" s="225" t="n">
        <v>1</v>
      </c>
      <c r="Z10" s="226" t="n">
        <f aca="false">IF(OR($F10="",Y10=""),"",IF($F10=0,0,Y10/$F10))</f>
        <v>0.02</v>
      </c>
      <c r="AA10" s="227" t="n">
        <v>2</v>
      </c>
      <c r="AB10" s="228" t="n">
        <f aca="false">IF(OR($F10="",AA10=""),"",IF($F10=0,0,AA10/$F10))</f>
        <v>0.04</v>
      </c>
      <c r="AC10" s="227" t="n">
        <v>3</v>
      </c>
      <c r="AD10" s="228" t="n">
        <f aca="false">IF(OR($F10="",AC10=""),"",IF($F10=0,0,AC10/$F10))</f>
        <v>0.06</v>
      </c>
      <c r="AE10" s="227" t="n">
        <v>2</v>
      </c>
      <c r="AF10" s="228" t="n">
        <f aca="false">IF(OR($F10="",AE10=""),"",IF($F10=0,0,AE10/$F10))</f>
        <v>0.04</v>
      </c>
      <c r="AG10" s="227" t="n">
        <v>2</v>
      </c>
      <c r="AH10" s="228" t="n">
        <f aca="false">IF(OR($F10="",AG10=""),"",IF($F10=0,0,AG10/$F10))</f>
        <v>0.04</v>
      </c>
      <c r="AI10" s="227" t="n">
        <v>3</v>
      </c>
      <c r="AJ10" s="228" t="n">
        <f aca="false">IF(OR($F10="",AI10=""),"",IF($F10=0,0,AI10/$F10))</f>
        <v>0.06</v>
      </c>
      <c r="AK10" s="227" t="n">
        <v>2</v>
      </c>
      <c r="AL10" s="228" t="n">
        <f aca="false">IF(OR($F10="",AK10=""),"",IF($F10=0,0,AK10/$F10))</f>
        <v>0.04</v>
      </c>
      <c r="AM10" s="227" t="n">
        <v>1</v>
      </c>
      <c r="AN10" s="228" t="n">
        <f aca="false">IF(OR($F10="",AM10=""),"",IF($F10=0,0,AM10/$F10))</f>
        <v>0.02</v>
      </c>
      <c r="AO10" s="227" t="n">
        <v>2</v>
      </c>
      <c r="AP10" s="228" t="n">
        <f aca="false">IF(OR($F10="",AO10=""),"",IF($F10=0,0,AO10/$F10))</f>
        <v>0.04</v>
      </c>
      <c r="AQ10" s="227" t="n">
        <v>1</v>
      </c>
      <c r="AR10" s="228" t="n">
        <f aca="false">IF(OR($F10="",AQ10=""),"",IF($F10=0,0,AQ10/$F10))</f>
        <v>0.02</v>
      </c>
      <c r="AS10" s="227" t="n">
        <v>2</v>
      </c>
      <c r="AT10" s="228" t="n">
        <f aca="false">IF(OR($F10="",AS10=""),"",IF($F10=0,0,AS10/$F10))</f>
        <v>0.04</v>
      </c>
      <c r="AU10" s="227" t="n">
        <v>3</v>
      </c>
      <c r="AV10" s="228" t="n">
        <f aca="false">IF(OR($F10="",AU10=""),"",IF($F10=0,0,AU10/$F10))</f>
        <v>0.06</v>
      </c>
      <c r="AW10" s="227" t="n">
        <v>2</v>
      </c>
      <c r="AX10" s="228" t="n">
        <f aca="false">IF(OR($F10="",AW10=""),"",IF($F10=0,0,AW10/$F10))</f>
        <v>0.04</v>
      </c>
      <c r="AY10" s="227" t="n">
        <v>2</v>
      </c>
      <c r="AZ10" s="228" t="n">
        <f aca="false">IF(OR($F10="",AY10=""),"",IF($F10=0,0,AY10/$F10))</f>
        <v>0.04</v>
      </c>
      <c r="BA10" s="230" t="s">
        <v>414</v>
      </c>
      <c r="BB10" s="228"/>
      <c r="BC10" s="230" t="s">
        <v>414</v>
      </c>
      <c r="BD10" s="228"/>
      <c r="BE10" s="227" t="n">
        <v>0</v>
      </c>
      <c r="BF10" s="228" t="n">
        <f aca="false">IF(OR($F10="",BE10=""),"",IF($F10=0,0,BE10/$F10))</f>
        <v>0</v>
      </c>
      <c r="BG10" s="227" t="n">
        <v>0</v>
      </c>
      <c r="BH10" s="228" t="n">
        <f aca="false">IF(OR($F10="",BG10=""),"",IF($F10=0,0,BG10/$F10))</f>
        <v>0</v>
      </c>
      <c r="BI10" s="227" t="n">
        <v>1</v>
      </c>
      <c r="BJ10" s="228" t="n">
        <f aca="false">IF(OR($F10="",BI10=""),"",IF($F10=0,0,BI10/$F10))</f>
        <v>0.02</v>
      </c>
      <c r="BK10" s="227" t="n">
        <v>2</v>
      </c>
      <c r="BL10" s="228" t="n">
        <f aca="false">IF(OR($F10="",BK10=""),"",IF($F10=0,0,BK10/$F10))</f>
        <v>0.04</v>
      </c>
      <c r="BM10" s="227" t="n">
        <v>3</v>
      </c>
      <c r="BN10" s="228" t="n">
        <f aca="false">IF(OR($F10="",BM10=""),"",IF($F10=0,0,BM10/$F10))</f>
        <v>0.06</v>
      </c>
      <c r="BO10" s="227" t="n">
        <v>1</v>
      </c>
      <c r="BP10" s="228" t="n">
        <f aca="false">IF(OR($F10="",BO10=""),"",IF($F10=0,0,BO10/$F10))</f>
        <v>0.02</v>
      </c>
      <c r="BQ10" s="227" t="n">
        <v>0</v>
      </c>
      <c r="BR10" s="228" t="n">
        <f aca="false">IF(OR($F10="",BQ10=""),"",IF($F10=0,0,BQ10/$F10))</f>
        <v>0</v>
      </c>
      <c r="BS10" s="227" t="n">
        <v>1</v>
      </c>
      <c r="BT10" s="228" t="n">
        <f aca="false">IF(OR($F10="",BS10=""),"",IF($F10=0,0,BS10/$F10))</f>
        <v>0.02</v>
      </c>
      <c r="BU10" s="227" t="n">
        <v>0</v>
      </c>
      <c r="BV10" s="228" t="n">
        <f aca="false">IF(OR($F10="",BU10=""),"",IF($F10=0,0,BU10/$F10))</f>
        <v>0</v>
      </c>
      <c r="BW10" s="227" t="n">
        <v>2</v>
      </c>
      <c r="BX10" s="228" t="n">
        <f aca="false">IF(OR($F10="",BW10=""),"",IF($F10=0,0,BW10/$F10))</f>
        <v>0.04</v>
      </c>
      <c r="BY10" s="227" t="n">
        <v>2</v>
      </c>
      <c r="BZ10" s="228" t="n">
        <f aca="false">IF(OR($F10="",BY10=""),"",IF($F10=0,0,BY10/$F10))</f>
        <v>0.04</v>
      </c>
      <c r="CA10" s="227" t="n">
        <v>2</v>
      </c>
      <c r="CB10" s="228" t="n">
        <f aca="false">IF(OR($F10="",CA10=""),"",IF($F10=0,0,CA10/$F10))</f>
        <v>0.04</v>
      </c>
      <c r="CC10" s="227" t="n">
        <v>1</v>
      </c>
      <c r="CD10" s="228" t="n">
        <f aca="false">IF(OR($F10="",CC10=""),"",IF($F10=0,0,CC10/$F10))</f>
        <v>0.02</v>
      </c>
      <c r="CE10" s="227" t="n">
        <v>2</v>
      </c>
      <c r="CF10" s="228" t="n">
        <f aca="false">IF(OR($F10="",CE10=""),"",IF($F10=0,0,CE10/$F10))</f>
        <v>0.04</v>
      </c>
      <c r="CG10" s="227" t="n">
        <v>1</v>
      </c>
      <c r="CH10" s="228" t="n">
        <f aca="false">IF(OR($F10="",CG10=""),"",IF($F10=0,0,CG10/$F10))</f>
        <v>0.02</v>
      </c>
      <c r="CI10" s="227"/>
      <c r="CJ10" s="228" t="str">
        <f aca="false">IF(OR($F10="",CI10=""),"",IF($F10=0,0,CI10/$F10))</f>
        <v/>
      </c>
      <c r="CK10" s="227"/>
      <c r="CL10" s="228" t="str">
        <f aca="false">IF(OR($F10="",CK10=""),"",IF($F10=0,0,CK10/$F10))</f>
        <v/>
      </c>
      <c r="CM10" s="227"/>
      <c r="CN10" s="228" t="str">
        <f aca="false">IF(OR($F10="",CM10=""),"",IF($F10=0,0,CM10/$F10))</f>
        <v/>
      </c>
      <c r="CO10" s="227"/>
      <c r="CP10" s="228" t="str">
        <f aca="false">IF(OR($F10="",CO10=""),"",IF($F10=0,0,CO10/$F10))</f>
        <v/>
      </c>
      <c r="CQ10" s="227"/>
      <c r="CR10" s="228" t="str">
        <f aca="false">IF(OR($F10="",CQ10=""),"",IF($F10=0,0,CQ10/$F10))</f>
        <v/>
      </c>
      <c r="CS10" s="227"/>
      <c r="CT10" s="228" t="str">
        <f aca="false">IF(OR($F10="",CS10=""),"",IF($F10=0,0,CS10/$F10))</f>
        <v/>
      </c>
      <c r="CU10" s="227"/>
      <c r="CV10" s="228" t="str">
        <f aca="false">IF(OR($F10="",CU10=""),"",IF($F10=0,0,CU10/$F10))</f>
        <v/>
      </c>
      <c r="CW10" s="227"/>
      <c r="CX10" s="228" t="str">
        <f aca="false">IF(OR($F10="",CW10=""),"",IF($F10=0,0,CW10/$F10))</f>
        <v/>
      </c>
      <c r="CY10" s="227"/>
      <c r="CZ10" s="228" t="str">
        <f aca="false">IF(OR($F10="",CY10=""),"",IF($F10=0,0,CY10/$F10))</f>
        <v/>
      </c>
      <c r="DA10" s="227"/>
      <c r="DB10" s="228" t="str">
        <f aca="false">IF(OR($F10="",DA10=""),"",IF($F10=0,0,DA10/$F10))</f>
        <v/>
      </c>
      <c r="DC10" s="227"/>
      <c r="DD10" s="228" t="str">
        <f aca="false">IF(OR($F10="",DC10=""),"",IF($F10=0,0,DC10/$F10))</f>
        <v/>
      </c>
      <c r="DE10" s="227"/>
      <c r="DF10" s="228" t="str">
        <f aca="false">IF(OR($F10="",DE10=""),"",IF($F10=0,0,DE10/$F10))</f>
        <v/>
      </c>
      <c r="DG10" s="227"/>
      <c r="DH10" s="228" t="str">
        <f aca="false">IF(OR($F10="",DG10=""),"",IF($F10=0,0,DG10/$F10))</f>
        <v/>
      </c>
      <c r="DI10" s="227"/>
      <c r="DJ10" s="228" t="str">
        <f aca="false">IF(OR($F10="",DI10=""),"",IF($F10=0,0,DI10/$F10))</f>
        <v/>
      </c>
      <c r="DK10" s="227"/>
      <c r="DL10" s="228" t="str">
        <f aca="false">IF(OR($F10="",DK10=""),"",IF($F10=0,0,DK10/$F10))</f>
        <v/>
      </c>
      <c r="DM10" s="227"/>
      <c r="DN10" s="228" t="str">
        <f aca="false">IF(OR($F10="",DM10=""),"",IF($F10=0,0,DM10/$F10))</f>
        <v/>
      </c>
      <c r="DO10" s="227"/>
      <c r="DP10" s="228" t="str">
        <f aca="false">IF(OR($F10="",DO10=""),"",IF($F10=0,0,DO10/$F10))</f>
        <v/>
      </c>
      <c r="DQ10" s="227"/>
      <c r="DR10" s="228" t="str">
        <f aca="false">IF(OR($F10="",DQ10=""),"",IF($F10=0,0,DQ10/$F10))</f>
        <v/>
      </c>
      <c r="DS10" s="227"/>
      <c r="DT10" s="228" t="str">
        <f aca="false">IF(OR($F10="",DS10=""),"",IF($F10=0,0,DS10/$F10))</f>
        <v/>
      </c>
      <c r="DU10" s="227"/>
      <c r="DV10" s="228" t="str">
        <f aca="false">IF(OR($F10="",DU10=""),"",IF($F10=0,0,DU10/$F10))</f>
        <v/>
      </c>
      <c r="DW10" s="227"/>
      <c r="DX10" s="228" t="str">
        <f aca="false">IF(OR($F10="",DW10=""),"",IF($F10=0,0,DW10/$F10))</f>
        <v/>
      </c>
      <c r="DY10" s="227"/>
      <c r="DZ10" s="228" t="str">
        <f aca="false">IF(OR($F10="",DY10=""),"",IF($F10=0,0,DY10/$F10))</f>
        <v/>
      </c>
      <c r="EA10" s="227"/>
      <c r="EB10" s="228" t="str">
        <f aca="false">IF(OR($F10="",EA10=""),"",IF($F10=0,0,EA10/$F10))</f>
        <v/>
      </c>
      <c r="EC10" s="227"/>
      <c r="ED10" s="228" t="str">
        <f aca="false">IF(OR($F10="",EC10=""),"",IF($F10=0,0,EC10/$F10))</f>
        <v/>
      </c>
      <c r="EE10" s="227"/>
      <c r="EF10" s="228" t="str">
        <f aca="false">IF(OR($F10="",EE10=""),"",IF($F10=0,0,EE10/$F10))</f>
        <v/>
      </c>
      <c r="EG10" s="227"/>
      <c r="EH10" s="228" t="str">
        <f aca="false">IF(OR($F10="",EG10=""),"",IF($F10=0,0,EG10/$F10))</f>
        <v/>
      </c>
      <c r="EI10" s="227"/>
      <c r="EJ10" s="228" t="str">
        <f aca="false">IF(OR($F10="",EI10=""),"",IF($F10=0,0,EI10/$F10))</f>
        <v/>
      </c>
      <c r="EK10" s="227"/>
      <c r="EL10" s="228" t="str">
        <f aca="false">IF(OR($F10="",EK10=""),"",IF($F10=0,0,EK10/$F10))</f>
        <v/>
      </c>
      <c r="EM10" s="227"/>
      <c r="EN10" s="228" t="str">
        <f aca="false">IF(OR($F10="",EM10=""),"",IF($F10=0,0,EM10/$F10))</f>
        <v/>
      </c>
      <c r="EO10" s="227"/>
      <c r="EP10" s="228" t="str">
        <f aca="false">IF(OR($F10="",EO10=""),"",IF($F10=0,0,EO10/$F10))</f>
        <v/>
      </c>
      <c r="EQ10" s="227"/>
      <c r="ER10" s="228" t="str">
        <f aca="false">IF(OR($F10="",EQ10=""),"",IF($F10=0,0,EQ10/$F10))</f>
        <v/>
      </c>
      <c r="ES10" s="227"/>
      <c r="ET10" s="228" t="str">
        <f aca="false">IF(OR($F10="",ES10=""),"",IF($F10=0,0,ES10/$F10))</f>
        <v/>
      </c>
      <c r="EU10" s="227"/>
      <c r="EV10" s="228" t="str">
        <f aca="false">IF(OR($F10="",EU10=""),"",IF($F10=0,0,EU10/$F10))</f>
        <v/>
      </c>
      <c r="EW10" s="227"/>
      <c r="EX10" s="228" t="str">
        <f aca="false">IF(OR($F10="",EW10=""),"",IF($F10=0,0,EW10/$F10))</f>
        <v/>
      </c>
      <c r="EY10" s="227"/>
      <c r="EZ10" s="228" t="str">
        <f aca="false">IF(OR($F10="",EY10=""),"",IF($F10=0,0,EY10/$F10))</f>
        <v/>
      </c>
      <c r="FA10" s="227"/>
      <c r="FB10" s="228" t="str">
        <f aca="false">IF(OR($F10="",FA10=""),"",IF($F10=0,0,FA10/$F10))</f>
        <v/>
      </c>
      <c r="FC10" s="227"/>
      <c r="FD10" s="228" t="str">
        <f aca="false">IF(OR($F10="",FC10=""),"",IF($F10=0,0,FC10/$F10))</f>
        <v/>
      </c>
      <c r="FE10" s="227"/>
      <c r="FF10" s="228" t="str">
        <f aca="false">IF(OR($F10="",FE10=""),"",IF($F10=0,0,FE10/$F10))</f>
        <v/>
      </c>
      <c r="FG10" s="227"/>
      <c r="FH10" s="228" t="str">
        <f aca="false">IF(OR($F10="",FG10=""),"",IF($F10=0,0,FG10/$F10))</f>
        <v/>
      </c>
      <c r="FI10" s="227"/>
      <c r="FJ10" s="228" t="str">
        <f aca="false">IF(OR($F10="",FI10=""),"",IF($F10=0,0,FI10/$F10))</f>
        <v/>
      </c>
      <c r="FK10" s="227"/>
      <c r="FL10" s="228" t="str">
        <f aca="false">IF(OR($F10="",FK10=""),"",IF($F10=0,0,FK10/$F10))</f>
        <v/>
      </c>
      <c r="FM10" s="227"/>
      <c r="FN10" s="228" t="str">
        <f aca="false">IF(OR($F10="",FM10=""),"",IF($F10=0,0,FM10/$F10))</f>
        <v/>
      </c>
      <c r="FO10" s="227"/>
      <c r="FP10" s="228" t="str">
        <f aca="false">IF(OR($F10="",FO10=""),"",IF($F10=0,0,FO10/$F10))</f>
        <v/>
      </c>
      <c r="FQ10" s="227"/>
      <c r="FR10" s="228" t="str">
        <f aca="false">IF(OR($F10="",FQ10=""),"",IF($F10=0,0,FQ10/$F10))</f>
        <v/>
      </c>
      <c r="FS10" s="227"/>
      <c r="FT10" s="228" t="str">
        <f aca="false">IF(OR($F10="",FS10=""),"",IF($F10=0,0,FS10/$F10))</f>
        <v/>
      </c>
      <c r="FU10" s="227"/>
      <c r="FV10" s="228" t="str">
        <f aca="false">IF(OR($F10="",FU10=""),"",IF($F10=0,0,FU10/$F10))</f>
        <v/>
      </c>
      <c r="FW10" s="227"/>
      <c r="FX10" s="228" t="str">
        <f aca="false">IF(OR($F10="",FW10=""),"",IF($F10=0,0,FW10/$F10))</f>
        <v/>
      </c>
      <c r="FY10" s="227"/>
      <c r="FZ10" s="228" t="str">
        <f aca="false">IF(OR($F10="",FY10=""),"",IF($F10=0,0,FY10/$F10))</f>
        <v/>
      </c>
      <c r="GA10" s="227"/>
      <c r="GB10" s="228" t="str">
        <f aca="false">IF(OR($F10="",GA10=""),"",IF($F10=0,0,GA10/$F10))</f>
        <v/>
      </c>
      <c r="GC10" s="227"/>
      <c r="GD10" s="228" t="str">
        <f aca="false">IF(OR($F10="",GC10=""),"",IF($F10=0,0,GC10/$F10))</f>
        <v/>
      </c>
      <c r="GE10" s="227"/>
      <c r="GF10" s="228" t="str">
        <f aca="false">IF(OR($F10="",GE10=""),"",IF($F10=0,0,GE10/$F10))</f>
        <v/>
      </c>
      <c r="GG10" s="227"/>
      <c r="GH10" s="228" t="str">
        <f aca="false">IF(OR($F10="",GG10=""),"",IF($F10=0,0,GG10/$F10))</f>
        <v/>
      </c>
      <c r="GI10" s="227"/>
      <c r="GJ10" s="228" t="str">
        <f aca="false">IF(OR($F10="",GI10=""),"",IF($F10=0,0,GI10/$F10))</f>
        <v/>
      </c>
      <c r="GK10" s="227"/>
      <c r="GL10" s="228" t="str">
        <f aca="false">IF(OR($F10="",GK10=""),"",IF($F10=0,0,GK10/$F10))</f>
        <v/>
      </c>
      <c r="GM10" s="227"/>
      <c r="GN10" s="228" t="str">
        <f aca="false">IF(OR($F10="",GM10=""),"",IF($F10=0,0,GM10/$F10))</f>
        <v/>
      </c>
    </row>
    <row r="11" customFormat="false" ht="19.5" hidden="false" customHeight="true" outlineLevel="0" collapsed="false">
      <c r="A11" s="231" t="n">
        <v>6</v>
      </c>
      <c r="B11" s="232" t="s">
        <v>390</v>
      </c>
      <c r="C11" s="232" t="s">
        <v>388</v>
      </c>
      <c r="D11" s="223" t="n">
        <v>17217</v>
      </c>
      <c r="E11" s="223" t="s">
        <v>382</v>
      </c>
      <c r="F11" s="224" t="n">
        <v>112</v>
      </c>
      <c r="G11" s="225" t="n">
        <v>0</v>
      </c>
      <c r="H11" s="226" t="n">
        <f aca="false">IF(OR($F11="",G11=""),"",IF($F11=0,0,G11/$F11))</f>
        <v>0</v>
      </c>
      <c r="I11" s="225" t="n">
        <v>2</v>
      </c>
      <c r="J11" s="226" t="n">
        <f aca="false">IF(OR($F11="",I11=""),"",IF($F11=0,0,I11/$F11))</f>
        <v>0.0178571428571429</v>
      </c>
      <c r="K11" s="225" t="n">
        <v>1</v>
      </c>
      <c r="L11" s="226" t="n">
        <f aca="false">IF(OR($F11="",K11=""),"",IF($F11=0,0,K11/$F11))</f>
        <v>0.00892857142857143</v>
      </c>
      <c r="M11" s="225" t="n">
        <v>0</v>
      </c>
      <c r="N11" s="226" t="n">
        <f aca="false">IF(OR($F11="",M11=""),"",IF($F11=0,0,M11/$F11))</f>
        <v>0</v>
      </c>
      <c r="O11" s="225" t="n">
        <v>1</v>
      </c>
      <c r="P11" s="226" t="n">
        <f aca="false">IF(OR($F11="",O11=""),"",IF($F11=0,0,O11/$F11))</f>
        <v>0.00892857142857143</v>
      </c>
      <c r="Q11" s="225" t="n">
        <v>2</v>
      </c>
      <c r="R11" s="226" t="n">
        <f aca="false">IF(OR($F11="",Q11=""),"",IF($F11=0,0,Q11/$F11))</f>
        <v>0.0178571428571429</v>
      </c>
      <c r="S11" s="225" t="n">
        <v>1</v>
      </c>
      <c r="T11" s="226" t="n">
        <f aca="false">IF(OR($F11="",S11=""),"",IF($F11=0,0,S11/$F11))</f>
        <v>0.00892857142857143</v>
      </c>
      <c r="U11" s="225" t="n">
        <v>3</v>
      </c>
      <c r="V11" s="226" t="n">
        <f aca="false">IF(OR($F11="",U11=""),"",IF($F11=0,0,U11/$F11))</f>
        <v>0.0267857142857143</v>
      </c>
      <c r="W11" s="225" t="n">
        <v>4</v>
      </c>
      <c r="X11" s="226" t="n">
        <f aca="false">IF(OR($F11="",W11=""),"",IF($F11=0,0,W11/$F11))</f>
        <v>0.0357142857142857</v>
      </c>
      <c r="Y11" s="225" t="n">
        <v>6</v>
      </c>
      <c r="Z11" s="226" t="n">
        <f aca="false">IF(OR($F11="",Y11=""),"",IF($F11=0,0,Y11/$F11))</f>
        <v>0.0535714285714286</v>
      </c>
      <c r="AA11" s="227" t="n">
        <v>3</v>
      </c>
      <c r="AB11" s="228" t="n">
        <f aca="false">IF(OR($F11="",AA11=""),"",IF($F11=0,0,AA11/$F11))</f>
        <v>0.0267857142857143</v>
      </c>
      <c r="AC11" s="227" t="n">
        <v>5</v>
      </c>
      <c r="AD11" s="228" t="n">
        <f aca="false">IF(OR($F11="",AC11=""),"",IF($F11=0,0,AC11/$F11))</f>
        <v>0.0446428571428571</v>
      </c>
      <c r="AE11" s="227" t="n">
        <v>6</v>
      </c>
      <c r="AF11" s="228" t="n">
        <f aca="false">IF(OR($F11="",AE11=""),"",IF($F11=0,0,AE11/$F11))</f>
        <v>0.0535714285714286</v>
      </c>
      <c r="AG11" s="227" t="n">
        <v>1</v>
      </c>
      <c r="AH11" s="228" t="n">
        <f aca="false">IF(OR($F11="",AG11=""),"",IF($F11=0,0,AG11/$F11))</f>
        <v>0.00892857142857143</v>
      </c>
      <c r="AI11" s="227" t="n">
        <v>4</v>
      </c>
      <c r="AJ11" s="228" t="n">
        <f aca="false">IF(OR($F11="",AI11=""),"",IF($F11=0,0,AI11/$F11))</f>
        <v>0.0357142857142857</v>
      </c>
      <c r="AK11" s="227" t="n">
        <v>3</v>
      </c>
      <c r="AL11" s="228" t="n">
        <f aca="false">IF(OR($F11="",AK11=""),"",IF($F11=0,0,AK11/$F11))</f>
        <v>0.0267857142857143</v>
      </c>
      <c r="AM11" s="227" t="n">
        <v>2</v>
      </c>
      <c r="AN11" s="228" t="n">
        <f aca="false">IF(OR($F11="",AM11=""),"",IF($F11=0,0,AM11/$F11))</f>
        <v>0.0178571428571429</v>
      </c>
      <c r="AO11" s="227" t="n">
        <v>0</v>
      </c>
      <c r="AP11" s="228" t="n">
        <f aca="false">IF(OR($F11="",AO11=""),"",IF($F11=0,0,AO11/$F11))</f>
        <v>0</v>
      </c>
      <c r="AQ11" s="227" t="n">
        <v>1</v>
      </c>
      <c r="AR11" s="228" t="n">
        <f aca="false">IF(OR($F11="",AQ11=""),"",IF($F11=0,0,AQ11/$F11))</f>
        <v>0.00892857142857143</v>
      </c>
      <c r="AS11" s="227" t="n">
        <v>7</v>
      </c>
      <c r="AT11" s="228" t="n">
        <f aca="false">IF(OR($F11="",AS11=""),"",IF($F11=0,0,AS11/$F11))</f>
        <v>0.0625</v>
      </c>
      <c r="AU11" s="227" t="n">
        <v>6</v>
      </c>
      <c r="AV11" s="228" t="n">
        <f aca="false">IF(OR($F11="",AU11=""),"",IF($F11=0,0,AU11/$F11))</f>
        <v>0.0535714285714286</v>
      </c>
      <c r="AW11" s="227" t="n">
        <v>3</v>
      </c>
      <c r="AX11" s="228" t="n">
        <f aca="false">IF(OR($F11="",AW11=""),"",IF($F11=0,0,AW11/$F11))</f>
        <v>0.0267857142857143</v>
      </c>
      <c r="AY11" s="227" t="n">
        <v>7</v>
      </c>
      <c r="AZ11" s="228" t="n">
        <f aca="false">IF(OR($F11="",AY11=""),"",IF($F11=0,0,AY11/$F11))</f>
        <v>0.0625</v>
      </c>
      <c r="BA11" s="230" t="s">
        <v>414</v>
      </c>
      <c r="BB11" s="228"/>
      <c r="BC11" s="230" t="s">
        <v>414</v>
      </c>
      <c r="BD11" s="228"/>
      <c r="BE11" s="227" t="n">
        <v>7</v>
      </c>
      <c r="BF11" s="228" t="n">
        <f aca="false">IF(OR($F11="",BE11=""),"",IF($F11=0,0,BE11/$F11))</f>
        <v>0.0625</v>
      </c>
      <c r="BG11" s="227" t="n">
        <v>1</v>
      </c>
      <c r="BH11" s="228" t="n">
        <f aca="false">IF(OR($F11="",BG11=""),"",IF($F11=0,0,BG11/$F11))</f>
        <v>0.00892857142857143</v>
      </c>
      <c r="BI11" s="227" t="n">
        <v>5</v>
      </c>
      <c r="BJ11" s="228" t="n">
        <f aca="false">IF(OR($F11="",BI11=""),"",IF($F11=0,0,BI11/$F11))</f>
        <v>0.0446428571428571</v>
      </c>
      <c r="BK11" s="227" t="n">
        <v>2</v>
      </c>
      <c r="BL11" s="228" t="n">
        <f aca="false">IF(OR($F11="",BK11=""),"",IF($F11=0,0,BK11/$F11))</f>
        <v>0.0178571428571429</v>
      </c>
      <c r="BM11" s="227" t="n">
        <v>5</v>
      </c>
      <c r="BN11" s="228" t="n">
        <f aca="false">IF(OR($F11="",BM11=""),"",IF($F11=0,0,BM11/$F11))</f>
        <v>0.0446428571428571</v>
      </c>
      <c r="BO11" s="227" t="n">
        <v>3</v>
      </c>
      <c r="BP11" s="228" t="n">
        <f aca="false">IF(OR($F11="",BO11=""),"",IF($F11=0,0,BO11/$F11))</f>
        <v>0.0267857142857143</v>
      </c>
      <c r="BQ11" s="227" t="n">
        <v>2</v>
      </c>
      <c r="BR11" s="228" t="n">
        <f aca="false">IF(OR($F11="",BQ11=""),"",IF($F11=0,0,BQ11/$F11))</f>
        <v>0.0178571428571429</v>
      </c>
      <c r="BS11" s="227" t="n">
        <v>3</v>
      </c>
      <c r="BT11" s="228" t="n">
        <f aca="false">IF(OR($F11="",BS11=""),"",IF($F11=0,0,BS11/$F11))</f>
        <v>0.0267857142857143</v>
      </c>
      <c r="BU11" s="227" t="n">
        <v>2</v>
      </c>
      <c r="BV11" s="228" t="n">
        <f aca="false">IF(OR($F11="",BU11=""),"",IF($F11=0,0,BU11/$F11))</f>
        <v>0.0178571428571429</v>
      </c>
      <c r="BW11" s="227" t="n">
        <v>3</v>
      </c>
      <c r="BX11" s="228" t="n">
        <f aca="false">IF(OR($F11="",BW11=""),"",IF($F11=0,0,BW11/$F11))</f>
        <v>0.0267857142857143</v>
      </c>
      <c r="BY11" s="227" t="n">
        <v>3</v>
      </c>
      <c r="BZ11" s="228" t="n">
        <f aca="false">IF(OR($F11="",BY11=""),"",IF($F11=0,0,BY11/$F11))</f>
        <v>0.0267857142857143</v>
      </c>
      <c r="CA11" s="227" t="n">
        <v>4</v>
      </c>
      <c r="CB11" s="228" t="n">
        <f aca="false">IF(OR($F11="",CA11=""),"",IF($F11=0,0,CA11/$F11))</f>
        <v>0.0357142857142857</v>
      </c>
      <c r="CC11" s="227" t="n">
        <v>1</v>
      </c>
      <c r="CD11" s="228" t="n">
        <f aca="false">IF(OR($F11="",CC11=""),"",IF($F11=0,0,CC11/$F11))</f>
        <v>0.00892857142857143</v>
      </c>
      <c r="CE11" s="227" t="n">
        <v>2</v>
      </c>
      <c r="CF11" s="228" t="n">
        <f aca="false">IF(OR($F11="",CE11=""),"",IF($F11=0,0,CE11/$F11))</f>
        <v>0.0178571428571429</v>
      </c>
      <c r="CG11" s="227" t="n">
        <v>2</v>
      </c>
      <c r="CH11" s="228" t="n">
        <f aca="false">IF(OR($F11="",CG11=""),"",IF($F11=0,0,CG11/$F11))</f>
        <v>0.0178571428571429</v>
      </c>
      <c r="CI11" s="227"/>
      <c r="CJ11" s="228" t="str">
        <f aca="false">IF(OR($F11="",CI11=""),"",IF($F11=0,0,CI11/$F11))</f>
        <v/>
      </c>
      <c r="CK11" s="227"/>
      <c r="CL11" s="228" t="str">
        <f aca="false">IF(OR($F11="",CK11=""),"",IF($F11=0,0,CK11/$F11))</f>
        <v/>
      </c>
      <c r="CM11" s="227"/>
      <c r="CN11" s="228" t="str">
        <f aca="false">IF(OR($F11="",CM11=""),"",IF($F11=0,0,CM11/$F11))</f>
        <v/>
      </c>
      <c r="CO11" s="227"/>
      <c r="CP11" s="228" t="str">
        <f aca="false">IF(OR($F11="",CO11=""),"",IF($F11=0,0,CO11/$F11))</f>
        <v/>
      </c>
      <c r="CQ11" s="227"/>
      <c r="CR11" s="228" t="str">
        <f aca="false">IF(OR($F11="",CQ11=""),"",IF($F11=0,0,CQ11/$F11))</f>
        <v/>
      </c>
      <c r="CS11" s="227"/>
      <c r="CT11" s="228" t="str">
        <f aca="false">IF(OR($F11="",CS11=""),"",IF($F11=0,0,CS11/$F11))</f>
        <v/>
      </c>
      <c r="CU11" s="227"/>
      <c r="CV11" s="228" t="str">
        <f aca="false">IF(OR($F11="",CU11=""),"",IF($F11=0,0,CU11/$F11))</f>
        <v/>
      </c>
      <c r="CW11" s="227"/>
      <c r="CX11" s="228" t="str">
        <f aca="false">IF(OR($F11="",CW11=""),"",IF($F11=0,0,CW11/$F11))</f>
        <v/>
      </c>
      <c r="CY11" s="227"/>
      <c r="CZ11" s="228" t="str">
        <f aca="false">IF(OR($F11="",CY11=""),"",IF($F11=0,0,CY11/$F11))</f>
        <v/>
      </c>
      <c r="DA11" s="227"/>
      <c r="DB11" s="228" t="str">
        <f aca="false">IF(OR($F11="",DA11=""),"",IF($F11=0,0,DA11/$F11))</f>
        <v/>
      </c>
      <c r="DC11" s="227"/>
      <c r="DD11" s="228" t="str">
        <f aca="false">IF(OR($F11="",DC11=""),"",IF($F11=0,0,DC11/$F11))</f>
        <v/>
      </c>
      <c r="DE11" s="227"/>
      <c r="DF11" s="228" t="str">
        <f aca="false">IF(OR($F11="",DE11=""),"",IF($F11=0,0,DE11/$F11))</f>
        <v/>
      </c>
      <c r="DG11" s="227"/>
      <c r="DH11" s="228" t="str">
        <f aca="false">IF(OR($F11="",DG11=""),"",IF($F11=0,0,DG11/$F11))</f>
        <v/>
      </c>
      <c r="DI11" s="227"/>
      <c r="DJ11" s="228" t="str">
        <f aca="false">IF(OR($F11="",DI11=""),"",IF($F11=0,0,DI11/$F11))</f>
        <v/>
      </c>
      <c r="DK11" s="227"/>
      <c r="DL11" s="228" t="str">
        <f aca="false">IF(OR($F11="",DK11=""),"",IF($F11=0,0,DK11/$F11))</f>
        <v/>
      </c>
      <c r="DM11" s="227"/>
      <c r="DN11" s="228" t="str">
        <f aca="false">IF(OR($F11="",DM11=""),"",IF($F11=0,0,DM11/$F11))</f>
        <v/>
      </c>
      <c r="DO11" s="227"/>
      <c r="DP11" s="228" t="str">
        <f aca="false">IF(OR($F11="",DO11=""),"",IF($F11=0,0,DO11/$F11))</f>
        <v/>
      </c>
      <c r="DQ11" s="227"/>
      <c r="DR11" s="228" t="str">
        <f aca="false">IF(OR($F11="",DQ11=""),"",IF($F11=0,0,DQ11/$F11))</f>
        <v/>
      </c>
      <c r="DS11" s="227"/>
      <c r="DT11" s="228" t="str">
        <f aca="false">IF(OR($F11="",DS11=""),"",IF($F11=0,0,DS11/$F11))</f>
        <v/>
      </c>
      <c r="DU11" s="227"/>
      <c r="DV11" s="228" t="str">
        <f aca="false">IF(OR($F11="",DU11=""),"",IF($F11=0,0,DU11/$F11))</f>
        <v/>
      </c>
      <c r="DW11" s="227"/>
      <c r="DX11" s="228" t="str">
        <f aca="false">IF(OR($F11="",DW11=""),"",IF($F11=0,0,DW11/$F11))</f>
        <v/>
      </c>
      <c r="DY11" s="227"/>
      <c r="DZ11" s="228" t="str">
        <f aca="false">IF(OR($F11="",DY11=""),"",IF($F11=0,0,DY11/$F11))</f>
        <v/>
      </c>
      <c r="EA11" s="227"/>
      <c r="EB11" s="228" t="str">
        <f aca="false">IF(OR($F11="",EA11=""),"",IF($F11=0,0,EA11/$F11))</f>
        <v/>
      </c>
      <c r="EC11" s="227"/>
      <c r="ED11" s="228" t="str">
        <f aca="false">IF(OR($F11="",EC11=""),"",IF($F11=0,0,EC11/$F11))</f>
        <v/>
      </c>
      <c r="EE11" s="227"/>
      <c r="EF11" s="228" t="str">
        <f aca="false">IF(OR($F11="",EE11=""),"",IF($F11=0,0,EE11/$F11))</f>
        <v/>
      </c>
      <c r="EG11" s="227"/>
      <c r="EH11" s="228" t="str">
        <f aca="false">IF(OR($F11="",EG11=""),"",IF($F11=0,0,EG11/$F11))</f>
        <v/>
      </c>
      <c r="EI11" s="227"/>
      <c r="EJ11" s="228" t="str">
        <f aca="false">IF(OR($F11="",EI11=""),"",IF($F11=0,0,EI11/$F11))</f>
        <v/>
      </c>
      <c r="EK11" s="227"/>
      <c r="EL11" s="228" t="str">
        <f aca="false">IF(OR($F11="",EK11=""),"",IF($F11=0,0,EK11/$F11))</f>
        <v/>
      </c>
      <c r="EM11" s="227"/>
      <c r="EN11" s="228" t="str">
        <f aca="false">IF(OR($F11="",EM11=""),"",IF($F11=0,0,EM11/$F11))</f>
        <v/>
      </c>
      <c r="EO11" s="227"/>
      <c r="EP11" s="228" t="str">
        <f aca="false">IF(OR($F11="",EO11=""),"",IF($F11=0,0,EO11/$F11))</f>
        <v/>
      </c>
      <c r="EQ11" s="227"/>
      <c r="ER11" s="228" t="str">
        <f aca="false">IF(OR($F11="",EQ11=""),"",IF($F11=0,0,EQ11/$F11))</f>
        <v/>
      </c>
      <c r="ES11" s="227"/>
      <c r="ET11" s="228" t="str">
        <f aca="false">IF(OR($F11="",ES11=""),"",IF($F11=0,0,ES11/$F11))</f>
        <v/>
      </c>
      <c r="EU11" s="227"/>
      <c r="EV11" s="228" t="str">
        <f aca="false">IF(OR($F11="",EU11=""),"",IF($F11=0,0,EU11/$F11))</f>
        <v/>
      </c>
      <c r="EW11" s="227"/>
      <c r="EX11" s="228" t="str">
        <f aca="false">IF(OR($F11="",EW11=""),"",IF($F11=0,0,EW11/$F11))</f>
        <v/>
      </c>
      <c r="EY11" s="227"/>
      <c r="EZ11" s="228" t="str">
        <f aca="false">IF(OR($F11="",EY11=""),"",IF($F11=0,0,EY11/$F11))</f>
        <v/>
      </c>
      <c r="FA11" s="227"/>
      <c r="FB11" s="228" t="str">
        <f aca="false">IF(OR($F11="",FA11=""),"",IF($F11=0,0,FA11/$F11))</f>
        <v/>
      </c>
      <c r="FC11" s="227"/>
      <c r="FD11" s="228" t="str">
        <f aca="false">IF(OR($F11="",FC11=""),"",IF($F11=0,0,FC11/$F11))</f>
        <v/>
      </c>
      <c r="FE11" s="227"/>
      <c r="FF11" s="228" t="str">
        <f aca="false">IF(OR($F11="",FE11=""),"",IF($F11=0,0,FE11/$F11))</f>
        <v/>
      </c>
      <c r="FG11" s="227"/>
      <c r="FH11" s="228" t="str">
        <f aca="false">IF(OR($F11="",FG11=""),"",IF($F11=0,0,FG11/$F11))</f>
        <v/>
      </c>
      <c r="FI11" s="227"/>
      <c r="FJ11" s="228" t="str">
        <f aca="false">IF(OR($F11="",FI11=""),"",IF($F11=0,0,FI11/$F11))</f>
        <v/>
      </c>
      <c r="FK11" s="227"/>
      <c r="FL11" s="228" t="str">
        <f aca="false">IF(OR($F11="",FK11=""),"",IF($F11=0,0,FK11/$F11))</f>
        <v/>
      </c>
      <c r="FM11" s="227"/>
      <c r="FN11" s="228" t="str">
        <f aca="false">IF(OR($F11="",FM11=""),"",IF($F11=0,0,FM11/$F11))</f>
        <v/>
      </c>
      <c r="FO11" s="227"/>
      <c r="FP11" s="228" t="str">
        <f aca="false">IF(OR($F11="",FO11=""),"",IF($F11=0,0,FO11/$F11))</f>
        <v/>
      </c>
      <c r="FQ11" s="227"/>
      <c r="FR11" s="228" t="str">
        <f aca="false">IF(OR($F11="",FQ11=""),"",IF($F11=0,0,FQ11/$F11))</f>
        <v/>
      </c>
      <c r="FS11" s="227"/>
      <c r="FT11" s="228" t="str">
        <f aca="false">IF(OR($F11="",FS11=""),"",IF($F11=0,0,FS11/$F11))</f>
        <v/>
      </c>
      <c r="FU11" s="227"/>
      <c r="FV11" s="228" t="str">
        <f aca="false">IF(OR($F11="",FU11=""),"",IF($F11=0,0,FU11/$F11))</f>
        <v/>
      </c>
      <c r="FW11" s="227"/>
      <c r="FX11" s="228" t="str">
        <f aca="false">IF(OR($F11="",FW11=""),"",IF($F11=0,0,FW11/$F11))</f>
        <v/>
      </c>
      <c r="FY11" s="227"/>
      <c r="FZ11" s="228" t="str">
        <f aca="false">IF(OR($F11="",FY11=""),"",IF($F11=0,0,FY11/$F11))</f>
        <v/>
      </c>
      <c r="GA11" s="227"/>
      <c r="GB11" s="228" t="str">
        <f aca="false">IF(OR($F11="",GA11=""),"",IF($F11=0,0,GA11/$F11))</f>
        <v/>
      </c>
      <c r="GC11" s="227"/>
      <c r="GD11" s="228" t="str">
        <f aca="false">IF(OR($F11="",GC11=""),"",IF($F11=0,0,GC11/$F11))</f>
        <v/>
      </c>
      <c r="GE11" s="227"/>
      <c r="GF11" s="228" t="str">
        <f aca="false">IF(OR($F11="",GE11=""),"",IF($F11=0,0,GE11/$F11))</f>
        <v/>
      </c>
      <c r="GG11" s="227"/>
      <c r="GH11" s="228" t="str">
        <f aca="false">IF(OR($F11="",GG11=""),"",IF($F11=0,0,GG11/$F11))</f>
        <v/>
      </c>
      <c r="GI11" s="227"/>
      <c r="GJ11" s="228" t="str">
        <f aca="false">IF(OR($F11="",GI11=""),"",IF($F11=0,0,GI11/$F11))</f>
        <v/>
      </c>
      <c r="GK11" s="227"/>
      <c r="GL11" s="228" t="str">
        <f aca="false">IF(OR($F11="",GK11=""),"",IF($F11=0,0,GK11/$F11))</f>
        <v/>
      </c>
      <c r="GM11" s="227"/>
      <c r="GN11" s="228" t="str">
        <f aca="false">IF(OR($F11="",GM11=""),"",IF($F11=0,0,GM11/$F11))</f>
        <v/>
      </c>
    </row>
    <row r="12" customFormat="false" ht="19.5" hidden="false" customHeight="true" outlineLevel="0" collapsed="false">
      <c r="A12" s="221" t="n">
        <v>7</v>
      </c>
      <c r="B12" s="222"/>
      <c r="C12" s="222"/>
      <c r="D12" s="223"/>
      <c r="E12" s="223"/>
      <c r="F12" s="224"/>
      <c r="G12" s="225"/>
      <c r="H12" s="226" t="str">
        <f aca="false">IF(OR($F12="",G12=""),"",IF($F12=0,0,G12/$F12))</f>
        <v/>
      </c>
      <c r="I12" s="225"/>
      <c r="J12" s="226" t="str">
        <f aca="false">IF(OR($F12="",I12=""),"",IF($F12=0,0,I12/$F12))</f>
        <v/>
      </c>
      <c r="K12" s="225"/>
      <c r="L12" s="226" t="str">
        <f aca="false">IF(OR($F12="",K12=""),"",IF($F12=0,0,K12/$F12))</f>
        <v/>
      </c>
      <c r="M12" s="225"/>
      <c r="N12" s="226" t="str">
        <f aca="false">IF(OR($F12="",M12=""),"",IF($F12=0,0,M12/$F12))</f>
        <v/>
      </c>
      <c r="O12" s="225"/>
      <c r="P12" s="226" t="str">
        <f aca="false">IF(OR($F12="",O12=""),"",IF($F12=0,0,O12/$F12))</f>
        <v/>
      </c>
      <c r="Q12" s="225"/>
      <c r="R12" s="226" t="str">
        <f aca="false">IF(OR($F12="",Q12=""),"",IF($F12=0,0,Q12/$F12))</f>
        <v/>
      </c>
      <c r="S12" s="225"/>
      <c r="T12" s="226" t="str">
        <f aca="false">IF(OR($F12="",S12=""),"",IF($F12=0,0,S12/$F12))</f>
        <v/>
      </c>
      <c r="U12" s="225"/>
      <c r="V12" s="226" t="str">
        <f aca="false">IF(OR($F12="",U12=""),"",IF($F12=0,0,U12/$F12))</f>
        <v/>
      </c>
      <c r="W12" s="225"/>
      <c r="X12" s="226" t="str">
        <f aca="false">IF(OR($F12="",W12=""),"",IF($F12=0,0,W12/$F12))</f>
        <v/>
      </c>
      <c r="Y12" s="225"/>
      <c r="Z12" s="226" t="str">
        <f aca="false">IF(OR($F12="",Y12=""),"",IF($F12=0,0,Y12/$F12))</f>
        <v/>
      </c>
      <c r="AA12" s="227"/>
      <c r="AB12" s="228" t="str">
        <f aca="false">IF(OR($F12="",AA12=""),"",IF($F12=0,0,AA12/$F12))</f>
        <v/>
      </c>
      <c r="AC12" s="227"/>
      <c r="AD12" s="228" t="str">
        <f aca="false">IF(OR($F12="",AC12=""),"",IF($F12=0,0,AC12/$F12))</f>
        <v/>
      </c>
      <c r="AE12" s="227"/>
      <c r="AF12" s="228" t="str">
        <f aca="false">IF(OR($F12="",AE12=""),"",IF($F12=0,0,AE12/$F12))</f>
        <v/>
      </c>
      <c r="AG12" s="227"/>
      <c r="AH12" s="228" t="str">
        <f aca="false">IF(OR($F12="",AG12=""),"",IF($F12=0,0,AG12/$F12))</f>
        <v/>
      </c>
      <c r="AI12" s="227"/>
      <c r="AJ12" s="228" t="str">
        <f aca="false">IF(OR($F12="",AI12=""),"",IF($F12=0,0,AI12/$F12))</f>
        <v/>
      </c>
      <c r="AK12" s="227"/>
      <c r="AL12" s="228" t="str">
        <f aca="false">IF(OR($F12="",AK12=""),"",IF($F12=0,0,AK12/$F12))</f>
        <v/>
      </c>
      <c r="AM12" s="227"/>
      <c r="AN12" s="228" t="str">
        <f aca="false">IF(OR($F12="",AM12=""),"",IF($F12=0,0,AM12/$F12))</f>
        <v/>
      </c>
      <c r="AO12" s="227"/>
      <c r="AP12" s="228" t="str">
        <f aca="false">IF(OR($F12="",AO12=""),"",IF($F12=0,0,AO12/$F12))</f>
        <v/>
      </c>
      <c r="AQ12" s="227"/>
      <c r="AR12" s="228" t="str">
        <f aca="false">IF(OR($F12="",AQ12=""),"",IF($F12=0,0,AQ12/$F12))</f>
        <v/>
      </c>
      <c r="AS12" s="227"/>
      <c r="AT12" s="228" t="str">
        <f aca="false">IF(OR($F12="",AS12=""),"",IF($F12=0,0,AS12/$F12))</f>
        <v/>
      </c>
      <c r="AU12" s="227"/>
      <c r="AV12" s="228" t="str">
        <f aca="false">IF(OR($F12="",AU12=""),"",IF($F12=0,0,AU12/$F12))</f>
        <v/>
      </c>
      <c r="AW12" s="227"/>
      <c r="AX12" s="228" t="str">
        <f aca="false">IF(OR($F12="",AW12=""),"",IF($F12=0,0,AW12/$F12))</f>
        <v/>
      </c>
      <c r="AY12" s="227"/>
      <c r="AZ12" s="228" t="str">
        <f aca="false">IF(OR($F12="",AY12=""),"",IF($F12=0,0,AY12/$F12))</f>
        <v/>
      </c>
      <c r="BA12" s="227" t="s">
        <v>415</v>
      </c>
      <c r="BB12" s="228" t="str">
        <f aca="false">IF(OR($F12="",BA12=""),"",IF($F12=0,0,BA12/$F12))</f>
        <v/>
      </c>
      <c r="BC12" s="227" t="s">
        <v>415</v>
      </c>
      <c r="BD12" s="228" t="str">
        <f aca="false">IF(OR($F12="",BC12=""),"",IF($F12=0,0,BC12/$F12))</f>
        <v/>
      </c>
      <c r="BE12" s="227"/>
      <c r="BF12" s="228" t="str">
        <f aca="false">IF(OR($F12="",BE12=""),"",IF($F12=0,0,BE12/$F12))</f>
        <v/>
      </c>
      <c r="BG12" s="227"/>
      <c r="BH12" s="228" t="str">
        <f aca="false">IF(OR($F12="",BG12=""),"",IF($F12=0,0,BG12/$F12))</f>
        <v/>
      </c>
      <c r="BI12" s="227"/>
      <c r="BJ12" s="228" t="str">
        <f aca="false">IF(OR($F12="",BI12=""),"",IF($F12=0,0,BI12/$F12))</f>
        <v/>
      </c>
      <c r="BK12" s="227"/>
      <c r="BL12" s="228" t="str">
        <f aca="false">IF(OR($F12="",BK12=""),"",IF($F12=0,0,BK12/$F12))</f>
        <v/>
      </c>
      <c r="BM12" s="227"/>
      <c r="BN12" s="228" t="str">
        <f aca="false">IF(OR($F12="",BM12=""),"",IF($F12=0,0,BM12/$F12))</f>
        <v/>
      </c>
      <c r="BO12" s="227"/>
      <c r="BP12" s="228" t="str">
        <f aca="false">IF(OR($F12="",BO12=""),"",IF($F12=0,0,BO12/$F12))</f>
        <v/>
      </c>
      <c r="BQ12" s="227"/>
      <c r="BR12" s="228" t="str">
        <f aca="false">IF(OR($F12="",BQ12=""),"",IF($F12=0,0,BQ12/$F12))</f>
        <v/>
      </c>
      <c r="BS12" s="227"/>
      <c r="BT12" s="228" t="str">
        <f aca="false">IF(OR($F12="",BS12=""),"",IF($F12=0,0,BS12/$F12))</f>
        <v/>
      </c>
      <c r="BU12" s="227"/>
      <c r="BV12" s="228" t="str">
        <f aca="false">IF(OR($F12="",BU12=""),"",IF($F12=0,0,BU12/$F12))</f>
        <v/>
      </c>
      <c r="BW12" s="227"/>
      <c r="BX12" s="228" t="str">
        <f aca="false">IF(OR($F12="",BW12=""),"",IF($F12=0,0,BW12/$F12))</f>
        <v/>
      </c>
      <c r="BY12" s="227"/>
      <c r="BZ12" s="228" t="str">
        <f aca="false">IF(OR($F12="",BY12=""),"",IF($F12=0,0,BY12/$F12))</f>
        <v/>
      </c>
      <c r="CA12" s="227"/>
      <c r="CB12" s="228" t="str">
        <f aca="false">IF(OR($F12="",CA12=""),"",IF($F12=0,0,CA12/$F12))</f>
        <v/>
      </c>
      <c r="CC12" s="227"/>
      <c r="CD12" s="228" t="str">
        <f aca="false">IF(OR($F12="",CC12=""),"",IF($F12=0,0,CC12/$F12))</f>
        <v/>
      </c>
      <c r="CE12" s="227"/>
      <c r="CF12" s="228" t="str">
        <f aca="false">IF(OR($F12="",CE12=""),"",IF($F12=0,0,CE12/$F12))</f>
        <v/>
      </c>
      <c r="CG12" s="227"/>
      <c r="CH12" s="228" t="str">
        <f aca="false">IF(OR($F12="",CG12=""),"",IF($F12=0,0,CG12/$F12))</f>
        <v/>
      </c>
      <c r="CI12" s="227"/>
      <c r="CJ12" s="228" t="str">
        <f aca="false">IF(OR($F12="",CI12=""),"",IF($F12=0,0,CI12/$F12))</f>
        <v/>
      </c>
      <c r="CK12" s="227"/>
      <c r="CL12" s="228" t="str">
        <f aca="false">IF(OR($F12="",CK12=""),"",IF($F12=0,0,CK12/$F12))</f>
        <v/>
      </c>
      <c r="CM12" s="227"/>
      <c r="CN12" s="228" t="str">
        <f aca="false">IF(OR($F12="",CM12=""),"",IF($F12=0,0,CM12/$F12))</f>
        <v/>
      </c>
      <c r="CO12" s="227"/>
      <c r="CP12" s="228" t="str">
        <f aca="false">IF(OR($F12="",CO12=""),"",IF($F12=0,0,CO12/$F12))</f>
        <v/>
      </c>
      <c r="CQ12" s="227"/>
      <c r="CR12" s="228" t="str">
        <f aca="false">IF(OR($F12="",CQ12=""),"",IF($F12=0,0,CQ12/$F12))</f>
        <v/>
      </c>
      <c r="CS12" s="227"/>
      <c r="CT12" s="228" t="str">
        <f aca="false">IF(OR($F12="",CS12=""),"",IF($F12=0,0,CS12/$F12))</f>
        <v/>
      </c>
      <c r="CU12" s="227"/>
      <c r="CV12" s="228" t="str">
        <f aca="false">IF(OR($F12="",CU12=""),"",IF($F12=0,0,CU12/$F12))</f>
        <v/>
      </c>
      <c r="CW12" s="227"/>
      <c r="CX12" s="228" t="str">
        <f aca="false">IF(OR($F12="",CW12=""),"",IF($F12=0,0,CW12/$F12))</f>
        <v/>
      </c>
      <c r="CY12" s="227"/>
      <c r="CZ12" s="228" t="str">
        <f aca="false">IF(OR($F12="",CY12=""),"",IF($F12=0,0,CY12/$F12))</f>
        <v/>
      </c>
      <c r="DA12" s="227"/>
      <c r="DB12" s="228" t="str">
        <f aca="false">IF(OR($F12="",DA12=""),"",IF($F12=0,0,DA12/$F12))</f>
        <v/>
      </c>
      <c r="DC12" s="227"/>
      <c r="DD12" s="228" t="str">
        <f aca="false">IF(OR($F12="",DC12=""),"",IF($F12=0,0,DC12/$F12))</f>
        <v/>
      </c>
      <c r="DE12" s="227"/>
      <c r="DF12" s="228" t="str">
        <f aca="false">IF(OR($F12="",DE12=""),"",IF($F12=0,0,DE12/$F12))</f>
        <v/>
      </c>
      <c r="DG12" s="227"/>
      <c r="DH12" s="228" t="str">
        <f aca="false">IF(OR($F12="",DG12=""),"",IF($F12=0,0,DG12/$F12))</f>
        <v/>
      </c>
      <c r="DI12" s="227"/>
      <c r="DJ12" s="228" t="str">
        <f aca="false">IF(OR($F12="",DI12=""),"",IF($F12=0,0,DI12/$F12))</f>
        <v/>
      </c>
      <c r="DK12" s="227"/>
      <c r="DL12" s="228" t="str">
        <f aca="false">IF(OR($F12="",DK12=""),"",IF($F12=0,0,DK12/$F12))</f>
        <v/>
      </c>
      <c r="DM12" s="227"/>
      <c r="DN12" s="228" t="str">
        <f aca="false">IF(OR($F12="",DM12=""),"",IF($F12=0,0,DM12/$F12))</f>
        <v/>
      </c>
      <c r="DO12" s="227"/>
      <c r="DP12" s="228" t="str">
        <f aca="false">IF(OR($F12="",DO12=""),"",IF($F12=0,0,DO12/$F12))</f>
        <v/>
      </c>
      <c r="DQ12" s="227"/>
      <c r="DR12" s="228" t="str">
        <f aca="false">IF(OR($F12="",DQ12=""),"",IF($F12=0,0,DQ12/$F12))</f>
        <v/>
      </c>
      <c r="DS12" s="227"/>
      <c r="DT12" s="228" t="str">
        <f aca="false">IF(OR($F12="",DS12=""),"",IF($F12=0,0,DS12/$F12))</f>
        <v/>
      </c>
      <c r="DU12" s="227"/>
      <c r="DV12" s="228" t="str">
        <f aca="false">IF(OR($F12="",DU12=""),"",IF($F12=0,0,DU12/$F12))</f>
        <v/>
      </c>
      <c r="DW12" s="227"/>
      <c r="DX12" s="228" t="str">
        <f aca="false">IF(OR($F12="",DW12=""),"",IF($F12=0,0,DW12/$F12))</f>
        <v/>
      </c>
      <c r="DY12" s="227"/>
      <c r="DZ12" s="228" t="str">
        <f aca="false">IF(OR($F12="",DY12=""),"",IF($F12=0,0,DY12/$F12))</f>
        <v/>
      </c>
      <c r="EA12" s="227"/>
      <c r="EB12" s="228" t="str">
        <f aca="false">IF(OR($F12="",EA12=""),"",IF($F12=0,0,EA12/$F12))</f>
        <v/>
      </c>
      <c r="EC12" s="227"/>
      <c r="ED12" s="228" t="str">
        <f aca="false">IF(OR($F12="",EC12=""),"",IF($F12=0,0,EC12/$F12))</f>
        <v/>
      </c>
      <c r="EE12" s="227"/>
      <c r="EF12" s="228" t="str">
        <f aca="false">IF(OR($F12="",EE12=""),"",IF($F12=0,0,EE12/$F12))</f>
        <v/>
      </c>
      <c r="EG12" s="227"/>
      <c r="EH12" s="228" t="str">
        <f aca="false">IF(OR($F12="",EG12=""),"",IF($F12=0,0,EG12/$F12))</f>
        <v/>
      </c>
      <c r="EI12" s="227"/>
      <c r="EJ12" s="228" t="str">
        <f aca="false">IF(OR($F12="",EI12=""),"",IF($F12=0,0,EI12/$F12))</f>
        <v/>
      </c>
      <c r="EK12" s="227"/>
      <c r="EL12" s="228" t="str">
        <f aca="false">IF(OR($F12="",EK12=""),"",IF($F12=0,0,EK12/$F12))</f>
        <v/>
      </c>
      <c r="EM12" s="227"/>
      <c r="EN12" s="228" t="str">
        <f aca="false">IF(OR($F12="",EM12=""),"",IF($F12=0,0,EM12/$F12))</f>
        <v/>
      </c>
      <c r="EO12" s="227"/>
      <c r="EP12" s="228" t="str">
        <f aca="false">IF(OR($F12="",EO12=""),"",IF($F12=0,0,EO12/$F12))</f>
        <v/>
      </c>
      <c r="EQ12" s="227"/>
      <c r="ER12" s="228" t="str">
        <f aca="false">IF(OR($F12="",EQ12=""),"",IF($F12=0,0,EQ12/$F12))</f>
        <v/>
      </c>
      <c r="ES12" s="227"/>
      <c r="ET12" s="228" t="str">
        <f aca="false">IF(OR($F12="",ES12=""),"",IF($F12=0,0,ES12/$F12))</f>
        <v/>
      </c>
      <c r="EU12" s="227"/>
      <c r="EV12" s="228" t="str">
        <f aca="false">IF(OR($F12="",EU12=""),"",IF($F12=0,0,EU12/$F12))</f>
        <v/>
      </c>
      <c r="EW12" s="227"/>
      <c r="EX12" s="228" t="str">
        <f aca="false">IF(OR($F12="",EW12=""),"",IF($F12=0,0,EW12/$F12))</f>
        <v/>
      </c>
      <c r="EY12" s="227"/>
      <c r="EZ12" s="228" t="str">
        <f aca="false">IF(OR($F12="",EY12=""),"",IF($F12=0,0,EY12/$F12))</f>
        <v/>
      </c>
      <c r="FA12" s="227"/>
      <c r="FB12" s="228" t="str">
        <f aca="false">IF(OR($F12="",FA12=""),"",IF($F12=0,0,FA12/$F12))</f>
        <v/>
      </c>
      <c r="FC12" s="227"/>
      <c r="FD12" s="228" t="str">
        <f aca="false">IF(OR($F12="",FC12=""),"",IF($F12=0,0,FC12/$F12))</f>
        <v/>
      </c>
      <c r="FE12" s="227"/>
      <c r="FF12" s="228" t="str">
        <f aca="false">IF(OR($F12="",FE12=""),"",IF($F12=0,0,FE12/$F12))</f>
        <v/>
      </c>
      <c r="FG12" s="227"/>
      <c r="FH12" s="228" t="str">
        <f aca="false">IF(OR($F12="",FG12=""),"",IF($F12=0,0,FG12/$F12))</f>
        <v/>
      </c>
      <c r="FI12" s="227"/>
      <c r="FJ12" s="228" t="str">
        <f aca="false">IF(OR($F12="",FI12=""),"",IF($F12=0,0,FI12/$F12))</f>
        <v/>
      </c>
      <c r="FK12" s="227"/>
      <c r="FL12" s="228" t="str">
        <f aca="false">IF(OR($F12="",FK12=""),"",IF($F12=0,0,FK12/$F12))</f>
        <v/>
      </c>
      <c r="FM12" s="227"/>
      <c r="FN12" s="228" t="str">
        <f aca="false">IF(OR($F12="",FM12=""),"",IF($F12=0,0,FM12/$F12))</f>
        <v/>
      </c>
      <c r="FO12" s="227"/>
      <c r="FP12" s="228" t="str">
        <f aca="false">IF(OR($F12="",FO12=""),"",IF($F12=0,0,FO12/$F12))</f>
        <v/>
      </c>
      <c r="FQ12" s="227"/>
      <c r="FR12" s="228" t="str">
        <f aca="false">IF(OR($F12="",FQ12=""),"",IF($F12=0,0,FQ12/$F12))</f>
        <v/>
      </c>
      <c r="FS12" s="227"/>
      <c r="FT12" s="228" t="str">
        <f aca="false">IF(OR($F12="",FS12=""),"",IF($F12=0,0,FS12/$F12))</f>
        <v/>
      </c>
      <c r="FU12" s="227"/>
      <c r="FV12" s="228" t="str">
        <f aca="false">IF(OR($F12="",FU12=""),"",IF($F12=0,0,FU12/$F12))</f>
        <v/>
      </c>
      <c r="FW12" s="227"/>
      <c r="FX12" s="228" t="str">
        <f aca="false">IF(OR($F12="",FW12=""),"",IF($F12=0,0,FW12/$F12))</f>
        <v/>
      </c>
      <c r="FY12" s="227"/>
      <c r="FZ12" s="228" t="str">
        <f aca="false">IF(OR($F12="",FY12=""),"",IF($F12=0,0,FY12/$F12))</f>
        <v/>
      </c>
      <c r="GA12" s="227"/>
      <c r="GB12" s="228" t="str">
        <f aca="false">IF(OR($F12="",GA12=""),"",IF($F12=0,0,GA12/$F12))</f>
        <v/>
      </c>
      <c r="GC12" s="227"/>
      <c r="GD12" s="228" t="str">
        <f aca="false">IF(OR($F12="",GC12=""),"",IF($F12=0,0,GC12/$F12))</f>
        <v/>
      </c>
      <c r="GE12" s="227"/>
      <c r="GF12" s="228" t="str">
        <f aca="false">IF(OR($F12="",GE12=""),"",IF($F12=0,0,GE12/$F12))</f>
        <v/>
      </c>
      <c r="GG12" s="227"/>
      <c r="GH12" s="228" t="str">
        <f aca="false">IF(OR($F12="",GG12=""),"",IF($F12=0,0,GG12/$F12))</f>
        <v/>
      </c>
      <c r="GI12" s="227"/>
      <c r="GJ12" s="228" t="str">
        <f aca="false">IF(OR($F12="",GI12=""),"",IF($F12=0,0,GI12/$F12))</f>
        <v/>
      </c>
      <c r="GK12" s="227"/>
      <c r="GL12" s="228" t="str">
        <f aca="false">IF(OR($F12="",GK12=""),"",IF($F12=0,0,GK12/$F12))</f>
        <v/>
      </c>
      <c r="GM12" s="227"/>
      <c r="GN12" s="228" t="str">
        <f aca="false">IF(OR($F12="",GM12=""),"",IF($F12=0,0,GM12/$F12))</f>
        <v/>
      </c>
    </row>
    <row r="13" customFormat="false" ht="19.5" hidden="false" customHeight="true" outlineLevel="0" collapsed="false">
      <c r="A13" s="231" t="n">
        <v>8</v>
      </c>
      <c r="B13" s="232"/>
      <c r="C13" s="232"/>
      <c r="D13" s="223"/>
      <c r="E13" s="223"/>
      <c r="F13" s="224"/>
      <c r="G13" s="225"/>
      <c r="H13" s="226" t="str">
        <f aca="false">IF(OR($F13="",G13=""),"",IF($F13=0,0,G13/$F13))</f>
        <v/>
      </c>
      <c r="I13" s="225"/>
      <c r="J13" s="226" t="str">
        <f aca="false">IF(OR($F13="",I13=""),"",IF($F13=0,0,I13/$F13))</f>
        <v/>
      </c>
      <c r="K13" s="225"/>
      <c r="L13" s="226" t="str">
        <f aca="false">IF(OR($F13="",K13=""),"",IF($F13=0,0,K13/$F13))</f>
        <v/>
      </c>
      <c r="M13" s="225"/>
      <c r="N13" s="226" t="str">
        <f aca="false">IF(OR($F13="",M13=""),"",IF($F13=0,0,M13/$F13))</f>
        <v/>
      </c>
      <c r="O13" s="225"/>
      <c r="P13" s="226" t="str">
        <f aca="false">IF(OR($F13="",O13=""),"",IF($F13=0,0,O13/$F13))</f>
        <v/>
      </c>
      <c r="Q13" s="225"/>
      <c r="R13" s="226" t="str">
        <f aca="false">IF(OR($F13="",Q13=""),"",IF($F13=0,0,Q13/$F13))</f>
        <v/>
      </c>
      <c r="S13" s="225"/>
      <c r="T13" s="226" t="str">
        <f aca="false">IF(OR($F13="",S13=""),"",IF($F13=0,0,S13/$F13))</f>
        <v/>
      </c>
      <c r="U13" s="225"/>
      <c r="V13" s="226" t="str">
        <f aca="false">IF(OR($F13="",U13=""),"",IF($F13=0,0,U13/$F13))</f>
        <v/>
      </c>
      <c r="W13" s="225"/>
      <c r="X13" s="226" t="str">
        <f aca="false">IF(OR($F13="",W13=""),"",IF($F13=0,0,W13/$F13))</f>
        <v/>
      </c>
      <c r="Y13" s="225"/>
      <c r="Z13" s="226" t="str">
        <f aca="false">IF(OR($F13="",Y13=""),"",IF($F13=0,0,Y13/$F13))</f>
        <v/>
      </c>
      <c r="AA13" s="227"/>
      <c r="AB13" s="228" t="str">
        <f aca="false">IF(OR($F13="",AA13=""),"",IF($F13=0,0,AA13/$F13))</f>
        <v/>
      </c>
      <c r="AC13" s="227"/>
      <c r="AD13" s="228" t="str">
        <f aca="false">IF(OR($F13="",AC13=""),"",IF($F13=0,0,AC13/$F13))</f>
        <v/>
      </c>
      <c r="AE13" s="227"/>
      <c r="AF13" s="228" t="str">
        <f aca="false">IF(OR($F13="",AE13=""),"",IF($F13=0,0,AE13/$F13))</f>
        <v/>
      </c>
      <c r="AG13" s="227"/>
      <c r="AH13" s="228" t="str">
        <f aca="false">IF(OR($F13="",AG13=""),"",IF($F13=0,0,AG13/$F13))</f>
        <v/>
      </c>
      <c r="AI13" s="227"/>
      <c r="AJ13" s="228" t="str">
        <f aca="false">IF(OR($F13="",AI13=""),"",IF($F13=0,0,AI13/$F13))</f>
        <v/>
      </c>
      <c r="AK13" s="227"/>
      <c r="AL13" s="228" t="str">
        <f aca="false">IF(OR($F13="",AK13=""),"",IF($F13=0,0,AK13/$F13))</f>
        <v/>
      </c>
      <c r="AM13" s="227"/>
      <c r="AN13" s="228" t="str">
        <f aca="false">IF(OR($F13="",AM13=""),"",IF($F13=0,0,AM13/$F13))</f>
        <v/>
      </c>
      <c r="AO13" s="227"/>
      <c r="AP13" s="228" t="str">
        <f aca="false">IF(OR($F13="",AO13=""),"",IF($F13=0,0,AO13/$F13))</f>
        <v/>
      </c>
      <c r="AQ13" s="227"/>
      <c r="AR13" s="228" t="str">
        <f aca="false">IF(OR($F13="",AQ13=""),"",IF($F13=0,0,AQ13/$F13))</f>
        <v/>
      </c>
      <c r="AS13" s="227"/>
      <c r="AT13" s="228" t="str">
        <f aca="false">IF(OR($F13="",AS13=""),"",IF($F13=0,0,AS13/$F13))</f>
        <v/>
      </c>
      <c r="AU13" s="227"/>
      <c r="AV13" s="228" t="str">
        <f aca="false">IF(OR($F13="",AU13=""),"",IF($F13=0,0,AU13/$F13))</f>
        <v/>
      </c>
      <c r="AW13" s="227"/>
      <c r="AX13" s="228" t="str">
        <f aca="false">IF(OR($F13="",AW13=""),"",IF($F13=0,0,AW13/$F13))</f>
        <v/>
      </c>
      <c r="AY13" s="227"/>
      <c r="AZ13" s="228" t="str">
        <f aca="false">IF(OR($F13="",AY13=""),"",IF($F13=0,0,AY13/$F13))</f>
        <v/>
      </c>
      <c r="BA13" s="227"/>
      <c r="BB13" s="228" t="str">
        <f aca="false">IF(OR($F13="",BA13=""),"",IF($F13=0,0,BA13/$F13))</f>
        <v/>
      </c>
      <c r="BC13" s="227"/>
      <c r="BD13" s="228" t="str">
        <f aca="false">IF(OR($F13="",BC13=""),"",IF($F13=0,0,BC13/$F13))</f>
        <v/>
      </c>
      <c r="BE13" s="227"/>
      <c r="BF13" s="228" t="str">
        <f aca="false">IF(OR($F13="",BE13=""),"",IF($F13=0,0,BE13/$F13))</f>
        <v/>
      </c>
      <c r="BG13" s="227"/>
      <c r="BH13" s="228" t="str">
        <f aca="false">IF(OR($F13="",BG13=""),"",IF($F13=0,0,BG13/$F13))</f>
        <v/>
      </c>
      <c r="BI13" s="227"/>
      <c r="BJ13" s="228" t="str">
        <f aca="false">IF(OR($F13="",BI13=""),"",IF($F13=0,0,BI13/$F13))</f>
        <v/>
      </c>
      <c r="BK13" s="227"/>
      <c r="BL13" s="228" t="str">
        <f aca="false">IF(OR($F13="",BK13=""),"",IF($F13=0,0,BK13/$F13))</f>
        <v/>
      </c>
      <c r="BM13" s="227"/>
      <c r="BN13" s="228" t="str">
        <f aca="false">IF(OR($F13="",BM13=""),"",IF($F13=0,0,BM13/$F13))</f>
        <v/>
      </c>
      <c r="BO13" s="227"/>
      <c r="BP13" s="228" t="str">
        <f aca="false">IF(OR($F13="",BO13=""),"",IF($F13=0,0,BO13/$F13))</f>
        <v/>
      </c>
      <c r="BQ13" s="227"/>
      <c r="BR13" s="228" t="str">
        <f aca="false">IF(OR($F13="",BQ13=""),"",IF($F13=0,0,BQ13/$F13))</f>
        <v/>
      </c>
      <c r="BS13" s="227"/>
      <c r="BT13" s="228" t="str">
        <f aca="false">IF(OR($F13="",BS13=""),"",IF($F13=0,0,BS13/$F13))</f>
        <v/>
      </c>
      <c r="BU13" s="227"/>
      <c r="BV13" s="228" t="str">
        <f aca="false">IF(OR($F13="",BU13=""),"",IF($F13=0,0,BU13/$F13))</f>
        <v/>
      </c>
      <c r="BW13" s="227"/>
      <c r="BX13" s="228" t="str">
        <f aca="false">IF(OR($F13="",BW13=""),"",IF($F13=0,0,BW13/$F13))</f>
        <v/>
      </c>
      <c r="BY13" s="227"/>
      <c r="BZ13" s="228" t="str">
        <f aca="false">IF(OR($F13="",BY13=""),"",IF($F13=0,0,BY13/$F13))</f>
        <v/>
      </c>
      <c r="CA13" s="227"/>
      <c r="CB13" s="228" t="str">
        <f aca="false">IF(OR($F13="",CA13=""),"",IF($F13=0,0,CA13/$F13))</f>
        <v/>
      </c>
      <c r="CC13" s="227"/>
      <c r="CD13" s="228" t="str">
        <f aca="false">IF(OR($F13="",CC13=""),"",IF($F13=0,0,CC13/$F13))</f>
        <v/>
      </c>
      <c r="CE13" s="227"/>
      <c r="CF13" s="228" t="str">
        <f aca="false">IF(OR($F13="",CE13=""),"",IF($F13=0,0,CE13/$F13))</f>
        <v/>
      </c>
      <c r="CG13" s="227"/>
      <c r="CH13" s="228" t="str">
        <f aca="false">IF(OR($F13="",CG13=""),"",IF($F13=0,0,CG13/$F13))</f>
        <v/>
      </c>
      <c r="CI13" s="227"/>
      <c r="CJ13" s="228" t="str">
        <f aca="false">IF(OR($F13="",CI13=""),"",IF($F13=0,0,CI13/$F13))</f>
        <v/>
      </c>
      <c r="CK13" s="227"/>
      <c r="CL13" s="228" t="str">
        <f aca="false">IF(OR($F13="",CK13=""),"",IF($F13=0,0,CK13/$F13))</f>
        <v/>
      </c>
      <c r="CM13" s="227"/>
      <c r="CN13" s="228" t="str">
        <f aca="false">IF(OR($F13="",CM13=""),"",IF($F13=0,0,CM13/$F13))</f>
        <v/>
      </c>
      <c r="CO13" s="227"/>
      <c r="CP13" s="228" t="str">
        <f aca="false">IF(OR($F13="",CO13=""),"",IF($F13=0,0,CO13/$F13))</f>
        <v/>
      </c>
      <c r="CQ13" s="227"/>
      <c r="CR13" s="228" t="str">
        <f aca="false">IF(OR($F13="",CQ13=""),"",IF($F13=0,0,CQ13/$F13))</f>
        <v/>
      </c>
      <c r="CS13" s="227"/>
      <c r="CT13" s="228" t="str">
        <f aca="false">IF(OR($F13="",CS13=""),"",IF($F13=0,0,CS13/$F13))</f>
        <v/>
      </c>
      <c r="CU13" s="227"/>
      <c r="CV13" s="228" t="str">
        <f aca="false">IF(OR($F13="",CU13=""),"",IF($F13=0,0,CU13/$F13))</f>
        <v/>
      </c>
      <c r="CW13" s="227"/>
      <c r="CX13" s="228" t="str">
        <f aca="false">IF(OR($F13="",CW13=""),"",IF($F13=0,0,CW13/$F13))</f>
        <v/>
      </c>
      <c r="CY13" s="227"/>
      <c r="CZ13" s="228" t="str">
        <f aca="false">IF(OR($F13="",CY13=""),"",IF($F13=0,0,CY13/$F13))</f>
        <v/>
      </c>
      <c r="DA13" s="227"/>
      <c r="DB13" s="228" t="str">
        <f aca="false">IF(OR($F13="",DA13=""),"",IF($F13=0,0,DA13/$F13))</f>
        <v/>
      </c>
      <c r="DC13" s="227"/>
      <c r="DD13" s="228" t="str">
        <f aca="false">IF(OR($F13="",DC13=""),"",IF($F13=0,0,DC13/$F13))</f>
        <v/>
      </c>
      <c r="DE13" s="227"/>
      <c r="DF13" s="228" t="str">
        <f aca="false">IF(OR($F13="",DE13=""),"",IF($F13=0,0,DE13/$F13))</f>
        <v/>
      </c>
      <c r="DG13" s="227"/>
      <c r="DH13" s="228" t="str">
        <f aca="false">IF(OR($F13="",DG13=""),"",IF($F13=0,0,DG13/$F13))</f>
        <v/>
      </c>
      <c r="DI13" s="227"/>
      <c r="DJ13" s="228" t="str">
        <f aca="false">IF(OR($F13="",DI13=""),"",IF($F13=0,0,DI13/$F13))</f>
        <v/>
      </c>
      <c r="DK13" s="227"/>
      <c r="DL13" s="228" t="str">
        <f aca="false">IF(OR($F13="",DK13=""),"",IF($F13=0,0,DK13/$F13))</f>
        <v/>
      </c>
      <c r="DM13" s="227"/>
      <c r="DN13" s="228" t="str">
        <f aca="false">IF(OR($F13="",DM13=""),"",IF($F13=0,0,DM13/$F13))</f>
        <v/>
      </c>
      <c r="DO13" s="227"/>
      <c r="DP13" s="228" t="str">
        <f aca="false">IF(OR($F13="",DO13=""),"",IF($F13=0,0,DO13/$F13))</f>
        <v/>
      </c>
      <c r="DQ13" s="227"/>
      <c r="DR13" s="228" t="str">
        <f aca="false">IF(OR($F13="",DQ13=""),"",IF($F13=0,0,DQ13/$F13))</f>
        <v/>
      </c>
      <c r="DS13" s="227"/>
      <c r="DT13" s="228" t="str">
        <f aca="false">IF(OR($F13="",DS13=""),"",IF($F13=0,0,DS13/$F13))</f>
        <v/>
      </c>
      <c r="DU13" s="227"/>
      <c r="DV13" s="228" t="str">
        <f aca="false">IF(OR($F13="",DU13=""),"",IF($F13=0,0,DU13/$F13))</f>
        <v/>
      </c>
      <c r="DW13" s="227"/>
      <c r="DX13" s="228" t="str">
        <f aca="false">IF(OR($F13="",DW13=""),"",IF($F13=0,0,DW13/$F13))</f>
        <v/>
      </c>
      <c r="DY13" s="227"/>
      <c r="DZ13" s="228" t="str">
        <f aca="false">IF(OR($F13="",DY13=""),"",IF($F13=0,0,DY13/$F13))</f>
        <v/>
      </c>
      <c r="EA13" s="227"/>
      <c r="EB13" s="228" t="str">
        <f aca="false">IF(OR($F13="",EA13=""),"",IF($F13=0,0,EA13/$F13))</f>
        <v/>
      </c>
      <c r="EC13" s="227"/>
      <c r="ED13" s="228" t="str">
        <f aca="false">IF(OR($F13="",EC13=""),"",IF($F13=0,0,EC13/$F13))</f>
        <v/>
      </c>
      <c r="EE13" s="227"/>
      <c r="EF13" s="228" t="str">
        <f aca="false">IF(OR($F13="",EE13=""),"",IF($F13=0,0,EE13/$F13))</f>
        <v/>
      </c>
      <c r="EG13" s="227"/>
      <c r="EH13" s="228" t="str">
        <f aca="false">IF(OR($F13="",EG13=""),"",IF($F13=0,0,EG13/$F13))</f>
        <v/>
      </c>
      <c r="EI13" s="227"/>
      <c r="EJ13" s="228" t="str">
        <f aca="false">IF(OR($F13="",EI13=""),"",IF($F13=0,0,EI13/$F13))</f>
        <v/>
      </c>
      <c r="EK13" s="227"/>
      <c r="EL13" s="228" t="str">
        <f aca="false">IF(OR($F13="",EK13=""),"",IF($F13=0,0,EK13/$F13))</f>
        <v/>
      </c>
      <c r="EM13" s="227"/>
      <c r="EN13" s="228" t="str">
        <f aca="false">IF(OR($F13="",EM13=""),"",IF($F13=0,0,EM13/$F13))</f>
        <v/>
      </c>
      <c r="EO13" s="227"/>
      <c r="EP13" s="228" t="str">
        <f aca="false">IF(OR($F13="",EO13=""),"",IF($F13=0,0,EO13/$F13))</f>
        <v/>
      </c>
      <c r="EQ13" s="227"/>
      <c r="ER13" s="228" t="str">
        <f aca="false">IF(OR($F13="",EQ13=""),"",IF($F13=0,0,EQ13/$F13))</f>
        <v/>
      </c>
      <c r="ES13" s="227"/>
      <c r="ET13" s="228" t="str">
        <f aca="false">IF(OR($F13="",ES13=""),"",IF($F13=0,0,ES13/$F13))</f>
        <v/>
      </c>
      <c r="EU13" s="227"/>
      <c r="EV13" s="228" t="str">
        <f aca="false">IF(OR($F13="",EU13=""),"",IF($F13=0,0,EU13/$F13))</f>
        <v/>
      </c>
      <c r="EW13" s="227"/>
      <c r="EX13" s="228" t="str">
        <f aca="false">IF(OR($F13="",EW13=""),"",IF($F13=0,0,EW13/$F13))</f>
        <v/>
      </c>
      <c r="EY13" s="227"/>
      <c r="EZ13" s="228" t="str">
        <f aca="false">IF(OR($F13="",EY13=""),"",IF($F13=0,0,EY13/$F13))</f>
        <v/>
      </c>
      <c r="FA13" s="227"/>
      <c r="FB13" s="228" t="str">
        <f aca="false">IF(OR($F13="",FA13=""),"",IF($F13=0,0,FA13/$F13))</f>
        <v/>
      </c>
      <c r="FC13" s="227"/>
      <c r="FD13" s="228" t="str">
        <f aca="false">IF(OR($F13="",FC13=""),"",IF($F13=0,0,FC13/$F13))</f>
        <v/>
      </c>
      <c r="FE13" s="227"/>
      <c r="FF13" s="228" t="str">
        <f aca="false">IF(OR($F13="",FE13=""),"",IF($F13=0,0,FE13/$F13))</f>
        <v/>
      </c>
      <c r="FG13" s="227"/>
      <c r="FH13" s="228" t="str">
        <f aca="false">IF(OR($F13="",FG13=""),"",IF($F13=0,0,FG13/$F13))</f>
        <v/>
      </c>
      <c r="FI13" s="227"/>
      <c r="FJ13" s="228" t="str">
        <f aca="false">IF(OR($F13="",FI13=""),"",IF($F13=0,0,FI13/$F13))</f>
        <v/>
      </c>
      <c r="FK13" s="227"/>
      <c r="FL13" s="228" t="str">
        <f aca="false">IF(OR($F13="",FK13=""),"",IF($F13=0,0,FK13/$F13))</f>
        <v/>
      </c>
      <c r="FM13" s="227"/>
      <c r="FN13" s="228" t="str">
        <f aca="false">IF(OR($F13="",FM13=""),"",IF($F13=0,0,FM13/$F13))</f>
        <v/>
      </c>
      <c r="FO13" s="227"/>
      <c r="FP13" s="228" t="str">
        <f aca="false">IF(OR($F13="",FO13=""),"",IF($F13=0,0,FO13/$F13))</f>
        <v/>
      </c>
      <c r="FQ13" s="227"/>
      <c r="FR13" s="228" t="str">
        <f aca="false">IF(OR($F13="",FQ13=""),"",IF($F13=0,0,FQ13/$F13))</f>
        <v/>
      </c>
      <c r="FS13" s="227"/>
      <c r="FT13" s="228" t="str">
        <f aca="false">IF(OR($F13="",FS13=""),"",IF($F13=0,0,FS13/$F13))</f>
        <v/>
      </c>
      <c r="FU13" s="227"/>
      <c r="FV13" s="228" t="str">
        <f aca="false">IF(OR($F13="",FU13=""),"",IF($F13=0,0,FU13/$F13))</f>
        <v/>
      </c>
      <c r="FW13" s="227"/>
      <c r="FX13" s="228" t="str">
        <f aca="false">IF(OR($F13="",FW13=""),"",IF($F13=0,0,FW13/$F13))</f>
        <v/>
      </c>
      <c r="FY13" s="227"/>
      <c r="FZ13" s="228" t="str">
        <f aca="false">IF(OR($F13="",FY13=""),"",IF($F13=0,0,FY13/$F13))</f>
        <v/>
      </c>
      <c r="GA13" s="227"/>
      <c r="GB13" s="228" t="str">
        <f aca="false">IF(OR($F13="",GA13=""),"",IF($F13=0,0,GA13/$F13))</f>
        <v/>
      </c>
      <c r="GC13" s="227"/>
      <c r="GD13" s="228" t="str">
        <f aca="false">IF(OR($F13="",GC13=""),"",IF($F13=0,0,GC13/$F13))</f>
        <v/>
      </c>
      <c r="GE13" s="227"/>
      <c r="GF13" s="228" t="str">
        <f aca="false">IF(OR($F13="",GE13=""),"",IF($F13=0,0,GE13/$F13))</f>
        <v/>
      </c>
      <c r="GG13" s="227"/>
      <c r="GH13" s="228" t="str">
        <f aca="false">IF(OR($F13="",GG13=""),"",IF($F13=0,0,GG13/$F13))</f>
        <v/>
      </c>
      <c r="GI13" s="227"/>
      <c r="GJ13" s="228" t="str">
        <f aca="false">IF(OR($F13="",GI13=""),"",IF($F13=0,0,GI13/$F13))</f>
        <v/>
      </c>
      <c r="GK13" s="227"/>
      <c r="GL13" s="228" t="str">
        <f aca="false">IF(OR($F13="",GK13=""),"",IF($F13=0,0,GK13/$F13))</f>
        <v/>
      </c>
      <c r="GM13" s="227"/>
      <c r="GN13" s="228" t="str">
        <f aca="false">IF(OR($F13="",GM13=""),"",IF($F13=0,0,GM13/$F13))</f>
        <v/>
      </c>
    </row>
    <row r="14" customFormat="false" ht="19.5" hidden="false" customHeight="true" outlineLevel="0" collapsed="false">
      <c r="A14" s="221" t="n">
        <v>9</v>
      </c>
      <c r="B14" s="222"/>
      <c r="C14" s="222"/>
      <c r="D14" s="223"/>
      <c r="E14" s="223"/>
      <c r="F14" s="224"/>
      <c r="G14" s="225"/>
      <c r="H14" s="226" t="str">
        <f aca="false">IF(OR($F14="",G14=""),"",IF($F14=0,0,G14/$F14))</f>
        <v/>
      </c>
      <c r="I14" s="225"/>
      <c r="J14" s="226" t="str">
        <f aca="false">IF(OR($F14="",I14=""),"",IF($F14=0,0,I14/$F14))</f>
        <v/>
      </c>
      <c r="K14" s="225"/>
      <c r="L14" s="226" t="str">
        <f aca="false">IF(OR($F14="",K14=""),"",IF($F14=0,0,K14/$F14))</f>
        <v/>
      </c>
      <c r="M14" s="225"/>
      <c r="N14" s="226" t="str">
        <f aca="false">IF(OR($F14="",M14=""),"",IF($F14=0,0,M14/$F14))</f>
        <v/>
      </c>
      <c r="O14" s="225"/>
      <c r="P14" s="226" t="str">
        <f aca="false">IF(OR($F14="",O14=""),"",IF($F14=0,0,O14/$F14))</f>
        <v/>
      </c>
      <c r="Q14" s="225"/>
      <c r="R14" s="226" t="str">
        <f aca="false">IF(OR($F14="",Q14=""),"",IF($F14=0,0,Q14/$F14))</f>
        <v/>
      </c>
      <c r="S14" s="225"/>
      <c r="T14" s="226" t="str">
        <f aca="false">IF(OR($F14="",S14=""),"",IF($F14=0,0,S14/$F14))</f>
        <v/>
      </c>
      <c r="U14" s="225"/>
      <c r="V14" s="226" t="str">
        <f aca="false">IF(OR($F14="",U14=""),"",IF($F14=0,0,U14/$F14))</f>
        <v/>
      </c>
      <c r="W14" s="225"/>
      <c r="X14" s="226" t="str">
        <f aca="false">IF(OR($F14="",W14=""),"",IF($F14=0,0,W14/$F14))</f>
        <v/>
      </c>
      <c r="Y14" s="225"/>
      <c r="Z14" s="226" t="str">
        <f aca="false">IF(OR($F14="",Y14=""),"",IF($F14=0,0,Y14/$F14))</f>
        <v/>
      </c>
      <c r="AA14" s="227"/>
      <c r="AB14" s="228" t="str">
        <f aca="false">IF(OR($F14="",AA14=""),"",IF($F14=0,0,AA14/$F14))</f>
        <v/>
      </c>
      <c r="AC14" s="227"/>
      <c r="AD14" s="228" t="str">
        <f aca="false">IF(OR($F14="",AC14=""),"",IF($F14=0,0,AC14/$F14))</f>
        <v/>
      </c>
      <c r="AE14" s="227"/>
      <c r="AF14" s="228" t="str">
        <f aca="false">IF(OR($F14="",AE14=""),"",IF($F14=0,0,AE14/$F14))</f>
        <v/>
      </c>
      <c r="AG14" s="227"/>
      <c r="AH14" s="228" t="str">
        <f aca="false">IF(OR($F14="",AG14=""),"",IF($F14=0,0,AG14/$F14))</f>
        <v/>
      </c>
      <c r="AI14" s="227"/>
      <c r="AJ14" s="228" t="str">
        <f aca="false">IF(OR($F14="",AI14=""),"",IF($F14=0,0,AI14/$F14))</f>
        <v/>
      </c>
      <c r="AK14" s="227"/>
      <c r="AL14" s="228" t="str">
        <f aca="false">IF(OR($F14="",AK14=""),"",IF($F14=0,0,AK14/$F14))</f>
        <v/>
      </c>
      <c r="AM14" s="227"/>
      <c r="AN14" s="228" t="str">
        <f aca="false">IF(OR($F14="",AM14=""),"",IF($F14=0,0,AM14/$F14))</f>
        <v/>
      </c>
      <c r="AO14" s="227"/>
      <c r="AP14" s="228" t="str">
        <f aca="false">IF(OR($F14="",AO14=""),"",IF($F14=0,0,AO14/$F14))</f>
        <v/>
      </c>
      <c r="AQ14" s="227"/>
      <c r="AR14" s="228" t="str">
        <f aca="false">IF(OR($F14="",AQ14=""),"",IF($F14=0,0,AQ14/$F14))</f>
        <v/>
      </c>
      <c r="AS14" s="227"/>
      <c r="AT14" s="228" t="str">
        <f aca="false">IF(OR($F14="",AS14=""),"",IF($F14=0,0,AS14/$F14))</f>
        <v/>
      </c>
      <c r="AU14" s="227"/>
      <c r="AV14" s="228" t="str">
        <f aca="false">IF(OR($F14="",AU14=""),"",IF($F14=0,0,AU14/$F14))</f>
        <v/>
      </c>
      <c r="AW14" s="227"/>
      <c r="AX14" s="228" t="str">
        <f aca="false">IF(OR($F14="",AW14=""),"",IF($F14=0,0,AW14/$F14))</f>
        <v/>
      </c>
      <c r="AY14" s="227"/>
      <c r="AZ14" s="228" t="str">
        <f aca="false">IF(OR($F14="",AY14=""),"",IF($F14=0,0,AY14/$F14))</f>
        <v/>
      </c>
      <c r="BA14" s="227"/>
      <c r="BB14" s="228" t="str">
        <f aca="false">IF(OR($F14="",BA14=""),"",IF($F14=0,0,BA14/$F14))</f>
        <v/>
      </c>
      <c r="BC14" s="227"/>
      <c r="BD14" s="228" t="str">
        <f aca="false">IF(OR($F14="",BC14=""),"",IF($F14=0,0,BC14/$F14))</f>
        <v/>
      </c>
      <c r="BE14" s="227"/>
      <c r="BF14" s="228" t="str">
        <f aca="false">IF(OR($F14="",BE14=""),"",IF($F14=0,0,BE14/$F14))</f>
        <v/>
      </c>
      <c r="BG14" s="227"/>
      <c r="BH14" s="228" t="str">
        <f aca="false">IF(OR($F14="",BG14=""),"",IF($F14=0,0,BG14/$F14))</f>
        <v/>
      </c>
      <c r="BI14" s="227"/>
      <c r="BJ14" s="228" t="str">
        <f aca="false">IF(OR($F14="",BI14=""),"",IF($F14=0,0,BI14/$F14))</f>
        <v/>
      </c>
      <c r="BK14" s="227"/>
      <c r="BL14" s="228" t="str">
        <f aca="false">IF(OR($F14="",BK14=""),"",IF($F14=0,0,BK14/$F14))</f>
        <v/>
      </c>
      <c r="BM14" s="227"/>
      <c r="BN14" s="228" t="str">
        <f aca="false">IF(OR($F14="",BM14=""),"",IF($F14=0,0,BM14/$F14))</f>
        <v/>
      </c>
      <c r="BO14" s="227"/>
      <c r="BP14" s="228" t="str">
        <f aca="false">IF(OR($F14="",BO14=""),"",IF($F14=0,0,BO14/$F14))</f>
        <v/>
      </c>
      <c r="BQ14" s="227"/>
      <c r="BR14" s="228" t="str">
        <f aca="false">IF(OR($F14="",BQ14=""),"",IF($F14=0,0,BQ14/$F14))</f>
        <v/>
      </c>
      <c r="BS14" s="227"/>
      <c r="BT14" s="228" t="str">
        <f aca="false">IF(OR($F14="",BS14=""),"",IF($F14=0,0,BS14/$F14))</f>
        <v/>
      </c>
      <c r="BU14" s="227"/>
      <c r="BV14" s="228" t="str">
        <f aca="false">IF(OR($F14="",BU14=""),"",IF($F14=0,0,BU14/$F14))</f>
        <v/>
      </c>
      <c r="BW14" s="227"/>
      <c r="BX14" s="228" t="str">
        <f aca="false">IF(OR($F14="",BW14=""),"",IF($F14=0,0,BW14/$F14))</f>
        <v/>
      </c>
      <c r="BY14" s="227"/>
      <c r="BZ14" s="228" t="str">
        <f aca="false">IF(OR($F14="",BY14=""),"",IF($F14=0,0,BY14/$F14))</f>
        <v/>
      </c>
      <c r="CA14" s="227"/>
      <c r="CB14" s="228" t="str">
        <f aca="false">IF(OR($F14="",CA14=""),"",IF($F14=0,0,CA14/$F14))</f>
        <v/>
      </c>
      <c r="CC14" s="227"/>
      <c r="CD14" s="228" t="str">
        <f aca="false">IF(OR($F14="",CC14=""),"",IF($F14=0,0,CC14/$F14))</f>
        <v/>
      </c>
      <c r="CE14" s="227"/>
      <c r="CF14" s="228" t="str">
        <f aca="false">IF(OR($F14="",CE14=""),"",IF($F14=0,0,CE14/$F14))</f>
        <v/>
      </c>
      <c r="CG14" s="227"/>
      <c r="CH14" s="228" t="str">
        <f aca="false">IF(OR($F14="",CG14=""),"",IF($F14=0,0,CG14/$F14))</f>
        <v/>
      </c>
      <c r="CI14" s="227"/>
      <c r="CJ14" s="228" t="str">
        <f aca="false">IF(OR($F14="",CI14=""),"",IF($F14=0,0,CI14/$F14))</f>
        <v/>
      </c>
      <c r="CK14" s="227"/>
      <c r="CL14" s="228" t="str">
        <f aca="false">IF(OR($F14="",CK14=""),"",IF($F14=0,0,CK14/$F14))</f>
        <v/>
      </c>
      <c r="CM14" s="227"/>
      <c r="CN14" s="228" t="str">
        <f aca="false">IF(OR($F14="",CM14=""),"",IF($F14=0,0,CM14/$F14))</f>
        <v/>
      </c>
      <c r="CO14" s="227"/>
      <c r="CP14" s="228" t="str">
        <f aca="false">IF(OR($F14="",CO14=""),"",IF($F14=0,0,CO14/$F14))</f>
        <v/>
      </c>
      <c r="CQ14" s="227"/>
      <c r="CR14" s="228" t="str">
        <f aca="false">IF(OR($F14="",CQ14=""),"",IF($F14=0,0,CQ14/$F14))</f>
        <v/>
      </c>
      <c r="CS14" s="227"/>
      <c r="CT14" s="228" t="str">
        <f aca="false">IF(OR($F14="",CS14=""),"",IF($F14=0,0,CS14/$F14))</f>
        <v/>
      </c>
      <c r="CU14" s="227"/>
      <c r="CV14" s="228" t="str">
        <f aca="false">IF(OR($F14="",CU14=""),"",IF($F14=0,0,CU14/$F14))</f>
        <v/>
      </c>
      <c r="CW14" s="227"/>
      <c r="CX14" s="228" t="str">
        <f aca="false">IF(OR($F14="",CW14=""),"",IF($F14=0,0,CW14/$F14))</f>
        <v/>
      </c>
      <c r="CY14" s="227"/>
      <c r="CZ14" s="228" t="str">
        <f aca="false">IF(OR($F14="",CY14=""),"",IF($F14=0,0,CY14/$F14))</f>
        <v/>
      </c>
      <c r="DA14" s="227"/>
      <c r="DB14" s="228" t="str">
        <f aca="false">IF(OR($F14="",DA14=""),"",IF($F14=0,0,DA14/$F14))</f>
        <v/>
      </c>
      <c r="DC14" s="227"/>
      <c r="DD14" s="228" t="str">
        <f aca="false">IF(OR($F14="",DC14=""),"",IF($F14=0,0,DC14/$F14))</f>
        <v/>
      </c>
      <c r="DE14" s="227"/>
      <c r="DF14" s="228" t="str">
        <f aca="false">IF(OR($F14="",DE14=""),"",IF($F14=0,0,DE14/$F14))</f>
        <v/>
      </c>
      <c r="DG14" s="227"/>
      <c r="DH14" s="228" t="str">
        <f aca="false">IF(OR($F14="",DG14=""),"",IF($F14=0,0,DG14/$F14))</f>
        <v/>
      </c>
      <c r="DI14" s="227"/>
      <c r="DJ14" s="228" t="str">
        <f aca="false">IF(OR($F14="",DI14=""),"",IF($F14=0,0,DI14/$F14))</f>
        <v/>
      </c>
      <c r="DK14" s="227"/>
      <c r="DL14" s="228" t="str">
        <f aca="false">IF(OR($F14="",DK14=""),"",IF($F14=0,0,DK14/$F14))</f>
        <v/>
      </c>
      <c r="DM14" s="227"/>
      <c r="DN14" s="228" t="str">
        <f aca="false">IF(OR($F14="",DM14=""),"",IF($F14=0,0,DM14/$F14))</f>
        <v/>
      </c>
      <c r="DO14" s="227"/>
      <c r="DP14" s="228" t="str">
        <f aca="false">IF(OR($F14="",DO14=""),"",IF($F14=0,0,DO14/$F14))</f>
        <v/>
      </c>
      <c r="DQ14" s="227"/>
      <c r="DR14" s="228" t="str">
        <f aca="false">IF(OR($F14="",DQ14=""),"",IF($F14=0,0,DQ14/$F14))</f>
        <v/>
      </c>
      <c r="DS14" s="227"/>
      <c r="DT14" s="228" t="str">
        <f aca="false">IF(OR($F14="",DS14=""),"",IF($F14=0,0,DS14/$F14))</f>
        <v/>
      </c>
      <c r="DU14" s="227"/>
      <c r="DV14" s="228" t="str">
        <f aca="false">IF(OR($F14="",DU14=""),"",IF($F14=0,0,DU14/$F14))</f>
        <v/>
      </c>
      <c r="DW14" s="227"/>
      <c r="DX14" s="228" t="str">
        <f aca="false">IF(OR($F14="",DW14=""),"",IF($F14=0,0,DW14/$F14))</f>
        <v/>
      </c>
      <c r="DY14" s="227"/>
      <c r="DZ14" s="228" t="str">
        <f aca="false">IF(OR($F14="",DY14=""),"",IF($F14=0,0,DY14/$F14))</f>
        <v/>
      </c>
      <c r="EA14" s="227"/>
      <c r="EB14" s="228" t="str">
        <f aca="false">IF(OR($F14="",EA14=""),"",IF($F14=0,0,EA14/$F14))</f>
        <v/>
      </c>
      <c r="EC14" s="227"/>
      <c r="ED14" s="228" t="str">
        <f aca="false">IF(OR($F14="",EC14=""),"",IF($F14=0,0,EC14/$F14))</f>
        <v/>
      </c>
      <c r="EE14" s="227"/>
      <c r="EF14" s="228" t="str">
        <f aca="false">IF(OR($F14="",EE14=""),"",IF($F14=0,0,EE14/$F14))</f>
        <v/>
      </c>
      <c r="EG14" s="227"/>
      <c r="EH14" s="228" t="str">
        <f aca="false">IF(OR($F14="",EG14=""),"",IF($F14=0,0,EG14/$F14))</f>
        <v/>
      </c>
      <c r="EI14" s="227"/>
      <c r="EJ14" s="228" t="str">
        <f aca="false">IF(OR($F14="",EI14=""),"",IF($F14=0,0,EI14/$F14))</f>
        <v/>
      </c>
      <c r="EK14" s="227"/>
      <c r="EL14" s="228" t="str">
        <f aca="false">IF(OR($F14="",EK14=""),"",IF($F14=0,0,EK14/$F14))</f>
        <v/>
      </c>
      <c r="EM14" s="227"/>
      <c r="EN14" s="228" t="str">
        <f aca="false">IF(OR($F14="",EM14=""),"",IF($F14=0,0,EM14/$F14))</f>
        <v/>
      </c>
      <c r="EO14" s="227"/>
      <c r="EP14" s="228" t="str">
        <f aca="false">IF(OR($F14="",EO14=""),"",IF($F14=0,0,EO14/$F14))</f>
        <v/>
      </c>
      <c r="EQ14" s="227"/>
      <c r="ER14" s="228" t="str">
        <f aca="false">IF(OR($F14="",EQ14=""),"",IF($F14=0,0,EQ14/$F14))</f>
        <v/>
      </c>
      <c r="ES14" s="227"/>
      <c r="ET14" s="228" t="str">
        <f aca="false">IF(OR($F14="",ES14=""),"",IF($F14=0,0,ES14/$F14))</f>
        <v/>
      </c>
      <c r="EU14" s="227"/>
      <c r="EV14" s="228" t="str">
        <f aca="false">IF(OR($F14="",EU14=""),"",IF($F14=0,0,EU14/$F14))</f>
        <v/>
      </c>
      <c r="EW14" s="227"/>
      <c r="EX14" s="228" t="str">
        <f aca="false">IF(OR($F14="",EW14=""),"",IF($F14=0,0,EW14/$F14))</f>
        <v/>
      </c>
      <c r="EY14" s="227"/>
      <c r="EZ14" s="228" t="str">
        <f aca="false">IF(OR($F14="",EY14=""),"",IF($F14=0,0,EY14/$F14))</f>
        <v/>
      </c>
      <c r="FA14" s="227"/>
      <c r="FB14" s="228" t="str">
        <f aca="false">IF(OR($F14="",FA14=""),"",IF($F14=0,0,FA14/$F14))</f>
        <v/>
      </c>
      <c r="FC14" s="227"/>
      <c r="FD14" s="228" t="str">
        <f aca="false">IF(OR($F14="",FC14=""),"",IF($F14=0,0,FC14/$F14))</f>
        <v/>
      </c>
      <c r="FE14" s="227"/>
      <c r="FF14" s="228" t="str">
        <f aca="false">IF(OR($F14="",FE14=""),"",IF($F14=0,0,FE14/$F14))</f>
        <v/>
      </c>
      <c r="FG14" s="227"/>
      <c r="FH14" s="228" t="str">
        <f aca="false">IF(OR($F14="",FG14=""),"",IF($F14=0,0,FG14/$F14))</f>
        <v/>
      </c>
      <c r="FI14" s="227"/>
      <c r="FJ14" s="228" t="str">
        <f aca="false">IF(OR($F14="",FI14=""),"",IF($F14=0,0,FI14/$F14))</f>
        <v/>
      </c>
      <c r="FK14" s="227"/>
      <c r="FL14" s="228" t="str">
        <f aca="false">IF(OR($F14="",FK14=""),"",IF($F14=0,0,FK14/$F14))</f>
        <v/>
      </c>
      <c r="FM14" s="227"/>
      <c r="FN14" s="228" t="str">
        <f aca="false">IF(OR($F14="",FM14=""),"",IF($F14=0,0,FM14/$F14))</f>
        <v/>
      </c>
      <c r="FO14" s="227"/>
      <c r="FP14" s="228" t="str">
        <f aca="false">IF(OR($F14="",FO14=""),"",IF($F14=0,0,FO14/$F14))</f>
        <v/>
      </c>
      <c r="FQ14" s="227"/>
      <c r="FR14" s="228" t="str">
        <f aca="false">IF(OR($F14="",FQ14=""),"",IF($F14=0,0,FQ14/$F14))</f>
        <v/>
      </c>
      <c r="FS14" s="227"/>
      <c r="FT14" s="228" t="str">
        <f aca="false">IF(OR($F14="",FS14=""),"",IF($F14=0,0,FS14/$F14))</f>
        <v/>
      </c>
      <c r="FU14" s="227"/>
      <c r="FV14" s="228" t="str">
        <f aca="false">IF(OR($F14="",FU14=""),"",IF($F14=0,0,FU14/$F14))</f>
        <v/>
      </c>
      <c r="FW14" s="227"/>
      <c r="FX14" s="228" t="str">
        <f aca="false">IF(OR($F14="",FW14=""),"",IF($F14=0,0,FW14/$F14))</f>
        <v/>
      </c>
      <c r="FY14" s="227"/>
      <c r="FZ14" s="228" t="str">
        <f aca="false">IF(OR($F14="",FY14=""),"",IF($F14=0,0,FY14/$F14))</f>
        <v/>
      </c>
      <c r="GA14" s="227"/>
      <c r="GB14" s="228" t="str">
        <f aca="false">IF(OR($F14="",GA14=""),"",IF($F14=0,0,GA14/$F14))</f>
        <v/>
      </c>
      <c r="GC14" s="227"/>
      <c r="GD14" s="228" t="str">
        <f aca="false">IF(OR($F14="",GC14=""),"",IF($F14=0,0,GC14/$F14))</f>
        <v/>
      </c>
      <c r="GE14" s="227"/>
      <c r="GF14" s="228" t="str">
        <f aca="false">IF(OR($F14="",GE14=""),"",IF($F14=0,0,GE14/$F14))</f>
        <v/>
      </c>
      <c r="GG14" s="227"/>
      <c r="GH14" s="228" t="str">
        <f aca="false">IF(OR($F14="",GG14=""),"",IF($F14=0,0,GG14/$F14))</f>
        <v/>
      </c>
      <c r="GI14" s="227"/>
      <c r="GJ14" s="228" t="str">
        <f aca="false">IF(OR($F14="",GI14=""),"",IF($F14=0,0,GI14/$F14))</f>
        <v/>
      </c>
      <c r="GK14" s="227"/>
      <c r="GL14" s="228" t="str">
        <f aca="false">IF(OR($F14="",GK14=""),"",IF($F14=0,0,GK14/$F14))</f>
        <v/>
      </c>
      <c r="GM14" s="227"/>
      <c r="GN14" s="228" t="str">
        <f aca="false">IF(OR($F14="",GM14=""),"",IF($F14=0,0,GM14/$F14))</f>
        <v/>
      </c>
    </row>
    <row r="15" customFormat="false" ht="19.5" hidden="false" customHeight="true" outlineLevel="0" collapsed="false">
      <c r="A15" s="231" t="n">
        <v>10</v>
      </c>
      <c r="B15" s="232"/>
      <c r="C15" s="232"/>
      <c r="D15" s="223"/>
      <c r="E15" s="223"/>
      <c r="F15" s="224"/>
      <c r="G15" s="225"/>
      <c r="H15" s="226" t="str">
        <f aca="false">IF(OR($F15="",G15=""),"",IF($F15=0,0,G15/$F15))</f>
        <v/>
      </c>
      <c r="I15" s="225"/>
      <c r="J15" s="226" t="str">
        <f aca="false">IF(OR($F15="",I15=""),"",IF($F15=0,0,I15/$F15))</f>
        <v/>
      </c>
      <c r="K15" s="225"/>
      <c r="L15" s="226" t="str">
        <f aca="false">IF(OR($F15="",K15=""),"",IF($F15=0,0,K15/$F15))</f>
        <v/>
      </c>
      <c r="M15" s="225"/>
      <c r="N15" s="226" t="str">
        <f aca="false">IF(OR($F15="",M15=""),"",IF($F15=0,0,M15/$F15))</f>
        <v/>
      </c>
      <c r="O15" s="225"/>
      <c r="P15" s="226" t="str">
        <f aca="false">IF(OR($F15="",O15=""),"",IF($F15=0,0,O15/$F15))</f>
        <v/>
      </c>
      <c r="Q15" s="225"/>
      <c r="R15" s="226" t="str">
        <f aca="false">IF(OR($F15="",Q15=""),"",IF($F15=0,0,Q15/$F15))</f>
        <v/>
      </c>
      <c r="S15" s="225"/>
      <c r="T15" s="226" t="str">
        <f aca="false">IF(OR($F15="",S15=""),"",IF($F15=0,0,S15/$F15))</f>
        <v/>
      </c>
      <c r="U15" s="225"/>
      <c r="V15" s="226" t="str">
        <f aca="false">IF(OR($F15="",U15=""),"",IF($F15=0,0,U15/$F15))</f>
        <v/>
      </c>
      <c r="W15" s="225"/>
      <c r="X15" s="226" t="str">
        <f aca="false">IF(OR($F15="",W15=""),"",IF($F15=0,0,W15/$F15))</f>
        <v/>
      </c>
      <c r="Y15" s="225"/>
      <c r="Z15" s="226" t="str">
        <f aca="false">IF(OR($F15="",Y15=""),"",IF($F15=0,0,Y15/$F15))</f>
        <v/>
      </c>
      <c r="AA15" s="227"/>
      <c r="AB15" s="228" t="str">
        <f aca="false">IF(OR($F15="",AA15=""),"",IF($F15=0,0,AA15/$F15))</f>
        <v/>
      </c>
      <c r="AC15" s="227"/>
      <c r="AD15" s="228" t="str">
        <f aca="false">IF(OR($F15="",AC15=""),"",IF($F15=0,0,AC15/$F15))</f>
        <v/>
      </c>
      <c r="AE15" s="227"/>
      <c r="AF15" s="228" t="str">
        <f aca="false">IF(OR($F15="",AE15=""),"",IF($F15=0,0,AE15/$F15))</f>
        <v/>
      </c>
      <c r="AG15" s="227"/>
      <c r="AH15" s="228" t="str">
        <f aca="false">IF(OR($F15="",AG15=""),"",IF($F15=0,0,AG15/$F15))</f>
        <v/>
      </c>
      <c r="AI15" s="227"/>
      <c r="AJ15" s="228" t="str">
        <f aca="false">IF(OR($F15="",AI15=""),"",IF($F15=0,0,AI15/$F15))</f>
        <v/>
      </c>
      <c r="AK15" s="227"/>
      <c r="AL15" s="228" t="str">
        <f aca="false">IF(OR($F15="",AK15=""),"",IF($F15=0,0,AK15/$F15))</f>
        <v/>
      </c>
      <c r="AM15" s="227"/>
      <c r="AN15" s="228" t="str">
        <f aca="false">IF(OR($F15="",AM15=""),"",IF($F15=0,0,AM15/$F15))</f>
        <v/>
      </c>
      <c r="AO15" s="227"/>
      <c r="AP15" s="228" t="str">
        <f aca="false">IF(OR($F15="",AO15=""),"",IF($F15=0,0,AO15/$F15))</f>
        <v/>
      </c>
      <c r="AQ15" s="227"/>
      <c r="AR15" s="228" t="str">
        <f aca="false">IF(OR($F15="",AQ15=""),"",IF($F15=0,0,AQ15/$F15))</f>
        <v/>
      </c>
      <c r="AS15" s="227"/>
      <c r="AT15" s="228" t="str">
        <f aca="false">IF(OR($F15="",AS15=""),"",IF($F15=0,0,AS15/$F15))</f>
        <v/>
      </c>
      <c r="AU15" s="227"/>
      <c r="AV15" s="228" t="str">
        <f aca="false">IF(OR($F15="",AU15=""),"",IF($F15=0,0,AU15/$F15))</f>
        <v/>
      </c>
      <c r="AW15" s="227"/>
      <c r="AX15" s="228" t="str">
        <f aca="false">IF(OR($F15="",AW15=""),"",IF($F15=0,0,AW15/$F15))</f>
        <v/>
      </c>
      <c r="AY15" s="227"/>
      <c r="AZ15" s="228" t="str">
        <f aca="false">IF(OR($F15="",AY15=""),"",IF($F15=0,0,AY15/$F15))</f>
        <v/>
      </c>
      <c r="BA15" s="227"/>
      <c r="BB15" s="228" t="str">
        <f aca="false">IF(OR($F15="",BA15=""),"",IF($F15=0,0,BA15/$F15))</f>
        <v/>
      </c>
      <c r="BC15" s="227"/>
      <c r="BD15" s="228" t="str">
        <f aca="false">IF(OR($F15="",BC15=""),"",IF($F15=0,0,BC15/$F15))</f>
        <v/>
      </c>
      <c r="BE15" s="227"/>
      <c r="BF15" s="228" t="str">
        <f aca="false">IF(OR($F15="",BE15=""),"",IF($F15=0,0,BE15/$F15))</f>
        <v/>
      </c>
      <c r="BG15" s="227"/>
      <c r="BH15" s="228" t="str">
        <f aca="false">IF(OR($F15="",BG15=""),"",IF($F15=0,0,BG15/$F15))</f>
        <v/>
      </c>
      <c r="BI15" s="227"/>
      <c r="BJ15" s="228" t="str">
        <f aca="false">IF(OR($F15="",BI15=""),"",IF($F15=0,0,BI15/$F15))</f>
        <v/>
      </c>
      <c r="BK15" s="227"/>
      <c r="BL15" s="228" t="str">
        <f aca="false">IF(OR($F15="",BK15=""),"",IF($F15=0,0,BK15/$F15))</f>
        <v/>
      </c>
      <c r="BM15" s="227"/>
      <c r="BN15" s="228" t="str">
        <f aca="false">IF(OR($F15="",BM15=""),"",IF($F15=0,0,BM15/$F15))</f>
        <v/>
      </c>
      <c r="BO15" s="227"/>
      <c r="BP15" s="228" t="str">
        <f aca="false">IF(OR($F15="",BO15=""),"",IF($F15=0,0,BO15/$F15))</f>
        <v/>
      </c>
      <c r="BQ15" s="227"/>
      <c r="BR15" s="228" t="str">
        <f aca="false">IF(OR($F15="",BQ15=""),"",IF($F15=0,0,BQ15/$F15))</f>
        <v/>
      </c>
      <c r="BS15" s="227"/>
      <c r="BT15" s="228" t="str">
        <f aca="false">IF(OR($F15="",BS15=""),"",IF($F15=0,0,BS15/$F15))</f>
        <v/>
      </c>
      <c r="BU15" s="227"/>
      <c r="BV15" s="228" t="str">
        <f aca="false">IF(OR($F15="",BU15=""),"",IF($F15=0,0,BU15/$F15))</f>
        <v/>
      </c>
      <c r="BW15" s="227"/>
      <c r="BX15" s="228" t="str">
        <f aca="false">IF(OR($F15="",BW15=""),"",IF($F15=0,0,BW15/$F15))</f>
        <v/>
      </c>
      <c r="BY15" s="227"/>
      <c r="BZ15" s="228" t="str">
        <f aca="false">IF(OR($F15="",BY15=""),"",IF($F15=0,0,BY15/$F15))</f>
        <v/>
      </c>
      <c r="CA15" s="227"/>
      <c r="CB15" s="228" t="str">
        <f aca="false">IF(OR($F15="",CA15=""),"",IF($F15=0,0,CA15/$F15))</f>
        <v/>
      </c>
      <c r="CC15" s="227"/>
      <c r="CD15" s="228" t="str">
        <f aca="false">IF(OR($F15="",CC15=""),"",IF($F15=0,0,CC15/$F15))</f>
        <v/>
      </c>
      <c r="CE15" s="227"/>
      <c r="CF15" s="228" t="str">
        <f aca="false">IF(OR($F15="",CE15=""),"",IF($F15=0,0,CE15/$F15))</f>
        <v/>
      </c>
      <c r="CG15" s="227"/>
      <c r="CH15" s="228" t="str">
        <f aca="false">IF(OR($F15="",CG15=""),"",IF($F15=0,0,CG15/$F15))</f>
        <v/>
      </c>
      <c r="CI15" s="227"/>
      <c r="CJ15" s="228" t="str">
        <f aca="false">IF(OR($F15="",CI15=""),"",IF($F15=0,0,CI15/$F15))</f>
        <v/>
      </c>
      <c r="CK15" s="227"/>
      <c r="CL15" s="228" t="str">
        <f aca="false">IF(OR($F15="",CK15=""),"",IF($F15=0,0,CK15/$F15))</f>
        <v/>
      </c>
      <c r="CM15" s="227"/>
      <c r="CN15" s="228" t="str">
        <f aca="false">IF(OR($F15="",CM15=""),"",IF($F15=0,0,CM15/$F15))</f>
        <v/>
      </c>
      <c r="CO15" s="227"/>
      <c r="CP15" s="228" t="str">
        <f aca="false">IF(OR($F15="",CO15=""),"",IF($F15=0,0,CO15/$F15))</f>
        <v/>
      </c>
      <c r="CQ15" s="227"/>
      <c r="CR15" s="228" t="str">
        <f aca="false">IF(OR($F15="",CQ15=""),"",IF($F15=0,0,CQ15/$F15))</f>
        <v/>
      </c>
      <c r="CS15" s="227"/>
      <c r="CT15" s="228" t="str">
        <f aca="false">IF(OR($F15="",CS15=""),"",IF($F15=0,0,CS15/$F15))</f>
        <v/>
      </c>
      <c r="CU15" s="227"/>
      <c r="CV15" s="228" t="str">
        <f aca="false">IF(OR($F15="",CU15=""),"",IF($F15=0,0,CU15/$F15))</f>
        <v/>
      </c>
      <c r="CW15" s="227"/>
      <c r="CX15" s="228" t="str">
        <f aca="false">IF(OR($F15="",CW15=""),"",IF($F15=0,0,CW15/$F15))</f>
        <v/>
      </c>
      <c r="CY15" s="227"/>
      <c r="CZ15" s="228" t="str">
        <f aca="false">IF(OR($F15="",CY15=""),"",IF($F15=0,0,CY15/$F15))</f>
        <v/>
      </c>
      <c r="DA15" s="227"/>
      <c r="DB15" s="228" t="str">
        <f aca="false">IF(OR($F15="",DA15=""),"",IF($F15=0,0,DA15/$F15))</f>
        <v/>
      </c>
      <c r="DC15" s="227"/>
      <c r="DD15" s="228" t="str">
        <f aca="false">IF(OR($F15="",DC15=""),"",IF($F15=0,0,DC15/$F15))</f>
        <v/>
      </c>
      <c r="DE15" s="227"/>
      <c r="DF15" s="228" t="str">
        <f aca="false">IF(OR($F15="",DE15=""),"",IF($F15=0,0,DE15/$F15))</f>
        <v/>
      </c>
      <c r="DG15" s="227"/>
      <c r="DH15" s="228" t="str">
        <f aca="false">IF(OR($F15="",DG15=""),"",IF($F15=0,0,DG15/$F15))</f>
        <v/>
      </c>
      <c r="DI15" s="227"/>
      <c r="DJ15" s="228" t="str">
        <f aca="false">IF(OR($F15="",DI15=""),"",IF($F15=0,0,DI15/$F15))</f>
        <v/>
      </c>
      <c r="DK15" s="227"/>
      <c r="DL15" s="228" t="str">
        <f aca="false">IF(OR($F15="",DK15=""),"",IF($F15=0,0,DK15/$F15))</f>
        <v/>
      </c>
      <c r="DM15" s="227"/>
      <c r="DN15" s="228" t="str">
        <f aca="false">IF(OR($F15="",DM15=""),"",IF($F15=0,0,DM15/$F15))</f>
        <v/>
      </c>
      <c r="DO15" s="227"/>
      <c r="DP15" s="228" t="str">
        <f aca="false">IF(OR($F15="",DO15=""),"",IF($F15=0,0,DO15/$F15))</f>
        <v/>
      </c>
      <c r="DQ15" s="227"/>
      <c r="DR15" s="228" t="str">
        <f aca="false">IF(OR($F15="",DQ15=""),"",IF($F15=0,0,DQ15/$F15))</f>
        <v/>
      </c>
      <c r="DS15" s="227"/>
      <c r="DT15" s="228" t="str">
        <f aca="false">IF(OR($F15="",DS15=""),"",IF($F15=0,0,DS15/$F15))</f>
        <v/>
      </c>
      <c r="DU15" s="227"/>
      <c r="DV15" s="228" t="str">
        <f aca="false">IF(OR($F15="",DU15=""),"",IF($F15=0,0,DU15/$F15))</f>
        <v/>
      </c>
      <c r="DW15" s="227"/>
      <c r="DX15" s="228" t="str">
        <f aca="false">IF(OR($F15="",DW15=""),"",IF($F15=0,0,DW15/$F15))</f>
        <v/>
      </c>
      <c r="DY15" s="227"/>
      <c r="DZ15" s="228" t="str">
        <f aca="false">IF(OR($F15="",DY15=""),"",IF($F15=0,0,DY15/$F15))</f>
        <v/>
      </c>
      <c r="EA15" s="227"/>
      <c r="EB15" s="228" t="str">
        <f aca="false">IF(OR($F15="",EA15=""),"",IF($F15=0,0,EA15/$F15))</f>
        <v/>
      </c>
      <c r="EC15" s="227"/>
      <c r="ED15" s="228" t="str">
        <f aca="false">IF(OR($F15="",EC15=""),"",IF($F15=0,0,EC15/$F15))</f>
        <v/>
      </c>
      <c r="EE15" s="227"/>
      <c r="EF15" s="228" t="str">
        <f aca="false">IF(OR($F15="",EE15=""),"",IF($F15=0,0,EE15/$F15))</f>
        <v/>
      </c>
      <c r="EG15" s="227"/>
      <c r="EH15" s="228" t="str">
        <f aca="false">IF(OR($F15="",EG15=""),"",IF($F15=0,0,EG15/$F15))</f>
        <v/>
      </c>
      <c r="EI15" s="227"/>
      <c r="EJ15" s="228" t="str">
        <f aca="false">IF(OR($F15="",EI15=""),"",IF($F15=0,0,EI15/$F15))</f>
        <v/>
      </c>
      <c r="EK15" s="227"/>
      <c r="EL15" s="228" t="str">
        <f aca="false">IF(OR($F15="",EK15=""),"",IF($F15=0,0,EK15/$F15))</f>
        <v/>
      </c>
      <c r="EM15" s="227"/>
      <c r="EN15" s="228" t="str">
        <f aca="false">IF(OR($F15="",EM15=""),"",IF($F15=0,0,EM15/$F15))</f>
        <v/>
      </c>
      <c r="EO15" s="227"/>
      <c r="EP15" s="228" t="str">
        <f aca="false">IF(OR($F15="",EO15=""),"",IF($F15=0,0,EO15/$F15))</f>
        <v/>
      </c>
      <c r="EQ15" s="227"/>
      <c r="ER15" s="228" t="str">
        <f aca="false">IF(OR($F15="",EQ15=""),"",IF($F15=0,0,EQ15/$F15))</f>
        <v/>
      </c>
      <c r="ES15" s="227"/>
      <c r="ET15" s="228" t="str">
        <f aca="false">IF(OR($F15="",ES15=""),"",IF($F15=0,0,ES15/$F15))</f>
        <v/>
      </c>
      <c r="EU15" s="227"/>
      <c r="EV15" s="228" t="str">
        <f aca="false">IF(OR($F15="",EU15=""),"",IF($F15=0,0,EU15/$F15))</f>
        <v/>
      </c>
      <c r="EW15" s="227"/>
      <c r="EX15" s="228" t="str">
        <f aca="false">IF(OR($F15="",EW15=""),"",IF($F15=0,0,EW15/$F15))</f>
        <v/>
      </c>
      <c r="EY15" s="227"/>
      <c r="EZ15" s="228" t="str">
        <f aca="false">IF(OR($F15="",EY15=""),"",IF($F15=0,0,EY15/$F15))</f>
        <v/>
      </c>
      <c r="FA15" s="227"/>
      <c r="FB15" s="228" t="str">
        <f aca="false">IF(OR($F15="",FA15=""),"",IF($F15=0,0,FA15/$F15))</f>
        <v/>
      </c>
      <c r="FC15" s="227"/>
      <c r="FD15" s="228" t="str">
        <f aca="false">IF(OR($F15="",FC15=""),"",IF($F15=0,0,FC15/$F15))</f>
        <v/>
      </c>
      <c r="FE15" s="227"/>
      <c r="FF15" s="228" t="str">
        <f aca="false">IF(OR($F15="",FE15=""),"",IF($F15=0,0,FE15/$F15))</f>
        <v/>
      </c>
      <c r="FG15" s="227"/>
      <c r="FH15" s="228" t="str">
        <f aca="false">IF(OR($F15="",FG15=""),"",IF($F15=0,0,FG15/$F15))</f>
        <v/>
      </c>
      <c r="FI15" s="227"/>
      <c r="FJ15" s="228" t="str">
        <f aca="false">IF(OR($F15="",FI15=""),"",IF($F15=0,0,FI15/$F15))</f>
        <v/>
      </c>
      <c r="FK15" s="227"/>
      <c r="FL15" s="228" t="str">
        <f aca="false">IF(OR($F15="",FK15=""),"",IF($F15=0,0,FK15/$F15))</f>
        <v/>
      </c>
      <c r="FM15" s="227"/>
      <c r="FN15" s="228" t="str">
        <f aca="false">IF(OR($F15="",FM15=""),"",IF($F15=0,0,FM15/$F15))</f>
        <v/>
      </c>
      <c r="FO15" s="227"/>
      <c r="FP15" s="228" t="str">
        <f aca="false">IF(OR($F15="",FO15=""),"",IF($F15=0,0,FO15/$F15))</f>
        <v/>
      </c>
      <c r="FQ15" s="227"/>
      <c r="FR15" s="228" t="str">
        <f aca="false">IF(OR($F15="",FQ15=""),"",IF($F15=0,0,FQ15/$F15))</f>
        <v/>
      </c>
      <c r="FS15" s="227"/>
      <c r="FT15" s="228" t="str">
        <f aca="false">IF(OR($F15="",FS15=""),"",IF($F15=0,0,FS15/$F15))</f>
        <v/>
      </c>
      <c r="FU15" s="227"/>
      <c r="FV15" s="228" t="str">
        <f aca="false">IF(OR($F15="",FU15=""),"",IF($F15=0,0,FU15/$F15))</f>
        <v/>
      </c>
      <c r="FW15" s="227"/>
      <c r="FX15" s="228" t="str">
        <f aca="false">IF(OR($F15="",FW15=""),"",IF($F15=0,0,FW15/$F15))</f>
        <v/>
      </c>
      <c r="FY15" s="227"/>
      <c r="FZ15" s="228" t="str">
        <f aca="false">IF(OR($F15="",FY15=""),"",IF($F15=0,0,FY15/$F15))</f>
        <v/>
      </c>
      <c r="GA15" s="227"/>
      <c r="GB15" s="228" t="str">
        <f aca="false">IF(OR($F15="",GA15=""),"",IF($F15=0,0,GA15/$F15))</f>
        <v/>
      </c>
      <c r="GC15" s="227"/>
      <c r="GD15" s="228" t="str">
        <f aca="false">IF(OR($F15="",GC15=""),"",IF($F15=0,0,GC15/$F15))</f>
        <v/>
      </c>
      <c r="GE15" s="227"/>
      <c r="GF15" s="228" t="str">
        <f aca="false">IF(OR($F15="",GE15=""),"",IF($F15=0,0,GE15/$F15))</f>
        <v/>
      </c>
      <c r="GG15" s="227"/>
      <c r="GH15" s="228" t="str">
        <f aca="false">IF(OR($F15="",GG15=""),"",IF($F15=0,0,GG15/$F15))</f>
        <v/>
      </c>
      <c r="GI15" s="227"/>
      <c r="GJ15" s="228" t="str">
        <f aca="false">IF(OR($F15="",GI15=""),"",IF($F15=0,0,GI15/$F15))</f>
        <v/>
      </c>
      <c r="GK15" s="227"/>
      <c r="GL15" s="228" t="str">
        <f aca="false">IF(OR($F15="",GK15=""),"",IF($F15=0,0,GK15/$F15))</f>
        <v/>
      </c>
      <c r="GM15" s="227"/>
      <c r="GN15" s="228" t="str">
        <f aca="false">IF(OR($F15="",GM15=""),"",IF($F15=0,0,GM15/$F15))</f>
        <v/>
      </c>
    </row>
    <row r="16" customFormat="false" ht="19.5" hidden="false" customHeight="true" outlineLevel="0" collapsed="false">
      <c r="A16" s="221" t="n">
        <v>11</v>
      </c>
      <c r="B16" s="222"/>
      <c r="C16" s="222"/>
      <c r="D16" s="223"/>
      <c r="E16" s="223"/>
      <c r="F16" s="224"/>
      <c r="G16" s="225"/>
      <c r="H16" s="226" t="str">
        <f aca="false">IF(OR($F16="",G16=""),"",IF($F16=0,0,G16/$F16))</f>
        <v/>
      </c>
      <c r="I16" s="225"/>
      <c r="J16" s="226" t="str">
        <f aca="false">IF(OR($F16="",I16=""),"",IF($F16=0,0,I16/$F16))</f>
        <v/>
      </c>
      <c r="K16" s="225"/>
      <c r="L16" s="226" t="str">
        <f aca="false">IF(OR($F16="",K16=""),"",IF($F16=0,0,K16/$F16))</f>
        <v/>
      </c>
      <c r="M16" s="225"/>
      <c r="N16" s="226" t="str">
        <f aca="false">IF(OR($F16="",M16=""),"",IF($F16=0,0,M16/$F16))</f>
        <v/>
      </c>
      <c r="O16" s="225"/>
      <c r="P16" s="226" t="str">
        <f aca="false">IF(OR($F16="",O16=""),"",IF($F16=0,0,O16/$F16))</f>
        <v/>
      </c>
      <c r="Q16" s="225"/>
      <c r="R16" s="226" t="str">
        <f aca="false">IF(OR($F16="",Q16=""),"",IF($F16=0,0,Q16/$F16))</f>
        <v/>
      </c>
      <c r="S16" s="225"/>
      <c r="T16" s="226" t="str">
        <f aca="false">IF(OR($F16="",S16=""),"",IF($F16=0,0,S16/$F16))</f>
        <v/>
      </c>
      <c r="U16" s="225"/>
      <c r="V16" s="226" t="str">
        <f aca="false">IF(OR($F16="",U16=""),"",IF($F16=0,0,U16/$F16))</f>
        <v/>
      </c>
      <c r="W16" s="225"/>
      <c r="X16" s="226" t="str">
        <f aca="false">IF(OR($F16="",W16=""),"",IF($F16=0,0,W16/$F16))</f>
        <v/>
      </c>
      <c r="Y16" s="225"/>
      <c r="Z16" s="226" t="str">
        <f aca="false">IF(OR($F16="",Y16=""),"",IF($F16=0,0,Y16/$F16))</f>
        <v/>
      </c>
      <c r="AA16" s="227"/>
      <c r="AB16" s="228" t="str">
        <f aca="false">IF(OR($F16="",AA16=""),"",IF($F16=0,0,AA16/$F16))</f>
        <v/>
      </c>
      <c r="AC16" s="227"/>
      <c r="AD16" s="228" t="str">
        <f aca="false">IF(OR($F16="",AC16=""),"",IF($F16=0,0,AC16/$F16))</f>
        <v/>
      </c>
      <c r="AE16" s="227"/>
      <c r="AF16" s="228" t="str">
        <f aca="false">IF(OR($F16="",AE16=""),"",IF($F16=0,0,AE16/$F16))</f>
        <v/>
      </c>
      <c r="AG16" s="227"/>
      <c r="AH16" s="228" t="str">
        <f aca="false">IF(OR($F16="",AG16=""),"",IF($F16=0,0,AG16/$F16))</f>
        <v/>
      </c>
      <c r="AI16" s="227"/>
      <c r="AJ16" s="228" t="str">
        <f aca="false">IF(OR($F16="",AI16=""),"",IF($F16=0,0,AI16/$F16))</f>
        <v/>
      </c>
      <c r="AK16" s="227"/>
      <c r="AL16" s="228" t="str">
        <f aca="false">IF(OR($F16="",AK16=""),"",IF($F16=0,0,AK16/$F16))</f>
        <v/>
      </c>
      <c r="AM16" s="227"/>
      <c r="AN16" s="228" t="str">
        <f aca="false">IF(OR($F16="",AM16=""),"",IF($F16=0,0,AM16/$F16))</f>
        <v/>
      </c>
      <c r="AO16" s="227"/>
      <c r="AP16" s="228" t="str">
        <f aca="false">IF(OR($F16="",AO16=""),"",IF($F16=0,0,AO16/$F16))</f>
        <v/>
      </c>
      <c r="AQ16" s="227"/>
      <c r="AR16" s="228" t="str">
        <f aca="false">IF(OR($F16="",AQ16=""),"",IF($F16=0,0,AQ16/$F16))</f>
        <v/>
      </c>
      <c r="AS16" s="227"/>
      <c r="AT16" s="228" t="str">
        <f aca="false">IF(OR($F16="",AS16=""),"",IF($F16=0,0,AS16/$F16))</f>
        <v/>
      </c>
      <c r="AU16" s="227"/>
      <c r="AV16" s="228" t="str">
        <f aca="false">IF(OR($F16="",AU16=""),"",IF($F16=0,0,AU16/$F16))</f>
        <v/>
      </c>
      <c r="AW16" s="227"/>
      <c r="AX16" s="228" t="str">
        <f aca="false">IF(OR($F16="",AW16=""),"",IF($F16=0,0,AW16/$F16))</f>
        <v/>
      </c>
      <c r="AY16" s="227"/>
      <c r="AZ16" s="228" t="str">
        <f aca="false">IF(OR($F16="",AY16=""),"",IF($F16=0,0,AY16/$F16))</f>
        <v/>
      </c>
      <c r="BA16" s="227"/>
      <c r="BB16" s="228" t="str">
        <f aca="false">IF(OR($F16="",BA16=""),"",IF($F16=0,0,BA16/$F16))</f>
        <v/>
      </c>
      <c r="BC16" s="227"/>
      <c r="BD16" s="228" t="str">
        <f aca="false">IF(OR($F16="",BC16=""),"",IF($F16=0,0,BC16/$F16))</f>
        <v/>
      </c>
      <c r="BE16" s="227"/>
      <c r="BF16" s="228" t="str">
        <f aca="false">IF(OR($F16="",BE16=""),"",IF($F16=0,0,BE16/$F16))</f>
        <v/>
      </c>
      <c r="BG16" s="227"/>
      <c r="BH16" s="228" t="str">
        <f aca="false">IF(OR($F16="",BG16=""),"",IF($F16=0,0,BG16/$F16))</f>
        <v/>
      </c>
      <c r="BI16" s="227"/>
      <c r="BJ16" s="228" t="str">
        <f aca="false">IF(OR($F16="",BI16=""),"",IF($F16=0,0,BI16/$F16))</f>
        <v/>
      </c>
      <c r="BK16" s="227"/>
      <c r="BL16" s="228" t="str">
        <f aca="false">IF(OR($F16="",BK16=""),"",IF($F16=0,0,BK16/$F16))</f>
        <v/>
      </c>
      <c r="BM16" s="227"/>
      <c r="BN16" s="228" t="str">
        <f aca="false">IF(OR($F16="",BM16=""),"",IF($F16=0,0,BM16/$F16))</f>
        <v/>
      </c>
      <c r="BO16" s="227"/>
      <c r="BP16" s="228" t="str">
        <f aca="false">IF(OR($F16="",BO16=""),"",IF($F16=0,0,BO16/$F16))</f>
        <v/>
      </c>
      <c r="BQ16" s="227"/>
      <c r="BR16" s="228" t="str">
        <f aca="false">IF(OR($F16="",BQ16=""),"",IF($F16=0,0,BQ16/$F16))</f>
        <v/>
      </c>
      <c r="BS16" s="227"/>
      <c r="BT16" s="228" t="str">
        <f aca="false">IF(OR($F16="",BS16=""),"",IF($F16=0,0,BS16/$F16))</f>
        <v/>
      </c>
      <c r="BU16" s="227"/>
      <c r="BV16" s="228" t="str">
        <f aca="false">IF(OR($F16="",BU16=""),"",IF($F16=0,0,BU16/$F16))</f>
        <v/>
      </c>
      <c r="BW16" s="227"/>
      <c r="BX16" s="228" t="str">
        <f aca="false">IF(OR($F16="",BW16=""),"",IF($F16=0,0,BW16/$F16))</f>
        <v/>
      </c>
      <c r="BY16" s="227"/>
      <c r="BZ16" s="228" t="str">
        <f aca="false">IF(OR($F16="",BY16=""),"",IF($F16=0,0,BY16/$F16))</f>
        <v/>
      </c>
      <c r="CA16" s="227"/>
      <c r="CB16" s="228" t="str">
        <f aca="false">IF(OR($F16="",CA16=""),"",IF($F16=0,0,CA16/$F16))</f>
        <v/>
      </c>
      <c r="CC16" s="227"/>
      <c r="CD16" s="228" t="str">
        <f aca="false">IF(OR($F16="",CC16=""),"",IF($F16=0,0,CC16/$F16))</f>
        <v/>
      </c>
      <c r="CE16" s="227"/>
      <c r="CF16" s="228" t="str">
        <f aca="false">IF(OR($F16="",CE16=""),"",IF($F16=0,0,CE16/$F16))</f>
        <v/>
      </c>
      <c r="CG16" s="227"/>
      <c r="CH16" s="228" t="str">
        <f aca="false">IF(OR($F16="",CG16=""),"",IF($F16=0,0,CG16/$F16))</f>
        <v/>
      </c>
      <c r="CI16" s="227"/>
      <c r="CJ16" s="228" t="str">
        <f aca="false">IF(OR($F16="",CI16=""),"",IF($F16=0,0,CI16/$F16))</f>
        <v/>
      </c>
      <c r="CK16" s="227"/>
      <c r="CL16" s="228" t="str">
        <f aca="false">IF(OR($F16="",CK16=""),"",IF($F16=0,0,CK16/$F16))</f>
        <v/>
      </c>
      <c r="CM16" s="227"/>
      <c r="CN16" s="228" t="str">
        <f aca="false">IF(OR($F16="",CM16=""),"",IF($F16=0,0,CM16/$F16))</f>
        <v/>
      </c>
      <c r="CO16" s="227"/>
      <c r="CP16" s="228" t="str">
        <f aca="false">IF(OR($F16="",CO16=""),"",IF($F16=0,0,CO16/$F16))</f>
        <v/>
      </c>
      <c r="CQ16" s="227"/>
      <c r="CR16" s="228" t="str">
        <f aca="false">IF(OR($F16="",CQ16=""),"",IF($F16=0,0,CQ16/$F16))</f>
        <v/>
      </c>
      <c r="CS16" s="227"/>
      <c r="CT16" s="228" t="str">
        <f aca="false">IF(OR($F16="",CS16=""),"",IF($F16=0,0,CS16/$F16))</f>
        <v/>
      </c>
      <c r="CU16" s="227"/>
      <c r="CV16" s="228" t="str">
        <f aca="false">IF(OR($F16="",CU16=""),"",IF($F16=0,0,CU16/$F16))</f>
        <v/>
      </c>
      <c r="CW16" s="227"/>
      <c r="CX16" s="228" t="str">
        <f aca="false">IF(OR($F16="",CW16=""),"",IF($F16=0,0,CW16/$F16))</f>
        <v/>
      </c>
      <c r="CY16" s="227"/>
      <c r="CZ16" s="228" t="str">
        <f aca="false">IF(OR($F16="",CY16=""),"",IF($F16=0,0,CY16/$F16))</f>
        <v/>
      </c>
      <c r="DA16" s="227"/>
      <c r="DB16" s="228" t="str">
        <f aca="false">IF(OR($F16="",DA16=""),"",IF($F16=0,0,DA16/$F16))</f>
        <v/>
      </c>
      <c r="DC16" s="227"/>
      <c r="DD16" s="228" t="str">
        <f aca="false">IF(OR($F16="",DC16=""),"",IF($F16=0,0,DC16/$F16))</f>
        <v/>
      </c>
      <c r="DE16" s="227"/>
      <c r="DF16" s="228" t="str">
        <f aca="false">IF(OR($F16="",DE16=""),"",IF($F16=0,0,DE16/$F16))</f>
        <v/>
      </c>
      <c r="DG16" s="227"/>
      <c r="DH16" s="228" t="str">
        <f aca="false">IF(OR($F16="",DG16=""),"",IF($F16=0,0,DG16/$F16))</f>
        <v/>
      </c>
      <c r="DI16" s="227"/>
      <c r="DJ16" s="228" t="str">
        <f aca="false">IF(OR($F16="",DI16=""),"",IF($F16=0,0,DI16/$F16))</f>
        <v/>
      </c>
      <c r="DK16" s="227"/>
      <c r="DL16" s="228" t="str">
        <f aca="false">IF(OR($F16="",DK16=""),"",IF($F16=0,0,DK16/$F16))</f>
        <v/>
      </c>
      <c r="DM16" s="227"/>
      <c r="DN16" s="228" t="str">
        <f aca="false">IF(OR($F16="",DM16=""),"",IF($F16=0,0,DM16/$F16))</f>
        <v/>
      </c>
      <c r="DO16" s="227"/>
      <c r="DP16" s="228" t="str">
        <f aca="false">IF(OR($F16="",DO16=""),"",IF($F16=0,0,DO16/$F16))</f>
        <v/>
      </c>
      <c r="DQ16" s="227"/>
      <c r="DR16" s="228" t="str">
        <f aca="false">IF(OR($F16="",DQ16=""),"",IF($F16=0,0,DQ16/$F16))</f>
        <v/>
      </c>
      <c r="DS16" s="227"/>
      <c r="DT16" s="228" t="str">
        <f aca="false">IF(OR($F16="",DS16=""),"",IF($F16=0,0,DS16/$F16))</f>
        <v/>
      </c>
      <c r="DU16" s="227"/>
      <c r="DV16" s="228" t="str">
        <f aca="false">IF(OR($F16="",DU16=""),"",IF($F16=0,0,DU16/$F16))</f>
        <v/>
      </c>
      <c r="DW16" s="227"/>
      <c r="DX16" s="228" t="str">
        <f aca="false">IF(OR($F16="",DW16=""),"",IF($F16=0,0,DW16/$F16))</f>
        <v/>
      </c>
      <c r="DY16" s="227"/>
      <c r="DZ16" s="228" t="str">
        <f aca="false">IF(OR($F16="",DY16=""),"",IF($F16=0,0,DY16/$F16))</f>
        <v/>
      </c>
      <c r="EA16" s="227"/>
      <c r="EB16" s="228" t="str">
        <f aca="false">IF(OR($F16="",EA16=""),"",IF($F16=0,0,EA16/$F16))</f>
        <v/>
      </c>
      <c r="EC16" s="227"/>
      <c r="ED16" s="228" t="str">
        <f aca="false">IF(OR($F16="",EC16=""),"",IF($F16=0,0,EC16/$F16))</f>
        <v/>
      </c>
      <c r="EE16" s="227"/>
      <c r="EF16" s="228" t="str">
        <f aca="false">IF(OR($F16="",EE16=""),"",IF($F16=0,0,EE16/$F16))</f>
        <v/>
      </c>
      <c r="EG16" s="227"/>
      <c r="EH16" s="228" t="str">
        <f aca="false">IF(OR($F16="",EG16=""),"",IF($F16=0,0,EG16/$F16))</f>
        <v/>
      </c>
      <c r="EI16" s="227"/>
      <c r="EJ16" s="228" t="str">
        <f aca="false">IF(OR($F16="",EI16=""),"",IF($F16=0,0,EI16/$F16))</f>
        <v/>
      </c>
      <c r="EK16" s="227"/>
      <c r="EL16" s="228" t="str">
        <f aca="false">IF(OR($F16="",EK16=""),"",IF($F16=0,0,EK16/$F16))</f>
        <v/>
      </c>
      <c r="EM16" s="227"/>
      <c r="EN16" s="228" t="str">
        <f aca="false">IF(OR($F16="",EM16=""),"",IF($F16=0,0,EM16/$F16))</f>
        <v/>
      </c>
      <c r="EO16" s="227"/>
      <c r="EP16" s="228" t="str">
        <f aca="false">IF(OR($F16="",EO16=""),"",IF($F16=0,0,EO16/$F16))</f>
        <v/>
      </c>
      <c r="EQ16" s="227"/>
      <c r="ER16" s="228" t="str">
        <f aca="false">IF(OR($F16="",EQ16=""),"",IF($F16=0,0,EQ16/$F16))</f>
        <v/>
      </c>
      <c r="ES16" s="227"/>
      <c r="ET16" s="228" t="str">
        <f aca="false">IF(OR($F16="",ES16=""),"",IF($F16=0,0,ES16/$F16))</f>
        <v/>
      </c>
      <c r="EU16" s="227"/>
      <c r="EV16" s="228" t="str">
        <f aca="false">IF(OR($F16="",EU16=""),"",IF($F16=0,0,EU16/$F16))</f>
        <v/>
      </c>
      <c r="EW16" s="227"/>
      <c r="EX16" s="228" t="str">
        <f aca="false">IF(OR($F16="",EW16=""),"",IF($F16=0,0,EW16/$F16))</f>
        <v/>
      </c>
      <c r="EY16" s="227"/>
      <c r="EZ16" s="228" t="str">
        <f aca="false">IF(OR($F16="",EY16=""),"",IF($F16=0,0,EY16/$F16))</f>
        <v/>
      </c>
      <c r="FA16" s="227"/>
      <c r="FB16" s="228" t="str">
        <f aca="false">IF(OR($F16="",FA16=""),"",IF($F16=0,0,FA16/$F16))</f>
        <v/>
      </c>
      <c r="FC16" s="227"/>
      <c r="FD16" s="228" t="str">
        <f aca="false">IF(OR($F16="",FC16=""),"",IF($F16=0,0,FC16/$F16))</f>
        <v/>
      </c>
      <c r="FE16" s="227"/>
      <c r="FF16" s="228" t="str">
        <f aca="false">IF(OR($F16="",FE16=""),"",IF($F16=0,0,FE16/$F16))</f>
        <v/>
      </c>
      <c r="FG16" s="227"/>
      <c r="FH16" s="228" t="str">
        <f aca="false">IF(OR($F16="",FG16=""),"",IF($F16=0,0,FG16/$F16))</f>
        <v/>
      </c>
      <c r="FI16" s="227"/>
      <c r="FJ16" s="228" t="str">
        <f aca="false">IF(OR($F16="",FI16=""),"",IF($F16=0,0,FI16/$F16))</f>
        <v/>
      </c>
      <c r="FK16" s="227"/>
      <c r="FL16" s="228" t="str">
        <f aca="false">IF(OR($F16="",FK16=""),"",IF($F16=0,0,FK16/$F16))</f>
        <v/>
      </c>
      <c r="FM16" s="227"/>
      <c r="FN16" s="228" t="str">
        <f aca="false">IF(OR($F16="",FM16=""),"",IF($F16=0,0,FM16/$F16))</f>
        <v/>
      </c>
      <c r="FO16" s="227"/>
      <c r="FP16" s="228" t="str">
        <f aca="false">IF(OR($F16="",FO16=""),"",IF($F16=0,0,FO16/$F16))</f>
        <v/>
      </c>
      <c r="FQ16" s="227"/>
      <c r="FR16" s="228" t="str">
        <f aca="false">IF(OR($F16="",FQ16=""),"",IF($F16=0,0,FQ16/$F16))</f>
        <v/>
      </c>
      <c r="FS16" s="227"/>
      <c r="FT16" s="228" t="str">
        <f aca="false">IF(OR($F16="",FS16=""),"",IF($F16=0,0,FS16/$F16))</f>
        <v/>
      </c>
      <c r="FU16" s="227"/>
      <c r="FV16" s="228" t="str">
        <f aca="false">IF(OR($F16="",FU16=""),"",IF($F16=0,0,FU16/$F16))</f>
        <v/>
      </c>
      <c r="FW16" s="227"/>
      <c r="FX16" s="228" t="str">
        <f aca="false">IF(OR($F16="",FW16=""),"",IF($F16=0,0,FW16/$F16))</f>
        <v/>
      </c>
      <c r="FY16" s="227"/>
      <c r="FZ16" s="228" t="str">
        <f aca="false">IF(OR($F16="",FY16=""),"",IF($F16=0,0,FY16/$F16))</f>
        <v/>
      </c>
      <c r="GA16" s="227"/>
      <c r="GB16" s="228" t="str">
        <f aca="false">IF(OR($F16="",GA16=""),"",IF($F16=0,0,GA16/$F16))</f>
        <v/>
      </c>
      <c r="GC16" s="227"/>
      <c r="GD16" s="228" t="str">
        <f aca="false">IF(OR($F16="",GC16=""),"",IF($F16=0,0,GC16/$F16))</f>
        <v/>
      </c>
      <c r="GE16" s="227"/>
      <c r="GF16" s="228" t="str">
        <f aca="false">IF(OR($F16="",GE16=""),"",IF($F16=0,0,GE16/$F16))</f>
        <v/>
      </c>
      <c r="GG16" s="227"/>
      <c r="GH16" s="228" t="str">
        <f aca="false">IF(OR($F16="",GG16=""),"",IF($F16=0,0,GG16/$F16))</f>
        <v/>
      </c>
      <c r="GI16" s="227"/>
      <c r="GJ16" s="228" t="str">
        <f aca="false">IF(OR($F16="",GI16=""),"",IF($F16=0,0,GI16/$F16))</f>
        <v/>
      </c>
      <c r="GK16" s="227"/>
      <c r="GL16" s="228" t="str">
        <f aca="false">IF(OR($F16="",GK16=""),"",IF($F16=0,0,GK16/$F16))</f>
        <v/>
      </c>
      <c r="GM16" s="227"/>
      <c r="GN16" s="228" t="str">
        <f aca="false">IF(OR($F16="",GM16=""),"",IF($F16=0,0,GM16/$F16))</f>
        <v/>
      </c>
    </row>
    <row r="17" customFormat="false" ht="19.5" hidden="false" customHeight="true" outlineLevel="0" collapsed="false">
      <c r="A17" s="231" t="n">
        <v>12</v>
      </c>
      <c r="B17" s="232"/>
      <c r="C17" s="232"/>
      <c r="D17" s="223"/>
      <c r="E17" s="223"/>
      <c r="F17" s="224"/>
      <c r="G17" s="225"/>
      <c r="H17" s="226" t="str">
        <f aca="false">IF(OR($F17="",G17=""),"",IF($F17=0,0,G17/$F17))</f>
        <v/>
      </c>
      <c r="I17" s="225"/>
      <c r="J17" s="226" t="str">
        <f aca="false">IF(OR($F17="",I17=""),"",IF($F17=0,0,I17/$F17))</f>
        <v/>
      </c>
      <c r="K17" s="225"/>
      <c r="L17" s="226" t="str">
        <f aca="false">IF(OR($F17="",K17=""),"",IF($F17=0,0,K17/$F17))</f>
        <v/>
      </c>
      <c r="M17" s="225"/>
      <c r="N17" s="226" t="str">
        <f aca="false">IF(OR($F17="",M17=""),"",IF($F17=0,0,M17/$F17))</f>
        <v/>
      </c>
      <c r="O17" s="225"/>
      <c r="P17" s="226" t="str">
        <f aca="false">IF(OR($F17="",O17=""),"",IF($F17=0,0,O17/$F17))</f>
        <v/>
      </c>
      <c r="Q17" s="225"/>
      <c r="R17" s="226" t="str">
        <f aca="false">IF(OR($F17="",Q17=""),"",IF($F17=0,0,Q17/$F17))</f>
        <v/>
      </c>
      <c r="S17" s="225"/>
      <c r="T17" s="226" t="str">
        <f aca="false">IF(OR($F17="",S17=""),"",IF($F17=0,0,S17/$F17))</f>
        <v/>
      </c>
      <c r="U17" s="225"/>
      <c r="V17" s="226" t="str">
        <f aca="false">IF(OR($F17="",U17=""),"",IF($F17=0,0,U17/$F17))</f>
        <v/>
      </c>
      <c r="W17" s="225"/>
      <c r="X17" s="226" t="str">
        <f aca="false">IF(OR($F17="",W17=""),"",IF($F17=0,0,W17/$F17))</f>
        <v/>
      </c>
      <c r="Y17" s="225"/>
      <c r="Z17" s="226" t="str">
        <f aca="false">IF(OR($F17="",Y17=""),"",IF($F17=0,0,Y17/$F17))</f>
        <v/>
      </c>
      <c r="AA17" s="227"/>
      <c r="AB17" s="228" t="str">
        <f aca="false">IF(OR($F17="",AA17=""),"",IF($F17=0,0,AA17/$F17))</f>
        <v/>
      </c>
      <c r="AC17" s="227"/>
      <c r="AD17" s="228" t="str">
        <f aca="false">IF(OR($F17="",AC17=""),"",IF($F17=0,0,AC17/$F17))</f>
        <v/>
      </c>
      <c r="AE17" s="227"/>
      <c r="AF17" s="228" t="str">
        <f aca="false">IF(OR($F17="",AE17=""),"",IF($F17=0,0,AE17/$F17))</f>
        <v/>
      </c>
      <c r="AG17" s="227"/>
      <c r="AH17" s="228" t="str">
        <f aca="false">IF(OR($F17="",AG17=""),"",IF($F17=0,0,AG17/$F17))</f>
        <v/>
      </c>
      <c r="AI17" s="227"/>
      <c r="AJ17" s="228" t="str">
        <f aca="false">IF(OR($F17="",AI17=""),"",IF($F17=0,0,AI17/$F17))</f>
        <v/>
      </c>
      <c r="AK17" s="227"/>
      <c r="AL17" s="228" t="str">
        <f aca="false">IF(OR($F17="",AK17=""),"",IF($F17=0,0,AK17/$F17))</f>
        <v/>
      </c>
      <c r="AM17" s="227"/>
      <c r="AN17" s="228" t="str">
        <f aca="false">IF(OR($F17="",AM17=""),"",IF($F17=0,0,AM17/$F17))</f>
        <v/>
      </c>
      <c r="AO17" s="227"/>
      <c r="AP17" s="228" t="str">
        <f aca="false">IF(OR($F17="",AO17=""),"",IF($F17=0,0,AO17/$F17))</f>
        <v/>
      </c>
      <c r="AQ17" s="227"/>
      <c r="AR17" s="228" t="str">
        <f aca="false">IF(OR($F17="",AQ17=""),"",IF($F17=0,0,AQ17/$F17))</f>
        <v/>
      </c>
      <c r="AS17" s="227"/>
      <c r="AT17" s="228" t="str">
        <f aca="false">IF(OR($F17="",AS17=""),"",IF($F17=0,0,AS17/$F17))</f>
        <v/>
      </c>
      <c r="AU17" s="227"/>
      <c r="AV17" s="228" t="str">
        <f aca="false">IF(OR($F17="",AU17=""),"",IF($F17=0,0,AU17/$F17))</f>
        <v/>
      </c>
      <c r="AW17" s="227"/>
      <c r="AX17" s="228" t="str">
        <f aca="false">IF(OR($F17="",AW17=""),"",IF($F17=0,0,AW17/$F17))</f>
        <v/>
      </c>
      <c r="AY17" s="227"/>
      <c r="AZ17" s="228" t="str">
        <f aca="false">IF(OR($F17="",AY17=""),"",IF($F17=0,0,AY17/$F17))</f>
        <v/>
      </c>
      <c r="BA17" s="227"/>
      <c r="BB17" s="228" t="str">
        <f aca="false">IF(OR($F17="",BA17=""),"",IF($F17=0,0,BA17/$F17))</f>
        <v/>
      </c>
      <c r="BC17" s="227"/>
      <c r="BD17" s="228" t="str">
        <f aca="false">IF(OR($F17="",BC17=""),"",IF($F17=0,0,BC17/$F17))</f>
        <v/>
      </c>
      <c r="BE17" s="227"/>
      <c r="BF17" s="228" t="str">
        <f aca="false">IF(OR($F17="",BE17=""),"",IF($F17=0,0,BE17/$F17))</f>
        <v/>
      </c>
      <c r="BG17" s="227"/>
      <c r="BH17" s="228" t="str">
        <f aca="false">IF(OR($F17="",BG17=""),"",IF($F17=0,0,BG17/$F17))</f>
        <v/>
      </c>
      <c r="BI17" s="227"/>
      <c r="BJ17" s="228" t="str">
        <f aca="false">IF(OR($F17="",BI17=""),"",IF($F17=0,0,BI17/$F17))</f>
        <v/>
      </c>
      <c r="BK17" s="227"/>
      <c r="BL17" s="228" t="str">
        <f aca="false">IF(OR($F17="",BK17=""),"",IF($F17=0,0,BK17/$F17))</f>
        <v/>
      </c>
      <c r="BM17" s="227"/>
      <c r="BN17" s="228" t="str">
        <f aca="false">IF(OR($F17="",BM17=""),"",IF($F17=0,0,BM17/$F17))</f>
        <v/>
      </c>
      <c r="BO17" s="227"/>
      <c r="BP17" s="228" t="str">
        <f aca="false">IF(OR($F17="",BO17=""),"",IF($F17=0,0,BO17/$F17))</f>
        <v/>
      </c>
      <c r="BQ17" s="227"/>
      <c r="BR17" s="228" t="str">
        <f aca="false">IF(OR($F17="",BQ17=""),"",IF($F17=0,0,BQ17/$F17))</f>
        <v/>
      </c>
      <c r="BS17" s="227"/>
      <c r="BT17" s="228" t="str">
        <f aca="false">IF(OR($F17="",BS17=""),"",IF($F17=0,0,BS17/$F17))</f>
        <v/>
      </c>
      <c r="BU17" s="227"/>
      <c r="BV17" s="228" t="str">
        <f aca="false">IF(OR($F17="",BU17=""),"",IF($F17=0,0,BU17/$F17))</f>
        <v/>
      </c>
      <c r="BW17" s="227"/>
      <c r="BX17" s="228" t="str">
        <f aca="false">IF(OR($F17="",BW17=""),"",IF($F17=0,0,BW17/$F17))</f>
        <v/>
      </c>
      <c r="BY17" s="227"/>
      <c r="BZ17" s="228" t="str">
        <f aca="false">IF(OR($F17="",BY17=""),"",IF($F17=0,0,BY17/$F17))</f>
        <v/>
      </c>
      <c r="CA17" s="227"/>
      <c r="CB17" s="228" t="str">
        <f aca="false">IF(OR($F17="",CA17=""),"",IF($F17=0,0,CA17/$F17))</f>
        <v/>
      </c>
      <c r="CC17" s="227"/>
      <c r="CD17" s="228" t="str">
        <f aca="false">IF(OR($F17="",CC17=""),"",IF($F17=0,0,CC17/$F17))</f>
        <v/>
      </c>
      <c r="CE17" s="227"/>
      <c r="CF17" s="228" t="str">
        <f aca="false">IF(OR($F17="",CE17=""),"",IF($F17=0,0,CE17/$F17))</f>
        <v/>
      </c>
      <c r="CG17" s="227"/>
      <c r="CH17" s="228" t="str">
        <f aca="false">IF(OR($F17="",CG17=""),"",IF($F17=0,0,CG17/$F17))</f>
        <v/>
      </c>
      <c r="CI17" s="227"/>
      <c r="CJ17" s="228" t="str">
        <f aca="false">IF(OR($F17="",CI17=""),"",IF($F17=0,0,CI17/$F17))</f>
        <v/>
      </c>
      <c r="CK17" s="227"/>
      <c r="CL17" s="228" t="str">
        <f aca="false">IF(OR($F17="",CK17=""),"",IF($F17=0,0,CK17/$F17))</f>
        <v/>
      </c>
      <c r="CM17" s="227"/>
      <c r="CN17" s="228" t="str">
        <f aca="false">IF(OR($F17="",CM17=""),"",IF($F17=0,0,CM17/$F17))</f>
        <v/>
      </c>
      <c r="CO17" s="227"/>
      <c r="CP17" s="228" t="str">
        <f aca="false">IF(OR($F17="",CO17=""),"",IF($F17=0,0,CO17/$F17))</f>
        <v/>
      </c>
      <c r="CQ17" s="227"/>
      <c r="CR17" s="228" t="str">
        <f aca="false">IF(OR($F17="",CQ17=""),"",IF($F17=0,0,CQ17/$F17))</f>
        <v/>
      </c>
      <c r="CS17" s="227"/>
      <c r="CT17" s="228" t="str">
        <f aca="false">IF(OR($F17="",CS17=""),"",IF($F17=0,0,CS17/$F17))</f>
        <v/>
      </c>
      <c r="CU17" s="227"/>
      <c r="CV17" s="228" t="str">
        <f aca="false">IF(OR($F17="",CU17=""),"",IF($F17=0,0,CU17/$F17))</f>
        <v/>
      </c>
      <c r="CW17" s="227"/>
      <c r="CX17" s="228" t="str">
        <f aca="false">IF(OR($F17="",CW17=""),"",IF($F17=0,0,CW17/$F17))</f>
        <v/>
      </c>
      <c r="CY17" s="227"/>
      <c r="CZ17" s="228" t="str">
        <f aca="false">IF(OR($F17="",CY17=""),"",IF($F17=0,0,CY17/$F17))</f>
        <v/>
      </c>
      <c r="DA17" s="227"/>
      <c r="DB17" s="228" t="str">
        <f aca="false">IF(OR($F17="",DA17=""),"",IF($F17=0,0,DA17/$F17))</f>
        <v/>
      </c>
      <c r="DC17" s="227"/>
      <c r="DD17" s="228" t="str">
        <f aca="false">IF(OR($F17="",DC17=""),"",IF($F17=0,0,DC17/$F17))</f>
        <v/>
      </c>
      <c r="DE17" s="227"/>
      <c r="DF17" s="228" t="str">
        <f aca="false">IF(OR($F17="",DE17=""),"",IF($F17=0,0,DE17/$F17))</f>
        <v/>
      </c>
      <c r="DG17" s="227"/>
      <c r="DH17" s="228" t="str">
        <f aca="false">IF(OR($F17="",DG17=""),"",IF($F17=0,0,DG17/$F17))</f>
        <v/>
      </c>
      <c r="DI17" s="227"/>
      <c r="DJ17" s="228" t="str">
        <f aca="false">IF(OR($F17="",DI17=""),"",IF($F17=0,0,DI17/$F17))</f>
        <v/>
      </c>
      <c r="DK17" s="227"/>
      <c r="DL17" s="228" t="str">
        <f aca="false">IF(OR($F17="",DK17=""),"",IF($F17=0,0,DK17/$F17))</f>
        <v/>
      </c>
      <c r="DM17" s="227"/>
      <c r="DN17" s="228" t="str">
        <f aca="false">IF(OR($F17="",DM17=""),"",IF($F17=0,0,DM17/$F17))</f>
        <v/>
      </c>
      <c r="DO17" s="227"/>
      <c r="DP17" s="228" t="str">
        <f aca="false">IF(OR($F17="",DO17=""),"",IF($F17=0,0,DO17/$F17))</f>
        <v/>
      </c>
      <c r="DQ17" s="227"/>
      <c r="DR17" s="228" t="str">
        <f aca="false">IF(OR($F17="",DQ17=""),"",IF($F17=0,0,DQ17/$F17))</f>
        <v/>
      </c>
      <c r="DS17" s="227"/>
      <c r="DT17" s="228" t="str">
        <f aca="false">IF(OR($F17="",DS17=""),"",IF($F17=0,0,DS17/$F17))</f>
        <v/>
      </c>
      <c r="DU17" s="227"/>
      <c r="DV17" s="228" t="str">
        <f aca="false">IF(OR($F17="",DU17=""),"",IF($F17=0,0,DU17/$F17))</f>
        <v/>
      </c>
      <c r="DW17" s="227"/>
      <c r="DX17" s="228" t="str">
        <f aca="false">IF(OR($F17="",DW17=""),"",IF($F17=0,0,DW17/$F17))</f>
        <v/>
      </c>
      <c r="DY17" s="227"/>
      <c r="DZ17" s="228" t="str">
        <f aca="false">IF(OR($F17="",DY17=""),"",IF($F17=0,0,DY17/$F17))</f>
        <v/>
      </c>
      <c r="EA17" s="227"/>
      <c r="EB17" s="228" t="str">
        <f aca="false">IF(OR($F17="",EA17=""),"",IF($F17=0,0,EA17/$F17))</f>
        <v/>
      </c>
      <c r="EC17" s="227"/>
      <c r="ED17" s="228" t="str">
        <f aca="false">IF(OR($F17="",EC17=""),"",IF($F17=0,0,EC17/$F17))</f>
        <v/>
      </c>
      <c r="EE17" s="227"/>
      <c r="EF17" s="228" t="str">
        <f aca="false">IF(OR($F17="",EE17=""),"",IF($F17=0,0,EE17/$F17))</f>
        <v/>
      </c>
      <c r="EG17" s="227"/>
      <c r="EH17" s="228" t="str">
        <f aca="false">IF(OR($F17="",EG17=""),"",IF($F17=0,0,EG17/$F17))</f>
        <v/>
      </c>
      <c r="EI17" s="227"/>
      <c r="EJ17" s="228" t="str">
        <f aca="false">IF(OR($F17="",EI17=""),"",IF($F17=0,0,EI17/$F17))</f>
        <v/>
      </c>
      <c r="EK17" s="227"/>
      <c r="EL17" s="228" t="str">
        <f aca="false">IF(OR($F17="",EK17=""),"",IF($F17=0,0,EK17/$F17))</f>
        <v/>
      </c>
      <c r="EM17" s="227"/>
      <c r="EN17" s="228" t="str">
        <f aca="false">IF(OR($F17="",EM17=""),"",IF($F17=0,0,EM17/$F17))</f>
        <v/>
      </c>
      <c r="EO17" s="227"/>
      <c r="EP17" s="228" t="str">
        <f aca="false">IF(OR($F17="",EO17=""),"",IF($F17=0,0,EO17/$F17))</f>
        <v/>
      </c>
      <c r="EQ17" s="227"/>
      <c r="ER17" s="228" t="str">
        <f aca="false">IF(OR($F17="",EQ17=""),"",IF($F17=0,0,EQ17/$F17))</f>
        <v/>
      </c>
      <c r="ES17" s="227"/>
      <c r="ET17" s="228" t="str">
        <f aca="false">IF(OR($F17="",ES17=""),"",IF($F17=0,0,ES17/$F17))</f>
        <v/>
      </c>
      <c r="EU17" s="227"/>
      <c r="EV17" s="228" t="str">
        <f aca="false">IF(OR($F17="",EU17=""),"",IF($F17=0,0,EU17/$F17))</f>
        <v/>
      </c>
      <c r="EW17" s="227"/>
      <c r="EX17" s="228" t="str">
        <f aca="false">IF(OR($F17="",EW17=""),"",IF($F17=0,0,EW17/$F17))</f>
        <v/>
      </c>
      <c r="EY17" s="227"/>
      <c r="EZ17" s="228" t="str">
        <f aca="false">IF(OR($F17="",EY17=""),"",IF($F17=0,0,EY17/$F17))</f>
        <v/>
      </c>
      <c r="FA17" s="227"/>
      <c r="FB17" s="228" t="str">
        <f aca="false">IF(OR($F17="",FA17=""),"",IF($F17=0,0,FA17/$F17))</f>
        <v/>
      </c>
      <c r="FC17" s="227"/>
      <c r="FD17" s="228" t="str">
        <f aca="false">IF(OR($F17="",FC17=""),"",IF($F17=0,0,FC17/$F17))</f>
        <v/>
      </c>
      <c r="FE17" s="227"/>
      <c r="FF17" s="228" t="str">
        <f aca="false">IF(OR($F17="",FE17=""),"",IF($F17=0,0,FE17/$F17))</f>
        <v/>
      </c>
      <c r="FG17" s="227"/>
      <c r="FH17" s="228" t="str">
        <f aca="false">IF(OR($F17="",FG17=""),"",IF($F17=0,0,FG17/$F17))</f>
        <v/>
      </c>
      <c r="FI17" s="227"/>
      <c r="FJ17" s="228" t="str">
        <f aca="false">IF(OR($F17="",FI17=""),"",IF($F17=0,0,FI17/$F17))</f>
        <v/>
      </c>
      <c r="FK17" s="227"/>
      <c r="FL17" s="228" t="str">
        <f aca="false">IF(OR($F17="",FK17=""),"",IF($F17=0,0,FK17/$F17))</f>
        <v/>
      </c>
      <c r="FM17" s="227"/>
      <c r="FN17" s="228" t="str">
        <f aca="false">IF(OR($F17="",FM17=""),"",IF($F17=0,0,FM17/$F17))</f>
        <v/>
      </c>
      <c r="FO17" s="227"/>
      <c r="FP17" s="228" t="str">
        <f aca="false">IF(OR($F17="",FO17=""),"",IF($F17=0,0,FO17/$F17))</f>
        <v/>
      </c>
      <c r="FQ17" s="227"/>
      <c r="FR17" s="228" t="str">
        <f aca="false">IF(OR($F17="",FQ17=""),"",IF($F17=0,0,FQ17/$F17))</f>
        <v/>
      </c>
      <c r="FS17" s="227"/>
      <c r="FT17" s="228" t="str">
        <f aca="false">IF(OR($F17="",FS17=""),"",IF($F17=0,0,FS17/$F17))</f>
        <v/>
      </c>
      <c r="FU17" s="227"/>
      <c r="FV17" s="228" t="str">
        <f aca="false">IF(OR($F17="",FU17=""),"",IF($F17=0,0,FU17/$F17))</f>
        <v/>
      </c>
      <c r="FW17" s="227"/>
      <c r="FX17" s="228" t="str">
        <f aca="false">IF(OR($F17="",FW17=""),"",IF($F17=0,0,FW17/$F17))</f>
        <v/>
      </c>
      <c r="FY17" s="227"/>
      <c r="FZ17" s="228" t="str">
        <f aca="false">IF(OR($F17="",FY17=""),"",IF($F17=0,0,FY17/$F17))</f>
        <v/>
      </c>
      <c r="GA17" s="227"/>
      <c r="GB17" s="228" t="str">
        <f aca="false">IF(OR($F17="",GA17=""),"",IF($F17=0,0,GA17/$F17))</f>
        <v/>
      </c>
      <c r="GC17" s="227"/>
      <c r="GD17" s="228" t="str">
        <f aca="false">IF(OR($F17="",GC17=""),"",IF($F17=0,0,GC17/$F17))</f>
        <v/>
      </c>
      <c r="GE17" s="227"/>
      <c r="GF17" s="228" t="str">
        <f aca="false">IF(OR($F17="",GE17=""),"",IF($F17=0,0,GE17/$F17))</f>
        <v/>
      </c>
      <c r="GG17" s="227"/>
      <c r="GH17" s="228" t="str">
        <f aca="false">IF(OR($F17="",GG17=""),"",IF($F17=0,0,GG17/$F17))</f>
        <v/>
      </c>
      <c r="GI17" s="227"/>
      <c r="GJ17" s="228" t="str">
        <f aca="false">IF(OR($F17="",GI17=""),"",IF($F17=0,0,GI17/$F17))</f>
        <v/>
      </c>
      <c r="GK17" s="227"/>
      <c r="GL17" s="228" t="str">
        <f aca="false">IF(OR($F17="",GK17=""),"",IF($F17=0,0,GK17/$F17))</f>
        <v/>
      </c>
      <c r="GM17" s="227"/>
      <c r="GN17" s="228" t="str">
        <f aca="false">IF(OR($F17="",GM17=""),"",IF($F17=0,0,GM17/$F17))</f>
        <v/>
      </c>
    </row>
    <row r="18" customFormat="false" ht="19.5" hidden="false" customHeight="true" outlineLevel="0" collapsed="false">
      <c r="A18" s="221" t="n">
        <v>13</v>
      </c>
      <c r="B18" s="222"/>
      <c r="C18" s="222"/>
      <c r="D18" s="223"/>
      <c r="E18" s="223"/>
      <c r="F18" s="224"/>
      <c r="G18" s="225"/>
      <c r="H18" s="226" t="str">
        <f aca="false">IF(OR($F18="",G18=""),"",IF($F18=0,0,G18/$F18))</f>
        <v/>
      </c>
      <c r="I18" s="225"/>
      <c r="J18" s="226" t="str">
        <f aca="false">IF(OR($F18="",I18=""),"",IF($F18=0,0,I18/$F18))</f>
        <v/>
      </c>
      <c r="K18" s="225"/>
      <c r="L18" s="226" t="str">
        <f aca="false">IF(OR($F18="",K18=""),"",IF($F18=0,0,K18/$F18))</f>
        <v/>
      </c>
      <c r="M18" s="225"/>
      <c r="N18" s="226" t="str">
        <f aca="false">IF(OR($F18="",M18=""),"",IF($F18=0,0,M18/$F18))</f>
        <v/>
      </c>
      <c r="O18" s="225"/>
      <c r="P18" s="226" t="str">
        <f aca="false">IF(OR($F18="",O18=""),"",IF($F18=0,0,O18/$F18))</f>
        <v/>
      </c>
      <c r="Q18" s="225"/>
      <c r="R18" s="226" t="str">
        <f aca="false">IF(OR($F18="",Q18=""),"",IF($F18=0,0,Q18/$F18))</f>
        <v/>
      </c>
      <c r="S18" s="225"/>
      <c r="T18" s="226" t="str">
        <f aca="false">IF(OR($F18="",S18=""),"",IF($F18=0,0,S18/$F18))</f>
        <v/>
      </c>
      <c r="U18" s="225"/>
      <c r="V18" s="226" t="str">
        <f aca="false">IF(OR($F18="",U18=""),"",IF($F18=0,0,U18/$F18))</f>
        <v/>
      </c>
      <c r="W18" s="225"/>
      <c r="X18" s="226" t="str">
        <f aca="false">IF(OR($F18="",W18=""),"",IF($F18=0,0,W18/$F18))</f>
        <v/>
      </c>
      <c r="Y18" s="225"/>
      <c r="Z18" s="226" t="str">
        <f aca="false">IF(OR($F18="",Y18=""),"",IF($F18=0,0,Y18/$F18))</f>
        <v/>
      </c>
      <c r="AA18" s="227"/>
      <c r="AB18" s="228" t="str">
        <f aca="false">IF(OR($F18="",AA18=""),"",IF($F18=0,0,AA18/$F18))</f>
        <v/>
      </c>
      <c r="AC18" s="227"/>
      <c r="AD18" s="228" t="str">
        <f aca="false">IF(OR($F18="",AC18=""),"",IF($F18=0,0,AC18/$F18))</f>
        <v/>
      </c>
      <c r="AE18" s="227"/>
      <c r="AF18" s="228" t="str">
        <f aca="false">IF(OR($F18="",AE18=""),"",IF($F18=0,0,AE18/$F18))</f>
        <v/>
      </c>
      <c r="AG18" s="227"/>
      <c r="AH18" s="228" t="str">
        <f aca="false">IF(OR($F18="",AG18=""),"",IF($F18=0,0,AG18/$F18))</f>
        <v/>
      </c>
      <c r="AI18" s="227"/>
      <c r="AJ18" s="228" t="str">
        <f aca="false">IF(OR($F18="",AI18=""),"",IF($F18=0,0,AI18/$F18))</f>
        <v/>
      </c>
      <c r="AK18" s="227"/>
      <c r="AL18" s="228" t="str">
        <f aca="false">IF(OR($F18="",AK18=""),"",IF($F18=0,0,AK18/$F18))</f>
        <v/>
      </c>
      <c r="AM18" s="227"/>
      <c r="AN18" s="228" t="str">
        <f aca="false">IF(OR($F18="",AM18=""),"",IF($F18=0,0,AM18/$F18))</f>
        <v/>
      </c>
      <c r="AO18" s="227"/>
      <c r="AP18" s="228" t="str">
        <f aca="false">IF(OR($F18="",AO18=""),"",IF($F18=0,0,AO18/$F18))</f>
        <v/>
      </c>
      <c r="AQ18" s="227"/>
      <c r="AR18" s="228" t="str">
        <f aca="false">IF(OR($F18="",AQ18=""),"",IF($F18=0,0,AQ18/$F18))</f>
        <v/>
      </c>
      <c r="AS18" s="227"/>
      <c r="AT18" s="228" t="str">
        <f aca="false">IF(OR($F18="",AS18=""),"",IF($F18=0,0,AS18/$F18))</f>
        <v/>
      </c>
      <c r="AU18" s="227"/>
      <c r="AV18" s="228" t="str">
        <f aca="false">IF(OR($F18="",AU18=""),"",IF($F18=0,0,AU18/$F18))</f>
        <v/>
      </c>
      <c r="AW18" s="227"/>
      <c r="AX18" s="228" t="str">
        <f aca="false">IF(OR($F18="",AW18=""),"",IF($F18=0,0,AW18/$F18))</f>
        <v/>
      </c>
      <c r="AY18" s="227"/>
      <c r="AZ18" s="228" t="str">
        <f aca="false">IF(OR($F18="",AY18=""),"",IF($F18=0,0,AY18/$F18))</f>
        <v/>
      </c>
      <c r="BA18" s="227"/>
      <c r="BB18" s="228" t="str">
        <f aca="false">IF(OR($F18="",BA18=""),"",IF($F18=0,0,BA18/$F18))</f>
        <v/>
      </c>
      <c r="BC18" s="227"/>
      <c r="BD18" s="228" t="str">
        <f aca="false">IF(OR($F18="",BC18=""),"",IF($F18=0,0,BC18/$F18))</f>
        <v/>
      </c>
      <c r="BE18" s="227"/>
      <c r="BF18" s="228" t="str">
        <f aca="false">IF(OR($F18="",BE18=""),"",IF($F18=0,0,BE18/$F18))</f>
        <v/>
      </c>
      <c r="BG18" s="227"/>
      <c r="BH18" s="228" t="str">
        <f aca="false">IF(OR($F18="",BG18=""),"",IF($F18=0,0,BG18/$F18))</f>
        <v/>
      </c>
      <c r="BI18" s="227"/>
      <c r="BJ18" s="228" t="str">
        <f aca="false">IF(OR($F18="",BI18=""),"",IF($F18=0,0,BI18/$F18))</f>
        <v/>
      </c>
      <c r="BK18" s="227"/>
      <c r="BL18" s="228" t="str">
        <f aca="false">IF(OR($F18="",BK18=""),"",IF($F18=0,0,BK18/$F18))</f>
        <v/>
      </c>
      <c r="BM18" s="227"/>
      <c r="BN18" s="228" t="str">
        <f aca="false">IF(OR($F18="",BM18=""),"",IF($F18=0,0,BM18/$F18))</f>
        <v/>
      </c>
      <c r="BO18" s="227"/>
      <c r="BP18" s="228" t="str">
        <f aca="false">IF(OR($F18="",BO18=""),"",IF($F18=0,0,BO18/$F18))</f>
        <v/>
      </c>
      <c r="BQ18" s="227"/>
      <c r="BR18" s="228" t="str">
        <f aca="false">IF(OR($F18="",BQ18=""),"",IF($F18=0,0,BQ18/$F18))</f>
        <v/>
      </c>
      <c r="BS18" s="227"/>
      <c r="BT18" s="228" t="str">
        <f aca="false">IF(OR($F18="",BS18=""),"",IF($F18=0,0,BS18/$F18))</f>
        <v/>
      </c>
      <c r="BU18" s="227"/>
      <c r="BV18" s="228" t="str">
        <f aca="false">IF(OR($F18="",BU18=""),"",IF($F18=0,0,BU18/$F18))</f>
        <v/>
      </c>
      <c r="BW18" s="227"/>
      <c r="BX18" s="228" t="str">
        <f aca="false">IF(OR($F18="",BW18=""),"",IF($F18=0,0,BW18/$F18))</f>
        <v/>
      </c>
      <c r="BY18" s="227"/>
      <c r="BZ18" s="228" t="str">
        <f aca="false">IF(OR($F18="",BY18=""),"",IF($F18=0,0,BY18/$F18))</f>
        <v/>
      </c>
      <c r="CA18" s="227"/>
      <c r="CB18" s="228" t="str">
        <f aca="false">IF(OR($F18="",CA18=""),"",IF($F18=0,0,CA18/$F18))</f>
        <v/>
      </c>
      <c r="CC18" s="227"/>
      <c r="CD18" s="228" t="str">
        <f aca="false">IF(OR($F18="",CC18=""),"",IF($F18=0,0,CC18/$F18))</f>
        <v/>
      </c>
      <c r="CE18" s="227"/>
      <c r="CF18" s="228" t="str">
        <f aca="false">IF(OR($F18="",CE18=""),"",IF($F18=0,0,CE18/$F18))</f>
        <v/>
      </c>
      <c r="CG18" s="227"/>
      <c r="CH18" s="228" t="str">
        <f aca="false">IF(OR($F18="",CG18=""),"",IF($F18=0,0,CG18/$F18))</f>
        <v/>
      </c>
      <c r="CI18" s="227"/>
      <c r="CJ18" s="228" t="str">
        <f aca="false">IF(OR($F18="",CI18=""),"",IF($F18=0,0,CI18/$F18))</f>
        <v/>
      </c>
      <c r="CK18" s="227"/>
      <c r="CL18" s="228" t="str">
        <f aca="false">IF(OR($F18="",CK18=""),"",IF($F18=0,0,CK18/$F18))</f>
        <v/>
      </c>
      <c r="CM18" s="227"/>
      <c r="CN18" s="228" t="str">
        <f aca="false">IF(OR($F18="",CM18=""),"",IF($F18=0,0,CM18/$F18))</f>
        <v/>
      </c>
      <c r="CO18" s="227"/>
      <c r="CP18" s="228" t="str">
        <f aca="false">IF(OR($F18="",CO18=""),"",IF($F18=0,0,CO18/$F18))</f>
        <v/>
      </c>
      <c r="CQ18" s="227"/>
      <c r="CR18" s="228" t="str">
        <f aca="false">IF(OR($F18="",CQ18=""),"",IF($F18=0,0,CQ18/$F18))</f>
        <v/>
      </c>
      <c r="CS18" s="227"/>
      <c r="CT18" s="228" t="str">
        <f aca="false">IF(OR($F18="",CS18=""),"",IF($F18=0,0,CS18/$F18))</f>
        <v/>
      </c>
      <c r="CU18" s="227"/>
      <c r="CV18" s="228" t="str">
        <f aca="false">IF(OR($F18="",CU18=""),"",IF($F18=0,0,CU18/$F18))</f>
        <v/>
      </c>
      <c r="CW18" s="227"/>
      <c r="CX18" s="228" t="str">
        <f aca="false">IF(OR($F18="",CW18=""),"",IF($F18=0,0,CW18/$F18))</f>
        <v/>
      </c>
      <c r="CY18" s="227"/>
      <c r="CZ18" s="228" t="str">
        <f aca="false">IF(OR($F18="",CY18=""),"",IF($F18=0,0,CY18/$F18))</f>
        <v/>
      </c>
      <c r="DA18" s="227"/>
      <c r="DB18" s="228" t="str">
        <f aca="false">IF(OR($F18="",DA18=""),"",IF($F18=0,0,DA18/$F18))</f>
        <v/>
      </c>
      <c r="DC18" s="227"/>
      <c r="DD18" s="228" t="str">
        <f aca="false">IF(OR($F18="",DC18=""),"",IF($F18=0,0,DC18/$F18))</f>
        <v/>
      </c>
      <c r="DE18" s="227"/>
      <c r="DF18" s="228" t="str">
        <f aca="false">IF(OR($F18="",DE18=""),"",IF($F18=0,0,DE18/$F18))</f>
        <v/>
      </c>
      <c r="DG18" s="227"/>
      <c r="DH18" s="228" t="str">
        <f aca="false">IF(OR($F18="",DG18=""),"",IF($F18=0,0,DG18/$F18))</f>
        <v/>
      </c>
      <c r="DI18" s="227"/>
      <c r="DJ18" s="228" t="str">
        <f aca="false">IF(OR($F18="",DI18=""),"",IF($F18=0,0,DI18/$F18))</f>
        <v/>
      </c>
      <c r="DK18" s="227"/>
      <c r="DL18" s="228" t="str">
        <f aca="false">IF(OR($F18="",DK18=""),"",IF($F18=0,0,DK18/$F18))</f>
        <v/>
      </c>
      <c r="DM18" s="227"/>
      <c r="DN18" s="228" t="str">
        <f aca="false">IF(OR($F18="",DM18=""),"",IF($F18=0,0,DM18/$F18))</f>
        <v/>
      </c>
      <c r="DO18" s="227"/>
      <c r="DP18" s="228" t="str">
        <f aca="false">IF(OR($F18="",DO18=""),"",IF($F18=0,0,DO18/$F18))</f>
        <v/>
      </c>
      <c r="DQ18" s="227"/>
      <c r="DR18" s="228" t="str">
        <f aca="false">IF(OR($F18="",DQ18=""),"",IF($F18=0,0,DQ18/$F18))</f>
        <v/>
      </c>
      <c r="DS18" s="227"/>
      <c r="DT18" s="228" t="str">
        <f aca="false">IF(OR($F18="",DS18=""),"",IF($F18=0,0,DS18/$F18))</f>
        <v/>
      </c>
      <c r="DU18" s="227"/>
      <c r="DV18" s="228" t="str">
        <f aca="false">IF(OR($F18="",DU18=""),"",IF($F18=0,0,DU18/$F18))</f>
        <v/>
      </c>
      <c r="DW18" s="227"/>
      <c r="DX18" s="228" t="str">
        <f aca="false">IF(OR($F18="",DW18=""),"",IF($F18=0,0,DW18/$F18))</f>
        <v/>
      </c>
      <c r="DY18" s="227"/>
      <c r="DZ18" s="228" t="str">
        <f aca="false">IF(OR($F18="",DY18=""),"",IF($F18=0,0,DY18/$F18))</f>
        <v/>
      </c>
      <c r="EA18" s="227"/>
      <c r="EB18" s="228" t="str">
        <f aca="false">IF(OR($F18="",EA18=""),"",IF($F18=0,0,EA18/$F18))</f>
        <v/>
      </c>
      <c r="EC18" s="227"/>
      <c r="ED18" s="228" t="str">
        <f aca="false">IF(OR($F18="",EC18=""),"",IF($F18=0,0,EC18/$F18))</f>
        <v/>
      </c>
      <c r="EE18" s="227"/>
      <c r="EF18" s="228" t="str">
        <f aca="false">IF(OR($F18="",EE18=""),"",IF($F18=0,0,EE18/$F18))</f>
        <v/>
      </c>
      <c r="EG18" s="227"/>
      <c r="EH18" s="228" t="str">
        <f aca="false">IF(OR($F18="",EG18=""),"",IF($F18=0,0,EG18/$F18))</f>
        <v/>
      </c>
      <c r="EI18" s="227"/>
      <c r="EJ18" s="228" t="str">
        <f aca="false">IF(OR($F18="",EI18=""),"",IF($F18=0,0,EI18/$F18))</f>
        <v/>
      </c>
      <c r="EK18" s="227"/>
      <c r="EL18" s="228" t="str">
        <f aca="false">IF(OR($F18="",EK18=""),"",IF($F18=0,0,EK18/$F18))</f>
        <v/>
      </c>
      <c r="EM18" s="227"/>
      <c r="EN18" s="228" t="str">
        <f aca="false">IF(OR($F18="",EM18=""),"",IF($F18=0,0,EM18/$F18))</f>
        <v/>
      </c>
      <c r="EO18" s="227"/>
      <c r="EP18" s="228" t="str">
        <f aca="false">IF(OR($F18="",EO18=""),"",IF($F18=0,0,EO18/$F18))</f>
        <v/>
      </c>
      <c r="EQ18" s="227"/>
      <c r="ER18" s="228" t="str">
        <f aca="false">IF(OR($F18="",EQ18=""),"",IF($F18=0,0,EQ18/$F18))</f>
        <v/>
      </c>
      <c r="ES18" s="227"/>
      <c r="ET18" s="228" t="str">
        <f aca="false">IF(OR($F18="",ES18=""),"",IF($F18=0,0,ES18/$F18))</f>
        <v/>
      </c>
      <c r="EU18" s="227"/>
      <c r="EV18" s="228" t="str">
        <f aca="false">IF(OR($F18="",EU18=""),"",IF($F18=0,0,EU18/$F18))</f>
        <v/>
      </c>
      <c r="EW18" s="227"/>
      <c r="EX18" s="228" t="str">
        <f aca="false">IF(OR($F18="",EW18=""),"",IF($F18=0,0,EW18/$F18))</f>
        <v/>
      </c>
      <c r="EY18" s="227"/>
      <c r="EZ18" s="228" t="str">
        <f aca="false">IF(OR($F18="",EY18=""),"",IF($F18=0,0,EY18/$F18))</f>
        <v/>
      </c>
      <c r="FA18" s="227"/>
      <c r="FB18" s="228" t="str">
        <f aca="false">IF(OR($F18="",FA18=""),"",IF($F18=0,0,FA18/$F18))</f>
        <v/>
      </c>
      <c r="FC18" s="227"/>
      <c r="FD18" s="228" t="str">
        <f aca="false">IF(OR($F18="",FC18=""),"",IF($F18=0,0,FC18/$F18))</f>
        <v/>
      </c>
      <c r="FE18" s="227"/>
      <c r="FF18" s="228" t="str">
        <f aca="false">IF(OR($F18="",FE18=""),"",IF($F18=0,0,FE18/$F18))</f>
        <v/>
      </c>
      <c r="FG18" s="227"/>
      <c r="FH18" s="228" t="str">
        <f aca="false">IF(OR($F18="",FG18=""),"",IF($F18=0,0,FG18/$F18))</f>
        <v/>
      </c>
      <c r="FI18" s="227"/>
      <c r="FJ18" s="228" t="str">
        <f aca="false">IF(OR($F18="",FI18=""),"",IF($F18=0,0,FI18/$F18))</f>
        <v/>
      </c>
      <c r="FK18" s="227"/>
      <c r="FL18" s="228" t="str">
        <f aca="false">IF(OR($F18="",FK18=""),"",IF($F18=0,0,FK18/$F18))</f>
        <v/>
      </c>
      <c r="FM18" s="227"/>
      <c r="FN18" s="228" t="str">
        <f aca="false">IF(OR($F18="",FM18=""),"",IF($F18=0,0,FM18/$F18))</f>
        <v/>
      </c>
      <c r="FO18" s="227"/>
      <c r="FP18" s="228" t="str">
        <f aca="false">IF(OR($F18="",FO18=""),"",IF($F18=0,0,FO18/$F18))</f>
        <v/>
      </c>
      <c r="FQ18" s="227"/>
      <c r="FR18" s="228" t="str">
        <f aca="false">IF(OR($F18="",FQ18=""),"",IF($F18=0,0,FQ18/$F18))</f>
        <v/>
      </c>
      <c r="FS18" s="227"/>
      <c r="FT18" s="228" t="str">
        <f aca="false">IF(OR($F18="",FS18=""),"",IF($F18=0,0,FS18/$F18))</f>
        <v/>
      </c>
      <c r="FU18" s="227"/>
      <c r="FV18" s="228" t="str">
        <f aca="false">IF(OR($F18="",FU18=""),"",IF($F18=0,0,FU18/$F18))</f>
        <v/>
      </c>
      <c r="FW18" s="227"/>
      <c r="FX18" s="228" t="str">
        <f aca="false">IF(OR($F18="",FW18=""),"",IF($F18=0,0,FW18/$F18))</f>
        <v/>
      </c>
      <c r="FY18" s="227"/>
      <c r="FZ18" s="228" t="str">
        <f aca="false">IF(OR($F18="",FY18=""),"",IF($F18=0,0,FY18/$F18))</f>
        <v/>
      </c>
      <c r="GA18" s="227"/>
      <c r="GB18" s="228" t="str">
        <f aca="false">IF(OR($F18="",GA18=""),"",IF($F18=0,0,GA18/$F18))</f>
        <v/>
      </c>
      <c r="GC18" s="227"/>
      <c r="GD18" s="228" t="str">
        <f aca="false">IF(OR($F18="",GC18=""),"",IF($F18=0,0,GC18/$F18))</f>
        <v/>
      </c>
      <c r="GE18" s="227"/>
      <c r="GF18" s="228" t="str">
        <f aca="false">IF(OR($F18="",GE18=""),"",IF($F18=0,0,GE18/$F18))</f>
        <v/>
      </c>
      <c r="GG18" s="227"/>
      <c r="GH18" s="228" t="str">
        <f aca="false">IF(OR($F18="",GG18=""),"",IF($F18=0,0,GG18/$F18))</f>
        <v/>
      </c>
      <c r="GI18" s="227"/>
      <c r="GJ18" s="228" t="str">
        <f aca="false">IF(OR($F18="",GI18=""),"",IF($F18=0,0,GI18/$F18))</f>
        <v/>
      </c>
      <c r="GK18" s="227"/>
      <c r="GL18" s="228" t="str">
        <f aca="false">IF(OR($F18="",GK18=""),"",IF($F18=0,0,GK18/$F18))</f>
        <v/>
      </c>
      <c r="GM18" s="227"/>
      <c r="GN18" s="228" t="str">
        <f aca="false">IF(OR($F18="",GM18=""),"",IF($F18=0,0,GM18/$F18))</f>
        <v/>
      </c>
    </row>
    <row r="19" customFormat="false" ht="19.5" hidden="false" customHeight="true" outlineLevel="0" collapsed="false">
      <c r="A19" s="231" t="n">
        <v>14</v>
      </c>
      <c r="B19" s="232"/>
      <c r="C19" s="232"/>
      <c r="D19" s="223"/>
      <c r="E19" s="223"/>
      <c r="F19" s="224"/>
      <c r="G19" s="225"/>
      <c r="H19" s="226" t="str">
        <f aca="false">IF(OR($F19="",G19=""),"",IF($F19=0,0,G19/$F19))</f>
        <v/>
      </c>
      <c r="I19" s="225"/>
      <c r="J19" s="226" t="str">
        <f aca="false">IF(OR($F19="",I19=""),"",IF($F19=0,0,I19/$F19))</f>
        <v/>
      </c>
      <c r="K19" s="225"/>
      <c r="L19" s="226" t="str">
        <f aca="false">IF(OR($F19="",K19=""),"",IF($F19=0,0,K19/$F19))</f>
        <v/>
      </c>
      <c r="M19" s="225"/>
      <c r="N19" s="226" t="str">
        <f aca="false">IF(OR($F19="",M19=""),"",IF($F19=0,0,M19/$F19))</f>
        <v/>
      </c>
      <c r="O19" s="225"/>
      <c r="P19" s="226" t="str">
        <f aca="false">IF(OR($F19="",O19=""),"",IF($F19=0,0,O19/$F19))</f>
        <v/>
      </c>
      <c r="Q19" s="225"/>
      <c r="R19" s="226" t="str">
        <f aca="false">IF(OR($F19="",Q19=""),"",IF($F19=0,0,Q19/$F19))</f>
        <v/>
      </c>
      <c r="S19" s="225"/>
      <c r="T19" s="226" t="str">
        <f aca="false">IF(OR($F19="",S19=""),"",IF($F19=0,0,S19/$F19))</f>
        <v/>
      </c>
      <c r="U19" s="225"/>
      <c r="V19" s="226" t="str">
        <f aca="false">IF(OR($F19="",U19=""),"",IF($F19=0,0,U19/$F19))</f>
        <v/>
      </c>
      <c r="W19" s="225"/>
      <c r="X19" s="226" t="str">
        <f aca="false">IF(OR($F19="",W19=""),"",IF($F19=0,0,W19/$F19))</f>
        <v/>
      </c>
      <c r="Y19" s="225"/>
      <c r="Z19" s="226" t="str">
        <f aca="false">IF(OR($F19="",Y19=""),"",IF($F19=0,0,Y19/$F19))</f>
        <v/>
      </c>
      <c r="AA19" s="227"/>
      <c r="AB19" s="228" t="str">
        <f aca="false">IF(OR($F19="",AA19=""),"",IF($F19=0,0,AA19/$F19))</f>
        <v/>
      </c>
      <c r="AC19" s="227"/>
      <c r="AD19" s="228" t="str">
        <f aca="false">IF(OR($F19="",AC19=""),"",IF($F19=0,0,AC19/$F19))</f>
        <v/>
      </c>
      <c r="AE19" s="227"/>
      <c r="AF19" s="228" t="str">
        <f aca="false">IF(OR($F19="",AE19=""),"",IF($F19=0,0,AE19/$F19))</f>
        <v/>
      </c>
      <c r="AG19" s="227"/>
      <c r="AH19" s="228" t="str">
        <f aca="false">IF(OR($F19="",AG19=""),"",IF($F19=0,0,AG19/$F19))</f>
        <v/>
      </c>
      <c r="AI19" s="227"/>
      <c r="AJ19" s="228" t="str">
        <f aca="false">IF(OR($F19="",AI19=""),"",IF($F19=0,0,AI19/$F19))</f>
        <v/>
      </c>
      <c r="AK19" s="227"/>
      <c r="AL19" s="228" t="str">
        <f aca="false">IF(OR($F19="",AK19=""),"",IF($F19=0,0,AK19/$F19))</f>
        <v/>
      </c>
      <c r="AM19" s="227"/>
      <c r="AN19" s="228" t="str">
        <f aca="false">IF(OR($F19="",AM19=""),"",IF($F19=0,0,AM19/$F19))</f>
        <v/>
      </c>
      <c r="AO19" s="227"/>
      <c r="AP19" s="228" t="str">
        <f aca="false">IF(OR($F19="",AO19=""),"",IF($F19=0,0,AO19/$F19))</f>
        <v/>
      </c>
      <c r="AQ19" s="227"/>
      <c r="AR19" s="228" t="str">
        <f aca="false">IF(OR($F19="",AQ19=""),"",IF($F19=0,0,AQ19/$F19))</f>
        <v/>
      </c>
      <c r="AS19" s="227"/>
      <c r="AT19" s="228" t="str">
        <f aca="false">IF(OR($F19="",AS19=""),"",IF($F19=0,0,AS19/$F19))</f>
        <v/>
      </c>
      <c r="AU19" s="227"/>
      <c r="AV19" s="228" t="str">
        <f aca="false">IF(OR($F19="",AU19=""),"",IF($F19=0,0,AU19/$F19))</f>
        <v/>
      </c>
      <c r="AW19" s="227"/>
      <c r="AX19" s="228" t="str">
        <f aca="false">IF(OR($F19="",AW19=""),"",IF($F19=0,0,AW19/$F19))</f>
        <v/>
      </c>
      <c r="AY19" s="227"/>
      <c r="AZ19" s="228" t="str">
        <f aca="false">IF(OR($F19="",AY19=""),"",IF($F19=0,0,AY19/$F19))</f>
        <v/>
      </c>
      <c r="BA19" s="227"/>
      <c r="BB19" s="228" t="str">
        <f aca="false">IF(OR($F19="",BA19=""),"",IF($F19=0,0,BA19/$F19))</f>
        <v/>
      </c>
      <c r="BC19" s="227"/>
      <c r="BD19" s="228" t="str">
        <f aca="false">IF(OR($F19="",BC19=""),"",IF($F19=0,0,BC19/$F19))</f>
        <v/>
      </c>
      <c r="BE19" s="227"/>
      <c r="BF19" s="228" t="str">
        <f aca="false">IF(OR($F19="",BE19=""),"",IF($F19=0,0,BE19/$F19))</f>
        <v/>
      </c>
      <c r="BG19" s="227"/>
      <c r="BH19" s="228" t="str">
        <f aca="false">IF(OR($F19="",BG19=""),"",IF($F19=0,0,BG19/$F19))</f>
        <v/>
      </c>
      <c r="BI19" s="227"/>
      <c r="BJ19" s="228" t="str">
        <f aca="false">IF(OR($F19="",BI19=""),"",IF($F19=0,0,BI19/$F19))</f>
        <v/>
      </c>
      <c r="BK19" s="227"/>
      <c r="BL19" s="228" t="str">
        <f aca="false">IF(OR($F19="",BK19=""),"",IF($F19=0,0,BK19/$F19))</f>
        <v/>
      </c>
      <c r="BM19" s="227"/>
      <c r="BN19" s="228" t="str">
        <f aca="false">IF(OR($F19="",BM19=""),"",IF($F19=0,0,BM19/$F19))</f>
        <v/>
      </c>
      <c r="BO19" s="227"/>
      <c r="BP19" s="228" t="str">
        <f aca="false">IF(OR($F19="",BO19=""),"",IF($F19=0,0,BO19/$F19))</f>
        <v/>
      </c>
      <c r="BQ19" s="227"/>
      <c r="BR19" s="228" t="str">
        <f aca="false">IF(OR($F19="",BQ19=""),"",IF($F19=0,0,BQ19/$F19))</f>
        <v/>
      </c>
      <c r="BS19" s="227"/>
      <c r="BT19" s="228" t="str">
        <f aca="false">IF(OR($F19="",BS19=""),"",IF($F19=0,0,BS19/$F19))</f>
        <v/>
      </c>
      <c r="BU19" s="227"/>
      <c r="BV19" s="228" t="str">
        <f aca="false">IF(OR($F19="",BU19=""),"",IF($F19=0,0,BU19/$F19))</f>
        <v/>
      </c>
      <c r="BW19" s="227"/>
      <c r="BX19" s="228" t="str">
        <f aca="false">IF(OR($F19="",BW19=""),"",IF($F19=0,0,BW19/$F19))</f>
        <v/>
      </c>
      <c r="BY19" s="227"/>
      <c r="BZ19" s="228" t="str">
        <f aca="false">IF(OR($F19="",BY19=""),"",IF($F19=0,0,BY19/$F19))</f>
        <v/>
      </c>
      <c r="CA19" s="227"/>
      <c r="CB19" s="228" t="str">
        <f aca="false">IF(OR($F19="",CA19=""),"",IF($F19=0,0,CA19/$F19))</f>
        <v/>
      </c>
      <c r="CC19" s="227"/>
      <c r="CD19" s="228" t="str">
        <f aca="false">IF(OR($F19="",CC19=""),"",IF($F19=0,0,CC19/$F19))</f>
        <v/>
      </c>
      <c r="CE19" s="227"/>
      <c r="CF19" s="228" t="str">
        <f aca="false">IF(OR($F19="",CE19=""),"",IF($F19=0,0,CE19/$F19))</f>
        <v/>
      </c>
      <c r="CG19" s="227"/>
      <c r="CH19" s="228" t="str">
        <f aca="false">IF(OR($F19="",CG19=""),"",IF($F19=0,0,CG19/$F19))</f>
        <v/>
      </c>
      <c r="CI19" s="227"/>
      <c r="CJ19" s="228" t="str">
        <f aca="false">IF(OR($F19="",CI19=""),"",IF($F19=0,0,CI19/$F19))</f>
        <v/>
      </c>
      <c r="CK19" s="227"/>
      <c r="CL19" s="228" t="str">
        <f aca="false">IF(OR($F19="",CK19=""),"",IF($F19=0,0,CK19/$F19))</f>
        <v/>
      </c>
      <c r="CM19" s="227"/>
      <c r="CN19" s="228" t="str">
        <f aca="false">IF(OR($F19="",CM19=""),"",IF($F19=0,0,CM19/$F19))</f>
        <v/>
      </c>
      <c r="CO19" s="227"/>
      <c r="CP19" s="228" t="str">
        <f aca="false">IF(OR($F19="",CO19=""),"",IF($F19=0,0,CO19/$F19))</f>
        <v/>
      </c>
      <c r="CQ19" s="227"/>
      <c r="CR19" s="228" t="str">
        <f aca="false">IF(OR($F19="",CQ19=""),"",IF($F19=0,0,CQ19/$F19))</f>
        <v/>
      </c>
      <c r="CS19" s="227"/>
      <c r="CT19" s="228" t="str">
        <f aca="false">IF(OR($F19="",CS19=""),"",IF($F19=0,0,CS19/$F19))</f>
        <v/>
      </c>
      <c r="CU19" s="227"/>
      <c r="CV19" s="228" t="str">
        <f aca="false">IF(OR($F19="",CU19=""),"",IF($F19=0,0,CU19/$F19))</f>
        <v/>
      </c>
      <c r="CW19" s="227"/>
      <c r="CX19" s="228" t="str">
        <f aca="false">IF(OR($F19="",CW19=""),"",IF($F19=0,0,CW19/$F19))</f>
        <v/>
      </c>
      <c r="CY19" s="227"/>
      <c r="CZ19" s="228" t="str">
        <f aca="false">IF(OR($F19="",CY19=""),"",IF($F19=0,0,CY19/$F19))</f>
        <v/>
      </c>
      <c r="DA19" s="227"/>
      <c r="DB19" s="228" t="str">
        <f aca="false">IF(OR($F19="",DA19=""),"",IF($F19=0,0,DA19/$F19))</f>
        <v/>
      </c>
      <c r="DC19" s="227"/>
      <c r="DD19" s="228" t="str">
        <f aca="false">IF(OR($F19="",DC19=""),"",IF($F19=0,0,DC19/$F19))</f>
        <v/>
      </c>
      <c r="DE19" s="227"/>
      <c r="DF19" s="228" t="str">
        <f aca="false">IF(OR($F19="",DE19=""),"",IF($F19=0,0,DE19/$F19))</f>
        <v/>
      </c>
      <c r="DG19" s="227"/>
      <c r="DH19" s="228" t="str">
        <f aca="false">IF(OR($F19="",DG19=""),"",IF($F19=0,0,DG19/$F19))</f>
        <v/>
      </c>
      <c r="DI19" s="227"/>
      <c r="DJ19" s="228" t="str">
        <f aca="false">IF(OR($F19="",DI19=""),"",IF($F19=0,0,DI19/$F19))</f>
        <v/>
      </c>
      <c r="DK19" s="227"/>
      <c r="DL19" s="228" t="str">
        <f aca="false">IF(OR($F19="",DK19=""),"",IF($F19=0,0,DK19/$F19))</f>
        <v/>
      </c>
      <c r="DM19" s="227"/>
      <c r="DN19" s="228" t="str">
        <f aca="false">IF(OR($F19="",DM19=""),"",IF($F19=0,0,DM19/$F19))</f>
        <v/>
      </c>
      <c r="DO19" s="227"/>
      <c r="DP19" s="228" t="str">
        <f aca="false">IF(OR($F19="",DO19=""),"",IF($F19=0,0,DO19/$F19))</f>
        <v/>
      </c>
      <c r="DQ19" s="227"/>
      <c r="DR19" s="228" t="str">
        <f aca="false">IF(OR($F19="",DQ19=""),"",IF($F19=0,0,DQ19/$F19))</f>
        <v/>
      </c>
      <c r="DS19" s="227"/>
      <c r="DT19" s="228" t="str">
        <f aca="false">IF(OR($F19="",DS19=""),"",IF($F19=0,0,DS19/$F19))</f>
        <v/>
      </c>
      <c r="DU19" s="227"/>
      <c r="DV19" s="228" t="str">
        <f aca="false">IF(OR($F19="",DU19=""),"",IF($F19=0,0,DU19/$F19))</f>
        <v/>
      </c>
      <c r="DW19" s="227"/>
      <c r="DX19" s="228" t="str">
        <f aca="false">IF(OR($F19="",DW19=""),"",IF($F19=0,0,DW19/$F19))</f>
        <v/>
      </c>
      <c r="DY19" s="227"/>
      <c r="DZ19" s="228" t="str">
        <f aca="false">IF(OR($F19="",DY19=""),"",IF($F19=0,0,DY19/$F19))</f>
        <v/>
      </c>
      <c r="EA19" s="227"/>
      <c r="EB19" s="228" t="str">
        <f aca="false">IF(OR($F19="",EA19=""),"",IF($F19=0,0,EA19/$F19))</f>
        <v/>
      </c>
      <c r="EC19" s="227"/>
      <c r="ED19" s="228" t="str">
        <f aca="false">IF(OR($F19="",EC19=""),"",IF($F19=0,0,EC19/$F19))</f>
        <v/>
      </c>
      <c r="EE19" s="227"/>
      <c r="EF19" s="228" t="str">
        <f aca="false">IF(OR($F19="",EE19=""),"",IF($F19=0,0,EE19/$F19))</f>
        <v/>
      </c>
      <c r="EG19" s="227"/>
      <c r="EH19" s="228" t="str">
        <f aca="false">IF(OR($F19="",EG19=""),"",IF($F19=0,0,EG19/$F19))</f>
        <v/>
      </c>
      <c r="EI19" s="227"/>
      <c r="EJ19" s="228" t="str">
        <f aca="false">IF(OR($F19="",EI19=""),"",IF($F19=0,0,EI19/$F19))</f>
        <v/>
      </c>
      <c r="EK19" s="227"/>
      <c r="EL19" s="228" t="str">
        <f aca="false">IF(OR($F19="",EK19=""),"",IF($F19=0,0,EK19/$F19))</f>
        <v/>
      </c>
      <c r="EM19" s="227"/>
      <c r="EN19" s="228" t="str">
        <f aca="false">IF(OR($F19="",EM19=""),"",IF($F19=0,0,EM19/$F19))</f>
        <v/>
      </c>
      <c r="EO19" s="227"/>
      <c r="EP19" s="228" t="str">
        <f aca="false">IF(OR($F19="",EO19=""),"",IF($F19=0,0,EO19/$F19))</f>
        <v/>
      </c>
      <c r="EQ19" s="227"/>
      <c r="ER19" s="228" t="str">
        <f aca="false">IF(OR($F19="",EQ19=""),"",IF($F19=0,0,EQ19/$F19))</f>
        <v/>
      </c>
      <c r="ES19" s="227"/>
      <c r="ET19" s="228" t="str">
        <f aca="false">IF(OR($F19="",ES19=""),"",IF($F19=0,0,ES19/$F19))</f>
        <v/>
      </c>
      <c r="EU19" s="227"/>
      <c r="EV19" s="228" t="str">
        <f aca="false">IF(OR($F19="",EU19=""),"",IF($F19=0,0,EU19/$F19))</f>
        <v/>
      </c>
      <c r="EW19" s="227"/>
      <c r="EX19" s="228" t="str">
        <f aca="false">IF(OR($F19="",EW19=""),"",IF($F19=0,0,EW19/$F19))</f>
        <v/>
      </c>
      <c r="EY19" s="227"/>
      <c r="EZ19" s="228" t="str">
        <f aca="false">IF(OR($F19="",EY19=""),"",IF($F19=0,0,EY19/$F19))</f>
        <v/>
      </c>
      <c r="FA19" s="227"/>
      <c r="FB19" s="228" t="str">
        <f aca="false">IF(OR($F19="",FA19=""),"",IF($F19=0,0,FA19/$F19))</f>
        <v/>
      </c>
      <c r="FC19" s="227"/>
      <c r="FD19" s="228" t="str">
        <f aca="false">IF(OR($F19="",FC19=""),"",IF($F19=0,0,FC19/$F19))</f>
        <v/>
      </c>
      <c r="FE19" s="227"/>
      <c r="FF19" s="228" t="str">
        <f aca="false">IF(OR($F19="",FE19=""),"",IF($F19=0,0,FE19/$F19))</f>
        <v/>
      </c>
      <c r="FG19" s="227"/>
      <c r="FH19" s="228" t="str">
        <f aca="false">IF(OR($F19="",FG19=""),"",IF($F19=0,0,FG19/$F19))</f>
        <v/>
      </c>
      <c r="FI19" s="227"/>
      <c r="FJ19" s="228" t="str">
        <f aca="false">IF(OR($F19="",FI19=""),"",IF($F19=0,0,FI19/$F19))</f>
        <v/>
      </c>
      <c r="FK19" s="227"/>
      <c r="FL19" s="228" t="str">
        <f aca="false">IF(OR($F19="",FK19=""),"",IF($F19=0,0,FK19/$F19))</f>
        <v/>
      </c>
      <c r="FM19" s="227"/>
      <c r="FN19" s="228" t="str">
        <f aca="false">IF(OR($F19="",FM19=""),"",IF($F19=0,0,FM19/$F19))</f>
        <v/>
      </c>
      <c r="FO19" s="227"/>
      <c r="FP19" s="228" t="str">
        <f aca="false">IF(OR($F19="",FO19=""),"",IF($F19=0,0,FO19/$F19))</f>
        <v/>
      </c>
      <c r="FQ19" s="227"/>
      <c r="FR19" s="228" t="str">
        <f aca="false">IF(OR($F19="",FQ19=""),"",IF($F19=0,0,FQ19/$F19))</f>
        <v/>
      </c>
      <c r="FS19" s="227"/>
      <c r="FT19" s="228" t="str">
        <f aca="false">IF(OR($F19="",FS19=""),"",IF($F19=0,0,FS19/$F19))</f>
        <v/>
      </c>
      <c r="FU19" s="227"/>
      <c r="FV19" s="228" t="str">
        <f aca="false">IF(OR($F19="",FU19=""),"",IF($F19=0,0,FU19/$F19))</f>
        <v/>
      </c>
      <c r="FW19" s="227"/>
      <c r="FX19" s="228" t="str">
        <f aca="false">IF(OR($F19="",FW19=""),"",IF($F19=0,0,FW19/$F19))</f>
        <v/>
      </c>
      <c r="FY19" s="227"/>
      <c r="FZ19" s="228" t="str">
        <f aca="false">IF(OR($F19="",FY19=""),"",IF($F19=0,0,FY19/$F19))</f>
        <v/>
      </c>
      <c r="GA19" s="227"/>
      <c r="GB19" s="228" t="str">
        <f aca="false">IF(OR($F19="",GA19=""),"",IF($F19=0,0,GA19/$F19))</f>
        <v/>
      </c>
      <c r="GC19" s="227"/>
      <c r="GD19" s="228" t="str">
        <f aca="false">IF(OR($F19="",GC19=""),"",IF($F19=0,0,GC19/$F19))</f>
        <v/>
      </c>
      <c r="GE19" s="227"/>
      <c r="GF19" s="228" t="str">
        <f aca="false">IF(OR($F19="",GE19=""),"",IF($F19=0,0,GE19/$F19))</f>
        <v/>
      </c>
      <c r="GG19" s="227"/>
      <c r="GH19" s="228" t="str">
        <f aca="false">IF(OR($F19="",GG19=""),"",IF($F19=0,0,GG19/$F19))</f>
        <v/>
      </c>
      <c r="GI19" s="227"/>
      <c r="GJ19" s="228" t="str">
        <f aca="false">IF(OR($F19="",GI19=""),"",IF($F19=0,0,GI19/$F19))</f>
        <v/>
      </c>
      <c r="GK19" s="227"/>
      <c r="GL19" s="228" t="str">
        <f aca="false">IF(OR($F19="",GK19=""),"",IF($F19=0,0,GK19/$F19))</f>
        <v/>
      </c>
      <c r="GM19" s="227"/>
      <c r="GN19" s="228" t="str">
        <f aca="false">IF(OR($F19="",GM19=""),"",IF($F19=0,0,GM19/$F19))</f>
        <v/>
      </c>
    </row>
    <row r="20" customFormat="false" ht="19.5" hidden="false" customHeight="true" outlineLevel="0" collapsed="false">
      <c r="A20" s="221" t="n">
        <v>15</v>
      </c>
      <c r="B20" s="222"/>
      <c r="C20" s="222"/>
      <c r="D20" s="223"/>
      <c r="E20" s="223"/>
      <c r="F20" s="224"/>
      <c r="G20" s="225"/>
      <c r="H20" s="226" t="str">
        <f aca="false">IF(OR($F20="",G20=""),"",IF($F20=0,0,G20/$F20))</f>
        <v/>
      </c>
      <c r="I20" s="225"/>
      <c r="J20" s="226" t="str">
        <f aca="false">IF(OR($F20="",I20=""),"",IF($F20=0,0,I20/$F20))</f>
        <v/>
      </c>
      <c r="K20" s="225"/>
      <c r="L20" s="226" t="str">
        <f aca="false">IF(OR($F20="",K20=""),"",IF($F20=0,0,K20/$F20))</f>
        <v/>
      </c>
      <c r="M20" s="225"/>
      <c r="N20" s="226" t="str">
        <f aca="false">IF(OR($F20="",M20=""),"",IF($F20=0,0,M20/$F20))</f>
        <v/>
      </c>
      <c r="O20" s="225"/>
      <c r="P20" s="226" t="str">
        <f aca="false">IF(OR($F20="",O20=""),"",IF($F20=0,0,O20/$F20))</f>
        <v/>
      </c>
      <c r="Q20" s="225"/>
      <c r="R20" s="226" t="str">
        <f aca="false">IF(OR($F20="",Q20=""),"",IF($F20=0,0,Q20/$F20))</f>
        <v/>
      </c>
      <c r="S20" s="225"/>
      <c r="T20" s="226" t="str">
        <f aca="false">IF(OR($F20="",S20=""),"",IF($F20=0,0,S20/$F20))</f>
        <v/>
      </c>
      <c r="U20" s="225"/>
      <c r="V20" s="226" t="str">
        <f aca="false">IF(OR($F20="",U20=""),"",IF($F20=0,0,U20/$F20))</f>
        <v/>
      </c>
      <c r="W20" s="225"/>
      <c r="X20" s="226" t="str">
        <f aca="false">IF(OR($F20="",W20=""),"",IF($F20=0,0,W20/$F20))</f>
        <v/>
      </c>
      <c r="Y20" s="225"/>
      <c r="Z20" s="226" t="str">
        <f aca="false">IF(OR($F20="",Y20=""),"",IF($F20=0,0,Y20/$F20))</f>
        <v/>
      </c>
      <c r="AA20" s="227"/>
      <c r="AB20" s="228" t="str">
        <f aca="false">IF(OR($F20="",AA20=""),"",IF($F20=0,0,AA20/$F20))</f>
        <v/>
      </c>
      <c r="AC20" s="227"/>
      <c r="AD20" s="228" t="str">
        <f aca="false">IF(OR($F20="",AC20=""),"",IF($F20=0,0,AC20/$F20))</f>
        <v/>
      </c>
      <c r="AE20" s="227"/>
      <c r="AF20" s="228" t="str">
        <f aca="false">IF(OR($F20="",AE20=""),"",IF($F20=0,0,AE20/$F20))</f>
        <v/>
      </c>
      <c r="AG20" s="227"/>
      <c r="AH20" s="228" t="str">
        <f aca="false">IF(OR($F20="",AG20=""),"",IF($F20=0,0,AG20/$F20))</f>
        <v/>
      </c>
      <c r="AI20" s="227"/>
      <c r="AJ20" s="228" t="str">
        <f aca="false">IF(OR($F20="",AI20=""),"",IF($F20=0,0,AI20/$F20))</f>
        <v/>
      </c>
      <c r="AK20" s="227"/>
      <c r="AL20" s="228" t="str">
        <f aca="false">IF(OR($F20="",AK20=""),"",IF($F20=0,0,AK20/$F20))</f>
        <v/>
      </c>
      <c r="AM20" s="227"/>
      <c r="AN20" s="228" t="str">
        <f aca="false">IF(OR($F20="",AM20=""),"",IF($F20=0,0,AM20/$F20))</f>
        <v/>
      </c>
      <c r="AO20" s="227"/>
      <c r="AP20" s="228" t="str">
        <f aca="false">IF(OR($F20="",AO20=""),"",IF($F20=0,0,AO20/$F20))</f>
        <v/>
      </c>
      <c r="AQ20" s="227"/>
      <c r="AR20" s="228" t="str">
        <f aca="false">IF(OR($F20="",AQ20=""),"",IF($F20=0,0,AQ20/$F20))</f>
        <v/>
      </c>
      <c r="AS20" s="227"/>
      <c r="AT20" s="228" t="str">
        <f aca="false">IF(OR($F20="",AS20=""),"",IF($F20=0,0,AS20/$F20))</f>
        <v/>
      </c>
      <c r="AU20" s="227"/>
      <c r="AV20" s="228" t="str">
        <f aca="false">IF(OR($F20="",AU20=""),"",IF($F20=0,0,AU20/$F20))</f>
        <v/>
      </c>
      <c r="AW20" s="227"/>
      <c r="AX20" s="228" t="str">
        <f aca="false">IF(OR($F20="",AW20=""),"",IF($F20=0,0,AW20/$F20))</f>
        <v/>
      </c>
      <c r="AY20" s="227"/>
      <c r="AZ20" s="228" t="str">
        <f aca="false">IF(OR($F20="",AY20=""),"",IF($F20=0,0,AY20/$F20))</f>
        <v/>
      </c>
      <c r="BA20" s="227"/>
      <c r="BB20" s="228" t="str">
        <f aca="false">IF(OR($F20="",BA20=""),"",IF($F20=0,0,BA20/$F20))</f>
        <v/>
      </c>
      <c r="BC20" s="227"/>
      <c r="BD20" s="228" t="str">
        <f aca="false">IF(OR($F20="",BC20=""),"",IF($F20=0,0,BC20/$F20))</f>
        <v/>
      </c>
      <c r="BE20" s="227"/>
      <c r="BF20" s="228" t="str">
        <f aca="false">IF(OR($F20="",BE20=""),"",IF($F20=0,0,BE20/$F20))</f>
        <v/>
      </c>
      <c r="BG20" s="227"/>
      <c r="BH20" s="228" t="str">
        <f aca="false">IF(OR($F20="",BG20=""),"",IF($F20=0,0,BG20/$F20))</f>
        <v/>
      </c>
      <c r="BI20" s="227"/>
      <c r="BJ20" s="228" t="str">
        <f aca="false">IF(OR($F20="",BI20=""),"",IF($F20=0,0,BI20/$F20))</f>
        <v/>
      </c>
      <c r="BK20" s="227"/>
      <c r="BL20" s="228" t="str">
        <f aca="false">IF(OR($F20="",BK20=""),"",IF($F20=0,0,BK20/$F20))</f>
        <v/>
      </c>
      <c r="BM20" s="227"/>
      <c r="BN20" s="228" t="str">
        <f aca="false">IF(OR($F20="",BM20=""),"",IF($F20=0,0,BM20/$F20))</f>
        <v/>
      </c>
      <c r="BO20" s="227"/>
      <c r="BP20" s="228" t="str">
        <f aca="false">IF(OR($F20="",BO20=""),"",IF($F20=0,0,BO20/$F20))</f>
        <v/>
      </c>
      <c r="BQ20" s="227"/>
      <c r="BR20" s="228" t="str">
        <f aca="false">IF(OR($F20="",BQ20=""),"",IF($F20=0,0,BQ20/$F20))</f>
        <v/>
      </c>
      <c r="BS20" s="227"/>
      <c r="BT20" s="228" t="str">
        <f aca="false">IF(OR($F20="",BS20=""),"",IF($F20=0,0,BS20/$F20))</f>
        <v/>
      </c>
      <c r="BU20" s="227"/>
      <c r="BV20" s="228" t="str">
        <f aca="false">IF(OR($F20="",BU20=""),"",IF($F20=0,0,BU20/$F20))</f>
        <v/>
      </c>
      <c r="BW20" s="227"/>
      <c r="BX20" s="228" t="str">
        <f aca="false">IF(OR($F20="",BW20=""),"",IF($F20=0,0,BW20/$F20))</f>
        <v/>
      </c>
      <c r="BY20" s="227"/>
      <c r="BZ20" s="228" t="str">
        <f aca="false">IF(OR($F20="",BY20=""),"",IF($F20=0,0,BY20/$F20))</f>
        <v/>
      </c>
      <c r="CA20" s="227"/>
      <c r="CB20" s="228" t="str">
        <f aca="false">IF(OR($F20="",CA20=""),"",IF($F20=0,0,CA20/$F20))</f>
        <v/>
      </c>
      <c r="CC20" s="227"/>
      <c r="CD20" s="228" t="str">
        <f aca="false">IF(OR($F20="",CC20=""),"",IF($F20=0,0,CC20/$F20))</f>
        <v/>
      </c>
      <c r="CE20" s="227"/>
      <c r="CF20" s="228" t="str">
        <f aca="false">IF(OR($F20="",CE20=""),"",IF($F20=0,0,CE20/$F20))</f>
        <v/>
      </c>
      <c r="CG20" s="227"/>
      <c r="CH20" s="228" t="str">
        <f aca="false">IF(OR($F20="",CG20=""),"",IF($F20=0,0,CG20/$F20))</f>
        <v/>
      </c>
      <c r="CI20" s="227"/>
      <c r="CJ20" s="228" t="str">
        <f aca="false">IF(OR($F20="",CI20=""),"",IF($F20=0,0,CI20/$F20))</f>
        <v/>
      </c>
      <c r="CK20" s="227"/>
      <c r="CL20" s="228" t="str">
        <f aca="false">IF(OR($F20="",CK20=""),"",IF($F20=0,0,CK20/$F20))</f>
        <v/>
      </c>
      <c r="CM20" s="227"/>
      <c r="CN20" s="228" t="str">
        <f aca="false">IF(OR($F20="",CM20=""),"",IF($F20=0,0,CM20/$F20))</f>
        <v/>
      </c>
      <c r="CO20" s="227"/>
      <c r="CP20" s="228" t="str">
        <f aca="false">IF(OR($F20="",CO20=""),"",IF($F20=0,0,CO20/$F20))</f>
        <v/>
      </c>
      <c r="CQ20" s="227"/>
      <c r="CR20" s="228" t="str">
        <f aca="false">IF(OR($F20="",CQ20=""),"",IF($F20=0,0,CQ20/$F20))</f>
        <v/>
      </c>
      <c r="CS20" s="227"/>
      <c r="CT20" s="228" t="str">
        <f aca="false">IF(OR($F20="",CS20=""),"",IF($F20=0,0,CS20/$F20))</f>
        <v/>
      </c>
      <c r="CU20" s="227"/>
      <c r="CV20" s="228" t="str">
        <f aca="false">IF(OR($F20="",CU20=""),"",IF($F20=0,0,CU20/$F20))</f>
        <v/>
      </c>
      <c r="CW20" s="227"/>
      <c r="CX20" s="228" t="str">
        <f aca="false">IF(OR($F20="",CW20=""),"",IF($F20=0,0,CW20/$F20))</f>
        <v/>
      </c>
      <c r="CY20" s="227"/>
      <c r="CZ20" s="228" t="str">
        <f aca="false">IF(OR($F20="",CY20=""),"",IF($F20=0,0,CY20/$F20))</f>
        <v/>
      </c>
      <c r="DA20" s="227"/>
      <c r="DB20" s="228" t="str">
        <f aca="false">IF(OR($F20="",DA20=""),"",IF($F20=0,0,DA20/$F20))</f>
        <v/>
      </c>
      <c r="DC20" s="227"/>
      <c r="DD20" s="228" t="str">
        <f aca="false">IF(OR($F20="",DC20=""),"",IF($F20=0,0,DC20/$F20))</f>
        <v/>
      </c>
      <c r="DE20" s="227"/>
      <c r="DF20" s="228" t="str">
        <f aca="false">IF(OR($F20="",DE20=""),"",IF($F20=0,0,DE20/$F20))</f>
        <v/>
      </c>
      <c r="DG20" s="227"/>
      <c r="DH20" s="228" t="str">
        <f aca="false">IF(OR($F20="",DG20=""),"",IF($F20=0,0,DG20/$F20))</f>
        <v/>
      </c>
      <c r="DI20" s="227"/>
      <c r="DJ20" s="228" t="str">
        <f aca="false">IF(OR($F20="",DI20=""),"",IF($F20=0,0,DI20/$F20))</f>
        <v/>
      </c>
      <c r="DK20" s="227"/>
      <c r="DL20" s="228" t="str">
        <f aca="false">IF(OR($F20="",DK20=""),"",IF($F20=0,0,DK20/$F20))</f>
        <v/>
      </c>
      <c r="DM20" s="227"/>
      <c r="DN20" s="228" t="str">
        <f aca="false">IF(OR($F20="",DM20=""),"",IF($F20=0,0,DM20/$F20))</f>
        <v/>
      </c>
      <c r="DO20" s="227"/>
      <c r="DP20" s="228" t="str">
        <f aca="false">IF(OR($F20="",DO20=""),"",IF($F20=0,0,DO20/$F20))</f>
        <v/>
      </c>
      <c r="DQ20" s="227"/>
      <c r="DR20" s="228" t="str">
        <f aca="false">IF(OR($F20="",DQ20=""),"",IF($F20=0,0,DQ20/$F20))</f>
        <v/>
      </c>
      <c r="DS20" s="227"/>
      <c r="DT20" s="228" t="str">
        <f aca="false">IF(OR($F20="",DS20=""),"",IF($F20=0,0,DS20/$F20))</f>
        <v/>
      </c>
      <c r="DU20" s="227"/>
      <c r="DV20" s="228" t="str">
        <f aca="false">IF(OR($F20="",DU20=""),"",IF($F20=0,0,DU20/$F20))</f>
        <v/>
      </c>
      <c r="DW20" s="227"/>
      <c r="DX20" s="228" t="str">
        <f aca="false">IF(OR($F20="",DW20=""),"",IF($F20=0,0,DW20/$F20))</f>
        <v/>
      </c>
      <c r="DY20" s="227"/>
      <c r="DZ20" s="228" t="str">
        <f aca="false">IF(OR($F20="",DY20=""),"",IF($F20=0,0,DY20/$F20))</f>
        <v/>
      </c>
      <c r="EA20" s="227"/>
      <c r="EB20" s="228" t="str">
        <f aca="false">IF(OR($F20="",EA20=""),"",IF($F20=0,0,EA20/$F20))</f>
        <v/>
      </c>
      <c r="EC20" s="227"/>
      <c r="ED20" s="228" t="str">
        <f aca="false">IF(OR($F20="",EC20=""),"",IF($F20=0,0,EC20/$F20))</f>
        <v/>
      </c>
      <c r="EE20" s="227"/>
      <c r="EF20" s="228" t="str">
        <f aca="false">IF(OR($F20="",EE20=""),"",IF($F20=0,0,EE20/$F20))</f>
        <v/>
      </c>
      <c r="EG20" s="227"/>
      <c r="EH20" s="228" t="str">
        <f aca="false">IF(OR($F20="",EG20=""),"",IF($F20=0,0,EG20/$F20))</f>
        <v/>
      </c>
      <c r="EI20" s="227"/>
      <c r="EJ20" s="228" t="str">
        <f aca="false">IF(OR($F20="",EI20=""),"",IF($F20=0,0,EI20/$F20))</f>
        <v/>
      </c>
      <c r="EK20" s="227"/>
      <c r="EL20" s="228" t="str">
        <f aca="false">IF(OR($F20="",EK20=""),"",IF($F20=0,0,EK20/$F20))</f>
        <v/>
      </c>
      <c r="EM20" s="227"/>
      <c r="EN20" s="228" t="str">
        <f aca="false">IF(OR($F20="",EM20=""),"",IF($F20=0,0,EM20/$F20))</f>
        <v/>
      </c>
      <c r="EO20" s="227"/>
      <c r="EP20" s="228" t="str">
        <f aca="false">IF(OR($F20="",EO20=""),"",IF($F20=0,0,EO20/$F20))</f>
        <v/>
      </c>
      <c r="EQ20" s="227"/>
      <c r="ER20" s="228" t="str">
        <f aca="false">IF(OR($F20="",EQ20=""),"",IF($F20=0,0,EQ20/$F20))</f>
        <v/>
      </c>
      <c r="ES20" s="227"/>
      <c r="ET20" s="228" t="str">
        <f aca="false">IF(OR($F20="",ES20=""),"",IF($F20=0,0,ES20/$F20))</f>
        <v/>
      </c>
      <c r="EU20" s="227"/>
      <c r="EV20" s="228" t="str">
        <f aca="false">IF(OR($F20="",EU20=""),"",IF($F20=0,0,EU20/$F20))</f>
        <v/>
      </c>
      <c r="EW20" s="227"/>
      <c r="EX20" s="228" t="str">
        <f aca="false">IF(OR($F20="",EW20=""),"",IF($F20=0,0,EW20/$F20))</f>
        <v/>
      </c>
      <c r="EY20" s="227"/>
      <c r="EZ20" s="228" t="str">
        <f aca="false">IF(OR($F20="",EY20=""),"",IF($F20=0,0,EY20/$F20))</f>
        <v/>
      </c>
      <c r="FA20" s="227"/>
      <c r="FB20" s="228" t="str">
        <f aca="false">IF(OR($F20="",FA20=""),"",IF($F20=0,0,FA20/$F20))</f>
        <v/>
      </c>
      <c r="FC20" s="227"/>
      <c r="FD20" s="228" t="str">
        <f aca="false">IF(OR($F20="",FC20=""),"",IF($F20=0,0,FC20/$F20))</f>
        <v/>
      </c>
      <c r="FE20" s="227"/>
      <c r="FF20" s="228" t="str">
        <f aca="false">IF(OR($F20="",FE20=""),"",IF($F20=0,0,FE20/$F20))</f>
        <v/>
      </c>
      <c r="FG20" s="227"/>
      <c r="FH20" s="228" t="str">
        <f aca="false">IF(OR($F20="",FG20=""),"",IF($F20=0,0,FG20/$F20))</f>
        <v/>
      </c>
      <c r="FI20" s="227"/>
      <c r="FJ20" s="228" t="str">
        <f aca="false">IF(OR($F20="",FI20=""),"",IF($F20=0,0,FI20/$F20))</f>
        <v/>
      </c>
      <c r="FK20" s="227"/>
      <c r="FL20" s="228" t="str">
        <f aca="false">IF(OR($F20="",FK20=""),"",IF($F20=0,0,FK20/$F20))</f>
        <v/>
      </c>
      <c r="FM20" s="227"/>
      <c r="FN20" s="228" t="str">
        <f aca="false">IF(OR($F20="",FM20=""),"",IF($F20=0,0,FM20/$F20))</f>
        <v/>
      </c>
      <c r="FO20" s="227"/>
      <c r="FP20" s="228" t="str">
        <f aca="false">IF(OR($F20="",FO20=""),"",IF($F20=0,0,FO20/$F20))</f>
        <v/>
      </c>
      <c r="FQ20" s="227"/>
      <c r="FR20" s="228" t="str">
        <f aca="false">IF(OR($F20="",FQ20=""),"",IF($F20=0,0,FQ20/$F20))</f>
        <v/>
      </c>
      <c r="FS20" s="227"/>
      <c r="FT20" s="228" t="str">
        <f aca="false">IF(OR($F20="",FS20=""),"",IF($F20=0,0,FS20/$F20))</f>
        <v/>
      </c>
      <c r="FU20" s="227"/>
      <c r="FV20" s="228" t="str">
        <f aca="false">IF(OR($F20="",FU20=""),"",IF($F20=0,0,FU20/$F20))</f>
        <v/>
      </c>
      <c r="FW20" s="227"/>
      <c r="FX20" s="228" t="str">
        <f aca="false">IF(OR($F20="",FW20=""),"",IF($F20=0,0,FW20/$F20))</f>
        <v/>
      </c>
      <c r="FY20" s="227"/>
      <c r="FZ20" s="228" t="str">
        <f aca="false">IF(OR($F20="",FY20=""),"",IF($F20=0,0,FY20/$F20))</f>
        <v/>
      </c>
      <c r="GA20" s="227"/>
      <c r="GB20" s="228" t="str">
        <f aca="false">IF(OR($F20="",GA20=""),"",IF($F20=0,0,GA20/$F20))</f>
        <v/>
      </c>
      <c r="GC20" s="227"/>
      <c r="GD20" s="228" t="str">
        <f aca="false">IF(OR($F20="",GC20=""),"",IF($F20=0,0,GC20/$F20))</f>
        <v/>
      </c>
      <c r="GE20" s="227"/>
      <c r="GF20" s="228" t="str">
        <f aca="false">IF(OR($F20="",GE20=""),"",IF($F20=0,0,GE20/$F20))</f>
        <v/>
      </c>
      <c r="GG20" s="227"/>
      <c r="GH20" s="228" t="str">
        <f aca="false">IF(OR($F20="",GG20=""),"",IF($F20=0,0,GG20/$F20))</f>
        <v/>
      </c>
      <c r="GI20" s="227"/>
      <c r="GJ20" s="228" t="str">
        <f aca="false">IF(OR($F20="",GI20=""),"",IF($F20=0,0,GI20/$F20))</f>
        <v/>
      </c>
      <c r="GK20" s="227"/>
      <c r="GL20" s="228" t="str">
        <f aca="false">IF(OR($F20="",GK20=""),"",IF($F20=0,0,GK20/$F20))</f>
        <v/>
      </c>
      <c r="GM20" s="227"/>
      <c r="GN20" s="228" t="str">
        <f aca="false">IF(OR($F20="",GM20=""),"",IF($F20=0,0,GM20/$F20))</f>
        <v/>
      </c>
    </row>
    <row r="21" customFormat="false" ht="19.5" hidden="false" customHeight="true" outlineLevel="0" collapsed="false">
      <c r="A21" s="231" t="n">
        <v>16</v>
      </c>
      <c r="B21" s="232"/>
      <c r="C21" s="232"/>
      <c r="D21" s="223"/>
      <c r="E21" s="223"/>
      <c r="F21" s="224"/>
      <c r="G21" s="225"/>
      <c r="H21" s="226" t="str">
        <f aca="false">IF(OR($F21="",G21=""),"",IF($F21=0,0,G21/$F21))</f>
        <v/>
      </c>
      <c r="I21" s="225"/>
      <c r="J21" s="226" t="str">
        <f aca="false">IF(OR($F21="",I21=""),"",IF($F21=0,0,I21/$F21))</f>
        <v/>
      </c>
      <c r="K21" s="225"/>
      <c r="L21" s="226" t="str">
        <f aca="false">IF(OR($F21="",K21=""),"",IF($F21=0,0,K21/$F21))</f>
        <v/>
      </c>
      <c r="M21" s="225"/>
      <c r="N21" s="226" t="str">
        <f aca="false">IF(OR($F21="",M21=""),"",IF($F21=0,0,M21/$F21))</f>
        <v/>
      </c>
      <c r="O21" s="225"/>
      <c r="P21" s="226" t="str">
        <f aca="false">IF(OR($F21="",O21=""),"",IF($F21=0,0,O21/$F21))</f>
        <v/>
      </c>
      <c r="Q21" s="225"/>
      <c r="R21" s="226" t="str">
        <f aca="false">IF(OR($F21="",Q21=""),"",IF($F21=0,0,Q21/$F21))</f>
        <v/>
      </c>
      <c r="S21" s="225"/>
      <c r="T21" s="226" t="str">
        <f aca="false">IF(OR($F21="",S21=""),"",IF($F21=0,0,S21/$F21))</f>
        <v/>
      </c>
      <c r="U21" s="225"/>
      <c r="V21" s="226" t="str">
        <f aca="false">IF(OR($F21="",U21=""),"",IF($F21=0,0,U21/$F21))</f>
        <v/>
      </c>
      <c r="W21" s="225"/>
      <c r="X21" s="226" t="str">
        <f aca="false">IF(OR($F21="",W21=""),"",IF($F21=0,0,W21/$F21))</f>
        <v/>
      </c>
      <c r="Y21" s="225"/>
      <c r="Z21" s="226" t="str">
        <f aca="false">IF(OR($F21="",Y21=""),"",IF($F21=0,0,Y21/$F21))</f>
        <v/>
      </c>
      <c r="AA21" s="227"/>
      <c r="AB21" s="228" t="str">
        <f aca="false">IF(OR($F21="",AA21=""),"",IF($F21=0,0,AA21/$F21))</f>
        <v/>
      </c>
      <c r="AC21" s="227"/>
      <c r="AD21" s="228" t="str">
        <f aca="false">IF(OR($F21="",AC21=""),"",IF($F21=0,0,AC21/$F21))</f>
        <v/>
      </c>
      <c r="AE21" s="227"/>
      <c r="AF21" s="228" t="str">
        <f aca="false">IF(OR($F21="",AE21=""),"",IF($F21=0,0,AE21/$F21))</f>
        <v/>
      </c>
      <c r="AG21" s="227"/>
      <c r="AH21" s="228" t="str">
        <f aca="false">IF(OR($F21="",AG21=""),"",IF($F21=0,0,AG21/$F21))</f>
        <v/>
      </c>
      <c r="AI21" s="227"/>
      <c r="AJ21" s="228" t="str">
        <f aca="false">IF(OR($F21="",AI21=""),"",IF($F21=0,0,AI21/$F21))</f>
        <v/>
      </c>
      <c r="AK21" s="227"/>
      <c r="AL21" s="228" t="str">
        <f aca="false">IF(OR($F21="",AK21=""),"",IF($F21=0,0,AK21/$F21))</f>
        <v/>
      </c>
      <c r="AM21" s="227"/>
      <c r="AN21" s="228" t="str">
        <f aca="false">IF(OR($F21="",AM21=""),"",IF($F21=0,0,AM21/$F21))</f>
        <v/>
      </c>
      <c r="AO21" s="227"/>
      <c r="AP21" s="228" t="str">
        <f aca="false">IF(OR($F21="",AO21=""),"",IF($F21=0,0,AO21/$F21))</f>
        <v/>
      </c>
      <c r="AQ21" s="227"/>
      <c r="AR21" s="228" t="str">
        <f aca="false">IF(OR($F21="",AQ21=""),"",IF($F21=0,0,AQ21/$F21))</f>
        <v/>
      </c>
      <c r="AS21" s="227"/>
      <c r="AT21" s="228" t="str">
        <f aca="false">IF(OR($F21="",AS21=""),"",IF($F21=0,0,AS21/$F21))</f>
        <v/>
      </c>
      <c r="AU21" s="227"/>
      <c r="AV21" s="228" t="str">
        <f aca="false">IF(OR($F21="",AU21=""),"",IF($F21=0,0,AU21/$F21))</f>
        <v/>
      </c>
      <c r="AW21" s="227"/>
      <c r="AX21" s="228" t="str">
        <f aca="false">IF(OR($F21="",AW21=""),"",IF($F21=0,0,AW21/$F21))</f>
        <v/>
      </c>
      <c r="AY21" s="227"/>
      <c r="AZ21" s="228" t="str">
        <f aca="false">IF(OR($F21="",AY21=""),"",IF($F21=0,0,AY21/$F21))</f>
        <v/>
      </c>
      <c r="BA21" s="227"/>
      <c r="BB21" s="228" t="str">
        <f aca="false">IF(OR($F21="",BA21=""),"",IF($F21=0,0,BA21/$F21))</f>
        <v/>
      </c>
      <c r="BC21" s="227"/>
      <c r="BD21" s="228" t="str">
        <f aca="false">IF(OR($F21="",BC21=""),"",IF($F21=0,0,BC21/$F21))</f>
        <v/>
      </c>
      <c r="BE21" s="227"/>
      <c r="BF21" s="228" t="str">
        <f aca="false">IF(OR($F21="",BE21=""),"",IF($F21=0,0,BE21/$F21))</f>
        <v/>
      </c>
      <c r="BG21" s="227"/>
      <c r="BH21" s="228" t="str">
        <f aca="false">IF(OR($F21="",BG21=""),"",IF($F21=0,0,BG21/$F21))</f>
        <v/>
      </c>
      <c r="BI21" s="227"/>
      <c r="BJ21" s="228" t="str">
        <f aca="false">IF(OR($F21="",BI21=""),"",IF($F21=0,0,BI21/$F21))</f>
        <v/>
      </c>
      <c r="BK21" s="227"/>
      <c r="BL21" s="228" t="str">
        <f aca="false">IF(OR($F21="",BK21=""),"",IF($F21=0,0,BK21/$F21))</f>
        <v/>
      </c>
      <c r="BM21" s="227"/>
      <c r="BN21" s="228" t="str">
        <f aca="false">IF(OR($F21="",BM21=""),"",IF($F21=0,0,BM21/$F21))</f>
        <v/>
      </c>
      <c r="BO21" s="227"/>
      <c r="BP21" s="228" t="str">
        <f aca="false">IF(OR($F21="",BO21=""),"",IF($F21=0,0,BO21/$F21))</f>
        <v/>
      </c>
      <c r="BQ21" s="227"/>
      <c r="BR21" s="228" t="str">
        <f aca="false">IF(OR($F21="",BQ21=""),"",IF($F21=0,0,BQ21/$F21))</f>
        <v/>
      </c>
      <c r="BS21" s="227"/>
      <c r="BT21" s="228" t="str">
        <f aca="false">IF(OR($F21="",BS21=""),"",IF($F21=0,0,BS21/$F21))</f>
        <v/>
      </c>
      <c r="BU21" s="227"/>
      <c r="BV21" s="228" t="str">
        <f aca="false">IF(OR($F21="",BU21=""),"",IF($F21=0,0,BU21/$F21))</f>
        <v/>
      </c>
      <c r="BW21" s="227"/>
      <c r="BX21" s="228" t="str">
        <f aca="false">IF(OR($F21="",BW21=""),"",IF($F21=0,0,BW21/$F21))</f>
        <v/>
      </c>
      <c r="BY21" s="227"/>
      <c r="BZ21" s="228" t="str">
        <f aca="false">IF(OR($F21="",BY21=""),"",IF($F21=0,0,BY21/$F21))</f>
        <v/>
      </c>
      <c r="CA21" s="227"/>
      <c r="CB21" s="228" t="str">
        <f aca="false">IF(OR($F21="",CA21=""),"",IF($F21=0,0,CA21/$F21))</f>
        <v/>
      </c>
      <c r="CC21" s="227"/>
      <c r="CD21" s="228" t="str">
        <f aca="false">IF(OR($F21="",CC21=""),"",IF($F21=0,0,CC21/$F21))</f>
        <v/>
      </c>
      <c r="CE21" s="227"/>
      <c r="CF21" s="228" t="str">
        <f aca="false">IF(OR($F21="",CE21=""),"",IF($F21=0,0,CE21/$F21))</f>
        <v/>
      </c>
      <c r="CG21" s="227"/>
      <c r="CH21" s="228" t="str">
        <f aca="false">IF(OR($F21="",CG21=""),"",IF($F21=0,0,CG21/$F21))</f>
        <v/>
      </c>
      <c r="CI21" s="227"/>
      <c r="CJ21" s="228" t="str">
        <f aca="false">IF(OR($F21="",CI21=""),"",IF($F21=0,0,CI21/$F21))</f>
        <v/>
      </c>
      <c r="CK21" s="227"/>
      <c r="CL21" s="228" t="str">
        <f aca="false">IF(OR($F21="",CK21=""),"",IF($F21=0,0,CK21/$F21))</f>
        <v/>
      </c>
      <c r="CM21" s="227"/>
      <c r="CN21" s="228" t="str">
        <f aca="false">IF(OR($F21="",CM21=""),"",IF($F21=0,0,CM21/$F21))</f>
        <v/>
      </c>
      <c r="CO21" s="227"/>
      <c r="CP21" s="228" t="str">
        <f aca="false">IF(OR($F21="",CO21=""),"",IF($F21=0,0,CO21/$F21))</f>
        <v/>
      </c>
      <c r="CQ21" s="227"/>
      <c r="CR21" s="228" t="str">
        <f aca="false">IF(OR($F21="",CQ21=""),"",IF($F21=0,0,CQ21/$F21))</f>
        <v/>
      </c>
      <c r="CS21" s="227"/>
      <c r="CT21" s="228" t="str">
        <f aca="false">IF(OR($F21="",CS21=""),"",IF($F21=0,0,CS21/$F21))</f>
        <v/>
      </c>
      <c r="CU21" s="227"/>
      <c r="CV21" s="228" t="str">
        <f aca="false">IF(OR($F21="",CU21=""),"",IF($F21=0,0,CU21/$F21))</f>
        <v/>
      </c>
      <c r="CW21" s="227"/>
      <c r="CX21" s="228" t="str">
        <f aca="false">IF(OR($F21="",CW21=""),"",IF($F21=0,0,CW21/$F21))</f>
        <v/>
      </c>
      <c r="CY21" s="227"/>
      <c r="CZ21" s="228" t="str">
        <f aca="false">IF(OR($F21="",CY21=""),"",IF($F21=0,0,CY21/$F21))</f>
        <v/>
      </c>
      <c r="DA21" s="227"/>
      <c r="DB21" s="228" t="str">
        <f aca="false">IF(OR($F21="",DA21=""),"",IF($F21=0,0,DA21/$F21))</f>
        <v/>
      </c>
      <c r="DC21" s="227"/>
      <c r="DD21" s="228" t="str">
        <f aca="false">IF(OR($F21="",DC21=""),"",IF($F21=0,0,DC21/$F21))</f>
        <v/>
      </c>
      <c r="DE21" s="227"/>
      <c r="DF21" s="228" t="str">
        <f aca="false">IF(OR($F21="",DE21=""),"",IF($F21=0,0,DE21/$F21))</f>
        <v/>
      </c>
      <c r="DG21" s="227"/>
      <c r="DH21" s="228" t="str">
        <f aca="false">IF(OR($F21="",DG21=""),"",IF($F21=0,0,DG21/$F21))</f>
        <v/>
      </c>
      <c r="DI21" s="227"/>
      <c r="DJ21" s="228" t="str">
        <f aca="false">IF(OR($F21="",DI21=""),"",IF($F21=0,0,DI21/$F21))</f>
        <v/>
      </c>
      <c r="DK21" s="227"/>
      <c r="DL21" s="228" t="str">
        <f aca="false">IF(OR($F21="",DK21=""),"",IF($F21=0,0,DK21/$F21))</f>
        <v/>
      </c>
      <c r="DM21" s="227"/>
      <c r="DN21" s="228" t="str">
        <f aca="false">IF(OR($F21="",DM21=""),"",IF($F21=0,0,DM21/$F21))</f>
        <v/>
      </c>
      <c r="DO21" s="227"/>
      <c r="DP21" s="228" t="str">
        <f aca="false">IF(OR($F21="",DO21=""),"",IF($F21=0,0,DO21/$F21))</f>
        <v/>
      </c>
      <c r="DQ21" s="227"/>
      <c r="DR21" s="228" t="str">
        <f aca="false">IF(OR($F21="",DQ21=""),"",IF($F21=0,0,DQ21/$F21))</f>
        <v/>
      </c>
      <c r="DS21" s="227"/>
      <c r="DT21" s="228" t="str">
        <f aca="false">IF(OR($F21="",DS21=""),"",IF($F21=0,0,DS21/$F21))</f>
        <v/>
      </c>
      <c r="DU21" s="227"/>
      <c r="DV21" s="228" t="str">
        <f aca="false">IF(OR($F21="",DU21=""),"",IF($F21=0,0,DU21/$F21))</f>
        <v/>
      </c>
      <c r="DW21" s="227"/>
      <c r="DX21" s="228" t="str">
        <f aca="false">IF(OR($F21="",DW21=""),"",IF($F21=0,0,DW21/$F21))</f>
        <v/>
      </c>
      <c r="DY21" s="227"/>
      <c r="DZ21" s="228" t="str">
        <f aca="false">IF(OR($F21="",DY21=""),"",IF($F21=0,0,DY21/$F21))</f>
        <v/>
      </c>
      <c r="EA21" s="227"/>
      <c r="EB21" s="228" t="str">
        <f aca="false">IF(OR($F21="",EA21=""),"",IF($F21=0,0,EA21/$F21))</f>
        <v/>
      </c>
      <c r="EC21" s="227"/>
      <c r="ED21" s="228" t="str">
        <f aca="false">IF(OR($F21="",EC21=""),"",IF($F21=0,0,EC21/$F21))</f>
        <v/>
      </c>
      <c r="EE21" s="227"/>
      <c r="EF21" s="228" t="str">
        <f aca="false">IF(OR($F21="",EE21=""),"",IF($F21=0,0,EE21/$F21))</f>
        <v/>
      </c>
      <c r="EG21" s="227"/>
      <c r="EH21" s="228" t="str">
        <f aca="false">IF(OR($F21="",EG21=""),"",IF($F21=0,0,EG21/$F21))</f>
        <v/>
      </c>
      <c r="EI21" s="227"/>
      <c r="EJ21" s="228" t="str">
        <f aca="false">IF(OR($F21="",EI21=""),"",IF($F21=0,0,EI21/$F21))</f>
        <v/>
      </c>
      <c r="EK21" s="227"/>
      <c r="EL21" s="228" t="str">
        <f aca="false">IF(OR($F21="",EK21=""),"",IF($F21=0,0,EK21/$F21))</f>
        <v/>
      </c>
      <c r="EM21" s="227"/>
      <c r="EN21" s="228" t="str">
        <f aca="false">IF(OR($F21="",EM21=""),"",IF($F21=0,0,EM21/$F21))</f>
        <v/>
      </c>
      <c r="EO21" s="227"/>
      <c r="EP21" s="228" t="str">
        <f aca="false">IF(OR($F21="",EO21=""),"",IF($F21=0,0,EO21/$F21))</f>
        <v/>
      </c>
      <c r="EQ21" s="227"/>
      <c r="ER21" s="228" t="str">
        <f aca="false">IF(OR($F21="",EQ21=""),"",IF($F21=0,0,EQ21/$F21))</f>
        <v/>
      </c>
      <c r="ES21" s="227"/>
      <c r="ET21" s="228" t="str">
        <f aca="false">IF(OR($F21="",ES21=""),"",IF($F21=0,0,ES21/$F21))</f>
        <v/>
      </c>
      <c r="EU21" s="227"/>
      <c r="EV21" s="228" t="str">
        <f aca="false">IF(OR($F21="",EU21=""),"",IF($F21=0,0,EU21/$F21))</f>
        <v/>
      </c>
      <c r="EW21" s="227"/>
      <c r="EX21" s="228" t="str">
        <f aca="false">IF(OR($F21="",EW21=""),"",IF($F21=0,0,EW21/$F21))</f>
        <v/>
      </c>
      <c r="EY21" s="227"/>
      <c r="EZ21" s="228" t="str">
        <f aca="false">IF(OR($F21="",EY21=""),"",IF($F21=0,0,EY21/$F21))</f>
        <v/>
      </c>
      <c r="FA21" s="227"/>
      <c r="FB21" s="228" t="str">
        <f aca="false">IF(OR($F21="",FA21=""),"",IF($F21=0,0,FA21/$F21))</f>
        <v/>
      </c>
      <c r="FC21" s="227"/>
      <c r="FD21" s="228" t="str">
        <f aca="false">IF(OR($F21="",FC21=""),"",IF($F21=0,0,FC21/$F21))</f>
        <v/>
      </c>
      <c r="FE21" s="227"/>
      <c r="FF21" s="228" t="str">
        <f aca="false">IF(OR($F21="",FE21=""),"",IF($F21=0,0,FE21/$F21))</f>
        <v/>
      </c>
      <c r="FG21" s="227"/>
      <c r="FH21" s="228" t="str">
        <f aca="false">IF(OR($F21="",FG21=""),"",IF($F21=0,0,FG21/$F21))</f>
        <v/>
      </c>
      <c r="FI21" s="227"/>
      <c r="FJ21" s="228" t="str">
        <f aca="false">IF(OR($F21="",FI21=""),"",IF($F21=0,0,FI21/$F21))</f>
        <v/>
      </c>
      <c r="FK21" s="227"/>
      <c r="FL21" s="228" t="str">
        <f aca="false">IF(OR($F21="",FK21=""),"",IF($F21=0,0,FK21/$F21))</f>
        <v/>
      </c>
      <c r="FM21" s="227"/>
      <c r="FN21" s="228" t="str">
        <f aca="false">IF(OR($F21="",FM21=""),"",IF($F21=0,0,FM21/$F21))</f>
        <v/>
      </c>
      <c r="FO21" s="227"/>
      <c r="FP21" s="228" t="str">
        <f aca="false">IF(OR($F21="",FO21=""),"",IF($F21=0,0,FO21/$F21))</f>
        <v/>
      </c>
      <c r="FQ21" s="227"/>
      <c r="FR21" s="228" t="str">
        <f aca="false">IF(OR($F21="",FQ21=""),"",IF($F21=0,0,FQ21/$F21))</f>
        <v/>
      </c>
      <c r="FS21" s="227"/>
      <c r="FT21" s="228" t="str">
        <f aca="false">IF(OR($F21="",FS21=""),"",IF($F21=0,0,FS21/$F21))</f>
        <v/>
      </c>
      <c r="FU21" s="227"/>
      <c r="FV21" s="228" t="str">
        <f aca="false">IF(OR($F21="",FU21=""),"",IF($F21=0,0,FU21/$F21))</f>
        <v/>
      </c>
      <c r="FW21" s="227"/>
      <c r="FX21" s="228" t="str">
        <f aca="false">IF(OR($F21="",FW21=""),"",IF($F21=0,0,FW21/$F21))</f>
        <v/>
      </c>
      <c r="FY21" s="227"/>
      <c r="FZ21" s="228" t="str">
        <f aca="false">IF(OR($F21="",FY21=""),"",IF($F21=0,0,FY21/$F21))</f>
        <v/>
      </c>
      <c r="GA21" s="227"/>
      <c r="GB21" s="228" t="str">
        <f aca="false">IF(OR($F21="",GA21=""),"",IF($F21=0,0,GA21/$F21))</f>
        <v/>
      </c>
      <c r="GC21" s="227"/>
      <c r="GD21" s="228" t="str">
        <f aca="false">IF(OR($F21="",GC21=""),"",IF($F21=0,0,GC21/$F21))</f>
        <v/>
      </c>
      <c r="GE21" s="227"/>
      <c r="GF21" s="228" t="str">
        <f aca="false">IF(OR($F21="",GE21=""),"",IF($F21=0,0,GE21/$F21))</f>
        <v/>
      </c>
      <c r="GG21" s="227"/>
      <c r="GH21" s="228" t="str">
        <f aca="false">IF(OR($F21="",GG21=""),"",IF($F21=0,0,GG21/$F21))</f>
        <v/>
      </c>
      <c r="GI21" s="227"/>
      <c r="GJ21" s="228" t="str">
        <f aca="false">IF(OR($F21="",GI21=""),"",IF($F21=0,0,GI21/$F21))</f>
        <v/>
      </c>
      <c r="GK21" s="227"/>
      <c r="GL21" s="228" t="str">
        <f aca="false">IF(OR($F21="",GK21=""),"",IF($F21=0,0,GK21/$F21))</f>
        <v/>
      </c>
      <c r="GM21" s="227"/>
      <c r="GN21" s="228" t="str">
        <f aca="false">IF(OR($F21="",GM21=""),"",IF($F21=0,0,GM21/$F21))</f>
        <v/>
      </c>
    </row>
    <row r="22" customFormat="false" ht="19.5" hidden="false" customHeight="true" outlineLevel="0" collapsed="false">
      <c r="A22" s="221" t="n">
        <v>17</v>
      </c>
      <c r="B22" s="222"/>
      <c r="C22" s="222"/>
      <c r="D22" s="223"/>
      <c r="E22" s="223"/>
      <c r="F22" s="224"/>
      <c r="G22" s="225"/>
      <c r="H22" s="226" t="str">
        <f aca="false">IF(OR($F22="",G22=""),"",IF($F22=0,0,G22/$F22))</f>
        <v/>
      </c>
      <c r="I22" s="225"/>
      <c r="J22" s="226" t="str">
        <f aca="false">IF(OR($F22="",I22=""),"",IF($F22=0,0,I22/$F22))</f>
        <v/>
      </c>
      <c r="K22" s="225"/>
      <c r="L22" s="226" t="str">
        <f aca="false">IF(OR($F22="",K22=""),"",IF($F22=0,0,K22/$F22))</f>
        <v/>
      </c>
      <c r="M22" s="225"/>
      <c r="N22" s="226" t="str">
        <f aca="false">IF(OR($F22="",M22=""),"",IF($F22=0,0,M22/$F22))</f>
        <v/>
      </c>
      <c r="O22" s="225"/>
      <c r="P22" s="226" t="str">
        <f aca="false">IF(OR($F22="",O22=""),"",IF($F22=0,0,O22/$F22))</f>
        <v/>
      </c>
      <c r="Q22" s="225"/>
      <c r="R22" s="226" t="str">
        <f aca="false">IF(OR($F22="",Q22=""),"",IF($F22=0,0,Q22/$F22))</f>
        <v/>
      </c>
      <c r="S22" s="225"/>
      <c r="T22" s="226" t="str">
        <f aca="false">IF(OR($F22="",S22=""),"",IF($F22=0,0,S22/$F22))</f>
        <v/>
      </c>
      <c r="U22" s="225"/>
      <c r="V22" s="226" t="str">
        <f aca="false">IF(OR($F22="",U22=""),"",IF($F22=0,0,U22/$F22))</f>
        <v/>
      </c>
      <c r="W22" s="225"/>
      <c r="X22" s="226" t="str">
        <f aca="false">IF(OR($F22="",W22=""),"",IF($F22=0,0,W22/$F22))</f>
        <v/>
      </c>
      <c r="Y22" s="225"/>
      <c r="Z22" s="226" t="str">
        <f aca="false">IF(OR($F22="",Y22=""),"",IF($F22=0,0,Y22/$F22))</f>
        <v/>
      </c>
      <c r="AA22" s="227"/>
      <c r="AB22" s="228" t="str">
        <f aca="false">IF(OR($F22="",AA22=""),"",IF($F22=0,0,AA22/$F22))</f>
        <v/>
      </c>
      <c r="AC22" s="227"/>
      <c r="AD22" s="228" t="str">
        <f aca="false">IF(OR($F22="",AC22=""),"",IF($F22=0,0,AC22/$F22))</f>
        <v/>
      </c>
      <c r="AE22" s="227"/>
      <c r="AF22" s="228" t="str">
        <f aca="false">IF(OR($F22="",AE22=""),"",IF($F22=0,0,AE22/$F22))</f>
        <v/>
      </c>
      <c r="AG22" s="227"/>
      <c r="AH22" s="228" t="str">
        <f aca="false">IF(OR($F22="",AG22=""),"",IF($F22=0,0,AG22/$F22))</f>
        <v/>
      </c>
      <c r="AI22" s="227"/>
      <c r="AJ22" s="228" t="str">
        <f aca="false">IF(OR($F22="",AI22=""),"",IF($F22=0,0,AI22/$F22))</f>
        <v/>
      </c>
      <c r="AK22" s="227"/>
      <c r="AL22" s="228" t="str">
        <f aca="false">IF(OR($F22="",AK22=""),"",IF($F22=0,0,AK22/$F22))</f>
        <v/>
      </c>
      <c r="AM22" s="227"/>
      <c r="AN22" s="228" t="str">
        <f aca="false">IF(OR($F22="",AM22=""),"",IF($F22=0,0,AM22/$F22))</f>
        <v/>
      </c>
      <c r="AO22" s="227"/>
      <c r="AP22" s="228" t="str">
        <f aca="false">IF(OR($F22="",AO22=""),"",IF($F22=0,0,AO22/$F22))</f>
        <v/>
      </c>
      <c r="AQ22" s="227"/>
      <c r="AR22" s="228" t="str">
        <f aca="false">IF(OR($F22="",AQ22=""),"",IF($F22=0,0,AQ22/$F22))</f>
        <v/>
      </c>
      <c r="AS22" s="227"/>
      <c r="AT22" s="228" t="str">
        <f aca="false">IF(OR($F22="",AS22=""),"",IF($F22=0,0,AS22/$F22))</f>
        <v/>
      </c>
      <c r="AU22" s="227"/>
      <c r="AV22" s="228" t="str">
        <f aca="false">IF(OR($F22="",AU22=""),"",IF($F22=0,0,AU22/$F22))</f>
        <v/>
      </c>
      <c r="AW22" s="227"/>
      <c r="AX22" s="228" t="str">
        <f aca="false">IF(OR($F22="",AW22=""),"",IF($F22=0,0,AW22/$F22))</f>
        <v/>
      </c>
      <c r="AY22" s="227"/>
      <c r="AZ22" s="228" t="str">
        <f aca="false">IF(OR($F22="",AY22=""),"",IF($F22=0,0,AY22/$F22))</f>
        <v/>
      </c>
      <c r="BA22" s="227"/>
      <c r="BB22" s="228" t="str">
        <f aca="false">IF(OR($F22="",BA22=""),"",IF($F22=0,0,BA22/$F22))</f>
        <v/>
      </c>
      <c r="BC22" s="227"/>
      <c r="BD22" s="228" t="str">
        <f aca="false">IF(OR($F22="",BC22=""),"",IF($F22=0,0,BC22/$F22))</f>
        <v/>
      </c>
      <c r="BE22" s="227"/>
      <c r="BF22" s="228" t="str">
        <f aca="false">IF(OR($F22="",BE22=""),"",IF($F22=0,0,BE22/$F22))</f>
        <v/>
      </c>
      <c r="BG22" s="227"/>
      <c r="BH22" s="228" t="str">
        <f aca="false">IF(OR($F22="",BG22=""),"",IF($F22=0,0,BG22/$F22))</f>
        <v/>
      </c>
      <c r="BI22" s="227"/>
      <c r="BJ22" s="228" t="str">
        <f aca="false">IF(OR($F22="",BI22=""),"",IF($F22=0,0,BI22/$F22))</f>
        <v/>
      </c>
      <c r="BK22" s="227"/>
      <c r="BL22" s="228" t="str">
        <f aca="false">IF(OR($F22="",BK22=""),"",IF($F22=0,0,BK22/$F22))</f>
        <v/>
      </c>
      <c r="BM22" s="227"/>
      <c r="BN22" s="228" t="str">
        <f aca="false">IF(OR($F22="",BM22=""),"",IF($F22=0,0,BM22/$F22))</f>
        <v/>
      </c>
      <c r="BO22" s="227"/>
      <c r="BP22" s="228" t="str">
        <f aca="false">IF(OR($F22="",BO22=""),"",IF($F22=0,0,BO22/$F22))</f>
        <v/>
      </c>
      <c r="BQ22" s="227"/>
      <c r="BR22" s="228" t="str">
        <f aca="false">IF(OR($F22="",BQ22=""),"",IF($F22=0,0,BQ22/$F22))</f>
        <v/>
      </c>
      <c r="BS22" s="227"/>
      <c r="BT22" s="228" t="str">
        <f aca="false">IF(OR($F22="",BS22=""),"",IF($F22=0,0,BS22/$F22))</f>
        <v/>
      </c>
      <c r="BU22" s="227"/>
      <c r="BV22" s="228" t="str">
        <f aca="false">IF(OR($F22="",BU22=""),"",IF($F22=0,0,BU22/$F22))</f>
        <v/>
      </c>
      <c r="BW22" s="227"/>
      <c r="BX22" s="228" t="str">
        <f aca="false">IF(OR($F22="",BW22=""),"",IF($F22=0,0,BW22/$F22))</f>
        <v/>
      </c>
      <c r="BY22" s="227"/>
      <c r="BZ22" s="228" t="str">
        <f aca="false">IF(OR($F22="",BY22=""),"",IF($F22=0,0,BY22/$F22))</f>
        <v/>
      </c>
      <c r="CA22" s="227"/>
      <c r="CB22" s="228" t="str">
        <f aca="false">IF(OR($F22="",CA22=""),"",IF($F22=0,0,CA22/$F22))</f>
        <v/>
      </c>
      <c r="CC22" s="227"/>
      <c r="CD22" s="228" t="str">
        <f aca="false">IF(OR($F22="",CC22=""),"",IF($F22=0,0,CC22/$F22))</f>
        <v/>
      </c>
      <c r="CE22" s="227"/>
      <c r="CF22" s="228" t="str">
        <f aca="false">IF(OR($F22="",CE22=""),"",IF($F22=0,0,CE22/$F22))</f>
        <v/>
      </c>
      <c r="CG22" s="227"/>
      <c r="CH22" s="228" t="str">
        <f aca="false">IF(OR($F22="",CG22=""),"",IF($F22=0,0,CG22/$F22))</f>
        <v/>
      </c>
      <c r="CI22" s="227"/>
      <c r="CJ22" s="228" t="str">
        <f aca="false">IF(OR($F22="",CI22=""),"",IF($F22=0,0,CI22/$F22))</f>
        <v/>
      </c>
      <c r="CK22" s="227"/>
      <c r="CL22" s="228" t="str">
        <f aca="false">IF(OR($F22="",CK22=""),"",IF($F22=0,0,CK22/$F22))</f>
        <v/>
      </c>
      <c r="CM22" s="227"/>
      <c r="CN22" s="228" t="str">
        <f aca="false">IF(OR($F22="",CM22=""),"",IF($F22=0,0,CM22/$F22))</f>
        <v/>
      </c>
      <c r="CO22" s="227"/>
      <c r="CP22" s="228" t="str">
        <f aca="false">IF(OR($F22="",CO22=""),"",IF($F22=0,0,CO22/$F22))</f>
        <v/>
      </c>
      <c r="CQ22" s="227"/>
      <c r="CR22" s="228" t="str">
        <f aca="false">IF(OR($F22="",CQ22=""),"",IF($F22=0,0,CQ22/$F22))</f>
        <v/>
      </c>
      <c r="CS22" s="227"/>
      <c r="CT22" s="228" t="str">
        <f aca="false">IF(OR($F22="",CS22=""),"",IF($F22=0,0,CS22/$F22))</f>
        <v/>
      </c>
      <c r="CU22" s="227"/>
      <c r="CV22" s="228" t="str">
        <f aca="false">IF(OR($F22="",CU22=""),"",IF($F22=0,0,CU22/$F22))</f>
        <v/>
      </c>
      <c r="CW22" s="227"/>
      <c r="CX22" s="228" t="str">
        <f aca="false">IF(OR($F22="",CW22=""),"",IF($F22=0,0,CW22/$F22))</f>
        <v/>
      </c>
      <c r="CY22" s="227"/>
      <c r="CZ22" s="228" t="str">
        <f aca="false">IF(OR($F22="",CY22=""),"",IF($F22=0,0,CY22/$F22))</f>
        <v/>
      </c>
      <c r="DA22" s="227"/>
      <c r="DB22" s="228" t="str">
        <f aca="false">IF(OR($F22="",DA22=""),"",IF($F22=0,0,DA22/$F22))</f>
        <v/>
      </c>
      <c r="DC22" s="227"/>
      <c r="DD22" s="228" t="str">
        <f aca="false">IF(OR($F22="",DC22=""),"",IF($F22=0,0,DC22/$F22))</f>
        <v/>
      </c>
      <c r="DE22" s="227"/>
      <c r="DF22" s="228" t="str">
        <f aca="false">IF(OR($F22="",DE22=""),"",IF($F22=0,0,DE22/$F22))</f>
        <v/>
      </c>
      <c r="DG22" s="227"/>
      <c r="DH22" s="228" t="str">
        <f aca="false">IF(OR($F22="",DG22=""),"",IF($F22=0,0,DG22/$F22))</f>
        <v/>
      </c>
      <c r="DI22" s="227"/>
      <c r="DJ22" s="228" t="str">
        <f aca="false">IF(OR($F22="",DI22=""),"",IF($F22=0,0,DI22/$F22))</f>
        <v/>
      </c>
      <c r="DK22" s="227"/>
      <c r="DL22" s="228" t="str">
        <f aca="false">IF(OR($F22="",DK22=""),"",IF($F22=0,0,DK22/$F22))</f>
        <v/>
      </c>
      <c r="DM22" s="227"/>
      <c r="DN22" s="228" t="str">
        <f aca="false">IF(OR($F22="",DM22=""),"",IF($F22=0,0,DM22/$F22))</f>
        <v/>
      </c>
      <c r="DO22" s="227"/>
      <c r="DP22" s="228" t="str">
        <f aca="false">IF(OR($F22="",DO22=""),"",IF($F22=0,0,DO22/$F22))</f>
        <v/>
      </c>
      <c r="DQ22" s="227"/>
      <c r="DR22" s="228" t="str">
        <f aca="false">IF(OR($F22="",DQ22=""),"",IF($F22=0,0,DQ22/$F22))</f>
        <v/>
      </c>
      <c r="DS22" s="227"/>
      <c r="DT22" s="228" t="str">
        <f aca="false">IF(OR($F22="",DS22=""),"",IF($F22=0,0,DS22/$F22))</f>
        <v/>
      </c>
      <c r="DU22" s="227"/>
      <c r="DV22" s="228" t="str">
        <f aca="false">IF(OR($F22="",DU22=""),"",IF($F22=0,0,DU22/$F22))</f>
        <v/>
      </c>
      <c r="DW22" s="227"/>
      <c r="DX22" s="228" t="str">
        <f aca="false">IF(OR($F22="",DW22=""),"",IF($F22=0,0,DW22/$F22))</f>
        <v/>
      </c>
      <c r="DY22" s="227"/>
      <c r="DZ22" s="228" t="str">
        <f aca="false">IF(OR($F22="",DY22=""),"",IF($F22=0,0,DY22/$F22))</f>
        <v/>
      </c>
      <c r="EA22" s="227"/>
      <c r="EB22" s="228" t="str">
        <f aca="false">IF(OR($F22="",EA22=""),"",IF($F22=0,0,EA22/$F22))</f>
        <v/>
      </c>
      <c r="EC22" s="227"/>
      <c r="ED22" s="228" t="str">
        <f aca="false">IF(OR($F22="",EC22=""),"",IF($F22=0,0,EC22/$F22))</f>
        <v/>
      </c>
      <c r="EE22" s="227"/>
      <c r="EF22" s="228" t="str">
        <f aca="false">IF(OR($F22="",EE22=""),"",IF($F22=0,0,EE22/$F22))</f>
        <v/>
      </c>
      <c r="EG22" s="227"/>
      <c r="EH22" s="228" t="str">
        <f aca="false">IF(OR($F22="",EG22=""),"",IF($F22=0,0,EG22/$F22))</f>
        <v/>
      </c>
      <c r="EI22" s="227"/>
      <c r="EJ22" s="228" t="str">
        <f aca="false">IF(OR($F22="",EI22=""),"",IF($F22=0,0,EI22/$F22))</f>
        <v/>
      </c>
      <c r="EK22" s="227"/>
      <c r="EL22" s="228" t="str">
        <f aca="false">IF(OR($F22="",EK22=""),"",IF($F22=0,0,EK22/$F22))</f>
        <v/>
      </c>
      <c r="EM22" s="227"/>
      <c r="EN22" s="228" t="str">
        <f aca="false">IF(OR($F22="",EM22=""),"",IF($F22=0,0,EM22/$F22))</f>
        <v/>
      </c>
      <c r="EO22" s="227"/>
      <c r="EP22" s="228" t="str">
        <f aca="false">IF(OR($F22="",EO22=""),"",IF($F22=0,0,EO22/$F22))</f>
        <v/>
      </c>
      <c r="EQ22" s="227"/>
      <c r="ER22" s="228" t="str">
        <f aca="false">IF(OR($F22="",EQ22=""),"",IF($F22=0,0,EQ22/$F22))</f>
        <v/>
      </c>
      <c r="ES22" s="227"/>
      <c r="ET22" s="228" t="str">
        <f aca="false">IF(OR($F22="",ES22=""),"",IF($F22=0,0,ES22/$F22))</f>
        <v/>
      </c>
      <c r="EU22" s="227"/>
      <c r="EV22" s="228" t="str">
        <f aca="false">IF(OR($F22="",EU22=""),"",IF($F22=0,0,EU22/$F22))</f>
        <v/>
      </c>
      <c r="EW22" s="227"/>
      <c r="EX22" s="228" t="str">
        <f aca="false">IF(OR($F22="",EW22=""),"",IF($F22=0,0,EW22/$F22))</f>
        <v/>
      </c>
      <c r="EY22" s="227"/>
      <c r="EZ22" s="228" t="str">
        <f aca="false">IF(OR($F22="",EY22=""),"",IF($F22=0,0,EY22/$F22))</f>
        <v/>
      </c>
      <c r="FA22" s="227"/>
      <c r="FB22" s="228" t="str">
        <f aca="false">IF(OR($F22="",FA22=""),"",IF($F22=0,0,FA22/$F22))</f>
        <v/>
      </c>
      <c r="FC22" s="227"/>
      <c r="FD22" s="228" t="str">
        <f aca="false">IF(OR($F22="",FC22=""),"",IF($F22=0,0,FC22/$F22))</f>
        <v/>
      </c>
      <c r="FE22" s="227"/>
      <c r="FF22" s="228" t="str">
        <f aca="false">IF(OR($F22="",FE22=""),"",IF($F22=0,0,FE22/$F22))</f>
        <v/>
      </c>
      <c r="FG22" s="227"/>
      <c r="FH22" s="228" t="str">
        <f aca="false">IF(OR($F22="",FG22=""),"",IF($F22=0,0,FG22/$F22))</f>
        <v/>
      </c>
      <c r="FI22" s="227"/>
      <c r="FJ22" s="228" t="str">
        <f aca="false">IF(OR($F22="",FI22=""),"",IF($F22=0,0,FI22/$F22))</f>
        <v/>
      </c>
      <c r="FK22" s="227"/>
      <c r="FL22" s="228" t="str">
        <f aca="false">IF(OR($F22="",FK22=""),"",IF($F22=0,0,FK22/$F22))</f>
        <v/>
      </c>
      <c r="FM22" s="227"/>
      <c r="FN22" s="228" t="str">
        <f aca="false">IF(OR($F22="",FM22=""),"",IF($F22=0,0,FM22/$F22))</f>
        <v/>
      </c>
      <c r="FO22" s="227"/>
      <c r="FP22" s="228" t="str">
        <f aca="false">IF(OR($F22="",FO22=""),"",IF($F22=0,0,FO22/$F22))</f>
        <v/>
      </c>
      <c r="FQ22" s="227"/>
      <c r="FR22" s="228" t="str">
        <f aca="false">IF(OR($F22="",FQ22=""),"",IF($F22=0,0,FQ22/$F22))</f>
        <v/>
      </c>
      <c r="FS22" s="227"/>
      <c r="FT22" s="228" t="str">
        <f aca="false">IF(OR($F22="",FS22=""),"",IF($F22=0,0,FS22/$F22))</f>
        <v/>
      </c>
      <c r="FU22" s="227"/>
      <c r="FV22" s="228" t="str">
        <f aca="false">IF(OR($F22="",FU22=""),"",IF($F22=0,0,FU22/$F22))</f>
        <v/>
      </c>
      <c r="FW22" s="227"/>
      <c r="FX22" s="228" t="str">
        <f aca="false">IF(OR($F22="",FW22=""),"",IF($F22=0,0,FW22/$F22))</f>
        <v/>
      </c>
      <c r="FY22" s="227"/>
      <c r="FZ22" s="228" t="str">
        <f aca="false">IF(OR($F22="",FY22=""),"",IF($F22=0,0,FY22/$F22))</f>
        <v/>
      </c>
      <c r="GA22" s="227"/>
      <c r="GB22" s="228" t="str">
        <f aca="false">IF(OR($F22="",GA22=""),"",IF($F22=0,0,GA22/$F22))</f>
        <v/>
      </c>
      <c r="GC22" s="227"/>
      <c r="GD22" s="228" t="str">
        <f aca="false">IF(OR($F22="",GC22=""),"",IF($F22=0,0,GC22/$F22))</f>
        <v/>
      </c>
      <c r="GE22" s="227"/>
      <c r="GF22" s="228" t="str">
        <f aca="false">IF(OR($F22="",GE22=""),"",IF($F22=0,0,GE22/$F22))</f>
        <v/>
      </c>
      <c r="GG22" s="227"/>
      <c r="GH22" s="228" t="str">
        <f aca="false">IF(OR($F22="",GG22=""),"",IF($F22=0,0,GG22/$F22))</f>
        <v/>
      </c>
      <c r="GI22" s="227"/>
      <c r="GJ22" s="228" t="str">
        <f aca="false">IF(OR($F22="",GI22=""),"",IF($F22=0,0,GI22/$F22))</f>
        <v/>
      </c>
      <c r="GK22" s="227"/>
      <c r="GL22" s="228" t="str">
        <f aca="false">IF(OR($F22="",GK22=""),"",IF($F22=0,0,GK22/$F22))</f>
        <v/>
      </c>
      <c r="GM22" s="227"/>
      <c r="GN22" s="228" t="str">
        <f aca="false">IF(OR($F22="",GM22=""),"",IF($F22=0,0,GM22/$F22))</f>
        <v/>
      </c>
    </row>
    <row r="23" customFormat="false" ht="19.5" hidden="false" customHeight="true" outlineLevel="0" collapsed="false">
      <c r="A23" s="231" t="n">
        <v>18</v>
      </c>
      <c r="B23" s="232"/>
      <c r="C23" s="232"/>
      <c r="D23" s="223"/>
      <c r="E23" s="223"/>
      <c r="F23" s="224"/>
      <c r="G23" s="225"/>
      <c r="H23" s="226" t="str">
        <f aca="false">IF(OR($F23="",G23=""),"",IF($F23=0,0,G23/$F23))</f>
        <v/>
      </c>
      <c r="I23" s="225"/>
      <c r="J23" s="226" t="str">
        <f aca="false">IF(OR($F23="",I23=""),"",IF($F23=0,0,I23/$F23))</f>
        <v/>
      </c>
      <c r="K23" s="225"/>
      <c r="L23" s="226" t="str">
        <f aca="false">IF(OR($F23="",K23=""),"",IF($F23=0,0,K23/$F23))</f>
        <v/>
      </c>
      <c r="M23" s="225"/>
      <c r="N23" s="226" t="str">
        <f aca="false">IF(OR($F23="",M23=""),"",IF($F23=0,0,M23/$F23))</f>
        <v/>
      </c>
      <c r="O23" s="225"/>
      <c r="P23" s="226" t="str">
        <f aca="false">IF(OR($F23="",O23=""),"",IF($F23=0,0,O23/$F23))</f>
        <v/>
      </c>
      <c r="Q23" s="225"/>
      <c r="R23" s="226" t="str">
        <f aca="false">IF(OR($F23="",Q23=""),"",IF($F23=0,0,Q23/$F23))</f>
        <v/>
      </c>
      <c r="S23" s="225"/>
      <c r="T23" s="226" t="str">
        <f aca="false">IF(OR($F23="",S23=""),"",IF($F23=0,0,S23/$F23))</f>
        <v/>
      </c>
      <c r="U23" s="225"/>
      <c r="V23" s="226" t="str">
        <f aca="false">IF(OR($F23="",U23=""),"",IF($F23=0,0,U23/$F23))</f>
        <v/>
      </c>
      <c r="W23" s="225"/>
      <c r="X23" s="226" t="str">
        <f aca="false">IF(OR($F23="",W23=""),"",IF($F23=0,0,W23/$F23))</f>
        <v/>
      </c>
      <c r="Y23" s="225"/>
      <c r="Z23" s="226" t="str">
        <f aca="false">IF(OR($F23="",Y23=""),"",IF($F23=0,0,Y23/$F23))</f>
        <v/>
      </c>
      <c r="AA23" s="227"/>
      <c r="AB23" s="228" t="str">
        <f aca="false">IF(OR($F23="",AA23=""),"",IF($F23=0,0,AA23/$F23))</f>
        <v/>
      </c>
      <c r="AC23" s="227"/>
      <c r="AD23" s="228" t="str">
        <f aca="false">IF(OR($F23="",AC23=""),"",IF($F23=0,0,AC23/$F23))</f>
        <v/>
      </c>
      <c r="AE23" s="227"/>
      <c r="AF23" s="228" t="str">
        <f aca="false">IF(OR($F23="",AE23=""),"",IF($F23=0,0,AE23/$F23))</f>
        <v/>
      </c>
      <c r="AG23" s="227"/>
      <c r="AH23" s="228" t="str">
        <f aca="false">IF(OR($F23="",AG23=""),"",IF($F23=0,0,AG23/$F23))</f>
        <v/>
      </c>
      <c r="AI23" s="227"/>
      <c r="AJ23" s="228" t="str">
        <f aca="false">IF(OR($F23="",AI23=""),"",IF($F23=0,0,AI23/$F23))</f>
        <v/>
      </c>
      <c r="AK23" s="227"/>
      <c r="AL23" s="228" t="str">
        <f aca="false">IF(OR($F23="",AK23=""),"",IF($F23=0,0,AK23/$F23))</f>
        <v/>
      </c>
      <c r="AM23" s="227"/>
      <c r="AN23" s="228" t="str">
        <f aca="false">IF(OR($F23="",AM23=""),"",IF($F23=0,0,AM23/$F23))</f>
        <v/>
      </c>
      <c r="AO23" s="227"/>
      <c r="AP23" s="228" t="str">
        <f aca="false">IF(OR($F23="",AO23=""),"",IF($F23=0,0,AO23/$F23))</f>
        <v/>
      </c>
      <c r="AQ23" s="227"/>
      <c r="AR23" s="228" t="str">
        <f aca="false">IF(OR($F23="",AQ23=""),"",IF($F23=0,0,AQ23/$F23))</f>
        <v/>
      </c>
      <c r="AS23" s="227"/>
      <c r="AT23" s="228" t="str">
        <f aca="false">IF(OR($F23="",AS23=""),"",IF($F23=0,0,AS23/$F23))</f>
        <v/>
      </c>
      <c r="AU23" s="227"/>
      <c r="AV23" s="228" t="str">
        <f aca="false">IF(OR($F23="",AU23=""),"",IF($F23=0,0,AU23/$F23))</f>
        <v/>
      </c>
      <c r="AW23" s="227"/>
      <c r="AX23" s="228" t="str">
        <f aca="false">IF(OR($F23="",AW23=""),"",IF($F23=0,0,AW23/$F23))</f>
        <v/>
      </c>
      <c r="AY23" s="227"/>
      <c r="AZ23" s="228" t="str">
        <f aca="false">IF(OR($F23="",AY23=""),"",IF($F23=0,0,AY23/$F23))</f>
        <v/>
      </c>
      <c r="BA23" s="227"/>
      <c r="BB23" s="228" t="str">
        <f aca="false">IF(OR($F23="",BA23=""),"",IF($F23=0,0,BA23/$F23))</f>
        <v/>
      </c>
      <c r="BC23" s="227"/>
      <c r="BD23" s="228" t="str">
        <f aca="false">IF(OR($F23="",BC23=""),"",IF($F23=0,0,BC23/$F23))</f>
        <v/>
      </c>
      <c r="BE23" s="227"/>
      <c r="BF23" s="228" t="str">
        <f aca="false">IF(OR($F23="",BE23=""),"",IF($F23=0,0,BE23/$F23))</f>
        <v/>
      </c>
      <c r="BG23" s="227"/>
      <c r="BH23" s="228" t="str">
        <f aca="false">IF(OR($F23="",BG23=""),"",IF($F23=0,0,BG23/$F23))</f>
        <v/>
      </c>
      <c r="BI23" s="227"/>
      <c r="BJ23" s="228" t="str">
        <f aca="false">IF(OR($F23="",BI23=""),"",IF($F23=0,0,BI23/$F23))</f>
        <v/>
      </c>
      <c r="BK23" s="227"/>
      <c r="BL23" s="228" t="str">
        <f aca="false">IF(OR($F23="",BK23=""),"",IF($F23=0,0,BK23/$F23))</f>
        <v/>
      </c>
      <c r="BM23" s="227"/>
      <c r="BN23" s="228" t="str">
        <f aca="false">IF(OR($F23="",BM23=""),"",IF($F23=0,0,BM23/$F23))</f>
        <v/>
      </c>
      <c r="BO23" s="227"/>
      <c r="BP23" s="228" t="str">
        <f aca="false">IF(OR($F23="",BO23=""),"",IF($F23=0,0,BO23/$F23))</f>
        <v/>
      </c>
      <c r="BQ23" s="227"/>
      <c r="BR23" s="228" t="str">
        <f aca="false">IF(OR($F23="",BQ23=""),"",IF($F23=0,0,BQ23/$F23))</f>
        <v/>
      </c>
      <c r="BS23" s="227"/>
      <c r="BT23" s="228" t="str">
        <f aca="false">IF(OR($F23="",BS23=""),"",IF($F23=0,0,BS23/$F23))</f>
        <v/>
      </c>
      <c r="BU23" s="227"/>
      <c r="BV23" s="228" t="str">
        <f aca="false">IF(OR($F23="",BU23=""),"",IF($F23=0,0,BU23/$F23))</f>
        <v/>
      </c>
      <c r="BW23" s="227"/>
      <c r="BX23" s="228" t="str">
        <f aca="false">IF(OR($F23="",BW23=""),"",IF($F23=0,0,BW23/$F23))</f>
        <v/>
      </c>
      <c r="BY23" s="227"/>
      <c r="BZ23" s="228" t="str">
        <f aca="false">IF(OR($F23="",BY23=""),"",IF($F23=0,0,BY23/$F23))</f>
        <v/>
      </c>
      <c r="CA23" s="227"/>
      <c r="CB23" s="228" t="str">
        <f aca="false">IF(OR($F23="",CA23=""),"",IF($F23=0,0,CA23/$F23))</f>
        <v/>
      </c>
      <c r="CC23" s="227"/>
      <c r="CD23" s="228" t="str">
        <f aca="false">IF(OR($F23="",CC23=""),"",IF($F23=0,0,CC23/$F23))</f>
        <v/>
      </c>
      <c r="CE23" s="227"/>
      <c r="CF23" s="228" t="str">
        <f aca="false">IF(OR($F23="",CE23=""),"",IF($F23=0,0,CE23/$F23))</f>
        <v/>
      </c>
      <c r="CG23" s="227"/>
      <c r="CH23" s="228" t="str">
        <f aca="false">IF(OR($F23="",CG23=""),"",IF($F23=0,0,CG23/$F23))</f>
        <v/>
      </c>
      <c r="CI23" s="227"/>
      <c r="CJ23" s="228" t="str">
        <f aca="false">IF(OR($F23="",CI23=""),"",IF($F23=0,0,CI23/$F23))</f>
        <v/>
      </c>
      <c r="CK23" s="227"/>
      <c r="CL23" s="228" t="str">
        <f aca="false">IF(OR($F23="",CK23=""),"",IF($F23=0,0,CK23/$F23))</f>
        <v/>
      </c>
      <c r="CM23" s="227"/>
      <c r="CN23" s="228" t="str">
        <f aca="false">IF(OR($F23="",CM23=""),"",IF($F23=0,0,CM23/$F23))</f>
        <v/>
      </c>
      <c r="CO23" s="227"/>
      <c r="CP23" s="228" t="str">
        <f aca="false">IF(OR($F23="",CO23=""),"",IF($F23=0,0,CO23/$F23))</f>
        <v/>
      </c>
      <c r="CQ23" s="227"/>
      <c r="CR23" s="228" t="str">
        <f aca="false">IF(OR($F23="",CQ23=""),"",IF($F23=0,0,CQ23/$F23))</f>
        <v/>
      </c>
      <c r="CS23" s="227"/>
      <c r="CT23" s="228" t="str">
        <f aca="false">IF(OR($F23="",CS23=""),"",IF($F23=0,0,CS23/$F23))</f>
        <v/>
      </c>
      <c r="CU23" s="227"/>
      <c r="CV23" s="228" t="str">
        <f aca="false">IF(OR($F23="",CU23=""),"",IF($F23=0,0,CU23/$F23))</f>
        <v/>
      </c>
      <c r="CW23" s="227"/>
      <c r="CX23" s="228" t="str">
        <f aca="false">IF(OR($F23="",CW23=""),"",IF($F23=0,0,CW23/$F23))</f>
        <v/>
      </c>
      <c r="CY23" s="227"/>
      <c r="CZ23" s="228" t="str">
        <f aca="false">IF(OR($F23="",CY23=""),"",IF($F23=0,0,CY23/$F23))</f>
        <v/>
      </c>
      <c r="DA23" s="227"/>
      <c r="DB23" s="228" t="str">
        <f aca="false">IF(OR($F23="",DA23=""),"",IF($F23=0,0,DA23/$F23))</f>
        <v/>
      </c>
      <c r="DC23" s="227"/>
      <c r="DD23" s="228" t="str">
        <f aca="false">IF(OR($F23="",DC23=""),"",IF($F23=0,0,DC23/$F23))</f>
        <v/>
      </c>
      <c r="DE23" s="227"/>
      <c r="DF23" s="228" t="str">
        <f aca="false">IF(OR($F23="",DE23=""),"",IF($F23=0,0,DE23/$F23))</f>
        <v/>
      </c>
      <c r="DG23" s="227"/>
      <c r="DH23" s="228" t="str">
        <f aca="false">IF(OR($F23="",DG23=""),"",IF($F23=0,0,DG23/$F23))</f>
        <v/>
      </c>
      <c r="DI23" s="227"/>
      <c r="DJ23" s="228" t="str">
        <f aca="false">IF(OR($F23="",DI23=""),"",IF($F23=0,0,DI23/$F23))</f>
        <v/>
      </c>
      <c r="DK23" s="227"/>
      <c r="DL23" s="228" t="str">
        <f aca="false">IF(OR($F23="",DK23=""),"",IF($F23=0,0,DK23/$F23))</f>
        <v/>
      </c>
      <c r="DM23" s="227"/>
      <c r="DN23" s="228" t="str">
        <f aca="false">IF(OR($F23="",DM23=""),"",IF($F23=0,0,DM23/$F23))</f>
        <v/>
      </c>
      <c r="DO23" s="227"/>
      <c r="DP23" s="228" t="str">
        <f aca="false">IF(OR($F23="",DO23=""),"",IF($F23=0,0,DO23/$F23))</f>
        <v/>
      </c>
      <c r="DQ23" s="227"/>
      <c r="DR23" s="228" t="str">
        <f aca="false">IF(OR($F23="",DQ23=""),"",IF($F23=0,0,DQ23/$F23))</f>
        <v/>
      </c>
      <c r="DS23" s="227"/>
      <c r="DT23" s="228" t="str">
        <f aca="false">IF(OR($F23="",DS23=""),"",IF($F23=0,0,DS23/$F23))</f>
        <v/>
      </c>
      <c r="DU23" s="227"/>
      <c r="DV23" s="228" t="str">
        <f aca="false">IF(OR($F23="",DU23=""),"",IF($F23=0,0,DU23/$F23))</f>
        <v/>
      </c>
      <c r="DW23" s="227"/>
      <c r="DX23" s="228" t="str">
        <f aca="false">IF(OR($F23="",DW23=""),"",IF($F23=0,0,DW23/$F23))</f>
        <v/>
      </c>
      <c r="DY23" s="227"/>
      <c r="DZ23" s="228" t="str">
        <f aca="false">IF(OR($F23="",DY23=""),"",IF($F23=0,0,DY23/$F23))</f>
        <v/>
      </c>
      <c r="EA23" s="227"/>
      <c r="EB23" s="228" t="str">
        <f aca="false">IF(OR($F23="",EA23=""),"",IF($F23=0,0,EA23/$F23))</f>
        <v/>
      </c>
      <c r="EC23" s="227"/>
      <c r="ED23" s="228" t="str">
        <f aca="false">IF(OR($F23="",EC23=""),"",IF($F23=0,0,EC23/$F23))</f>
        <v/>
      </c>
      <c r="EE23" s="227"/>
      <c r="EF23" s="228" t="str">
        <f aca="false">IF(OR($F23="",EE23=""),"",IF($F23=0,0,EE23/$F23))</f>
        <v/>
      </c>
      <c r="EG23" s="227"/>
      <c r="EH23" s="228" t="str">
        <f aca="false">IF(OR($F23="",EG23=""),"",IF($F23=0,0,EG23/$F23))</f>
        <v/>
      </c>
      <c r="EI23" s="227"/>
      <c r="EJ23" s="228" t="str">
        <f aca="false">IF(OR($F23="",EI23=""),"",IF($F23=0,0,EI23/$F23))</f>
        <v/>
      </c>
      <c r="EK23" s="227"/>
      <c r="EL23" s="228" t="str">
        <f aca="false">IF(OR($F23="",EK23=""),"",IF($F23=0,0,EK23/$F23))</f>
        <v/>
      </c>
      <c r="EM23" s="227"/>
      <c r="EN23" s="228" t="str">
        <f aca="false">IF(OR($F23="",EM23=""),"",IF($F23=0,0,EM23/$F23))</f>
        <v/>
      </c>
      <c r="EO23" s="227"/>
      <c r="EP23" s="228" t="str">
        <f aca="false">IF(OR($F23="",EO23=""),"",IF($F23=0,0,EO23/$F23))</f>
        <v/>
      </c>
      <c r="EQ23" s="227"/>
      <c r="ER23" s="228" t="str">
        <f aca="false">IF(OR($F23="",EQ23=""),"",IF($F23=0,0,EQ23/$F23))</f>
        <v/>
      </c>
      <c r="ES23" s="227"/>
      <c r="ET23" s="228" t="str">
        <f aca="false">IF(OR($F23="",ES23=""),"",IF($F23=0,0,ES23/$F23))</f>
        <v/>
      </c>
      <c r="EU23" s="227"/>
      <c r="EV23" s="228" t="str">
        <f aca="false">IF(OR($F23="",EU23=""),"",IF($F23=0,0,EU23/$F23))</f>
        <v/>
      </c>
      <c r="EW23" s="227"/>
      <c r="EX23" s="228" t="str">
        <f aca="false">IF(OR($F23="",EW23=""),"",IF($F23=0,0,EW23/$F23))</f>
        <v/>
      </c>
      <c r="EY23" s="227"/>
      <c r="EZ23" s="228" t="str">
        <f aca="false">IF(OR($F23="",EY23=""),"",IF($F23=0,0,EY23/$F23))</f>
        <v/>
      </c>
      <c r="FA23" s="227"/>
      <c r="FB23" s="228" t="str">
        <f aca="false">IF(OR($F23="",FA23=""),"",IF($F23=0,0,FA23/$F23))</f>
        <v/>
      </c>
      <c r="FC23" s="227"/>
      <c r="FD23" s="228" t="str">
        <f aca="false">IF(OR($F23="",FC23=""),"",IF($F23=0,0,FC23/$F23))</f>
        <v/>
      </c>
      <c r="FE23" s="227"/>
      <c r="FF23" s="228" t="str">
        <f aca="false">IF(OR($F23="",FE23=""),"",IF($F23=0,0,FE23/$F23))</f>
        <v/>
      </c>
      <c r="FG23" s="227"/>
      <c r="FH23" s="228" t="str">
        <f aca="false">IF(OR($F23="",FG23=""),"",IF($F23=0,0,FG23/$F23))</f>
        <v/>
      </c>
      <c r="FI23" s="227"/>
      <c r="FJ23" s="228" t="str">
        <f aca="false">IF(OR($F23="",FI23=""),"",IF($F23=0,0,FI23/$F23))</f>
        <v/>
      </c>
      <c r="FK23" s="227"/>
      <c r="FL23" s="228" t="str">
        <f aca="false">IF(OR($F23="",FK23=""),"",IF($F23=0,0,FK23/$F23))</f>
        <v/>
      </c>
      <c r="FM23" s="227"/>
      <c r="FN23" s="228" t="str">
        <f aca="false">IF(OR($F23="",FM23=""),"",IF($F23=0,0,FM23/$F23))</f>
        <v/>
      </c>
      <c r="FO23" s="227"/>
      <c r="FP23" s="228" t="str">
        <f aca="false">IF(OR($F23="",FO23=""),"",IF($F23=0,0,FO23/$F23))</f>
        <v/>
      </c>
      <c r="FQ23" s="227"/>
      <c r="FR23" s="228" t="str">
        <f aca="false">IF(OR($F23="",FQ23=""),"",IF($F23=0,0,FQ23/$F23))</f>
        <v/>
      </c>
      <c r="FS23" s="227"/>
      <c r="FT23" s="228" t="str">
        <f aca="false">IF(OR($F23="",FS23=""),"",IF($F23=0,0,FS23/$F23))</f>
        <v/>
      </c>
      <c r="FU23" s="227"/>
      <c r="FV23" s="228" t="str">
        <f aca="false">IF(OR($F23="",FU23=""),"",IF($F23=0,0,FU23/$F23))</f>
        <v/>
      </c>
      <c r="FW23" s="227"/>
      <c r="FX23" s="228" t="str">
        <f aca="false">IF(OR($F23="",FW23=""),"",IF($F23=0,0,FW23/$F23))</f>
        <v/>
      </c>
      <c r="FY23" s="227"/>
      <c r="FZ23" s="228" t="str">
        <f aca="false">IF(OR($F23="",FY23=""),"",IF($F23=0,0,FY23/$F23))</f>
        <v/>
      </c>
      <c r="GA23" s="227"/>
      <c r="GB23" s="228" t="str">
        <f aca="false">IF(OR($F23="",GA23=""),"",IF($F23=0,0,GA23/$F23))</f>
        <v/>
      </c>
      <c r="GC23" s="227"/>
      <c r="GD23" s="228" t="str">
        <f aca="false">IF(OR($F23="",GC23=""),"",IF($F23=0,0,GC23/$F23))</f>
        <v/>
      </c>
      <c r="GE23" s="227"/>
      <c r="GF23" s="228" t="str">
        <f aca="false">IF(OR($F23="",GE23=""),"",IF($F23=0,0,GE23/$F23))</f>
        <v/>
      </c>
      <c r="GG23" s="227"/>
      <c r="GH23" s="228" t="str">
        <f aca="false">IF(OR($F23="",GG23=""),"",IF($F23=0,0,GG23/$F23))</f>
        <v/>
      </c>
      <c r="GI23" s="227"/>
      <c r="GJ23" s="228" t="str">
        <f aca="false">IF(OR($F23="",GI23=""),"",IF($F23=0,0,GI23/$F23))</f>
        <v/>
      </c>
      <c r="GK23" s="227"/>
      <c r="GL23" s="228" t="str">
        <f aca="false">IF(OR($F23="",GK23=""),"",IF($F23=0,0,GK23/$F23))</f>
        <v/>
      </c>
      <c r="GM23" s="227"/>
      <c r="GN23" s="228" t="str">
        <f aca="false">IF(OR($F23="",GM23=""),"",IF($F23=0,0,GM23/$F23))</f>
        <v/>
      </c>
    </row>
    <row r="24" customFormat="false" ht="19.5" hidden="false" customHeight="true" outlineLevel="0" collapsed="false">
      <c r="A24" s="221" t="n">
        <v>19</v>
      </c>
      <c r="B24" s="222"/>
      <c r="C24" s="222"/>
      <c r="D24" s="223"/>
      <c r="E24" s="223"/>
      <c r="F24" s="224"/>
      <c r="G24" s="225"/>
      <c r="H24" s="226" t="str">
        <f aca="false">IF(OR($F24="",G24=""),"",IF($F24=0,0,G24/$F24))</f>
        <v/>
      </c>
      <c r="I24" s="225"/>
      <c r="J24" s="226" t="str">
        <f aca="false">IF(OR($F24="",I24=""),"",IF($F24=0,0,I24/$F24))</f>
        <v/>
      </c>
      <c r="K24" s="225"/>
      <c r="L24" s="226" t="str">
        <f aca="false">IF(OR($F24="",K24=""),"",IF($F24=0,0,K24/$F24))</f>
        <v/>
      </c>
      <c r="M24" s="225"/>
      <c r="N24" s="226" t="str">
        <f aca="false">IF(OR($F24="",M24=""),"",IF($F24=0,0,M24/$F24))</f>
        <v/>
      </c>
      <c r="O24" s="225"/>
      <c r="P24" s="226" t="str">
        <f aca="false">IF(OR($F24="",O24=""),"",IF($F24=0,0,O24/$F24))</f>
        <v/>
      </c>
      <c r="Q24" s="225"/>
      <c r="R24" s="226" t="str">
        <f aca="false">IF(OR($F24="",Q24=""),"",IF($F24=0,0,Q24/$F24))</f>
        <v/>
      </c>
      <c r="S24" s="225"/>
      <c r="T24" s="226" t="str">
        <f aca="false">IF(OR($F24="",S24=""),"",IF($F24=0,0,S24/$F24))</f>
        <v/>
      </c>
      <c r="U24" s="225"/>
      <c r="V24" s="226" t="str">
        <f aca="false">IF(OR($F24="",U24=""),"",IF($F24=0,0,U24/$F24))</f>
        <v/>
      </c>
      <c r="W24" s="225"/>
      <c r="X24" s="226" t="str">
        <f aca="false">IF(OR($F24="",W24=""),"",IF($F24=0,0,W24/$F24))</f>
        <v/>
      </c>
      <c r="Y24" s="225"/>
      <c r="Z24" s="226" t="str">
        <f aca="false">IF(OR($F24="",Y24=""),"",IF($F24=0,0,Y24/$F24))</f>
        <v/>
      </c>
      <c r="AA24" s="227"/>
      <c r="AB24" s="228" t="str">
        <f aca="false">IF(OR($F24="",AA24=""),"",IF($F24=0,0,AA24/$F24))</f>
        <v/>
      </c>
      <c r="AC24" s="227"/>
      <c r="AD24" s="228" t="str">
        <f aca="false">IF(OR($F24="",AC24=""),"",IF($F24=0,0,AC24/$F24))</f>
        <v/>
      </c>
      <c r="AE24" s="227"/>
      <c r="AF24" s="228" t="str">
        <f aca="false">IF(OR($F24="",AE24=""),"",IF($F24=0,0,AE24/$F24))</f>
        <v/>
      </c>
      <c r="AG24" s="227"/>
      <c r="AH24" s="228" t="str">
        <f aca="false">IF(OR($F24="",AG24=""),"",IF($F24=0,0,AG24/$F24))</f>
        <v/>
      </c>
      <c r="AI24" s="227"/>
      <c r="AJ24" s="228" t="str">
        <f aca="false">IF(OR($F24="",AI24=""),"",IF($F24=0,0,AI24/$F24))</f>
        <v/>
      </c>
      <c r="AK24" s="227"/>
      <c r="AL24" s="228" t="str">
        <f aca="false">IF(OR($F24="",AK24=""),"",IF($F24=0,0,AK24/$F24))</f>
        <v/>
      </c>
      <c r="AM24" s="227"/>
      <c r="AN24" s="228" t="str">
        <f aca="false">IF(OR($F24="",AM24=""),"",IF($F24=0,0,AM24/$F24))</f>
        <v/>
      </c>
      <c r="AO24" s="227"/>
      <c r="AP24" s="228" t="str">
        <f aca="false">IF(OR($F24="",AO24=""),"",IF($F24=0,0,AO24/$F24))</f>
        <v/>
      </c>
      <c r="AQ24" s="227"/>
      <c r="AR24" s="228" t="str">
        <f aca="false">IF(OR($F24="",AQ24=""),"",IF($F24=0,0,AQ24/$F24))</f>
        <v/>
      </c>
      <c r="AS24" s="227"/>
      <c r="AT24" s="228" t="str">
        <f aca="false">IF(OR($F24="",AS24=""),"",IF($F24=0,0,AS24/$F24))</f>
        <v/>
      </c>
      <c r="AU24" s="227"/>
      <c r="AV24" s="228" t="str">
        <f aca="false">IF(OR($F24="",AU24=""),"",IF($F24=0,0,AU24/$F24))</f>
        <v/>
      </c>
      <c r="AW24" s="227"/>
      <c r="AX24" s="228" t="str">
        <f aca="false">IF(OR($F24="",AW24=""),"",IF($F24=0,0,AW24/$F24))</f>
        <v/>
      </c>
      <c r="AY24" s="227"/>
      <c r="AZ24" s="228" t="str">
        <f aca="false">IF(OR($F24="",AY24=""),"",IF($F24=0,0,AY24/$F24))</f>
        <v/>
      </c>
      <c r="BA24" s="227"/>
      <c r="BB24" s="228" t="str">
        <f aca="false">IF(OR($F24="",BA24=""),"",IF($F24=0,0,BA24/$F24))</f>
        <v/>
      </c>
      <c r="BC24" s="227"/>
      <c r="BD24" s="228" t="str">
        <f aca="false">IF(OR($F24="",BC24=""),"",IF($F24=0,0,BC24/$F24))</f>
        <v/>
      </c>
      <c r="BE24" s="227"/>
      <c r="BF24" s="228" t="str">
        <f aca="false">IF(OR($F24="",BE24=""),"",IF($F24=0,0,BE24/$F24))</f>
        <v/>
      </c>
      <c r="BG24" s="227"/>
      <c r="BH24" s="228" t="str">
        <f aca="false">IF(OR($F24="",BG24=""),"",IF($F24=0,0,BG24/$F24))</f>
        <v/>
      </c>
      <c r="BI24" s="227"/>
      <c r="BJ24" s="228" t="str">
        <f aca="false">IF(OR($F24="",BI24=""),"",IF($F24=0,0,BI24/$F24))</f>
        <v/>
      </c>
      <c r="BK24" s="227"/>
      <c r="BL24" s="228" t="str">
        <f aca="false">IF(OR($F24="",BK24=""),"",IF($F24=0,0,BK24/$F24))</f>
        <v/>
      </c>
      <c r="BM24" s="227"/>
      <c r="BN24" s="228" t="str">
        <f aca="false">IF(OR($F24="",BM24=""),"",IF($F24=0,0,BM24/$F24))</f>
        <v/>
      </c>
      <c r="BO24" s="227"/>
      <c r="BP24" s="228" t="str">
        <f aca="false">IF(OR($F24="",BO24=""),"",IF($F24=0,0,BO24/$F24))</f>
        <v/>
      </c>
      <c r="BQ24" s="227"/>
      <c r="BR24" s="228" t="str">
        <f aca="false">IF(OR($F24="",BQ24=""),"",IF($F24=0,0,BQ24/$F24))</f>
        <v/>
      </c>
      <c r="BS24" s="227"/>
      <c r="BT24" s="228" t="str">
        <f aca="false">IF(OR($F24="",BS24=""),"",IF($F24=0,0,BS24/$F24))</f>
        <v/>
      </c>
      <c r="BU24" s="227"/>
      <c r="BV24" s="228" t="str">
        <f aca="false">IF(OR($F24="",BU24=""),"",IF($F24=0,0,BU24/$F24))</f>
        <v/>
      </c>
      <c r="BW24" s="227"/>
      <c r="BX24" s="228" t="str">
        <f aca="false">IF(OR($F24="",BW24=""),"",IF($F24=0,0,BW24/$F24))</f>
        <v/>
      </c>
      <c r="BY24" s="227"/>
      <c r="BZ24" s="228" t="str">
        <f aca="false">IF(OR($F24="",BY24=""),"",IF($F24=0,0,BY24/$F24))</f>
        <v/>
      </c>
      <c r="CA24" s="227"/>
      <c r="CB24" s="228" t="str">
        <f aca="false">IF(OR($F24="",CA24=""),"",IF($F24=0,0,CA24/$F24))</f>
        <v/>
      </c>
      <c r="CC24" s="227"/>
      <c r="CD24" s="228" t="str">
        <f aca="false">IF(OR($F24="",CC24=""),"",IF($F24=0,0,CC24/$F24))</f>
        <v/>
      </c>
      <c r="CE24" s="227"/>
      <c r="CF24" s="228" t="str">
        <f aca="false">IF(OR($F24="",CE24=""),"",IF($F24=0,0,CE24/$F24))</f>
        <v/>
      </c>
      <c r="CG24" s="227"/>
      <c r="CH24" s="228" t="str">
        <f aca="false">IF(OR($F24="",CG24=""),"",IF($F24=0,0,CG24/$F24))</f>
        <v/>
      </c>
      <c r="CI24" s="227"/>
      <c r="CJ24" s="228" t="str">
        <f aca="false">IF(OR($F24="",CI24=""),"",IF($F24=0,0,CI24/$F24))</f>
        <v/>
      </c>
      <c r="CK24" s="227"/>
      <c r="CL24" s="228" t="str">
        <f aca="false">IF(OR($F24="",CK24=""),"",IF($F24=0,0,CK24/$F24))</f>
        <v/>
      </c>
      <c r="CM24" s="227"/>
      <c r="CN24" s="228" t="str">
        <f aca="false">IF(OR($F24="",CM24=""),"",IF($F24=0,0,CM24/$F24))</f>
        <v/>
      </c>
      <c r="CO24" s="227"/>
      <c r="CP24" s="228" t="str">
        <f aca="false">IF(OR($F24="",CO24=""),"",IF($F24=0,0,CO24/$F24))</f>
        <v/>
      </c>
      <c r="CQ24" s="227"/>
      <c r="CR24" s="228" t="str">
        <f aca="false">IF(OR($F24="",CQ24=""),"",IF($F24=0,0,CQ24/$F24))</f>
        <v/>
      </c>
      <c r="CS24" s="227"/>
      <c r="CT24" s="228" t="str">
        <f aca="false">IF(OR($F24="",CS24=""),"",IF($F24=0,0,CS24/$F24))</f>
        <v/>
      </c>
      <c r="CU24" s="227"/>
      <c r="CV24" s="228" t="str">
        <f aca="false">IF(OR($F24="",CU24=""),"",IF($F24=0,0,CU24/$F24))</f>
        <v/>
      </c>
      <c r="CW24" s="227"/>
      <c r="CX24" s="228" t="str">
        <f aca="false">IF(OR($F24="",CW24=""),"",IF($F24=0,0,CW24/$F24))</f>
        <v/>
      </c>
      <c r="CY24" s="227"/>
      <c r="CZ24" s="228" t="str">
        <f aca="false">IF(OR($F24="",CY24=""),"",IF($F24=0,0,CY24/$F24))</f>
        <v/>
      </c>
      <c r="DA24" s="227"/>
      <c r="DB24" s="228" t="str">
        <f aca="false">IF(OR($F24="",DA24=""),"",IF($F24=0,0,DA24/$F24))</f>
        <v/>
      </c>
      <c r="DC24" s="227"/>
      <c r="DD24" s="228" t="str">
        <f aca="false">IF(OR($F24="",DC24=""),"",IF($F24=0,0,DC24/$F24))</f>
        <v/>
      </c>
      <c r="DE24" s="227"/>
      <c r="DF24" s="228" t="str">
        <f aca="false">IF(OR($F24="",DE24=""),"",IF($F24=0,0,DE24/$F24))</f>
        <v/>
      </c>
      <c r="DG24" s="227"/>
      <c r="DH24" s="228" t="str">
        <f aca="false">IF(OR($F24="",DG24=""),"",IF($F24=0,0,DG24/$F24))</f>
        <v/>
      </c>
      <c r="DI24" s="227"/>
      <c r="DJ24" s="228" t="str">
        <f aca="false">IF(OR($F24="",DI24=""),"",IF($F24=0,0,DI24/$F24))</f>
        <v/>
      </c>
      <c r="DK24" s="227"/>
      <c r="DL24" s="228" t="str">
        <f aca="false">IF(OR($F24="",DK24=""),"",IF($F24=0,0,DK24/$F24))</f>
        <v/>
      </c>
      <c r="DM24" s="227"/>
      <c r="DN24" s="228" t="str">
        <f aca="false">IF(OR($F24="",DM24=""),"",IF($F24=0,0,DM24/$F24))</f>
        <v/>
      </c>
      <c r="DO24" s="227"/>
      <c r="DP24" s="228" t="str">
        <f aca="false">IF(OR($F24="",DO24=""),"",IF($F24=0,0,DO24/$F24))</f>
        <v/>
      </c>
      <c r="DQ24" s="227"/>
      <c r="DR24" s="228" t="str">
        <f aca="false">IF(OR($F24="",DQ24=""),"",IF($F24=0,0,DQ24/$F24))</f>
        <v/>
      </c>
      <c r="DS24" s="227"/>
      <c r="DT24" s="228" t="str">
        <f aca="false">IF(OR($F24="",DS24=""),"",IF($F24=0,0,DS24/$F24))</f>
        <v/>
      </c>
      <c r="DU24" s="227"/>
      <c r="DV24" s="228" t="str">
        <f aca="false">IF(OR($F24="",DU24=""),"",IF($F24=0,0,DU24/$F24))</f>
        <v/>
      </c>
      <c r="DW24" s="227"/>
      <c r="DX24" s="228" t="str">
        <f aca="false">IF(OR($F24="",DW24=""),"",IF($F24=0,0,DW24/$F24))</f>
        <v/>
      </c>
      <c r="DY24" s="227"/>
      <c r="DZ24" s="228" t="str">
        <f aca="false">IF(OR($F24="",DY24=""),"",IF($F24=0,0,DY24/$F24))</f>
        <v/>
      </c>
      <c r="EA24" s="227"/>
      <c r="EB24" s="228" t="str">
        <f aca="false">IF(OR($F24="",EA24=""),"",IF($F24=0,0,EA24/$F24))</f>
        <v/>
      </c>
      <c r="EC24" s="227"/>
      <c r="ED24" s="228" t="str">
        <f aca="false">IF(OR($F24="",EC24=""),"",IF($F24=0,0,EC24/$F24))</f>
        <v/>
      </c>
      <c r="EE24" s="227"/>
      <c r="EF24" s="228" t="str">
        <f aca="false">IF(OR($F24="",EE24=""),"",IF($F24=0,0,EE24/$F24))</f>
        <v/>
      </c>
      <c r="EG24" s="227"/>
      <c r="EH24" s="228" t="str">
        <f aca="false">IF(OR($F24="",EG24=""),"",IF($F24=0,0,EG24/$F24))</f>
        <v/>
      </c>
      <c r="EI24" s="227"/>
      <c r="EJ24" s="228" t="str">
        <f aca="false">IF(OR($F24="",EI24=""),"",IF($F24=0,0,EI24/$F24))</f>
        <v/>
      </c>
      <c r="EK24" s="227"/>
      <c r="EL24" s="228" t="str">
        <f aca="false">IF(OR($F24="",EK24=""),"",IF($F24=0,0,EK24/$F24))</f>
        <v/>
      </c>
      <c r="EM24" s="227"/>
      <c r="EN24" s="228" t="str">
        <f aca="false">IF(OR($F24="",EM24=""),"",IF($F24=0,0,EM24/$F24))</f>
        <v/>
      </c>
      <c r="EO24" s="227"/>
      <c r="EP24" s="228" t="str">
        <f aca="false">IF(OR($F24="",EO24=""),"",IF($F24=0,0,EO24/$F24))</f>
        <v/>
      </c>
      <c r="EQ24" s="227"/>
      <c r="ER24" s="228" t="str">
        <f aca="false">IF(OR($F24="",EQ24=""),"",IF($F24=0,0,EQ24/$F24))</f>
        <v/>
      </c>
      <c r="ES24" s="227"/>
      <c r="ET24" s="228" t="str">
        <f aca="false">IF(OR($F24="",ES24=""),"",IF($F24=0,0,ES24/$F24))</f>
        <v/>
      </c>
      <c r="EU24" s="227"/>
      <c r="EV24" s="228" t="str">
        <f aca="false">IF(OR($F24="",EU24=""),"",IF($F24=0,0,EU24/$F24))</f>
        <v/>
      </c>
      <c r="EW24" s="227"/>
      <c r="EX24" s="228" t="str">
        <f aca="false">IF(OR($F24="",EW24=""),"",IF($F24=0,0,EW24/$F24))</f>
        <v/>
      </c>
      <c r="EY24" s="227"/>
      <c r="EZ24" s="228" t="str">
        <f aca="false">IF(OR($F24="",EY24=""),"",IF($F24=0,0,EY24/$F24))</f>
        <v/>
      </c>
      <c r="FA24" s="227"/>
      <c r="FB24" s="228" t="str">
        <f aca="false">IF(OR($F24="",FA24=""),"",IF($F24=0,0,FA24/$F24))</f>
        <v/>
      </c>
      <c r="FC24" s="227"/>
      <c r="FD24" s="228" t="str">
        <f aca="false">IF(OR($F24="",FC24=""),"",IF($F24=0,0,FC24/$F24))</f>
        <v/>
      </c>
      <c r="FE24" s="227"/>
      <c r="FF24" s="228" t="str">
        <f aca="false">IF(OR($F24="",FE24=""),"",IF($F24=0,0,FE24/$F24))</f>
        <v/>
      </c>
      <c r="FG24" s="227"/>
      <c r="FH24" s="228" t="str">
        <f aca="false">IF(OR($F24="",FG24=""),"",IF($F24=0,0,FG24/$F24))</f>
        <v/>
      </c>
      <c r="FI24" s="227"/>
      <c r="FJ24" s="228" t="str">
        <f aca="false">IF(OR($F24="",FI24=""),"",IF($F24=0,0,FI24/$F24))</f>
        <v/>
      </c>
      <c r="FK24" s="227"/>
      <c r="FL24" s="228" t="str">
        <f aca="false">IF(OR($F24="",FK24=""),"",IF($F24=0,0,FK24/$F24))</f>
        <v/>
      </c>
      <c r="FM24" s="227"/>
      <c r="FN24" s="228" t="str">
        <f aca="false">IF(OR($F24="",FM24=""),"",IF($F24=0,0,FM24/$F24))</f>
        <v/>
      </c>
      <c r="FO24" s="227"/>
      <c r="FP24" s="228" t="str">
        <f aca="false">IF(OR($F24="",FO24=""),"",IF($F24=0,0,FO24/$F24))</f>
        <v/>
      </c>
      <c r="FQ24" s="227"/>
      <c r="FR24" s="228" t="str">
        <f aca="false">IF(OR($F24="",FQ24=""),"",IF($F24=0,0,FQ24/$F24))</f>
        <v/>
      </c>
      <c r="FS24" s="227"/>
      <c r="FT24" s="228" t="str">
        <f aca="false">IF(OR($F24="",FS24=""),"",IF($F24=0,0,FS24/$F24))</f>
        <v/>
      </c>
      <c r="FU24" s="227"/>
      <c r="FV24" s="228" t="str">
        <f aca="false">IF(OR($F24="",FU24=""),"",IF($F24=0,0,FU24/$F24))</f>
        <v/>
      </c>
      <c r="FW24" s="227"/>
      <c r="FX24" s="228" t="str">
        <f aca="false">IF(OR($F24="",FW24=""),"",IF($F24=0,0,FW24/$F24))</f>
        <v/>
      </c>
      <c r="FY24" s="227"/>
      <c r="FZ24" s="228" t="str">
        <f aca="false">IF(OR($F24="",FY24=""),"",IF($F24=0,0,FY24/$F24))</f>
        <v/>
      </c>
      <c r="GA24" s="227"/>
      <c r="GB24" s="228" t="str">
        <f aca="false">IF(OR($F24="",GA24=""),"",IF($F24=0,0,GA24/$F24))</f>
        <v/>
      </c>
      <c r="GC24" s="227"/>
      <c r="GD24" s="228" t="str">
        <f aca="false">IF(OR($F24="",GC24=""),"",IF($F24=0,0,GC24/$F24))</f>
        <v/>
      </c>
      <c r="GE24" s="227"/>
      <c r="GF24" s="228" t="str">
        <f aca="false">IF(OR($F24="",GE24=""),"",IF($F24=0,0,GE24/$F24))</f>
        <v/>
      </c>
      <c r="GG24" s="227"/>
      <c r="GH24" s="228" t="str">
        <f aca="false">IF(OR($F24="",GG24=""),"",IF($F24=0,0,GG24/$F24))</f>
        <v/>
      </c>
      <c r="GI24" s="227"/>
      <c r="GJ24" s="228" t="str">
        <f aca="false">IF(OR($F24="",GI24=""),"",IF($F24=0,0,GI24/$F24))</f>
        <v/>
      </c>
      <c r="GK24" s="227"/>
      <c r="GL24" s="228" t="str">
        <f aca="false">IF(OR($F24="",GK24=""),"",IF($F24=0,0,GK24/$F24))</f>
        <v/>
      </c>
      <c r="GM24" s="227"/>
      <c r="GN24" s="228" t="str">
        <f aca="false">IF(OR($F24="",GM24=""),"",IF($F24=0,0,GM24/$F24))</f>
        <v/>
      </c>
    </row>
    <row r="25" customFormat="false" ht="19.5" hidden="false" customHeight="true" outlineLevel="0" collapsed="false">
      <c r="A25" s="231" t="n">
        <v>20</v>
      </c>
      <c r="B25" s="232"/>
      <c r="C25" s="232"/>
      <c r="D25" s="223"/>
      <c r="E25" s="223"/>
      <c r="F25" s="224"/>
      <c r="G25" s="225"/>
      <c r="H25" s="226" t="str">
        <f aca="false">IF(OR($F25="",G25=""),"",IF($F25=0,0,G25/$F25))</f>
        <v/>
      </c>
      <c r="I25" s="225"/>
      <c r="J25" s="226" t="str">
        <f aca="false">IF(OR($F25="",I25=""),"",IF($F25=0,0,I25/$F25))</f>
        <v/>
      </c>
      <c r="K25" s="225"/>
      <c r="L25" s="226" t="str">
        <f aca="false">IF(OR($F25="",K25=""),"",IF($F25=0,0,K25/$F25))</f>
        <v/>
      </c>
      <c r="M25" s="225"/>
      <c r="N25" s="226" t="str">
        <f aca="false">IF(OR($F25="",M25=""),"",IF($F25=0,0,M25/$F25))</f>
        <v/>
      </c>
      <c r="O25" s="225"/>
      <c r="P25" s="226" t="str">
        <f aca="false">IF(OR($F25="",O25=""),"",IF($F25=0,0,O25/$F25))</f>
        <v/>
      </c>
      <c r="Q25" s="225"/>
      <c r="R25" s="226" t="str">
        <f aca="false">IF(OR($F25="",Q25=""),"",IF($F25=0,0,Q25/$F25))</f>
        <v/>
      </c>
      <c r="S25" s="225"/>
      <c r="T25" s="226" t="str">
        <f aca="false">IF(OR($F25="",S25=""),"",IF($F25=0,0,S25/$F25))</f>
        <v/>
      </c>
      <c r="U25" s="225"/>
      <c r="V25" s="226" t="str">
        <f aca="false">IF(OR($F25="",U25=""),"",IF($F25=0,0,U25/$F25))</f>
        <v/>
      </c>
      <c r="W25" s="225"/>
      <c r="X25" s="226" t="str">
        <f aca="false">IF(OR($F25="",W25=""),"",IF($F25=0,0,W25/$F25))</f>
        <v/>
      </c>
      <c r="Y25" s="225"/>
      <c r="Z25" s="226" t="str">
        <f aca="false">IF(OR($F25="",Y25=""),"",IF($F25=0,0,Y25/$F25))</f>
        <v/>
      </c>
      <c r="AA25" s="227"/>
      <c r="AB25" s="228" t="str">
        <f aca="false">IF(OR($F25="",AA25=""),"",IF($F25=0,0,AA25/$F25))</f>
        <v/>
      </c>
      <c r="AC25" s="227"/>
      <c r="AD25" s="228" t="str">
        <f aca="false">IF(OR($F25="",AC25=""),"",IF($F25=0,0,AC25/$F25))</f>
        <v/>
      </c>
      <c r="AE25" s="227"/>
      <c r="AF25" s="228" t="str">
        <f aca="false">IF(OR($F25="",AE25=""),"",IF($F25=0,0,AE25/$F25))</f>
        <v/>
      </c>
      <c r="AG25" s="227"/>
      <c r="AH25" s="228" t="str">
        <f aca="false">IF(OR($F25="",AG25=""),"",IF($F25=0,0,AG25/$F25))</f>
        <v/>
      </c>
      <c r="AI25" s="227"/>
      <c r="AJ25" s="228" t="str">
        <f aca="false">IF(OR($F25="",AI25=""),"",IF($F25=0,0,AI25/$F25))</f>
        <v/>
      </c>
      <c r="AK25" s="227"/>
      <c r="AL25" s="228" t="str">
        <f aca="false">IF(OR($F25="",AK25=""),"",IF($F25=0,0,AK25/$F25))</f>
        <v/>
      </c>
      <c r="AM25" s="227"/>
      <c r="AN25" s="228" t="str">
        <f aca="false">IF(OR($F25="",AM25=""),"",IF($F25=0,0,AM25/$F25))</f>
        <v/>
      </c>
      <c r="AO25" s="227"/>
      <c r="AP25" s="228" t="str">
        <f aca="false">IF(OR($F25="",AO25=""),"",IF($F25=0,0,AO25/$F25))</f>
        <v/>
      </c>
      <c r="AQ25" s="227"/>
      <c r="AR25" s="228" t="str">
        <f aca="false">IF(OR($F25="",AQ25=""),"",IF($F25=0,0,AQ25/$F25))</f>
        <v/>
      </c>
      <c r="AS25" s="227"/>
      <c r="AT25" s="228" t="str">
        <f aca="false">IF(OR($F25="",AS25=""),"",IF($F25=0,0,AS25/$F25))</f>
        <v/>
      </c>
      <c r="AU25" s="227"/>
      <c r="AV25" s="228" t="str">
        <f aca="false">IF(OR($F25="",AU25=""),"",IF($F25=0,0,AU25/$F25))</f>
        <v/>
      </c>
      <c r="AW25" s="227"/>
      <c r="AX25" s="228" t="str">
        <f aca="false">IF(OR($F25="",AW25=""),"",IF($F25=0,0,AW25/$F25))</f>
        <v/>
      </c>
      <c r="AY25" s="227"/>
      <c r="AZ25" s="228" t="str">
        <f aca="false">IF(OR($F25="",AY25=""),"",IF($F25=0,0,AY25/$F25))</f>
        <v/>
      </c>
      <c r="BA25" s="227"/>
      <c r="BB25" s="228" t="str">
        <f aca="false">IF(OR($F25="",BA25=""),"",IF($F25=0,0,BA25/$F25))</f>
        <v/>
      </c>
      <c r="BC25" s="227"/>
      <c r="BD25" s="228" t="str">
        <f aca="false">IF(OR($F25="",BC25=""),"",IF($F25=0,0,BC25/$F25))</f>
        <v/>
      </c>
      <c r="BE25" s="227"/>
      <c r="BF25" s="228" t="str">
        <f aca="false">IF(OR($F25="",BE25=""),"",IF($F25=0,0,BE25/$F25))</f>
        <v/>
      </c>
      <c r="BG25" s="227"/>
      <c r="BH25" s="228" t="str">
        <f aca="false">IF(OR($F25="",BG25=""),"",IF($F25=0,0,BG25/$F25))</f>
        <v/>
      </c>
      <c r="BI25" s="227"/>
      <c r="BJ25" s="228" t="str">
        <f aca="false">IF(OR($F25="",BI25=""),"",IF($F25=0,0,BI25/$F25))</f>
        <v/>
      </c>
      <c r="BK25" s="227"/>
      <c r="BL25" s="228" t="str">
        <f aca="false">IF(OR($F25="",BK25=""),"",IF($F25=0,0,BK25/$F25))</f>
        <v/>
      </c>
      <c r="BM25" s="227"/>
      <c r="BN25" s="228" t="str">
        <f aca="false">IF(OR($F25="",BM25=""),"",IF($F25=0,0,BM25/$F25))</f>
        <v/>
      </c>
      <c r="BO25" s="227"/>
      <c r="BP25" s="228" t="str">
        <f aca="false">IF(OR($F25="",BO25=""),"",IF($F25=0,0,BO25/$F25))</f>
        <v/>
      </c>
      <c r="BQ25" s="227"/>
      <c r="BR25" s="228" t="str">
        <f aca="false">IF(OR($F25="",BQ25=""),"",IF($F25=0,0,BQ25/$F25))</f>
        <v/>
      </c>
      <c r="BS25" s="227"/>
      <c r="BT25" s="228" t="str">
        <f aca="false">IF(OR($F25="",BS25=""),"",IF($F25=0,0,BS25/$F25))</f>
        <v/>
      </c>
      <c r="BU25" s="227"/>
      <c r="BV25" s="228" t="str">
        <f aca="false">IF(OR($F25="",BU25=""),"",IF($F25=0,0,BU25/$F25))</f>
        <v/>
      </c>
      <c r="BW25" s="227"/>
      <c r="BX25" s="228" t="str">
        <f aca="false">IF(OR($F25="",BW25=""),"",IF($F25=0,0,BW25/$F25))</f>
        <v/>
      </c>
      <c r="BY25" s="227"/>
      <c r="BZ25" s="228" t="str">
        <f aca="false">IF(OR($F25="",BY25=""),"",IF($F25=0,0,BY25/$F25))</f>
        <v/>
      </c>
      <c r="CA25" s="227"/>
      <c r="CB25" s="228" t="str">
        <f aca="false">IF(OR($F25="",CA25=""),"",IF($F25=0,0,CA25/$F25))</f>
        <v/>
      </c>
      <c r="CC25" s="227"/>
      <c r="CD25" s="228" t="str">
        <f aca="false">IF(OR($F25="",CC25=""),"",IF($F25=0,0,CC25/$F25))</f>
        <v/>
      </c>
      <c r="CE25" s="227"/>
      <c r="CF25" s="228" t="str">
        <f aca="false">IF(OR($F25="",CE25=""),"",IF($F25=0,0,CE25/$F25))</f>
        <v/>
      </c>
      <c r="CG25" s="227"/>
      <c r="CH25" s="228" t="str">
        <f aca="false">IF(OR($F25="",CG25=""),"",IF($F25=0,0,CG25/$F25))</f>
        <v/>
      </c>
      <c r="CI25" s="227"/>
      <c r="CJ25" s="228" t="str">
        <f aca="false">IF(OR($F25="",CI25=""),"",IF($F25=0,0,CI25/$F25))</f>
        <v/>
      </c>
      <c r="CK25" s="227"/>
      <c r="CL25" s="228" t="str">
        <f aca="false">IF(OR($F25="",CK25=""),"",IF($F25=0,0,CK25/$F25))</f>
        <v/>
      </c>
      <c r="CM25" s="227"/>
      <c r="CN25" s="228" t="str">
        <f aca="false">IF(OR($F25="",CM25=""),"",IF($F25=0,0,CM25/$F25))</f>
        <v/>
      </c>
      <c r="CO25" s="227"/>
      <c r="CP25" s="228" t="str">
        <f aca="false">IF(OR($F25="",CO25=""),"",IF($F25=0,0,CO25/$F25))</f>
        <v/>
      </c>
      <c r="CQ25" s="227"/>
      <c r="CR25" s="228" t="str">
        <f aca="false">IF(OR($F25="",CQ25=""),"",IF($F25=0,0,CQ25/$F25))</f>
        <v/>
      </c>
      <c r="CS25" s="227"/>
      <c r="CT25" s="228" t="str">
        <f aca="false">IF(OR($F25="",CS25=""),"",IF($F25=0,0,CS25/$F25))</f>
        <v/>
      </c>
      <c r="CU25" s="227"/>
      <c r="CV25" s="228" t="str">
        <f aca="false">IF(OR($F25="",CU25=""),"",IF($F25=0,0,CU25/$F25))</f>
        <v/>
      </c>
      <c r="CW25" s="227"/>
      <c r="CX25" s="228" t="str">
        <f aca="false">IF(OR($F25="",CW25=""),"",IF($F25=0,0,CW25/$F25))</f>
        <v/>
      </c>
      <c r="CY25" s="227"/>
      <c r="CZ25" s="228" t="str">
        <f aca="false">IF(OR($F25="",CY25=""),"",IF($F25=0,0,CY25/$F25))</f>
        <v/>
      </c>
      <c r="DA25" s="227"/>
      <c r="DB25" s="228" t="str">
        <f aca="false">IF(OR($F25="",DA25=""),"",IF($F25=0,0,DA25/$F25))</f>
        <v/>
      </c>
      <c r="DC25" s="227"/>
      <c r="DD25" s="228" t="str">
        <f aca="false">IF(OR($F25="",DC25=""),"",IF($F25=0,0,DC25/$F25))</f>
        <v/>
      </c>
      <c r="DE25" s="227"/>
      <c r="DF25" s="228" t="str">
        <f aca="false">IF(OR($F25="",DE25=""),"",IF($F25=0,0,DE25/$F25))</f>
        <v/>
      </c>
      <c r="DG25" s="227"/>
      <c r="DH25" s="228" t="str">
        <f aca="false">IF(OR($F25="",DG25=""),"",IF($F25=0,0,DG25/$F25))</f>
        <v/>
      </c>
      <c r="DI25" s="227"/>
      <c r="DJ25" s="228" t="str">
        <f aca="false">IF(OR($F25="",DI25=""),"",IF($F25=0,0,DI25/$F25))</f>
        <v/>
      </c>
      <c r="DK25" s="227"/>
      <c r="DL25" s="228" t="str">
        <f aca="false">IF(OR($F25="",DK25=""),"",IF($F25=0,0,DK25/$F25))</f>
        <v/>
      </c>
      <c r="DM25" s="227"/>
      <c r="DN25" s="228" t="str">
        <f aca="false">IF(OR($F25="",DM25=""),"",IF($F25=0,0,DM25/$F25))</f>
        <v/>
      </c>
      <c r="DO25" s="227"/>
      <c r="DP25" s="228" t="str">
        <f aca="false">IF(OR($F25="",DO25=""),"",IF($F25=0,0,DO25/$F25))</f>
        <v/>
      </c>
      <c r="DQ25" s="227"/>
      <c r="DR25" s="228" t="str">
        <f aca="false">IF(OR($F25="",DQ25=""),"",IF($F25=0,0,DQ25/$F25))</f>
        <v/>
      </c>
      <c r="DS25" s="227"/>
      <c r="DT25" s="228" t="str">
        <f aca="false">IF(OR($F25="",DS25=""),"",IF($F25=0,0,DS25/$F25))</f>
        <v/>
      </c>
      <c r="DU25" s="227"/>
      <c r="DV25" s="228" t="str">
        <f aca="false">IF(OR($F25="",DU25=""),"",IF($F25=0,0,DU25/$F25))</f>
        <v/>
      </c>
      <c r="DW25" s="227"/>
      <c r="DX25" s="228" t="str">
        <f aca="false">IF(OR($F25="",DW25=""),"",IF($F25=0,0,DW25/$F25))</f>
        <v/>
      </c>
      <c r="DY25" s="227"/>
      <c r="DZ25" s="228" t="str">
        <f aca="false">IF(OR($F25="",DY25=""),"",IF($F25=0,0,DY25/$F25))</f>
        <v/>
      </c>
      <c r="EA25" s="227"/>
      <c r="EB25" s="228" t="str">
        <f aca="false">IF(OR($F25="",EA25=""),"",IF($F25=0,0,EA25/$F25))</f>
        <v/>
      </c>
      <c r="EC25" s="227"/>
      <c r="ED25" s="228" t="str">
        <f aca="false">IF(OR($F25="",EC25=""),"",IF($F25=0,0,EC25/$F25))</f>
        <v/>
      </c>
      <c r="EE25" s="227"/>
      <c r="EF25" s="228" t="str">
        <f aca="false">IF(OR($F25="",EE25=""),"",IF($F25=0,0,EE25/$F25))</f>
        <v/>
      </c>
      <c r="EG25" s="227"/>
      <c r="EH25" s="228" t="str">
        <f aca="false">IF(OR($F25="",EG25=""),"",IF($F25=0,0,EG25/$F25))</f>
        <v/>
      </c>
      <c r="EI25" s="227"/>
      <c r="EJ25" s="228" t="str">
        <f aca="false">IF(OR($F25="",EI25=""),"",IF($F25=0,0,EI25/$F25))</f>
        <v/>
      </c>
      <c r="EK25" s="227"/>
      <c r="EL25" s="228" t="str">
        <f aca="false">IF(OR($F25="",EK25=""),"",IF($F25=0,0,EK25/$F25))</f>
        <v/>
      </c>
      <c r="EM25" s="227"/>
      <c r="EN25" s="228" t="str">
        <f aca="false">IF(OR($F25="",EM25=""),"",IF($F25=0,0,EM25/$F25))</f>
        <v/>
      </c>
      <c r="EO25" s="227"/>
      <c r="EP25" s="228" t="str">
        <f aca="false">IF(OR($F25="",EO25=""),"",IF($F25=0,0,EO25/$F25))</f>
        <v/>
      </c>
      <c r="EQ25" s="227"/>
      <c r="ER25" s="228" t="str">
        <f aca="false">IF(OR($F25="",EQ25=""),"",IF($F25=0,0,EQ25/$F25))</f>
        <v/>
      </c>
      <c r="ES25" s="227"/>
      <c r="ET25" s="228" t="str">
        <f aca="false">IF(OR($F25="",ES25=""),"",IF($F25=0,0,ES25/$F25))</f>
        <v/>
      </c>
      <c r="EU25" s="227"/>
      <c r="EV25" s="228" t="str">
        <f aca="false">IF(OR($F25="",EU25=""),"",IF($F25=0,0,EU25/$F25))</f>
        <v/>
      </c>
      <c r="EW25" s="227"/>
      <c r="EX25" s="228" t="str">
        <f aca="false">IF(OR($F25="",EW25=""),"",IF($F25=0,0,EW25/$F25))</f>
        <v/>
      </c>
      <c r="EY25" s="227"/>
      <c r="EZ25" s="228" t="str">
        <f aca="false">IF(OR($F25="",EY25=""),"",IF($F25=0,0,EY25/$F25))</f>
        <v/>
      </c>
      <c r="FA25" s="227"/>
      <c r="FB25" s="228" t="str">
        <f aca="false">IF(OR($F25="",FA25=""),"",IF($F25=0,0,FA25/$F25))</f>
        <v/>
      </c>
      <c r="FC25" s="227"/>
      <c r="FD25" s="228" t="str">
        <f aca="false">IF(OR($F25="",FC25=""),"",IF($F25=0,0,FC25/$F25))</f>
        <v/>
      </c>
      <c r="FE25" s="227"/>
      <c r="FF25" s="228" t="str">
        <f aca="false">IF(OR($F25="",FE25=""),"",IF($F25=0,0,FE25/$F25))</f>
        <v/>
      </c>
      <c r="FG25" s="227"/>
      <c r="FH25" s="228" t="str">
        <f aca="false">IF(OR($F25="",FG25=""),"",IF($F25=0,0,FG25/$F25))</f>
        <v/>
      </c>
      <c r="FI25" s="227"/>
      <c r="FJ25" s="228" t="str">
        <f aca="false">IF(OR($F25="",FI25=""),"",IF($F25=0,0,FI25/$F25))</f>
        <v/>
      </c>
      <c r="FK25" s="227"/>
      <c r="FL25" s="228" t="str">
        <f aca="false">IF(OR($F25="",FK25=""),"",IF($F25=0,0,FK25/$F25))</f>
        <v/>
      </c>
      <c r="FM25" s="227"/>
      <c r="FN25" s="228" t="str">
        <f aca="false">IF(OR($F25="",FM25=""),"",IF($F25=0,0,FM25/$F25))</f>
        <v/>
      </c>
      <c r="FO25" s="227"/>
      <c r="FP25" s="228" t="str">
        <f aca="false">IF(OR($F25="",FO25=""),"",IF($F25=0,0,FO25/$F25))</f>
        <v/>
      </c>
      <c r="FQ25" s="227"/>
      <c r="FR25" s="228" t="str">
        <f aca="false">IF(OR($F25="",FQ25=""),"",IF($F25=0,0,FQ25/$F25))</f>
        <v/>
      </c>
      <c r="FS25" s="227"/>
      <c r="FT25" s="228" t="str">
        <f aca="false">IF(OR($F25="",FS25=""),"",IF($F25=0,0,FS25/$F25))</f>
        <v/>
      </c>
      <c r="FU25" s="227"/>
      <c r="FV25" s="228" t="str">
        <f aca="false">IF(OR($F25="",FU25=""),"",IF($F25=0,0,FU25/$F25))</f>
        <v/>
      </c>
      <c r="FW25" s="227"/>
      <c r="FX25" s="228" t="str">
        <f aca="false">IF(OR($F25="",FW25=""),"",IF($F25=0,0,FW25/$F25))</f>
        <v/>
      </c>
      <c r="FY25" s="227"/>
      <c r="FZ25" s="228" t="str">
        <f aca="false">IF(OR($F25="",FY25=""),"",IF($F25=0,0,FY25/$F25))</f>
        <v/>
      </c>
      <c r="GA25" s="227"/>
      <c r="GB25" s="228" t="str">
        <f aca="false">IF(OR($F25="",GA25=""),"",IF($F25=0,0,GA25/$F25))</f>
        <v/>
      </c>
      <c r="GC25" s="227"/>
      <c r="GD25" s="228" t="str">
        <f aca="false">IF(OR($F25="",GC25=""),"",IF($F25=0,0,GC25/$F25))</f>
        <v/>
      </c>
      <c r="GE25" s="227"/>
      <c r="GF25" s="228" t="str">
        <f aca="false">IF(OR($F25="",GE25=""),"",IF($F25=0,0,GE25/$F25))</f>
        <v/>
      </c>
      <c r="GG25" s="227"/>
      <c r="GH25" s="228" t="str">
        <f aca="false">IF(OR($F25="",GG25=""),"",IF($F25=0,0,GG25/$F25))</f>
        <v/>
      </c>
      <c r="GI25" s="227"/>
      <c r="GJ25" s="228" t="str">
        <f aca="false">IF(OR($F25="",GI25=""),"",IF($F25=0,0,GI25/$F25))</f>
        <v/>
      </c>
      <c r="GK25" s="227"/>
      <c r="GL25" s="228" t="str">
        <f aca="false">IF(OR($F25="",GK25=""),"",IF($F25=0,0,GK25/$F25))</f>
        <v/>
      </c>
      <c r="GM25" s="227"/>
      <c r="GN25" s="228" t="str">
        <f aca="false">IF(OR($F25="",GM25=""),"",IF($F25=0,0,GM25/$F25))</f>
        <v/>
      </c>
    </row>
    <row r="26" customFormat="false" ht="15.7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row>
    <row r="27" customFormat="false" ht="15" hidden="false" customHeight="true" outlineLevel="0" collapsed="false">
      <c r="A27" s="233" t="s">
        <v>416</v>
      </c>
      <c r="B27" s="233"/>
      <c r="C27" s="233"/>
      <c r="D27" s="233"/>
      <c r="E27" s="233"/>
      <c r="F27" s="233"/>
      <c r="G27" s="234" t="s">
        <v>417</v>
      </c>
      <c r="H27" s="234"/>
      <c r="I27" s="234"/>
      <c r="J27" s="234"/>
      <c r="K27" s="235" t="s">
        <v>418</v>
      </c>
      <c r="L27" s="235"/>
      <c r="M27" s="235"/>
      <c r="N27" s="235"/>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row>
    <row r="28" customFormat="false" ht="15" hidden="false" customHeight="true" outlineLevel="0" collapsed="false">
      <c r="A28" s="233"/>
      <c r="B28" s="233"/>
      <c r="C28" s="233"/>
      <c r="D28" s="233"/>
      <c r="E28" s="233"/>
      <c r="F28" s="23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row>
    <row r="29" customFormat="false" ht="15" hidden="false" customHeight="true" outlineLevel="0" collapsed="false">
      <c r="A29" s="233"/>
      <c r="B29" s="233"/>
      <c r="C29" s="233"/>
      <c r="D29" s="233"/>
      <c r="E29" s="233"/>
      <c r="F29" s="23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row>
    <row r="30" customFormat="false" ht="15" hidden="false" customHeight="true" outlineLevel="0" collapsed="false">
      <c r="A30" s="233"/>
      <c r="B30" s="233"/>
      <c r="C30" s="233"/>
      <c r="D30" s="233"/>
      <c r="E30" s="233"/>
      <c r="F30" s="23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row>
    <row r="32" customFormat="false" ht="15.7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row>
    <row r="33" customFormat="false" ht="15.7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row>
    <row r="34" customFormat="false" ht="15.7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row>
    <row r="35" customFormat="false" ht="15.7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row>
    <row r="36" customFormat="false" ht="15.7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row>
    <row r="37" customFormat="false" ht="15.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row>
    <row r="38" customFormat="false" ht="15.7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row>
    <row r="39" customFormat="false" ht="15.7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c r="GF147" s="3"/>
      <c r="GG147" s="3"/>
      <c r="GH147" s="3"/>
      <c r="GI147" s="3"/>
      <c r="GJ147" s="3"/>
      <c r="GK147" s="3"/>
      <c r="GL147" s="3"/>
      <c r="GM147" s="3"/>
      <c r="GN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c r="GF151" s="3"/>
      <c r="GG151" s="3"/>
      <c r="GH151" s="3"/>
      <c r="GI151" s="3"/>
      <c r="GJ151" s="3"/>
      <c r="GK151" s="3"/>
      <c r="GL151" s="3"/>
      <c r="GM151" s="3"/>
      <c r="GN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c r="GF153" s="3"/>
      <c r="GG153" s="3"/>
      <c r="GH153" s="3"/>
      <c r="GI153" s="3"/>
      <c r="GJ153" s="3"/>
      <c r="GK153" s="3"/>
      <c r="GL153" s="3"/>
      <c r="GM153" s="3"/>
      <c r="GN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c r="GF226" s="3"/>
      <c r="GG226" s="3"/>
      <c r="GH226" s="3"/>
      <c r="GI226" s="3"/>
      <c r="GJ226" s="3"/>
      <c r="GK226" s="3"/>
      <c r="GL226" s="3"/>
      <c r="GM226" s="3"/>
      <c r="GN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row>
  </sheetData>
  <mergeCells count="119">
    <mergeCell ref="C1:GN2"/>
    <mergeCell ref="A3:F4"/>
    <mergeCell ref="G3:P3"/>
    <mergeCell ref="Q3:Z3"/>
    <mergeCell ref="AA3:AJ3"/>
    <mergeCell ref="AK3:AT3"/>
    <mergeCell ref="AU3:BD3"/>
    <mergeCell ref="BE3:BN3"/>
    <mergeCell ref="BO3:BX3"/>
    <mergeCell ref="BY3:CH3"/>
    <mergeCell ref="CI3:CR3"/>
    <mergeCell ref="CS3:DB3"/>
    <mergeCell ref="DC3:DL3"/>
    <mergeCell ref="DM3:DV3"/>
    <mergeCell ref="DW3:EF3"/>
    <mergeCell ref="EG3:EP3"/>
    <mergeCell ref="EQ3:EZ3"/>
    <mergeCell ref="FA3:FJ3"/>
    <mergeCell ref="FK3:FT3"/>
    <mergeCell ref="FU3:GD3"/>
    <mergeCell ref="GE3:GN3"/>
    <mergeCell ref="G4:H4"/>
    <mergeCell ref="I4:J4"/>
    <mergeCell ref="K4:L4"/>
    <mergeCell ref="M4:N4"/>
    <mergeCell ref="O4:P4"/>
    <mergeCell ref="Q4:R4"/>
    <mergeCell ref="S4:T4"/>
    <mergeCell ref="U4:V4"/>
    <mergeCell ref="W4:X4"/>
    <mergeCell ref="Y4:Z4"/>
    <mergeCell ref="AA4:AB4"/>
    <mergeCell ref="AC4:AD4"/>
    <mergeCell ref="AE4:AF4"/>
    <mergeCell ref="AG4:AH4"/>
    <mergeCell ref="AI4:AJ4"/>
    <mergeCell ref="AK4:AL4"/>
    <mergeCell ref="AM4:AN4"/>
    <mergeCell ref="AO4:AP4"/>
    <mergeCell ref="AQ4:AR4"/>
    <mergeCell ref="AS4:AT4"/>
    <mergeCell ref="AU4:AV4"/>
    <mergeCell ref="AW4:AX4"/>
    <mergeCell ref="AY4:AZ4"/>
    <mergeCell ref="BA4:BB4"/>
    <mergeCell ref="BC4:BD4"/>
    <mergeCell ref="BE4:BF4"/>
    <mergeCell ref="BG4:BH4"/>
    <mergeCell ref="BI4:BJ4"/>
    <mergeCell ref="BK4:BL4"/>
    <mergeCell ref="BM4:BN4"/>
    <mergeCell ref="BO4:BP4"/>
    <mergeCell ref="BQ4:BR4"/>
    <mergeCell ref="BS4:BT4"/>
    <mergeCell ref="BU4:BV4"/>
    <mergeCell ref="BW4:BX4"/>
    <mergeCell ref="BY4:BZ4"/>
    <mergeCell ref="CA4:CB4"/>
    <mergeCell ref="CC4:CD4"/>
    <mergeCell ref="CE4:CF4"/>
    <mergeCell ref="CG4:CH4"/>
    <mergeCell ref="CI4:CJ4"/>
    <mergeCell ref="CK4:CL4"/>
    <mergeCell ref="CM4:CN4"/>
    <mergeCell ref="CO4:CP4"/>
    <mergeCell ref="CQ4:CR4"/>
    <mergeCell ref="CS4:CT4"/>
    <mergeCell ref="CU4:CV4"/>
    <mergeCell ref="CW4:CX4"/>
    <mergeCell ref="CY4:CZ4"/>
    <mergeCell ref="DA4:DB4"/>
    <mergeCell ref="DC4:DD4"/>
    <mergeCell ref="DE4:DF4"/>
    <mergeCell ref="DG4:DH4"/>
    <mergeCell ref="DI4:DJ4"/>
    <mergeCell ref="DK4:DL4"/>
    <mergeCell ref="DM4:DN4"/>
    <mergeCell ref="DO4:DP4"/>
    <mergeCell ref="DQ4:DR4"/>
    <mergeCell ref="DS4:DT4"/>
    <mergeCell ref="DU4:DV4"/>
    <mergeCell ref="DW4:DX4"/>
    <mergeCell ref="DY4:DZ4"/>
    <mergeCell ref="EA4:EB4"/>
    <mergeCell ref="EC4:ED4"/>
    <mergeCell ref="EE4:EF4"/>
    <mergeCell ref="EG4:EH4"/>
    <mergeCell ref="EI4:EJ4"/>
    <mergeCell ref="EK4:EL4"/>
    <mergeCell ref="EM4:EN4"/>
    <mergeCell ref="EO4:EP4"/>
    <mergeCell ref="EQ4:ER4"/>
    <mergeCell ref="ES4:ET4"/>
    <mergeCell ref="EU4:EV4"/>
    <mergeCell ref="EW4:EX4"/>
    <mergeCell ref="EY4:EZ4"/>
    <mergeCell ref="FA4:FB4"/>
    <mergeCell ref="FC4:FD4"/>
    <mergeCell ref="FE4:FF4"/>
    <mergeCell ref="FG4:FH4"/>
    <mergeCell ref="FI4:FJ4"/>
    <mergeCell ref="FK4:FL4"/>
    <mergeCell ref="FM4:FN4"/>
    <mergeCell ref="FO4:FP4"/>
    <mergeCell ref="FQ4:FR4"/>
    <mergeCell ref="FS4:FT4"/>
    <mergeCell ref="FU4:FV4"/>
    <mergeCell ref="FW4:FX4"/>
    <mergeCell ref="FY4:FZ4"/>
    <mergeCell ref="GA4:GB4"/>
    <mergeCell ref="GC4:GD4"/>
    <mergeCell ref="GE4:GF4"/>
    <mergeCell ref="GG4:GH4"/>
    <mergeCell ref="GI4:GJ4"/>
    <mergeCell ref="GK4:GL4"/>
    <mergeCell ref="GM4:GN4"/>
    <mergeCell ref="A27:F30"/>
    <mergeCell ref="G27:J27"/>
    <mergeCell ref="K27:N27"/>
  </mergeCells>
  <hyperlinks>
    <hyperlink ref="A1" location="'الصفحة الرئيسية'!A1" display="🏠  العودة للصفحة الرئيسية"/>
    <hyperlink ref="C1" location="'رسوم نسب الغياب'!A1" display="📊 الرسوم البيان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18"/>
    <col collapsed="false" customWidth="true" hidden="false" outlineLevel="0" max="2" min="2" style="0" width="23.14"/>
    <col collapsed="false" customWidth="true" hidden="false" outlineLevel="0" max="8" min="3" style="0" width="11.14"/>
    <col collapsed="false" customWidth="true" hidden="false" outlineLevel="0" max="26" min="9" style="0" width="14"/>
  </cols>
  <sheetData>
    <row r="1" customFormat="false" ht="27.75" hidden="false" customHeight="true" outlineLevel="0" collapsed="false">
      <c r="A1" s="236" t="s">
        <v>419</v>
      </c>
      <c r="B1" s="236"/>
      <c r="C1" s="236"/>
      <c r="D1" s="236"/>
      <c r="E1" s="236"/>
      <c r="F1" s="236"/>
      <c r="G1" s="236"/>
      <c r="H1" s="236"/>
      <c r="I1" s="3"/>
      <c r="J1" s="3"/>
      <c r="K1" s="3"/>
      <c r="L1" s="3"/>
      <c r="M1" s="3"/>
      <c r="N1" s="3"/>
      <c r="O1" s="3"/>
      <c r="P1" s="3"/>
      <c r="Q1" s="3"/>
      <c r="R1" s="3"/>
      <c r="S1" s="3"/>
      <c r="T1" s="3"/>
      <c r="U1" s="3"/>
      <c r="V1" s="3"/>
      <c r="W1" s="3"/>
      <c r="X1" s="3"/>
      <c r="Y1" s="3"/>
      <c r="Z1" s="3"/>
    </row>
    <row r="2" customFormat="false" ht="12" hidden="false" customHeight="true" outlineLevel="0" collapsed="false">
      <c r="A2" s="237" t="s">
        <v>420</v>
      </c>
      <c r="B2" s="237"/>
      <c r="C2" s="237"/>
      <c r="D2" s="237"/>
      <c r="E2" s="237"/>
      <c r="F2" s="237"/>
      <c r="G2" s="237"/>
      <c r="H2" s="237"/>
      <c r="I2" s="3"/>
      <c r="J2" s="3"/>
      <c r="K2" s="3"/>
      <c r="L2" s="3"/>
      <c r="M2" s="3"/>
      <c r="N2" s="3"/>
      <c r="O2" s="3"/>
      <c r="P2" s="3"/>
      <c r="Q2" s="3"/>
      <c r="R2" s="3"/>
      <c r="S2" s="3"/>
      <c r="T2" s="3"/>
      <c r="U2" s="3"/>
      <c r="V2" s="3"/>
      <c r="W2" s="3"/>
      <c r="X2" s="3"/>
      <c r="Y2" s="3"/>
      <c r="Z2" s="3"/>
    </row>
    <row r="3" customFormat="false" ht="25.5" hidden="false" customHeight="true" outlineLevel="0" collapsed="false">
      <c r="A3" s="238" t="s">
        <v>48</v>
      </c>
      <c r="B3" s="3"/>
      <c r="C3" s="239" t="s">
        <v>421</v>
      </c>
      <c r="D3" s="3"/>
      <c r="E3" s="3"/>
      <c r="F3" s="3"/>
      <c r="G3" s="3"/>
      <c r="H3" s="3"/>
      <c r="I3" s="3"/>
      <c r="J3" s="3"/>
      <c r="K3" s="3"/>
      <c r="L3" s="3"/>
      <c r="M3" s="3"/>
      <c r="N3" s="3"/>
      <c r="O3" s="3"/>
      <c r="P3" s="3"/>
      <c r="Q3" s="3"/>
      <c r="R3" s="3"/>
      <c r="S3" s="3"/>
      <c r="T3" s="3"/>
      <c r="U3" s="3"/>
      <c r="V3" s="3"/>
      <c r="W3" s="3"/>
      <c r="X3" s="3"/>
      <c r="Y3" s="3"/>
      <c r="Z3" s="3"/>
    </row>
    <row r="4" customFormat="false" ht="31.5" hidden="false" customHeight="true" outlineLevel="0" collapsed="false">
      <c r="A4" s="240" t="s">
        <v>193</v>
      </c>
      <c r="B4" s="240" t="s">
        <v>180</v>
      </c>
      <c r="C4" s="240" t="s">
        <v>422</v>
      </c>
      <c r="D4" s="240" t="s">
        <v>423</v>
      </c>
      <c r="E4" s="240" t="s">
        <v>424</v>
      </c>
      <c r="F4" s="240" t="s">
        <v>425</v>
      </c>
      <c r="G4" s="240" t="s">
        <v>426</v>
      </c>
      <c r="H4" s="240" t="s">
        <v>427</v>
      </c>
      <c r="I4" s="3"/>
      <c r="J4" s="3"/>
      <c r="K4" s="3"/>
      <c r="L4" s="3"/>
      <c r="M4" s="3"/>
      <c r="N4" s="3"/>
      <c r="O4" s="3"/>
      <c r="P4" s="3"/>
      <c r="Q4" s="3"/>
      <c r="R4" s="3"/>
      <c r="S4" s="3"/>
      <c r="T4" s="3"/>
      <c r="U4" s="3"/>
      <c r="V4" s="3"/>
      <c r="W4" s="3"/>
      <c r="X4" s="3"/>
      <c r="Y4" s="3"/>
      <c r="Z4" s="3"/>
    </row>
    <row r="5" customFormat="false" ht="15" hidden="false" customHeight="true" outlineLevel="0" collapsed="false">
      <c r="A5" s="232" t="n">
        <v>1</v>
      </c>
      <c r="B5" s="241" t="s">
        <v>379</v>
      </c>
      <c r="C5" s="232" t="s">
        <v>380</v>
      </c>
      <c r="D5" s="242" t="n">
        <f aca="false">'متابعة نسب الغياب'!H6</f>
        <v>0.04</v>
      </c>
      <c r="E5" s="242" t="n">
        <f aca="false">'متابعة نسب الغياب'!J6</f>
        <v>0.02</v>
      </c>
      <c r="F5" s="242" t="n">
        <f aca="false">'متابعة نسب الغياب'!L6</f>
        <v>0</v>
      </c>
      <c r="G5" s="242" t="n">
        <f aca="false">'متابعة نسب الغياب'!N6</f>
        <v>0.04</v>
      </c>
      <c r="H5" s="242" t="n">
        <f aca="false">'متابعة نسب الغياب'!P6</f>
        <v>0.02</v>
      </c>
      <c r="I5" s="3"/>
      <c r="J5" s="3"/>
      <c r="K5" s="3"/>
      <c r="L5" s="3"/>
      <c r="M5" s="3"/>
      <c r="N5" s="3"/>
      <c r="O5" s="3"/>
      <c r="P5" s="3"/>
      <c r="Q5" s="3"/>
      <c r="R5" s="3"/>
      <c r="S5" s="3"/>
      <c r="T5" s="3"/>
      <c r="U5" s="3"/>
      <c r="V5" s="3"/>
      <c r="W5" s="3"/>
      <c r="X5" s="3"/>
      <c r="Y5" s="3"/>
      <c r="Z5" s="3"/>
    </row>
    <row r="6" customFormat="false" ht="15" hidden="false" customHeight="true" outlineLevel="0" collapsed="false">
      <c r="A6" s="243" t="n">
        <v>2</v>
      </c>
      <c r="B6" s="244" t="s">
        <v>379</v>
      </c>
      <c r="C6" s="243" t="s">
        <v>385</v>
      </c>
      <c r="D6" s="245" t="n">
        <f aca="false">'متابعة نسب الغياب'!H7</f>
        <v>0</v>
      </c>
      <c r="E6" s="245" t="n">
        <f aca="false">'متابعة نسب الغياب'!J7</f>
        <v>0.01818181818</v>
      </c>
      <c r="F6" s="245" t="n">
        <f aca="false">'متابعة نسب الغياب'!L7</f>
        <v>0</v>
      </c>
      <c r="G6" s="245" t="n">
        <f aca="false">'متابعة نسب الغياب'!N7</f>
        <v>0</v>
      </c>
      <c r="H6" s="245" t="n">
        <f aca="false">'متابعة نسب الغياب'!P7</f>
        <v>0.01818181818</v>
      </c>
      <c r="I6" s="3"/>
      <c r="J6" s="3"/>
      <c r="K6" s="3"/>
      <c r="L6" s="3"/>
      <c r="M6" s="3"/>
      <c r="N6" s="3"/>
      <c r="O6" s="3"/>
      <c r="P6" s="3"/>
      <c r="Q6" s="3"/>
      <c r="R6" s="3"/>
      <c r="S6" s="3"/>
      <c r="T6" s="3"/>
      <c r="U6" s="3"/>
      <c r="V6" s="3"/>
      <c r="W6" s="3"/>
      <c r="X6" s="3"/>
      <c r="Y6" s="3"/>
      <c r="Z6" s="3"/>
    </row>
    <row r="7" customFormat="false" ht="15" hidden="false" customHeight="true" outlineLevel="0" collapsed="false">
      <c r="A7" s="232" t="n">
        <v>3</v>
      </c>
      <c r="B7" s="241" t="s">
        <v>387</v>
      </c>
      <c r="C7" s="232" t="s">
        <v>388</v>
      </c>
      <c r="D7" s="242" t="n">
        <f aca="false">'متابعة نسب الغياب'!H8</f>
        <v>0.01041666667</v>
      </c>
      <c r="E7" s="242" t="n">
        <f aca="false">'متابعة نسب الغياب'!J8</f>
        <v>0.02083333333</v>
      </c>
      <c r="F7" s="242" t="n">
        <f aca="false">'متابعة نسب الغياب'!L8</f>
        <v>0</v>
      </c>
      <c r="G7" s="242" t="n">
        <f aca="false">'متابعة نسب الغياب'!N8</f>
        <v>0.03125</v>
      </c>
      <c r="H7" s="242" t="n">
        <f aca="false">'متابعة نسب الغياب'!P8</f>
        <v>0</v>
      </c>
      <c r="I7" s="3"/>
      <c r="J7" s="3"/>
      <c r="K7" s="3"/>
      <c r="L7" s="3"/>
      <c r="M7" s="3"/>
      <c r="N7" s="3"/>
      <c r="O7" s="3"/>
      <c r="P7" s="3"/>
      <c r="Q7" s="3"/>
      <c r="R7" s="3"/>
      <c r="S7" s="3"/>
      <c r="T7" s="3"/>
      <c r="U7" s="3"/>
      <c r="V7" s="3"/>
      <c r="W7" s="3"/>
      <c r="X7" s="3"/>
      <c r="Y7" s="3"/>
      <c r="Z7" s="3"/>
    </row>
    <row r="8" customFormat="false" ht="15" hidden="false" customHeight="true" outlineLevel="0" collapsed="false">
      <c r="A8" s="243" t="n">
        <v>4</v>
      </c>
      <c r="B8" s="244" t="s">
        <v>390</v>
      </c>
      <c r="C8" s="243" t="s">
        <v>380</v>
      </c>
      <c r="D8" s="245" t="n">
        <f aca="false">'متابعة نسب الغياب'!H9</f>
        <v>0.01030927835</v>
      </c>
      <c r="E8" s="245" t="n">
        <f aca="false">'متابعة نسب الغياب'!J9</f>
        <v>0.0206185567</v>
      </c>
      <c r="F8" s="245" t="n">
        <f aca="false">'متابعة نسب الغياب'!L9</f>
        <v>0.01030927835</v>
      </c>
      <c r="G8" s="245" t="n">
        <f aca="false">'متابعة نسب الغياب'!N9</f>
        <v>0.0206185567</v>
      </c>
      <c r="H8" s="245" t="n">
        <f aca="false">'متابعة نسب الغياب'!P9</f>
        <v>0.0206185567</v>
      </c>
      <c r="I8" s="3"/>
      <c r="J8" s="3"/>
      <c r="K8" s="3"/>
      <c r="L8" s="3"/>
      <c r="M8" s="3"/>
      <c r="N8" s="3"/>
      <c r="O8" s="3"/>
      <c r="P8" s="3"/>
      <c r="Q8" s="3"/>
      <c r="R8" s="3"/>
      <c r="S8" s="3"/>
      <c r="T8" s="3"/>
      <c r="U8" s="3"/>
      <c r="V8" s="3"/>
      <c r="W8" s="3"/>
      <c r="X8" s="3"/>
      <c r="Y8" s="3"/>
      <c r="Z8" s="3"/>
    </row>
    <row r="9" customFormat="false" ht="15" hidden="false" customHeight="true" outlineLevel="0" collapsed="false">
      <c r="A9" s="232" t="n">
        <v>5</v>
      </c>
      <c r="B9" s="241" t="s">
        <v>390</v>
      </c>
      <c r="C9" s="232" t="s">
        <v>385</v>
      </c>
      <c r="D9" s="242" t="n">
        <f aca="false">'متابعة نسب الغياب'!H10</f>
        <v>0</v>
      </c>
      <c r="E9" s="242" t="n">
        <f aca="false">'متابعة نسب الغياب'!J10</f>
        <v>0.02</v>
      </c>
      <c r="F9" s="242" t="n">
        <f aca="false">'متابعة نسب الغياب'!L10</f>
        <v>0</v>
      </c>
      <c r="G9" s="242" t="n">
        <f aca="false">'متابعة نسب الغياب'!N10</f>
        <v>0</v>
      </c>
      <c r="H9" s="242" t="n">
        <f aca="false">'متابعة نسب الغياب'!P10</f>
        <v>0.02</v>
      </c>
      <c r="I9" s="3"/>
      <c r="J9" s="3"/>
      <c r="K9" s="3"/>
      <c r="L9" s="3"/>
      <c r="M9" s="3"/>
      <c r="N9" s="3"/>
      <c r="O9" s="3"/>
      <c r="P9" s="3"/>
      <c r="Q9" s="3"/>
      <c r="R9" s="3"/>
      <c r="S9" s="3"/>
      <c r="T9" s="3"/>
      <c r="U9" s="3"/>
      <c r="V9" s="3"/>
      <c r="W9" s="3"/>
      <c r="X9" s="3"/>
      <c r="Y9" s="3"/>
      <c r="Z9" s="3"/>
    </row>
    <row r="10" customFormat="false" ht="15" hidden="false" customHeight="true" outlineLevel="0" collapsed="false">
      <c r="A10" s="243" t="n">
        <v>6</v>
      </c>
      <c r="B10" s="244" t="s">
        <v>390</v>
      </c>
      <c r="C10" s="243" t="s">
        <v>388</v>
      </c>
      <c r="D10" s="245" t="n">
        <f aca="false">'متابعة نسب الغياب'!H11</f>
        <v>0</v>
      </c>
      <c r="E10" s="245" t="n">
        <f aca="false">'متابعة نسب الغياب'!J11</f>
        <v>0.01785714286</v>
      </c>
      <c r="F10" s="245" t="n">
        <f aca="false">'متابعة نسب الغياب'!L11</f>
        <v>0.008928571429</v>
      </c>
      <c r="G10" s="245" t="n">
        <f aca="false">'متابعة نسب الغياب'!N11</f>
        <v>0</v>
      </c>
      <c r="H10" s="245" t="n">
        <f aca="false">'متابعة نسب الغياب'!P11</f>
        <v>0.008928571429</v>
      </c>
      <c r="I10" s="3"/>
      <c r="J10" s="3"/>
      <c r="K10" s="3"/>
      <c r="L10" s="3"/>
      <c r="M10" s="3"/>
      <c r="N10" s="3"/>
      <c r="O10" s="3"/>
      <c r="P10" s="3"/>
      <c r="Q10" s="3"/>
      <c r="R10" s="3"/>
      <c r="S10" s="3"/>
      <c r="T10" s="3"/>
      <c r="U10" s="3"/>
      <c r="V10" s="3"/>
      <c r="W10" s="3"/>
      <c r="X10" s="3"/>
      <c r="Y10" s="3"/>
      <c r="Z10" s="3"/>
    </row>
    <row r="11" customFormat="false" ht="15" hidden="false" customHeight="true" outlineLevel="0" collapsed="false">
      <c r="A11" s="246"/>
      <c r="B11" s="247" t="s">
        <v>428</v>
      </c>
      <c r="C11" s="246"/>
      <c r="D11" s="248" t="n">
        <f aca="false">IFERROR(AVERAGE(D5:D10),0)</f>
        <v>0.0101209908366667</v>
      </c>
      <c r="E11" s="248" t="n">
        <f aca="false">IFERROR(AVERAGE(E5:E10),0)</f>
        <v>0.0195818085116667</v>
      </c>
      <c r="F11" s="248" t="n">
        <f aca="false">IFERROR(AVERAGE(F5:F10),0)</f>
        <v>0.0032063082965</v>
      </c>
      <c r="G11" s="248" t="n">
        <f aca="false">IFERROR(AVERAGE(G5:G10),0)</f>
        <v>0.0153114261166667</v>
      </c>
      <c r="H11" s="248" t="n">
        <f aca="false">IFERROR(AVERAGE(H5:H10),0)</f>
        <v>0.0146214910515</v>
      </c>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row>
    <row r="21" customFormat="false" ht="15.7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row>
    <row r="24" customFormat="false" ht="15.7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row>
    <row r="27" customFormat="false" ht="15.7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row>
    <row r="28" customFormat="false" ht="15.7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5.7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5.7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5.7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5" hidden="false" customHeight="true" outlineLevel="0" collapsed="false">
      <c r="A36" s="249" t="s">
        <v>429</v>
      </c>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21.75" hidden="false" customHeight="true" outlineLevel="0" collapsed="false">
      <c r="A37" s="240" t="s">
        <v>430</v>
      </c>
      <c r="B37" s="250" t="s">
        <v>431</v>
      </c>
      <c r="C37" s="250" t="s">
        <v>432</v>
      </c>
      <c r="D37" s="250" t="s">
        <v>433</v>
      </c>
      <c r="E37" s="250" t="s">
        <v>434</v>
      </c>
      <c r="F37" s="250" t="s">
        <v>435</v>
      </c>
      <c r="G37" s="250" t="s">
        <v>436</v>
      </c>
      <c r="H37" s="251" t="s">
        <v>428</v>
      </c>
      <c r="I37" s="3"/>
      <c r="J37" s="3"/>
      <c r="K37" s="3"/>
      <c r="L37" s="3"/>
      <c r="M37" s="3"/>
      <c r="N37" s="3"/>
      <c r="O37" s="3"/>
      <c r="P37" s="3"/>
      <c r="Q37" s="3"/>
      <c r="R37" s="3"/>
      <c r="S37" s="3"/>
      <c r="T37" s="3"/>
      <c r="U37" s="3"/>
      <c r="V37" s="3"/>
      <c r="W37" s="3"/>
      <c r="X37" s="3"/>
      <c r="Y37" s="3"/>
      <c r="Z37" s="3"/>
    </row>
    <row r="38" customFormat="false" ht="15" hidden="false" customHeight="true" outlineLevel="0" collapsed="false">
      <c r="A38" s="232" t="s">
        <v>423</v>
      </c>
      <c r="B38" s="252" t="n">
        <f aca="false">D5</f>
        <v>0.04</v>
      </c>
      <c r="C38" s="252" t="n">
        <f aca="false">D6</f>
        <v>0</v>
      </c>
      <c r="D38" s="252" t="n">
        <f aca="false">D7</f>
        <v>0.01041666667</v>
      </c>
      <c r="E38" s="252" t="n">
        <f aca="false">D8</f>
        <v>0.01030927835</v>
      </c>
      <c r="F38" s="252" t="n">
        <f aca="false">D9</f>
        <v>0</v>
      </c>
      <c r="G38" s="252" t="n">
        <f aca="false">D10</f>
        <v>0</v>
      </c>
      <c r="H38" s="248" t="n">
        <f aca="false">IFERROR(AVERAGE(B38:G38),0)</f>
        <v>0.0101209908366667</v>
      </c>
      <c r="I38" s="3"/>
      <c r="J38" s="3"/>
      <c r="K38" s="3"/>
      <c r="L38" s="3"/>
      <c r="M38" s="3"/>
      <c r="N38" s="3"/>
      <c r="O38" s="3"/>
      <c r="P38" s="3"/>
      <c r="Q38" s="3"/>
      <c r="R38" s="3"/>
      <c r="S38" s="3"/>
      <c r="T38" s="3"/>
      <c r="U38" s="3"/>
      <c r="V38" s="3"/>
      <c r="W38" s="3"/>
      <c r="X38" s="3"/>
      <c r="Y38" s="3"/>
      <c r="Z38" s="3"/>
    </row>
    <row r="39" customFormat="false" ht="15" hidden="false" customHeight="true" outlineLevel="0" collapsed="false">
      <c r="A39" s="243" t="s">
        <v>424</v>
      </c>
      <c r="B39" s="253" t="n">
        <f aca="false">E5</f>
        <v>0.02</v>
      </c>
      <c r="C39" s="253" t="n">
        <f aca="false">E6</f>
        <v>0.01818181818</v>
      </c>
      <c r="D39" s="253" t="n">
        <f aca="false">E7</f>
        <v>0.02083333333</v>
      </c>
      <c r="E39" s="253" t="n">
        <f aca="false">E8</f>
        <v>0.0206185567</v>
      </c>
      <c r="F39" s="253" t="n">
        <f aca="false">E9</f>
        <v>0.02</v>
      </c>
      <c r="G39" s="253" t="n">
        <f aca="false">E10</f>
        <v>0.01785714286</v>
      </c>
      <c r="H39" s="248" t="n">
        <f aca="false">IFERROR(AVERAGE(B39:G39),0)</f>
        <v>0.0195818085116667</v>
      </c>
      <c r="I39" s="3"/>
      <c r="J39" s="3"/>
      <c r="K39" s="3"/>
      <c r="L39" s="3"/>
      <c r="M39" s="3"/>
      <c r="N39" s="3"/>
      <c r="O39" s="3"/>
      <c r="P39" s="3"/>
      <c r="Q39" s="3"/>
      <c r="R39" s="3"/>
      <c r="S39" s="3"/>
      <c r="T39" s="3"/>
      <c r="U39" s="3"/>
      <c r="V39" s="3"/>
      <c r="W39" s="3"/>
      <c r="X39" s="3"/>
      <c r="Y39" s="3"/>
      <c r="Z39" s="3"/>
    </row>
    <row r="40" customFormat="false" ht="15" hidden="false" customHeight="true" outlineLevel="0" collapsed="false">
      <c r="A40" s="232" t="s">
        <v>425</v>
      </c>
      <c r="B40" s="252" t="n">
        <f aca="false">F5</f>
        <v>0</v>
      </c>
      <c r="C40" s="252" t="n">
        <f aca="false">F6</f>
        <v>0</v>
      </c>
      <c r="D40" s="252" t="n">
        <f aca="false">F7</f>
        <v>0</v>
      </c>
      <c r="E40" s="252" t="n">
        <f aca="false">F8</f>
        <v>0.01030927835</v>
      </c>
      <c r="F40" s="252" t="n">
        <f aca="false">F9</f>
        <v>0</v>
      </c>
      <c r="G40" s="252" t="n">
        <f aca="false">F10</f>
        <v>0.008928571429</v>
      </c>
      <c r="H40" s="248" t="n">
        <f aca="false">IFERROR(AVERAGE(B40:G40),0)</f>
        <v>0.0032063082965</v>
      </c>
      <c r="I40" s="3"/>
      <c r="J40" s="3"/>
      <c r="K40" s="3"/>
      <c r="L40" s="3"/>
      <c r="M40" s="3"/>
      <c r="N40" s="3"/>
      <c r="O40" s="3"/>
      <c r="P40" s="3"/>
      <c r="Q40" s="3"/>
      <c r="R40" s="3"/>
      <c r="S40" s="3"/>
      <c r="T40" s="3"/>
      <c r="U40" s="3"/>
      <c r="V40" s="3"/>
      <c r="W40" s="3"/>
      <c r="X40" s="3"/>
      <c r="Y40" s="3"/>
      <c r="Z40" s="3"/>
    </row>
    <row r="41" customFormat="false" ht="15" hidden="false" customHeight="true" outlineLevel="0" collapsed="false">
      <c r="A41" s="243" t="s">
        <v>426</v>
      </c>
      <c r="B41" s="253" t="n">
        <f aca="false">G5</f>
        <v>0.04</v>
      </c>
      <c r="C41" s="253" t="n">
        <f aca="false">G6</f>
        <v>0</v>
      </c>
      <c r="D41" s="253" t="n">
        <f aca="false">G7</f>
        <v>0.03125</v>
      </c>
      <c r="E41" s="253" t="n">
        <f aca="false">G8</f>
        <v>0.0206185567</v>
      </c>
      <c r="F41" s="253" t="n">
        <f aca="false">G9</f>
        <v>0</v>
      </c>
      <c r="G41" s="253" t="n">
        <f aca="false">G10</f>
        <v>0</v>
      </c>
      <c r="H41" s="248" t="n">
        <f aca="false">IFERROR(AVERAGE(B41:G41),0)</f>
        <v>0.0153114261166667</v>
      </c>
      <c r="I41" s="3"/>
      <c r="J41" s="3"/>
      <c r="K41" s="3"/>
      <c r="L41" s="3"/>
      <c r="M41" s="3"/>
      <c r="N41" s="3"/>
      <c r="O41" s="3"/>
      <c r="P41" s="3"/>
      <c r="Q41" s="3"/>
      <c r="R41" s="3"/>
      <c r="S41" s="3"/>
      <c r="T41" s="3"/>
      <c r="U41" s="3"/>
      <c r="V41" s="3"/>
      <c r="W41" s="3"/>
      <c r="X41" s="3"/>
      <c r="Y41" s="3"/>
      <c r="Z41" s="3"/>
    </row>
    <row r="42" customFormat="false" ht="15" hidden="false" customHeight="true" outlineLevel="0" collapsed="false">
      <c r="A42" s="232" t="s">
        <v>427</v>
      </c>
      <c r="B42" s="252" t="n">
        <f aca="false">H5</f>
        <v>0.02</v>
      </c>
      <c r="C42" s="252" t="n">
        <f aca="false">H6</f>
        <v>0.01818181818</v>
      </c>
      <c r="D42" s="252" t="n">
        <f aca="false">H7</f>
        <v>0</v>
      </c>
      <c r="E42" s="252" t="n">
        <f aca="false">H8</f>
        <v>0.0206185567</v>
      </c>
      <c r="F42" s="252" t="n">
        <f aca="false">H9</f>
        <v>0.02</v>
      </c>
      <c r="G42" s="252" t="n">
        <f aca="false">H10</f>
        <v>0.008928571429</v>
      </c>
      <c r="H42" s="248" t="n">
        <f aca="false">IFERROR(AVERAGE(B42:G42),0)</f>
        <v>0.0146214910515</v>
      </c>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 hidden="false" customHeight="true" outlineLevel="0" collapsed="false">
      <c r="A58" s="254" t="s">
        <v>437</v>
      </c>
      <c r="B58" s="254"/>
      <c r="C58" s="254"/>
      <c r="D58" s="254"/>
      <c r="E58" s="254"/>
      <c r="F58" s="254"/>
      <c r="G58" s="254"/>
      <c r="H58" s="254"/>
      <c r="I58" s="3"/>
      <c r="J58" s="3"/>
      <c r="K58" s="3"/>
      <c r="L58" s="3"/>
      <c r="M58" s="3"/>
      <c r="N58" s="3"/>
      <c r="O58" s="3"/>
      <c r="P58" s="3"/>
      <c r="Q58" s="3"/>
      <c r="R58" s="3"/>
      <c r="S58" s="3"/>
      <c r="T58" s="3"/>
      <c r="U58" s="3"/>
      <c r="V58" s="3"/>
      <c r="W58" s="3"/>
      <c r="X58" s="3"/>
      <c r="Y58" s="3"/>
      <c r="Z58" s="3"/>
    </row>
    <row r="59" customFormat="false" ht="15" hidden="false" customHeight="true" outlineLevel="0" collapsed="false">
      <c r="A59" s="254"/>
      <c r="B59" s="254"/>
      <c r="C59" s="254"/>
      <c r="D59" s="254"/>
      <c r="E59" s="254"/>
      <c r="F59" s="254"/>
      <c r="G59" s="254"/>
      <c r="H59" s="254"/>
      <c r="I59" s="3"/>
      <c r="J59" s="3"/>
      <c r="K59" s="3"/>
      <c r="L59" s="3"/>
      <c r="M59" s="3"/>
      <c r="N59" s="3"/>
      <c r="O59" s="3"/>
      <c r="P59" s="3"/>
      <c r="Q59" s="3"/>
      <c r="R59" s="3"/>
      <c r="S59" s="3"/>
      <c r="T59" s="3"/>
      <c r="U59" s="3"/>
      <c r="V59" s="3"/>
      <c r="W59" s="3"/>
      <c r="X59" s="3"/>
      <c r="Y59" s="3"/>
      <c r="Z59" s="3"/>
    </row>
    <row r="60" customFormat="false" ht="15" hidden="false" customHeight="true" outlineLevel="0" collapsed="false">
      <c r="A60" s="254"/>
      <c r="B60" s="254"/>
      <c r="C60" s="254"/>
      <c r="D60" s="254"/>
      <c r="E60" s="254"/>
      <c r="F60" s="254"/>
      <c r="G60" s="254"/>
      <c r="H60" s="254"/>
      <c r="I60" s="3"/>
      <c r="J60" s="3"/>
      <c r="K60" s="3"/>
      <c r="L60" s="3"/>
      <c r="M60" s="3"/>
      <c r="N60" s="3"/>
      <c r="O60" s="3"/>
      <c r="P60" s="3"/>
      <c r="Q60" s="3"/>
      <c r="R60" s="3"/>
      <c r="S60" s="3"/>
      <c r="T60" s="3"/>
      <c r="U60" s="3"/>
      <c r="V60" s="3"/>
      <c r="W60" s="3"/>
      <c r="X60" s="3"/>
      <c r="Y60" s="3"/>
      <c r="Z60" s="3"/>
    </row>
    <row r="61" customFormat="false" ht="15" hidden="false" customHeight="true" outlineLevel="0" collapsed="false">
      <c r="A61" s="254"/>
      <c r="B61" s="254"/>
      <c r="C61" s="254"/>
      <c r="D61" s="254"/>
      <c r="E61" s="254"/>
      <c r="F61" s="254"/>
      <c r="G61" s="254"/>
      <c r="H61" s="254"/>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H1"/>
    <mergeCell ref="A2:H2"/>
    <mergeCell ref="A58:H61"/>
  </mergeCells>
  <hyperlinks>
    <hyperlink ref="A3" location="'الصفحة الرئيسية'!A1" display="🏠  العودة للصفحة الرئيسية"/>
    <hyperlink ref="C3" location="'متابعة نسب الغياب'!A1" display="📋 ورقة المتابع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B8" activeCellId="0" sqref="B8"/>
    </sheetView>
  </sheetViews>
  <sheetFormatPr defaultColWidth="14.43359375" defaultRowHeight="15" customHeight="true" zeroHeight="false" outlineLevelRow="0" outlineLevelCol="0"/>
  <cols>
    <col collapsed="false" customWidth="true" hidden="false" outlineLevel="0" max="1" min="1" style="0" width="6.43"/>
    <col collapsed="false" customWidth="true" hidden="false" outlineLevel="0" max="2" min="2" style="0" width="15.43"/>
    <col collapsed="false" customWidth="true" hidden="false" outlineLevel="0" max="3" min="3" style="0" width="20.57"/>
    <col collapsed="false" customWidth="true" hidden="false" outlineLevel="0" max="4" min="4" style="0" width="38.57"/>
    <col collapsed="false" customWidth="true" hidden="false" outlineLevel="0" max="5" min="5" style="0" width="18"/>
    <col collapsed="false" customWidth="true" hidden="false" outlineLevel="0" max="6" min="6" style="0" width="36"/>
    <col collapsed="false" customWidth="true" hidden="false" outlineLevel="0" max="7" min="7" style="0" width="28.29"/>
    <col collapsed="false" customWidth="true" hidden="true" outlineLevel="0" max="8" min="8" style="0" width="3.86"/>
    <col collapsed="false" customWidth="true" hidden="false" outlineLevel="0" max="26" min="9" style="0" width="14"/>
  </cols>
  <sheetData>
    <row r="1" customFormat="false" ht="21.75" hidden="false" customHeight="true" outlineLevel="0" collapsed="false">
      <c r="A1" s="255" t="s">
        <v>46</v>
      </c>
      <c r="B1" s="255"/>
      <c r="C1" s="255"/>
      <c r="D1" s="255"/>
      <c r="E1" s="255"/>
      <c r="F1" s="255"/>
      <c r="G1" s="255"/>
      <c r="H1" s="3"/>
      <c r="I1" s="3"/>
      <c r="J1" s="3"/>
      <c r="K1" s="3"/>
      <c r="L1" s="3"/>
      <c r="M1" s="3"/>
      <c r="N1" s="3"/>
      <c r="O1" s="3"/>
      <c r="P1" s="3"/>
      <c r="Q1" s="3"/>
      <c r="R1" s="3"/>
      <c r="S1" s="3"/>
      <c r="T1" s="3"/>
      <c r="U1" s="3"/>
      <c r="V1" s="3"/>
      <c r="W1" s="3"/>
      <c r="X1" s="3"/>
      <c r="Y1" s="3"/>
      <c r="Z1" s="3"/>
    </row>
    <row r="2" customFormat="false" ht="25.5" hidden="false" customHeight="true" outlineLevel="0" collapsed="false">
      <c r="A2" s="256" t="s">
        <v>438</v>
      </c>
      <c r="B2" s="256"/>
      <c r="C2" s="256"/>
      <c r="D2" s="256"/>
      <c r="E2" s="256"/>
      <c r="F2" s="257" t="s">
        <v>439</v>
      </c>
      <c r="G2" s="186" t="s">
        <v>48</v>
      </c>
      <c r="H2" s="3"/>
      <c r="I2" s="3"/>
      <c r="J2" s="3"/>
      <c r="K2" s="3"/>
      <c r="L2" s="3"/>
      <c r="M2" s="3"/>
      <c r="N2" s="3"/>
      <c r="O2" s="3"/>
      <c r="P2" s="3"/>
      <c r="Q2" s="3"/>
      <c r="R2" s="3"/>
      <c r="S2" s="3"/>
      <c r="T2" s="3"/>
      <c r="U2" s="3"/>
      <c r="V2" s="3"/>
      <c r="W2" s="3"/>
      <c r="X2" s="3"/>
      <c r="Y2" s="3"/>
      <c r="Z2" s="3"/>
    </row>
    <row r="3" customFormat="false" ht="30" hidden="false" customHeight="true" outlineLevel="0" collapsed="false">
      <c r="A3" s="258" t="s">
        <v>440</v>
      </c>
      <c r="B3" s="258"/>
      <c r="C3" s="258"/>
      <c r="D3" s="258"/>
      <c r="E3" s="258"/>
      <c r="F3" s="258"/>
      <c r="G3" s="258"/>
      <c r="H3" s="3"/>
      <c r="I3" s="3"/>
      <c r="J3" s="3"/>
      <c r="K3" s="3"/>
      <c r="L3" s="3"/>
      <c r="M3" s="3"/>
      <c r="N3" s="3"/>
      <c r="O3" s="3"/>
      <c r="P3" s="3"/>
      <c r="Q3" s="3"/>
      <c r="R3" s="3"/>
      <c r="S3" s="3"/>
      <c r="T3" s="3"/>
      <c r="U3" s="3"/>
      <c r="V3" s="3"/>
      <c r="W3" s="3"/>
      <c r="X3" s="3"/>
      <c r="Y3" s="3"/>
      <c r="Z3" s="3"/>
    </row>
    <row r="4" customFormat="false" ht="21.75" hidden="false" customHeight="true" outlineLevel="0" collapsed="false">
      <c r="A4" s="259" t="s">
        <v>441</v>
      </c>
      <c r="B4" s="259"/>
      <c r="C4" s="259"/>
      <c r="D4" s="259"/>
      <c r="E4" s="259"/>
      <c r="F4" s="259"/>
      <c r="G4" s="259"/>
      <c r="H4" s="3"/>
      <c r="I4" s="3"/>
      <c r="J4" s="3"/>
      <c r="K4" s="3"/>
      <c r="L4" s="3"/>
      <c r="M4" s="3"/>
      <c r="N4" s="3"/>
      <c r="O4" s="3"/>
      <c r="P4" s="3"/>
      <c r="Q4" s="3"/>
      <c r="R4" s="3"/>
      <c r="S4" s="3"/>
      <c r="T4" s="3"/>
      <c r="U4" s="3"/>
      <c r="V4" s="3"/>
      <c r="W4" s="3"/>
      <c r="X4" s="3"/>
      <c r="Y4" s="3"/>
      <c r="Z4" s="3"/>
    </row>
    <row r="5" customFormat="false" ht="15" hidden="false" customHeight="true" outlineLevel="0" collapsed="false">
      <c r="A5" s="3"/>
      <c r="B5" s="3"/>
      <c r="C5" s="3"/>
      <c r="D5" s="3"/>
      <c r="E5" s="3"/>
      <c r="F5" s="3"/>
      <c r="G5" s="3"/>
      <c r="H5" s="3"/>
      <c r="I5" s="3"/>
      <c r="J5" s="3"/>
      <c r="K5" s="3"/>
      <c r="L5" s="3"/>
      <c r="M5" s="3"/>
      <c r="N5" s="3"/>
      <c r="O5" s="3"/>
      <c r="P5" s="3"/>
      <c r="Q5" s="3"/>
      <c r="R5" s="3"/>
      <c r="S5" s="3"/>
      <c r="T5" s="3"/>
      <c r="U5" s="3"/>
      <c r="V5" s="3"/>
      <c r="W5" s="3"/>
      <c r="X5" s="3"/>
      <c r="Y5" s="3"/>
      <c r="Z5" s="3"/>
    </row>
    <row r="6" customFormat="false" ht="27.75" hidden="false" customHeight="true" outlineLevel="0" collapsed="false">
      <c r="A6" s="260" t="s">
        <v>193</v>
      </c>
      <c r="B6" s="260" t="s">
        <v>430</v>
      </c>
      <c r="C6" s="260" t="s">
        <v>442</v>
      </c>
      <c r="D6" s="260" t="s">
        <v>180</v>
      </c>
      <c r="E6" s="260" t="s">
        <v>443</v>
      </c>
      <c r="F6" s="260" t="s">
        <v>444</v>
      </c>
      <c r="G6" s="260" t="s">
        <v>125</v>
      </c>
      <c r="H6" s="3"/>
      <c r="I6" s="3"/>
      <c r="J6" s="3"/>
      <c r="K6" s="3"/>
      <c r="L6" s="3"/>
      <c r="M6" s="3"/>
      <c r="N6" s="3"/>
      <c r="O6" s="3"/>
      <c r="P6" s="3"/>
      <c r="Q6" s="3"/>
      <c r="R6" s="3"/>
      <c r="S6" s="3"/>
      <c r="T6" s="3"/>
      <c r="U6" s="3"/>
      <c r="V6" s="3"/>
      <c r="W6" s="3"/>
      <c r="X6" s="3"/>
      <c r="Y6" s="3"/>
      <c r="Z6" s="3"/>
    </row>
    <row r="7" customFormat="false" ht="24" hidden="false" customHeight="true" outlineLevel="0" collapsed="false">
      <c r="A7" s="261" t="s">
        <v>445</v>
      </c>
      <c r="B7" s="261"/>
      <c r="C7" s="261"/>
      <c r="D7" s="261"/>
      <c r="E7" s="261"/>
      <c r="F7" s="261"/>
      <c r="G7" s="261"/>
      <c r="H7" s="262"/>
      <c r="I7" s="3"/>
      <c r="J7" s="3"/>
      <c r="K7" s="3"/>
      <c r="L7" s="3"/>
      <c r="M7" s="3"/>
      <c r="N7" s="3"/>
      <c r="O7" s="3"/>
      <c r="P7" s="3"/>
      <c r="Q7" s="3"/>
      <c r="R7" s="3"/>
      <c r="S7" s="3"/>
      <c r="T7" s="3"/>
      <c r="U7" s="3"/>
      <c r="V7" s="3"/>
      <c r="W7" s="3"/>
      <c r="X7" s="3"/>
      <c r="Y7" s="3"/>
      <c r="Z7" s="3"/>
    </row>
    <row r="8" customFormat="false" ht="21.75" hidden="false" customHeight="true" outlineLevel="0" collapsed="false">
      <c r="A8" s="263" t="n">
        <v>1</v>
      </c>
      <c r="B8" s="264" t="s">
        <v>369</v>
      </c>
      <c r="C8" s="265" t="s">
        <v>446</v>
      </c>
      <c r="D8" s="266" t="s">
        <v>279</v>
      </c>
      <c r="E8" s="266" t="s">
        <v>447</v>
      </c>
      <c r="F8" s="266" t="s">
        <v>448</v>
      </c>
      <c r="G8" s="263" t="s">
        <v>449</v>
      </c>
      <c r="H8" s="267" t="n">
        <f aca="false">IF($D8="","",IFERROR(VALUE(MID($C8,FIND("/",$C8)+1,FIND("/",$C8,FIND("/",$C8)+1)-FIND("/",$C8)-1)),0))</f>
        <v>3</v>
      </c>
      <c r="I8" s="3"/>
      <c r="J8" s="3"/>
      <c r="K8" s="3"/>
      <c r="L8" s="3"/>
      <c r="M8" s="3"/>
      <c r="N8" s="3"/>
      <c r="O8" s="3"/>
      <c r="P8" s="3"/>
      <c r="Q8" s="3"/>
      <c r="R8" s="3"/>
      <c r="S8" s="3"/>
      <c r="T8" s="3"/>
      <c r="U8" s="3"/>
      <c r="V8" s="3"/>
      <c r="W8" s="3"/>
      <c r="X8" s="3"/>
      <c r="Y8" s="3"/>
      <c r="Z8" s="3"/>
    </row>
    <row r="9" customFormat="false" ht="21.75" hidden="false" customHeight="true" outlineLevel="0" collapsed="false">
      <c r="A9" s="263" t="n">
        <v>2</v>
      </c>
      <c r="B9" s="264" t="s">
        <v>370</v>
      </c>
      <c r="C9" s="265" t="s">
        <v>450</v>
      </c>
      <c r="D9" s="266" t="s">
        <v>267</v>
      </c>
      <c r="E9" s="266" t="s">
        <v>447</v>
      </c>
      <c r="F9" s="266" t="s">
        <v>448</v>
      </c>
      <c r="G9" s="263" t="s">
        <v>449</v>
      </c>
      <c r="H9" s="267" t="n">
        <f aca="false">IF($D9="","",IFERROR(VALUE(MID($C9,FIND("/",$C9)+1,FIND("/",$C9,FIND("/",$C9)+1)-FIND("/",$C9)-1)),0))</f>
        <v>3</v>
      </c>
      <c r="I9" s="3"/>
      <c r="J9" s="3"/>
      <c r="K9" s="3"/>
      <c r="L9" s="3"/>
      <c r="M9" s="3"/>
      <c r="N9" s="3"/>
      <c r="O9" s="3"/>
      <c r="P9" s="3"/>
      <c r="Q9" s="3"/>
      <c r="R9" s="3"/>
      <c r="S9" s="3"/>
      <c r="T9" s="3"/>
      <c r="U9" s="3"/>
      <c r="V9" s="3"/>
      <c r="W9" s="3"/>
      <c r="X9" s="3"/>
      <c r="Y9" s="3"/>
      <c r="Z9" s="3"/>
    </row>
    <row r="10" customFormat="false" ht="21.75" hidden="false" customHeight="true" outlineLevel="0" collapsed="false">
      <c r="A10" s="263" t="n">
        <v>3</v>
      </c>
      <c r="B10" s="264" t="s">
        <v>366</v>
      </c>
      <c r="C10" s="265" t="s">
        <v>451</v>
      </c>
      <c r="D10" s="266" t="s">
        <v>275</v>
      </c>
      <c r="E10" s="266" t="s">
        <v>447</v>
      </c>
      <c r="F10" s="266" t="s">
        <v>452</v>
      </c>
      <c r="G10" s="263" t="s">
        <v>449</v>
      </c>
      <c r="H10" s="267" t="n">
        <f aca="false">IF($D10="","",IFERROR(VALUE(MID($C10,FIND("/",$C10)+1,FIND("/",$C10,FIND("/",$C10)+1)-FIND("/",$C10)-1)),0))</f>
        <v>3</v>
      </c>
      <c r="I10" s="3"/>
      <c r="J10" s="3"/>
      <c r="K10" s="3"/>
      <c r="L10" s="3"/>
      <c r="M10" s="3"/>
      <c r="N10" s="3"/>
      <c r="O10" s="3"/>
      <c r="P10" s="3"/>
      <c r="Q10" s="3"/>
      <c r="R10" s="3"/>
      <c r="S10" s="3"/>
      <c r="T10" s="3"/>
      <c r="U10" s="3"/>
      <c r="V10" s="3"/>
      <c r="W10" s="3"/>
      <c r="X10" s="3"/>
      <c r="Y10" s="3"/>
      <c r="Z10" s="3"/>
    </row>
    <row r="11" customFormat="false" ht="21.75" hidden="false" customHeight="true" outlineLevel="0" collapsed="false">
      <c r="A11" s="263" t="n">
        <v>4</v>
      </c>
      <c r="B11" s="264" t="s">
        <v>367</v>
      </c>
      <c r="C11" s="265" t="s">
        <v>453</v>
      </c>
      <c r="D11" s="266" t="s">
        <v>264</v>
      </c>
      <c r="E11" s="266" t="s">
        <v>447</v>
      </c>
      <c r="F11" s="266" t="s">
        <v>448</v>
      </c>
      <c r="G11" s="263" t="s">
        <v>449</v>
      </c>
      <c r="H11" s="267" t="n">
        <f aca="false">IF($D11="","",IFERROR(VALUE(MID($C11,FIND("/",$C11)+1,FIND("/",$C11,FIND("/",$C11)+1)-FIND("/",$C11)-1)),0))</f>
        <v>3</v>
      </c>
      <c r="I11" s="3"/>
      <c r="J11" s="3"/>
      <c r="K11" s="3"/>
      <c r="L11" s="3"/>
      <c r="M11" s="3"/>
      <c r="N11" s="3"/>
      <c r="O11" s="3"/>
      <c r="P11" s="3"/>
      <c r="Q11" s="3"/>
      <c r="R11" s="3"/>
      <c r="S11" s="3"/>
      <c r="T11" s="3"/>
      <c r="U11" s="3"/>
      <c r="V11" s="3"/>
      <c r="W11" s="3"/>
      <c r="X11" s="3"/>
      <c r="Y11" s="3"/>
      <c r="Z11" s="3"/>
    </row>
    <row r="12" customFormat="false" ht="21.75" hidden="false" customHeight="true" outlineLevel="0" collapsed="false">
      <c r="A12" s="263" t="n">
        <v>5</v>
      </c>
      <c r="B12" s="264" t="s">
        <v>368</v>
      </c>
      <c r="C12" s="265" t="s">
        <v>454</v>
      </c>
      <c r="D12" s="266" t="s">
        <v>272</v>
      </c>
      <c r="E12" s="266" t="s">
        <v>447</v>
      </c>
      <c r="F12" s="266" t="s">
        <v>448</v>
      </c>
      <c r="G12" s="263" t="s">
        <v>449</v>
      </c>
      <c r="H12" s="267" t="n">
        <f aca="false">IF($D12="","",IFERROR(VALUE(MID($C12,FIND("/",$C12)+1,FIND("/",$C12,FIND("/",$C12)+1)-FIND("/",$C12)-1)),0))</f>
        <v>3</v>
      </c>
      <c r="I12" s="3"/>
      <c r="J12" s="3"/>
      <c r="K12" s="3"/>
      <c r="L12" s="3"/>
      <c r="M12" s="3"/>
      <c r="N12" s="3"/>
      <c r="O12" s="3"/>
      <c r="P12" s="3"/>
      <c r="Q12" s="3"/>
      <c r="R12" s="3"/>
      <c r="S12" s="3"/>
      <c r="T12" s="3"/>
      <c r="U12" s="3"/>
      <c r="V12" s="3"/>
      <c r="W12" s="3"/>
      <c r="X12" s="3"/>
      <c r="Y12" s="3"/>
      <c r="Z12" s="3"/>
    </row>
    <row r="13" customFormat="false" ht="25.5" hidden="false" customHeight="true" outlineLevel="0" collapsed="false">
      <c r="A13" s="268" t="s">
        <v>176</v>
      </c>
      <c r="B13" s="268"/>
      <c r="C13" s="268"/>
      <c r="D13" s="268"/>
      <c r="E13" s="268"/>
      <c r="F13" s="268"/>
      <c r="G13" s="268"/>
      <c r="H13" s="262"/>
      <c r="I13" s="3"/>
      <c r="J13" s="3"/>
      <c r="K13" s="3"/>
      <c r="L13" s="3"/>
      <c r="M13" s="3"/>
      <c r="N13" s="3"/>
      <c r="O13" s="3"/>
      <c r="P13" s="3"/>
      <c r="Q13" s="3"/>
      <c r="R13" s="3"/>
      <c r="S13" s="3"/>
      <c r="T13" s="3"/>
      <c r="U13" s="3"/>
      <c r="V13" s="3"/>
      <c r="W13" s="3"/>
      <c r="X13" s="3"/>
      <c r="Y13" s="3"/>
      <c r="Z13" s="3"/>
    </row>
    <row r="14" customFormat="false" ht="24" hidden="false" customHeight="true" outlineLevel="0" collapsed="false">
      <c r="A14" s="261" t="s">
        <v>455</v>
      </c>
      <c r="B14" s="261"/>
      <c r="C14" s="261"/>
      <c r="D14" s="261"/>
      <c r="E14" s="261"/>
      <c r="F14" s="261"/>
      <c r="G14" s="261"/>
      <c r="H14" s="262"/>
      <c r="I14" s="3"/>
      <c r="J14" s="3"/>
      <c r="K14" s="3"/>
      <c r="L14" s="3"/>
      <c r="M14" s="3"/>
      <c r="N14" s="3"/>
      <c r="O14" s="3"/>
      <c r="P14" s="3"/>
      <c r="Q14" s="3"/>
      <c r="R14" s="3"/>
      <c r="S14" s="3"/>
      <c r="T14" s="3"/>
      <c r="U14" s="3"/>
      <c r="V14" s="3"/>
      <c r="W14" s="3"/>
      <c r="X14" s="3"/>
      <c r="Y14" s="3"/>
      <c r="Z14" s="3"/>
    </row>
    <row r="15" customFormat="false" ht="21.75" hidden="false" customHeight="true" outlineLevel="0" collapsed="false">
      <c r="A15" s="263" t="n">
        <v>6</v>
      </c>
      <c r="B15" s="264" t="s">
        <v>369</v>
      </c>
      <c r="C15" s="265" t="s">
        <v>456</v>
      </c>
      <c r="D15" s="266" t="s">
        <v>272</v>
      </c>
      <c r="E15" s="266" t="s">
        <v>447</v>
      </c>
      <c r="F15" s="266" t="s">
        <v>457</v>
      </c>
      <c r="G15" s="263" t="s">
        <v>458</v>
      </c>
      <c r="H15" s="267" t="n">
        <f aca="false">IF($D15="","",IFERROR(VALUE(MID($C15,FIND("/",$C15)+1,FIND("/",$C15,FIND("/",$C15)+1)-FIND("/",$C15)-1)),0))</f>
        <v>4</v>
      </c>
      <c r="I15" s="3"/>
      <c r="J15" s="3"/>
      <c r="K15" s="3"/>
      <c r="L15" s="3"/>
      <c r="M15" s="3"/>
      <c r="N15" s="3"/>
      <c r="O15" s="3"/>
      <c r="P15" s="3"/>
      <c r="Q15" s="3"/>
      <c r="R15" s="3"/>
      <c r="S15" s="3"/>
      <c r="T15" s="3"/>
      <c r="U15" s="3"/>
      <c r="V15" s="3"/>
      <c r="W15" s="3"/>
      <c r="X15" s="3"/>
      <c r="Y15" s="3"/>
      <c r="Z15" s="3"/>
    </row>
    <row r="16" customFormat="false" ht="21.75" hidden="false" customHeight="true" outlineLevel="0" collapsed="false">
      <c r="A16" s="263" t="n">
        <v>7</v>
      </c>
      <c r="B16" s="264" t="s">
        <v>370</v>
      </c>
      <c r="C16" s="265" t="s">
        <v>459</v>
      </c>
      <c r="D16" s="266" t="s">
        <v>264</v>
      </c>
      <c r="E16" s="266" t="s">
        <v>447</v>
      </c>
      <c r="F16" s="266" t="s">
        <v>457</v>
      </c>
      <c r="G16" s="263" t="s">
        <v>460</v>
      </c>
      <c r="H16" s="267" t="n">
        <f aca="false">IF($D16="","",IFERROR(VALUE(MID($C16,FIND("/",$C16)+1,FIND("/",$C16,FIND("/",$C16)+1)-FIND("/",$C16)-1)),0))</f>
        <v>4</v>
      </c>
      <c r="I16" s="3"/>
      <c r="J16" s="3"/>
      <c r="K16" s="3"/>
      <c r="L16" s="3"/>
      <c r="M16" s="3"/>
      <c r="N16" s="3"/>
      <c r="O16" s="3"/>
      <c r="P16" s="3"/>
      <c r="Q16" s="3"/>
      <c r="R16" s="3"/>
      <c r="S16" s="3"/>
      <c r="T16" s="3"/>
      <c r="U16" s="3"/>
      <c r="V16" s="3"/>
      <c r="W16" s="3"/>
      <c r="X16" s="3"/>
      <c r="Y16" s="3"/>
      <c r="Z16" s="3"/>
    </row>
    <row r="17" customFormat="false" ht="21.75" hidden="false" customHeight="true" outlineLevel="0" collapsed="false">
      <c r="A17" s="263" t="n">
        <v>8</v>
      </c>
      <c r="B17" s="264" t="s">
        <v>366</v>
      </c>
      <c r="C17" s="265" t="s">
        <v>461</v>
      </c>
      <c r="D17" s="266" t="s">
        <v>275</v>
      </c>
      <c r="E17" s="266" t="s">
        <v>447</v>
      </c>
      <c r="F17" s="266" t="s">
        <v>457</v>
      </c>
      <c r="G17" s="263" t="s">
        <v>460</v>
      </c>
      <c r="H17" s="267" t="n">
        <f aca="false">IF($D17="","",IFERROR(VALUE(MID($C17,FIND("/",$C17)+1,FIND("/",$C17,FIND("/",$C17)+1)-FIND("/",$C17)-1)),0))</f>
        <v>4</v>
      </c>
      <c r="I17" s="3"/>
      <c r="J17" s="3"/>
      <c r="K17" s="3"/>
      <c r="L17" s="3"/>
      <c r="M17" s="3"/>
      <c r="N17" s="3"/>
      <c r="O17" s="3"/>
      <c r="P17" s="3"/>
      <c r="Q17" s="3"/>
      <c r="R17" s="3"/>
      <c r="S17" s="3"/>
      <c r="T17" s="3"/>
      <c r="U17" s="3"/>
      <c r="V17" s="3"/>
      <c r="W17" s="3"/>
      <c r="X17" s="3"/>
      <c r="Y17" s="3"/>
      <c r="Z17" s="3"/>
    </row>
    <row r="18" customFormat="false" ht="21.75" hidden="false" customHeight="true" outlineLevel="0" collapsed="false">
      <c r="A18" s="263" t="n">
        <v>9</v>
      </c>
      <c r="B18" s="264" t="s">
        <v>367</v>
      </c>
      <c r="C18" s="265" t="s">
        <v>462</v>
      </c>
      <c r="D18" s="266" t="s">
        <v>279</v>
      </c>
      <c r="E18" s="266" t="s">
        <v>447</v>
      </c>
      <c r="F18" s="266" t="s">
        <v>457</v>
      </c>
      <c r="G18" s="263" t="s">
        <v>460</v>
      </c>
      <c r="H18" s="267" t="n">
        <f aca="false">IF($D18="","",IFERROR(VALUE(MID($C18,FIND("/",$C18)+1,FIND("/",$C18,FIND("/",$C18)+1)-FIND("/",$C18)-1)),0))</f>
        <v>4</v>
      </c>
      <c r="I18" s="3"/>
      <c r="J18" s="3"/>
      <c r="K18" s="3"/>
      <c r="L18" s="3"/>
      <c r="M18" s="3"/>
      <c r="N18" s="3"/>
      <c r="O18" s="3"/>
      <c r="P18" s="3"/>
      <c r="Q18" s="3"/>
      <c r="R18" s="3"/>
      <c r="S18" s="3"/>
      <c r="T18" s="3"/>
      <c r="U18" s="3"/>
      <c r="V18" s="3"/>
      <c r="W18" s="3"/>
      <c r="X18" s="3"/>
      <c r="Y18" s="3"/>
      <c r="Z18" s="3"/>
    </row>
    <row r="19" customFormat="false" ht="21.75" hidden="false" customHeight="true" outlineLevel="0" collapsed="false">
      <c r="A19" s="263" t="n">
        <v>10</v>
      </c>
      <c r="B19" s="264" t="s">
        <v>368</v>
      </c>
      <c r="C19" s="265" t="s">
        <v>463</v>
      </c>
      <c r="D19" s="266" t="s">
        <v>267</v>
      </c>
      <c r="E19" s="266" t="s">
        <v>447</v>
      </c>
      <c r="F19" s="266" t="s">
        <v>457</v>
      </c>
      <c r="G19" s="263" t="s">
        <v>460</v>
      </c>
      <c r="H19" s="267" t="n">
        <f aca="false">IF($D19="","",IFERROR(VALUE(MID($C19,FIND("/",$C19)+1,FIND("/",$C19,FIND("/",$C19)+1)-FIND("/",$C19)-1)),0))</f>
        <v>4</v>
      </c>
      <c r="I19" s="3"/>
      <c r="J19" s="3"/>
      <c r="K19" s="3"/>
      <c r="L19" s="3"/>
      <c r="M19" s="3"/>
      <c r="N19" s="3"/>
      <c r="O19" s="3"/>
      <c r="P19" s="3"/>
      <c r="Q19" s="3"/>
      <c r="R19" s="3"/>
      <c r="S19" s="3"/>
      <c r="T19" s="3"/>
      <c r="U19" s="3"/>
      <c r="V19" s="3"/>
      <c r="W19" s="3"/>
      <c r="X19" s="3"/>
      <c r="Y19" s="3"/>
      <c r="Z19" s="3"/>
    </row>
    <row r="20" customFormat="false" ht="25.5" hidden="false" customHeight="true" outlineLevel="0" collapsed="false">
      <c r="A20" s="268" t="s">
        <v>176</v>
      </c>
      <c r="B20" s="268"/>
      <c r="C20" s="268"/>
      <c r="D20" s="268" t="s">
        <v>464</v>
      </c>
      <c r="E20" s="268"/>
      <c r="F20" s="268"/>
      <c r="G20" s="268"/>
      <c r="H20" s="262"/>
      <c r="I20" s="3"/>
      <c r="J20" s="3"/>
      <c r="K20" s="3"/>
      <c r="L20" s="3"/>
      <c r="M20" s="3"/>
      <c r="N20" s="3"/>
      <c r="O20" s="3"/>
      <c r="P20" s="3"/>
      <c r="Q20" s="3"/>
      <c r="R20" s="3"/>
      <c r="S20" s="3"/>
      <c r="T20" s="3"/>
      <c r="U20" s="3"/>
      <c r="V20" s="3"/>
      <c r="W20" s="3"/>
      <c r="X20" s="3"/>
      <c r="Y20" s="3"/>
      <c r="Z20" s="3"/>
    </row>
    <row r="21" customFormat="false" ht="24" hidden="false" customHeight="true" outlineLevel="0" collapsed="false">
      <c r="A21" s="261" t="s">
        <v>465</v>
      </c>
      <c r="B21" s="261"/>
      <c r="C21" s="261"/>
      <c r="D21" s="261"/>
      <c r="E21" s="261"/>
      <c r="F21" s="261"/>
      <c r="G21" s="261"/>
      <c r="H21" s="262"/>
      <c r="I21" s="3"/>
      <c r="J21" s="3"/>
      <c r="K21" s="3"/>
      <c r="L21" s="3"/>
      <c r="M21" s="3"/>
      <c r="N21" s="3"/>
      <c r="O21" s="3"/>
      <c r="P21" s="3"/>
      <c r="Q21" s="3"/>
      <c r="R21" s="3"/>
      <c r="S21" s="3"/>
      <c r="T21" s="3"/>
      <c r="U21" s="3"/>
      <c r="V21" s="3"/>
      <c r="W21" s="3"/>
      <c r="X21" s="3"/>
      <c r="Y21" s="3"/>
      <c r="Z21" s="3"/>
    </row>
    <row r="22" customFormat="false" ht="21.75" hidden="false" customHeight="true" outlineLevel="0" collapsed="false">
      <c r="A22" s="263" t="n">
        <v>11</v>
      </c>
      <c r="B22" s="264" t="s">
        <v>369</v>
      </c>
      <c r="C22" s="265" t="s">
        <v>466</v>
      </c>
      <c r="D22" s="266" t="s">
        <v>264</v>
      </c>
      <c r="E22" s="266" t="s">
        <v>447</v>
      </c>
      <c r="F22" s="266" t="s">
        <v>448</v>
      </c>
      <c r="G22" s="263" t="s">
        <v>467</v>
      </c>
      <c r="H22" s="267" t="n">
        <f aca="false">IF($D22="","",IFERROR(VALUE(MID($C22,FIND("/",$C22)+1,FIND("/",$C22,FIND("/",$C22)+1)-FIND("/",$C22)-1)),0))</f>
        <v>4</v>
      </c>
      <c r="I22" s="3"/>
      <c r="J22" s="3"/>
      <c r="K22" s="3"/>
      <c r="L22" s="3"/>
      <c r="M22" s="3"/>
      <c r="N22" s="3"/>
      <c r="O22" s="3"/>
      <c r="P22" s="3"/>
      <c r="Q22" s="3"/>
      <c r="R22" s="3"/>
      <c r="S22" s="3"/>
      <c r="T22" s="3"/>
      <c r="U22" s="3"/>
      <c r="V22" s="3"/>
      <c r="W22" s="3"/>
      <c r="X22" s="3"/>
      <c r="Y22" s="3"/>
      <c r="Z22" s="3"/>
    </row>
    <row r="23" customFormat="false" ht="21.75" hidden="false" customHeight="true" outlineLevel="0" collapsed="false">
      <c r="A23" s="263" t="n">
        <v>12</v>
      </c>
      <c r="B23" s="264" t="s">
        <v>370</v>
      </c>
      <c r="C23" s="265" t="s">
        <v>468</v>
      </c>
      <c r="D23" s="266" t="s">
        <v>272</v>
      </c>
      <c r="E23" s="266" t="s">
        <v>447</v>
      </c>
      <c r="F23" s="266" t="s">
        <v>448</v>
      </c>
      <c r="G23" s="263" t="s">
        <v>467</v>
      </c>
      <c r="H23" s="267" t="n">
        <f aca="false">IF($D23="","",IFERROR(VALUE(MID($C23,FIND("/",$C23)+1,FIND("/",$C23,FIND("/",$C23)+1)-FIND("/",$C23)-1)),0))</f>
        <v>4</v>
      </c>
      <c r="I23" s="3"/>
      <c r="J23" s="3"/>
      <c r="K23" s="3"/>
      <c r="L23" s="3"/>
      <c r="M23" s="3"/>
      <c r="N23" s="3"/>
      <c r="O23" s="3"/>
      <c r="P23" s="3"/>
      <c r="Q23" s="3"/>
      <c r="R23" s="3"/>
      <c r="S23" s="3"/>
      <c r="T23" s="3"/>
      <c r="U23" s="3"/>
      <c r="V23" s="3"/>
      <c r="W23" s="3"/>
      <c r="X23" s="3"/>
      <c r="Y23" s="3"/>
      <c r="Z23" s="3"/>
    </row>
    <row r="24" customFormat="false" ht="21.75" hidden="false" customHeight="true" outlineLevel="0" collapsed="false">
      <c r="A24" s="263" t="n">
        <v>13</v>
      </c>
      <c r="B24" s="264" t="s">
        <v>366</v>
      </c>
      <c r="C24" s="265" t="s">
        <v>469</v>
      </c>
      <c r="D24" s="266" t="s">
        <v>267</v>
      </c>
      <c r="E24" s="266" t="s">
        <v>447</v>
      </c>
      <c r="F24" s="266" t="s">
        <v>448</v>
      </c>
      <c r="G24" s="263" t="s">
        <v>467</v>
      </c>
      <c r="H24" s="267" t="n">
        <f aca="false">IF($D24="","",IFERROR(VALUE(MID($C24,FIND("/",$C24)+1,FIND("/",$C24,FIND("/",$C24)+1)-FIND("/",$C24)-1)),0))</f>
        <v>4</v>
      </c>
      <c r="I24" s="3"/>
      <c r="J24" s="3"/>
      <c r="K24" s="3"/>
      <c r="L24" s="3"/>
      <c r="M24" s="3"/>
      <c r="N24" s="3"/>
      <c r="O24" s="3"/>
      <c r="P24" s="3"/>
      <c r="Q24" s="3"/>
      <c r="R24" s="3"/>
      <c r="S24" s="3"/>
      <c r="T24" s="3"/>
      <c r="U24" s="3"/>
      <c r="V24" s="3"/>
      <c r="W24" s="3"/>
      <c r="X24" s="3"/>
      <c r="Y24" s="3"/>
      <c r="Z24" s="3"/>
    </row>
    <row r="25" customFormat="false" ht="21.75" hidden="false" customHeight="true" outlineLevel="0" collapsed="false">
      <c r="A25" s="263" t="n">
        <v>14</v>
      </c>
      <c r="B25" s="264" t="s">
        <v>367</v>
      </c>
      <c r="C25" s="265" t="s">
        <v>470</v>
      </c>
      <c r="D25" s="266"/>
      <c r="E25" s="266"/>
      <c r="F25" s="266"/>
      <c r="G25" s="263" t="s">
        <v>471</v>
      </c>
      <c r="H25" s="267" t="str">
        <f aca="false">IF($D25="","",IFERROR(VALUE(MID($C25,FIND("/",$C25)+1,FIND("/",$C25,FIND("/",$C25)+1)-FIND("/",$C25)-1)),0))</f>
        <v/>
      </c>
      <c r="I25" s="3"/>
      <c r="J25" s="3"/>
      <c r="K25" s="3"/>
      <c r="L25" s="3"/>
      <c r="M25" s="3"/>
      <c r="N25" s="3"/>
      <c r="O25" s="3"/>
      <c r="P25" s="3"/>
      <c r="Q25" s="3"/>
      <c r="R25" s="3"/>
      <c r="S25" s="3"/>
      <c r="T25" s="3"/>
      <c r="U25" s="3"/>
      <c r="V25" s="3"/>
      <c r="W25" s="3"/>
      <c r="X25" s="3"/>
      <c r="Y25" s="3"/>
      <c r="Z25" s="3"/>
    </row>
    <row r="26" customFormat="false" ht="21.75" hidden="false" customHeight="true" outlineLevel="0" collapsed="false">
      <c r="A26" s="263" t="n">
        <v>15</v>
      </c>
      <c r="B26" s="264" t="s">
        <v>368</v>
      </c>
      <c r="C26" s="265" t="s">
        <v>472</v>
      </c>
      <c r="D26" s="266"/>
      <c r="E26" s="266"/>
      <c r="F26" s="266"/>
      <c r="G26" s="263" t="s">
        <v>471</v>
      </c>
      <c r="H26" s="267" t="str">
        <f aca="false">IF($D26="","",IFERROR(VALUE(MID($C26,FIND("/",$C26)+1,FIND("/",$C26,FIND("/",$C26)+1)-FIND("/",$C26)-1)),0))</f>
        <v/>
      </c>
      <c r="I26" s="3"/>
      <c r="J26" s="3"/>
      <c r="K26" s="3"/>
      <c r="L26" s="3"/>
      <c r="M26" s="3"/>
      <c r="N26" s="3"/>
      <c r="O26" s="3"/>
      <c r="P26" s="3"/>
      <c r="Q26" s="3"/>
      <c r="R26" s="3"/>
      <c r="S26" s="3"/>
      <c r="T26" s="3"/>
      <c r="U26" s="3"/>
      <c r="V26" s="3"/>
      <c r="W26" s="3"/>
      <c r="X26" s="3"/>
      <c r="Y26" s="3"/>
      <c r="Z26" s="3"/>
    </row>
    <row r="27" customFormat="false" ht="25.5" hidden="false" customHeight="true" outlineLevel="0" collapsed="false">
      <c r="A27" s="268" t="s">
        <v>176</v>
      </c>
      <c r="B27" s="268"/>
      <c r="C27" s="268"/>
      <c r="D27" s="268" t="s">
        <v>464</v>
      </c>
      <c r="E27" s="268"/>
      <c r="F27" s="268"/>
      <c r="G27" s="268"/>
      <c r="H27" s="262"/>
      <c r="I27" s="3"/>
      <c r="J27" s="3"/>
      <c r="K27" s="3"/>
      <c r="L27" s="3"/>
      <c r="M27" s="3"/>
      <c r="N27" s="3"/>
      <c r="O27" s="3"/>
      <c r="P27" s="3"/>
      <c r="Q27" s="3"/>
      <c r="R27" s="3"/>
      <c r="S27" s="3"/>
      <c r="T27" s="3"/>
      <c r="U27" s="3"/>
      <c r="V27" s="3"/>
      <c r="W27" s="3"/>
      <c r="X27" s="3"/>
      <c r="Y27" s="3"/>
      <c r="Z27" s="3"/>
    </row>
    <row r="28" customFormat="false" ht="24" hidden="false" customHeight="true" outlineLevel="0" collapsed="false">
      <c r="A28" s="261" t="s">
        <v>473</v>
      </c>
      <c r="B28" s="261"/>
      <c r="C28" s="261"/>
      <c r="D28" s="261"/>
      <c r="E28" s="261"/>
      <c r="F28" s="261"/>
      <c r="G28" s="261"/>
      <c r="H28" s="262"/>
      <c r="I28" s="3"/>
      <c r="J28" s="3"/>
      <c r="K28" s="3"/>
      <c r="L28" s="3"/>
      <c r="M28" s="3"/>
      <c r="N28" s="3"/>
      <c r="O28" s="3"/>
      <c r="P28" s="3"/>
      <c r="Q28" s="3"/>
      <c r="R28" s="3"/>
      <c r="S28" s="3"/>
      <c r="T28" s="3"/>
      <c r="U28" s="3"/>
      <c r="V28" s="3"/>
      <c r="W28" s="3"/>
      <c r="X28" s="3"/>
      <c r="Y28" s="3"/>
      <c r="Z28" s="3"/>
    </row>
    <row r="29" customFormat="false" ht="21.75" hidden="false" customHeight="true" outlineLevel="0" collapsed="false">
      <c r="A29" s="263" t="n">
        <v>16</v>
      </c>
      <c r="B29" s="264" t="s">
        <v>369</v>
      </c>
      <c r="C29" s="265" t="s">
        <v>474</v>
      </c>
      <c r="D29" s="266" t="s">
        <v>275</v>
      </c>
      <c r="E29" s="266" t="s">
        <v>447</v>
      </c>
      <c r="F29" s="266" t="s">
        <v>475</v>
      </c>
      <c r="G29" s="263" t="s">
        <v>476</v>
      </c>
      <c r="H29" s="267" t="n">
        <f aca="false">IF($D29="","",IFERROR(VALUE(MID($C29,FIND("/",$C29)+1,FIND("/",$C29,FIND("/",$C29)+1)-FIND("/",$C29)-1)),0))</f>
        <v>4</v>
      </c>
      <c r="I29" s="3"/>
      <c r="J29" s="3"/>
      <c r="K29" s="3"/>
      <c r="L29" s="3"/>
      <c r="M29" s="3"/>
      <c r="N29" s="3"/>
      <c r="O29" s="3"/>
      <c r="P29" s="3"/>
      <c r="Q29" s="3"/>
      <c r="R29" s="3"/>
      <c r="S29" s="3"/>
      <c r="T29" s="3"/>
      <c r="U29" s="3"/>
      <c r="V29" s="3"/>
      <c r="W29" s="3"/>
      <c r="X29" s="3"/>
      <c r="Y29" s="3"/>
      <c r="Z29" s="3"/>
    </row>
    <row r="30" customFormat="false" ht="21.75" hidden="false" customHeight="true" outlineLevel="0" collapsed="false">
      <c r="A30" s="263" t="n">
        <v>17</v>
      </c>
      <c r="B30" s="264" t="s">
        <v>370</v>
      </c>
      <c r="C30" s="265" t="s">
        <v>477</v>
      </c>
      <c r="D30" s="266" t="s">
        <v>252</v>
      </c>
      <c r="E30" s="266" t="s">
        <v>447</v>
      </c>
      <c r="F30" s="266" t="s">
        <v>475</v>
      </c>
      <c r="G30" s="263" t="s">
        <v>476</v>
      </c>
      <c r="H30" s="267" t="n">
        <f aca="false">IF($D30="","",IFERROR(VALUE(MID($C30,FIND("/",$C30)+1,FIND("/",$C30,FIND("/",$C30)+1)-FIND("/",$C30)-1)),0))</f>
        <v>4</v>
      </c>
      <c r="I30" s="3"/>
      <c r="J30" s="3"/>
      <c r="K30" s="3"/>
      <c r="L30" s="3"/>
      <c r="M30" s="3"/>
      <c r="N30" s="3"/>
      <c r="O30" s="3"/>
      <c r="P30" s="3"/>
      <c r="Q30" s="3"/>
      <c r="R30" s="3"/>
      <c r="S30" s="3"/>
      <c r="T30" s="3"/>
      <c r="U30" s="3"/>
      <c r="V30" s="3"/>
      <c r="W30" s="3"/>
      <c r="X30" s="3"/>
      <c r="Y30" s="3"/>
      <c r="Z30" s="3"/>
    </row>
    <row r="31" customFormat="false" ht="21.75" hidden="false" customHeight="true" outlineLevel="0" collapsed="false">
      <c r="A31" s="263" t="n">
        <v>18</v>
      </c>
      <c r="B31" s="264" t="s">
        <v>366</v>
      </c>
      <c r="C31" s="265" t="s">
        <v>478</v>
      </c>
      <c r="D31" s="266" t="s">
        <v>272</v>
      </c>
      <c r="E31" s="266" t="s">
        <v>447</v>
      </c>
      <c r="F31" s="266" t="s">
        <v>475</v>
      </c>
      <c r="G31" s="263" t="s">
        <v>476</v>
      </c>
      <c r="H31" s="267" t="n">
        <f aca="false">IF($D31="","",IFERROR(VALUE(MID($C31,FIND("/",$C31)+1,FIND("/",$C31,FIND("/",$C31)+1)-FIND("/",$C31)-1)),0))</f>
        <v>4</v>
      </c>
      <c r="I31" s="3"/>
      <c r="J31" s="3"/>
      <c r="K31" s="3"/>
      <c r="L31" s="3"/>
      <c r="M31" s="3"/>
      <c r="N31" s="3"/>
      <c r="O31" s="3"/>
      <c r="P31" s="3"/>
      <c r="Q31" s="3"/>
      <c r="R31" s="3"/>
      <c r="S31" s="3"/>
      <c r="T31" s="3"/>
      <c r="U31" s="3"/>
      <c r="V31" s="3"/>
      <c r="W31" s="3"/>
      <c r="X31" s="3"/>
      <c r="Y31" s="3"/>
      <c r="Z31" s="3"/>
    </row>
    <row r="32" customFormat="false" ht="21.75" hidden="false" customHeight="true" outlineLevel="0" collapsed="false">
      <c r="A32" s="263" t="n">
        <v>19</v>
      </c>
      <c r="B32" s="264" t="s">
        <v>367</v>
      </c>
      <c r="C32" s="265" t="s">
        <v>479</v>
      </c>
      <c r="D32" s="266" t="s">
        <v>279</v>
      </c>
      <c r="E32" s="266" t="s">
        <v>447</v>
      </c>
      <c r="F32" s="266" t="s">
        <v>475</v>
      </c>
      <c r="G32" s="263" t="s">
        <v>476</v>
      </c>
      <c r="H32" s="267" t="n">
        <f aca="false">IF($D32="","",IFERROR(VALUE(MID($C32,FIND("/",$C32)+1,FIND("/",$C32,FIND("/",$C32)+1)-FIND("/",$C32)-1)),0))</f>
        <v>4</v>
      </c>
      <c r="I32" s="3"/>
      <c r="J32" s="3"/>
      <c r="K32" s="3"/>
      <c r="L32" s="3"/>
      <c r="M32" s="3"/>
      <c r="N32" s="3"/>
      <c r="O32" s="3"/>
      <c r="P32" s="3"/>
      <c r="Q32" s="3"/>
      <c r="R32" s="3"/>
      <c r="S32" s="3"/>
      <c r="T32" s="3"/>
      <c r="U32" s="3"/>
      <c r="V32" s="3"/>
      <c r="W32" s="3"/>
      <c r="X32" s="3"/>
      <c r="Y32" s="3"/>
      <c r="Z32" s="3"/>
    </row>
    <row r="33" customFormat="false" ht="21.75" hidden="false" customHeight="true" outlineLevel="0" collapsed="false">
      <c r="A33" s="263" t="n">
        <v>20</v>
      </c>
      <c r="B33" s="264" t="s">
        <v>368</v>
      </c>
      <c r="C33" s="265" t="s">
        <v>480</v>
      </c>
      <c r="D33" s="266" t="s">
        <v>267</v>
      </c>
      <c r="E33" s="266" t="s">
        <v>447</v>
      </c>
      <c r="F33" s="266" t="s">
        <v>475</v>
      </c>
      <c r="G33" s="263" t="s">
        <v>476</v>
      </c>
      <c r="H33" s="267" t="n">
        <f aca="false">IF($D33="","",IFERROR(VALUE(MID($C33,FIND("/",$C33)+1,FIND("/",$C33,FIND("/",$C33)+1)-FIND("/",$C33)-1)),0))</f>
        <v>4</v>
      </c>
      <c r="I33" s="3"/>
      <c r="J33" s="3"/>
      <c r="K33" s="3"/>
      <c r="L33" s="3"/>
      <c r="M33" s="3"/>
      <c r="N33" s="3"/>
      <c r="O33" s="3"/>
      <c r="P33" s="3"/>
      <c r="Q33" s="3"/>
      <c r="R33" s="3"/>
      <c r="S33" s="3"/>
      <c r="T33" s="3"/>
      <c r="U33" s="3"/>
      <c r="V33" s="3"/>
      <c r="W33" s="3"/>
      <c r="X33" s="3"/>
      <c r="Y33" s="3"/>
      <c r="Z33" s="3"/>
    </row>
    <row r="34" customFormat="false" ht="25.5" hidden="false" customHeight="true" outlineLevel="0" collapsed="false">
      <c r="A34" s="268" t="s">
        <v>176</v>
      </c>
      <c r="B34" s="268"/>
      <c r="C34" s="268"/>
      <c r="D34" s="268" t="s">
        <v>464</v>
      </c>
      <c r="E34" s="268"/>
      <c r="F34" s="268"/>
      <c r="G34" s="268"/>
      <c r="H34" s="262"/>
      <c r="I34" s="3"/>
      <c r="J34" s="3"/>
      <c r="K34" s="3"/>
      <c r="L34" s="3"/>
      <c r="M34" s="3"/>
      <c r="N34" s="3"/>
      <c r="O34" s="3"/>
      <c r="P34" s="3"/>
      <c r="Q34" s="3"/>
      <c r="R34" s="3"/>
      <c r="S34" s="3"/>
      <c r="T34" s="3"/>
      <c r="U34" s="3"/>
      <c r="V34" s="3"/>
      <c r="W34" s="3"/>
      <c r="X34" s="3"/>
      <c r="Y34" s="3"/>
      <c r="Z34" s="3"/>
    </row>
    <row r="35" customFormat="false" ht="24" hidden="false" customHeight="true" outlineLevel="0" collapsed="false">
      <c r="A35" s="261" t="s">
        <v>481</v>
      </c>
      <c r="B35" s="261"/>
      <c r="C35" s="261"/>
      <c r="D35" s="261"/>
      <c r="E35" s="261"/>
      <c r="F35" s="261"/>
      <c r="G35" s="261"/>
      <c r="H35" s="262"/>
      <c r="I35" s="3"/>
      <c r="J35" s="3"/>
      <c r="K35" s="3"/>
      <c r="L35" s="3"/>
      <c r="M35" s="3"/>
      <c r="N35" s="3"/>
      <c r="O35" s="3"/>
      <c r="P35" s="3"/>
      <c r="Q35" s="3"/>
      <c r="R35" s="3"/>
      <c r="S35" s="3"/>
      <c r="T35" s="3"/>
      <c r="U35" s="3"/>
      <c r="V35" s="3"/>
      <c r="W35" s="3"/>
      <c r="X35" s="3"/>
      <c r="Y35" s="3"/>
      <c r="Z35" s="3"/>
    </row>
    <row r="36" customFormat="false" ht="21.75" hidden="false" customHeight="true" outlineLevel="0" collapsed="false">
      <c r="A36" s="263" t="n">
        <v>21</v>
      </c>
      <c r="B36" s="264" t="s">
        <v>369</v>
      </c>
      <c r="C36" s="265" t="s">
        <v>482</v>
      </c>
      <c r="D36" s="266" t="s">
        <v>267</v>
      </c>
      <c r="E36" s="266" t="s">
        <v>447</v>
      </c>
      <c r="F36" s="266" t="s">
        <v>483</v>
      </c>
      <c r="G36" s="263" t="s">
        <v>484</v>
      </c>
      <c r="H36" s="267" t="n">
        <f aca="false">IF($D36="","",IFERROR(VALUE(MID($C36,FIND("/",$C36)+1,FIND("/",$C36,FIND("/",$C36)+1)-FIND("/",$C36)-1)),0))</f>
        <v>4</v>
      </c>
      <c r="I36" s="3"/>
      <c r="J36" s="3"/>
      <c r="K36" s="3"/>
      <c r="L36" s="3"/>
      <c r="M36" s="3"/>
      <c r="N36" s="3"/>
      <c r="O36" s="3"/>
      <c r="P36" s="3"/>
      <c r="Q36" s="3"/>
      <c r="R36" s="3"/>
      <c r="S36" s="3"/>
      <c r="T36" s="3"/>
      <c r="U36" s="3"/>
      <c r="V36" s="3"/>
      <c r="W36" s="3"/>
      <c r="X36" s="3"/>
      <c r="Y36" s="3"/>
      <c r="Z36" s="3"/>
    </row>
    <row r="37" customFormat="false" ht="21.75" hidden="false" customHeight="true" outlineLevel="0" collapsed="false">
      <c r="A37" s="263" t="n">
        <v>22</v>
      </c>
      <c r="B37" s="264" t="s">
        <v>370</v>
      </c>
      <c r="C37" s="265" t="s">
        <v>485</v>
      </c>
      <c r="D37" s="266" t="s">
        <v>264</v>
      </c>
      <c r="E37" s="266" t="s">
        <v>447</v>
      </c>
      <c r="F37" s="266" t="s">
        <v>483</v>
      </c>
      <c r="G37" s="263" t="s">
        <v>484</v>
      </c>
      <c r="H37" s="267" t="n">
        <f aca="false">IF($D37="","",IFERROR(VALUE(MID($C37,FIND("/",$C37)+1,FIND("/",$C37,FIND("/",$C37)+1)-FIND("/",$C37)-1)),0))</f>
        <v>4</v>
      </c>
      <c r="I37" s="3"/>
      <c r="J37" s="3"/>
      <c r="K37" s="3"/>
      <c r="L37" s="3"/>
      <c r="M37" s="3"/>
      <c r="N37" s="3"/>
      <c r="O37" s="3"/>
      <c r="P37" s="3"/>
      <c r="Q37" s="3"/>
      <c r="R37" s="3"/>
      <c r="S37" s="3"/>
      <c r="T37" s="3"/>
      <c r="U37" s="3"/>
      <c r="V37" s="3"/>
      <c r="W37" s="3"/>
      <c r="X37" s="3"/>
      <c r="Y37" s="3"/>
      <c r="Z37" s="3"/>
    </row>
    <row r="38" customFormat="false" ht="21.75" hidden="false" customHeight="true" outlineLevel="0" collapsed="false">
      <c r="A38" s="263" t="n">
        <v>23</v>
      </c>
      <c r="B38" s="264" t="s">
        <v>366</v>
      </c>
      <c r="C38" s="265" t="s">
        <v>486</v>
      </c>
      <c r="D38" s="266" t="s">
        <v>272</v>
      </c>
      <c r="E38" s="266" t="s">
        <v>447</v>
      </c>
      <c r="F38" s="266" t="s">
        <v>483</v>
      </c>
      <c r="G38" s="263"/>
      <c r="H38" s="267" t="n">
        <f aca="false">IF($D38="","",IFERROR(VALUE(MID($C38,FIND("/",$C38)+1,FIND("/",$C38,FIND("/",$C38)+1)-FIND("/",$C38)-1)),0))</f>
        <v>4</v>
      </c>
      <c r="I38" s="3"/>
      <c r="J38" s="3"/>
      <c r="K38" s="3"/>
      <c r="L38" s="3"/>
      <c r="M38" s="3"/>
      <c r="N38" s="3"/>
      <c r="O38" s="3"/>
      <c r="P38" s="3"/>
      <c r="Q38" s="3"/>
      <c r="R38" s="3"/>
      <c r="S38" s="3"/>
      <c r="T38" s="3"/>
      <c r="U38" s="3"/>
      <c r="V38" s="3"/>
      <c r="W38" s="3"/>
      <c r="X38" s="3"/>
      <c r="Y38" s="3"/>
      <c r="Z38" s="3"/>
    </row>
    <row r="39" customFormat="false" ht="21.75" hidden="false" customHeight="true" outlineLevel="0" collapsed="false">
      <c r="A39" s="263" t="n">
        <v>24</v>
      </c>
      <c r="B39" s="264" t="s">
        <v>367</v>
      </c>
      <c r="C39" s="265" t="s">
        <v>487</v>
      </c>
      <c r="D39" s="266" t="s">
        <v>279</v>
      </c>
      <c r="E39" s="266" t="s">
        <v>447</v>
      </c>
      <c r="F39" s="266" t="s">
        <v>483</v>
      </c>
      <c r="G39" s="263"/>
      <c r="H39" s="267" t="n">
        <f aca="false">IF($D39="","",IFERROR(VALUE(MID($C39,FIND("/",$C39)+1,FIND("/",$C39,FIND("/",$C39)+1)-FIND("/",$C39)-1)),0))</f>
        <v>4</v>
      </c>
      <c r="I39" s="3"/>
      <c r="J39" s="3"/>
      <c r="K39" s="3"/>
      <c r="L39" s="3"/>
      <c r="M39" s="3"/>
      <c r="N39" s="3"/>
      <c r="O39" s="3"/>
      <c r="P39" s="3"/>
      <c r="Q39" s="3"/>
      <c r="R39" s="3"/>
      <c r="S39" s="3"/>
      <c r="T39" s="3"/>
      <c r="U39" s="3"/>
      <c r="V39" s="3"/>
      <c r="W39" s="3"/>
      <c r="X39" s="3"/>
      <c r="Y39" s="3"/>
      <c r="Z39" s="3"/>
    </row>
    <row r="40" customFormat="false" ht="21.75" hidden="false" customHeight="true" outlineLevel="0" collapsed="false">
      <c r="A40" s="263" t="n">
        <v>25</v>
      </c>
      <c r="B40" s="264" t="s">
        <v>368</v>
      </c>
      <c r="C40" s="265" t="s">
        <v>488</v>
      </c>
      <c r="D40" s="266" t="s">
        <v>275</v>
      </c>
      <c r="E40" s="266" t="s">
        <v>447</v>
      </c>
      <c r="F40" s="266" t="s">
        <v>483</v>
      </c>
      <c r="G40" s="263"/>
      <c r="H40" s="267" t="n">
        <f aca="false">IF($D40="","",IFERROR(VALUE(MID($C40,FIND("/",$C40)+1,FIND("/",$C40,FIND("/",$C40)+1)-FIND("/",$C40)-1)),0))</f>
        <v>4</v>
      </c>
      <c r="I40" s="3"/>
      <c r="J40" s="3"/>
      <c r="K40" s="3"/>
      <c r="L40" s="3"/>
      <c r="M40" s="3"/>
      <c r="N40" s="3"/>
      <c r="O40" s="3"/>
      <c r="P40" s="3"/>
      <c r="Q40" s="3"/>
      <c r="R40" s="3"/>
      <c r="S40" s="3"/>
      <c r="T40" s="3"/>
      <c r="U40" s="3"/>
      <c r="V40" s="3"/>
      <c r="W40" s="3"/>
      <c r="X40" s="3"/>
      <c r="Y40" s="3"/>
      <c r="Z40" s="3"/>
    </row>
    <row r="41" customFormat="false" ht="25.5" hidden="false" customHeight="true" outlineLevel="0" collapsed="false">
      <c r="A41" s="268" t="s">
        <v>176</v>
      </c>
      <c r="B41" s="268"/>
      <c r="C41" s="268"/>
      <c r="D41" s="268" t="s">
        <v>464</v>
      </c>
      <c r="E41" s="268"/>
      <c r="F41" s="268"/>
      <c r="G41" s="268"/>
      <c r="H41" s="262"/>
      <c r="I41" s="3"/>
      <c r="J41" s="3"/>
      <c r="K41" s="3"/>
      <c r="L41" s="3"/>
      <c r="M41" s="3"/>
      <c r="N41" s="3"/>
      <c r="O41" s="3"/>
      <c r="P41" s="3"/>
      <c r="Q41" s="3"/>
      <c r="R41" s="3"/>
      <c r="S41" s="3"/>
      <c r="T41" s="3"/>
      <c r="U41" s="3"/>
      <c r="V41" s="3"/>
      <c r="W41" s="3"/>
      <c r="X41" s="3"/>
      <c r="Y41" s="3"/>
      <c r="Z41" s="3"/>
    </row>
    <row r="42" customFormat="false" ht="24" hidden="false" customHeight="true" outlineLevel="0" collapsed="false">
      <c r="A42" s="261" t="s">
        <v>489</v>
      </c>
      <c r="B42" s="261"/>
      <c r="C42" s="261"/>
      <c r="D42" s="261"/>
      <c r="E42" s="261"/>
      <c r="F42" s="261"/>
      <c r="G42" s="261"/>
      <c r="H42" s="262"/>
      <c r="I42" s="3"/>
      <c r="J42" s="3"/>
      <c r="K42" s="3"/>
      <c r="L42" s="3"/>
      <c r="M42" s="3"/>
      <c r="N42" s="3"/>
      <c r="O42" s="3"/>
      <c r="P42" s="3"/>
      <c r="Q42" s="3"/>
      <c r="R42" s="3"/>
      <c r="S42" s="3"/>
      <c r="T42" s="3"/>
      <c r="U42" s="3"/>
      <c r="V42" s="3"/>
      <c r="W42" s="3"/>
      <c r="X42" s="3"/>
      <c r="Y42" s="3"/>
      <c r="Z42" s="3"/>
    </row>
    <row r="43" customFormat="false" ht="21.75" hidden="false" customHeight="true" outlineLevel="0" collapsed="false">
      <c r="A43" s="263" t="n">
        <v>26</v>
      </c>
      <c r="B43" s="264" t="s">
        <v>369</v>
      </c>
      <c r="C43" s="266" t="s">
        <v>490</v>
      </c>
      <c r="D43" s="266" t="s">
        <v>279</v>
      </c>
      <c r="E43" s="266" t="s">
        <v>447</v>
      </c>
      <c r="F43" s="266" t="s">
        <v>483</v>
      </c>
      <c r="G43" s="263"/>
      <c r="H43" s="267" t="n">
        <f aca="false">IF($D43="","",IFERROR(VALUE(MID($C43,FIND("/",$C43)+1,FIND("/",$C43,FIND("/",$C43)+1)-FIND("/",$C43)-1)),0))</f>
        <v>5</v>
      </c>
      <c r="I43" s="3"/>
      <c r="J43" s="3"/>
      <c r="K43" s="3"/>
      <c r="L43" s="3"/>
      <c r="M43" s="3"/>
      <c r="N43" s="3"/>
      <c r="O43" s="3"/>
      <c r="P43" s="3"/>
      <c r="Q43" s="3"/>
      <c r="R43" s="3"/>
      <c r="S43" s="3"/>
      <c r="T43" s="3"/>
      <c r="U43" s="3"/>
      <c r="V43" s="3"/>
      <c r="W43" s="3"/>
      <c r="X43" s="3"/>
      <c r="Y43" s="3"/>
      <c r="Z43" s="3"/>
    </row>
    <row r="44" customFormat="false" ht="21.75" hidden="false" customHeight="true" outlineLevel="0" collapsed="false">
      <c r="A44" s="263" t="n">
        <v>27</v>
      </c>
      <c r="B44" s="264" t="s">
        <v>370</v>
      </c>
      <c r="C44" s="266" t="s">
        <v>491</v>
      </c>
      <c r="D44" s="266" t="s">
        <v>267</v>
      </c>
      <c r="E44" s="266" t="s">
        <v>447</v>
      </c>
      <c r="F44" s="266" t="s">
        <v>483</v>
      </c>
      <c r="G44" s="263" t="s">
        <v>492</v>
      </c>
      <c r="H44" s="267" t="n">
        <f aca="false">IF($D44="","",IFERROR(VALUE(MID($C44,FIND("/",$C44)+1,FIND("/",$C44,FIND("/",$C44)+1)-FIND("/",$C44)-1)),0))</f>
        <v>5</v>
      </c>
      <c r="I44" s="3"/>
      <c r="J44" s="3"/>
      <c r="K44" s="3"/>
      <c r="L44" s="3"/>
      <c r="M44" s="3"/>
      <c r="N44" s="3"/>
      <c r="O44" s="3"/>
      <c r="P44" s="3"/>
      <c r="Q44" s="3"/>
      <c r="R44" s="3"/>
      <c r="S44" s="3"/>
      <c r="T44" s="3"/>
      <c r="U44" s="3"/>
      <c r="V44" s="3"/>
      <c r="W44" s="3"/>
      <c r="X44" s="3"/>
      <c r="Y44" s="3"/>
      <c r="Z44" s="3"/>
    </row>
    <row r="45" customFormat="false" ht="21.75" hidden="false" customHeight="true" outlineLevel="0" collapsed="false">
      <c r="A45" s="263" t="n">
        <v>28</v>
      </c>
      <c r="B45" s="264" t="s">
        <v>366</v>
      </c>
      <c r="C45" s="266" t="s">
        <v>493</v>
      </c>
      <c r="D45" s="266" t="s">
        <v>272</v>
      </c>
      <c r="E45" s="266" t="s">
        <v>447</v>
      </c>
      <c r="F45" s="266" t="s">
        <v>483</v>
      </c>
      <c r="G45" s="263"/>
      <c r="H45" s="267" t="n">
        <f aca="false">IF($D45="","",IFERROR(VALUE(MID($C45,FIND("/",$C45)+1,FIND("/",$C45,FIND("/",$C45)+1)-FIND("/",$C45)-1)),0))</f>
        <v>5</v>
      </c>
      <c r="I45" s="3"/>
      <c r="J45" s="3"/>
      <c r="K45" s="3"/>
      <c r="L45" s="3"/>
      <c r="M45" s="3"/>
      <c r="N45" s="3"/>
      <c r="O45" s="3"/>
      <c r="P45" s="3"/>
      <c r="Q45" s="3"/>
      <c r="R45" s="3"/>
      <c r="S45" s="3"/>
      <c r="T45" s="3"/>
      <c r="U45" s="3"/>
      <c r="V45" s="3"/>
      <c r="W45" s="3"/>
      <c r="X45" s="3"/>
      <c r="Y45" s="3"/>
      <c r="Z45" s="3"/>
    </row>
    <row r="46" customFormat="false" ht="21.75" hidden="false" customHeight="true" outlineLevel="0" collapsed="false">
      <c r="A46" s="263" t="n">
        <v>29</v>
      </c>
      <c r="B46" s="264" t="s">
        <v>367</v>
      </c>
      <c r="C46" s="266" t="s">
        <v>494</v>
      </c>
      <c r="D46" s="266" t="s">
        <v>252</v>
      </c>
      <c r="E46" s="266" t="s">
        <v>447</v>
      </c>
      <c r="F46" s="266" t="s">
        <v>483</v>
      </c>
      <c r="G46" s="263"/>
      <c r="H46" s="267" t="n">
        <f aca="false">IF($D46="","",IFERROR(VALUE(MID($C46,FIND("/",$C46)+1,FIND("/",$C46,FIND("/",$C46)+1)-FIND("/",$C46)-1)),0))</f>
        <v>5</v>
      </c>
      <c r="I46" s="3"/>
      <c r="J46" s="3"/>
      <c r="K46" s="3"/>
      <c r="L46" s="3"/>
      <c r="M46" s="3"/>
      <c r="N46" s="3"/>
      <c r="O46" s="3"/>
      <c r="P46" s="3"/>
      <c r="Q46" s="3"/>
      <c r="R46" s="3"/>
      <c r="S46" s="3"/>
      <c r="T46" s="3"/>
      <c r="U46" s="3"/>
      <c r="V46" s="3"/>
      <c r="W46" s="3"/>
      <c r="X46" s="3"/>
      <c r="Y46" s="3"/>
      <c r="Z46" s="3"/>
    </row>
    <row r="47" customFormat="false" ht="21.75" hidden="false" customHeight="true" outlineLevel="0" collapsed="false">
      <c r="A47" s="263" t="n">
        <v>30</v>
      </c>
      <c r="B47" s="264" t="s">
        <v>368</v>
      </c>
      <c r="C47" s="266" t="s">
        <v>495</v>
      </c>
      <c r="D47" s="266" t="s">
        <v>264</v>
      </c>
      <c r="E47" s="266" t="s">
        <v>447</v>
      </c>
      <c r="F47" s="266" t="s">
        <v>483</v>
      </c>
      <c r="G47" s="263" t="s">
        <v>492</v>
      </c>
      <c r="H47" s="267" t="n">
        <f aca="false">IF($D47="","",IFERROR(VALUE(MID($C47,FIND("/",$C47)+1,FIND("/",$C47,FIND("/",$C47)+1)-FIND("/",$C47)-1)),0))</f>
        <v>5</v>
      </c>
      <c r="I47" s="3"/>
      <c r="J47" s="3"/>
      <c r="K47" s="3"/>
      <c r="L47" s="3"/>
      <c r="M47" s="3"/>
      <c r="N47" s="3"/>
      <c r="O47" s="3"/>
      <c r="P47" s="3"/>
      <c r="Q47" s="3"/>
      <c r="R47" s="3"/>
      <c r="S47" s="3"/>
      <c r="T47" s="3"/>
      <c r="U47" s="3"/>
      <c r="V47" s="3"/>
      <c r="W47" s="3"/>
      <c r="X47" s="3"/>
      <c r="Y47" s="3"/>
      <c r="Z47" s="3"/>
    </row>
    <row r="48" customFormat="false" ht="25.5" hidden="false" customHeight="true" outlineLevel="0" collapsed="false">
      <c r="A48" s="268" t="s">
        <v>176</v>
      </c>
      <c r="B48" s="268"/>
      <c r="C48" s="268"/>
      <c r="D48" s="268" t="s">
        <v>464</v>
      </c>
      <c r="E48" s="268"/>
      <c r="F48" s="268"/>
      <c r="G48" s="268"/>
      <c r="H48" s="262"/>
      <c r="I48" s="3"/>
      <c r="J48" s="3"/>
      <c r="K48" s="3"/>
      <c r="L48" s="3"/>
      <c r="M48" s="3"/>
      <c r="N48" s="3"/>
      <c r="O48" s="3"/>
      <c r="P48" s="3"/>
      <c r="Q48" s="3"/>
      <c r="R48" s="3"/>
      <c r="S48" s="3"/>
      <c r="T48" s="3"/>
      <c r="U48" s="3"/>
      <c r="V48" s="3"/>
      <c r="W48" s="3"/>
      <c r="X48" s="3"/>
      <c r="Y48" s="3"/>
      <c r="Z48" s="3"/>
    </row>
    <row r="49" customFormat="false" ht="24" hidden="false" customHeight="true" outlineLevel="0" collapsed="false">
      <c r="A49" s="261" t="s">
        <v>481</v>
      </c>
      <c r="B49" s="261"/>
      <c r="C49" s="261"/>
      <c r="D49" s="261"/>
      <c r="E49" s="261"/>
      <c r="F49" s="261"/>
      <c r="G49" s="261"/>
      <c r="H49" s="262"/>
      <c r="I49" s="3"/>
      <c r="J49" s="3"/>
      <c r="K49" s="3"/>
      <c r="L49" s="3"/>
      <c r="M49" s="3"/>
      <c r="N49" s="3"/>
      <c r="O49" s="3"/>
      <c r="P49" s="3"/>
      <c r="Q49" s="3"/>
      <c r="R49" s="3"/>
      <c r="S49" s="3"/>
      <c r="T49" s="3"/>
      <c r="U49" s="3"/>
      <c r="V49" s="3"/>
      <c r="W49" s="3"/>
      <c r="X49" s="3"/>
      <c r="Y49" s="3"/>
      <c r="Z49" s="3"/>
    </row>
    <row r="50" customFormat="false" ht="21.75" hidden="false" customHeight="true" outlineLevel="0" collapsed="false">
      <c r="A50" s="263" t="n">
        <v>31</v>
      </c>
      <c r="B50" s="264" t="s">
        <v>369</v>
      </c>
      <c r="C50" s="266"/>
      <c r="D50" s="266"/>
      <c r="E50" s="266"/>
      <c r="F50" s="266"/>
      <c r="G50" s="263"/>
      <c r="H50" s="267" t="str">
        <f aca="false">IF($D50="","",IFERROR(VALUE(MID($C50,FIND("/",$C50)+1,FIND("/",$C50,FIND("/",$C50)+1)-FIND("/",$C50)-1)),0))</f>
        <v/>
      </c>
      <c r="I50" s="3"/>
      <c r="J50" s="3"/>
      <c r="K50" s="3"/>
      <c r="L50" s="3"/>
      <c r="M50" s="3"/>
      <c r="N50" s="3"/>
      <c r="O50" s="3"/>
      <c r="P50" s="3"/>
      <c r="Q50" s="3"/>
      <c r="R50" s="3"/>
      <c r="S50" s="3"/>
      <c r="T50" s="3"/>
      <c r="U50" s="3"/>
      <c r="V50" s="3"/>
      <c r="W50" s="3"/>
      <c r="X50" s="3"/>
      <c r="Y50" s="3"/>
      <c r="Z50" s="3"/>
    </row>
    <row r="51" customFormat="false" ht="21.75" hidden="false" customHeight="true" outlineLevel="0" collapsed="false">
      <c r="A51" s="263" t="n">
        <v>32</v>
      </c>
      <c r="B51" s="264" t="s">
        <v>370</v>
      </c>
      <c r="C51" s="266"/>
      <c r="D51" s="266"/>
      <c r="E51" s="266"/>
      <c r="F51" s="266"/>
      <c r="G51" s="263"/>
      <c r="H51" s="267" t="str">
        <f aca="false">IF($D51="","",IFERROR(VALUE(MID($C51,FIND("/",$C51)+1,FIND("/",$C51,FIND("/",$C51)+1)-FIND("/",$C51)-1)),0))</f>
        <v/>
      </c>
      <c r="I51" s="3"/>
      <c r="J51" s="3"/>
      <c r="K51" s="3"/>
      <c r="L51" s="3"/>
      <c r="M51" s="3"/>
      <c r="N51" s="3"/>
      <c r="O51" s="3"/>
      <c r="P51" s="3"/>
      <c r="Q51" s="3"/>
      <c r="R51" s="3"/>
      <c r="S51" s="3"/>
      <c r="T51" s="3"/>
      <c r="U51" s="3"/>
      <c r="V51" s="3"/>
      <c r="W51" s="3"/>
      <c r="X51" s="3"/>
      <c r="Y51" s="3"/>
      <c r="Z51" s="3"/>
    </row>
    <row r="52" customFormat="false" ht="21.75" hidden="false" customHeight="true" outlineLevel="0" collapsed="false">
      <c r="A52" s="263" t="n">
        <v>33</v>
      </c>
      <c r="B52" s="264" t="s">
        <v>366</v>
      </c>
      <c r="C52" s="266"/>
      <c r="D52" s="266"/>
      <c r="E52" s="266"/>
      <c r="F52" s="266"/>
      <c r="G52" s="263"/>
      <c r="H52" s="267" t="str">
        <f aca="false">IF($D52="","",IFERROR(VALUE(MID($C52,FIND("/",$C52)+1,FIND("/",$C52,FIND("/",$C52)+1)-FIND("/",$C52)-1)),0))</f>
        <v/>
      </c>
      <c r="I52" s="3"/>
      <c r="J52" s="3"/>
      <c r="K52" s="3"/>
      <c r="L52" s="3"/>
      <c r="M52" s="3"/>
      <c r="N52" s="3"/>
      <c r="O52" s="3"/>
      <c r="P52" s="3"/>
      <c r="Q52" s="3"/>
      <c r="R52" s="3"/>
      <c r="S52" s="3"/>
      <c r="T52" s="3"/>
      <c r="U52" s="3"/>
      <c r="V52" s="3"/>
      <c r="W52" s="3"/>
      <c r="X52" s="3"/>
      <c r="Y52" s="3"/>
      <c r="Z52" s="3"/>
    </row>
    <row r="53" customFormat="false" ht="21.75" hidden="false" customHeight="true" outlineLevel="0" collapsed="false">
      <c r="A53" s="263" t="n">
        <v>34</v>
      </c>
      <c r="B53" s="264" t="s">
        <v>367</v>
      </c>
      <c r="C53" s="266"/>
      <c r="D53" s="266"/>
      <c r="E53" s="266"/>
      <c r="F53" s="266"/>
      <c r="G53" s="263"/>
      <c r="H53" s="267" t="str">
        <f aca="false">IF($D53="","",IFERROR(VALUE(MID($C53,FIND("/",$C53)+1,FIND("/",$C53,FIND("/",$C53)+1)-FIND("/",$C53)-1)),0))</f>
        <v/>
      </c>
      <c r="I53" s="3"/>
      <c r="J53" s="3"/>
      <c r="K53" s="3"/>
      <c r="L53" s="3"/>
      <c r="M53" s="3"/>
      <c r="N53" s="3"/>
      <c r="O53" s="3"/>
      <c r="P53" s="3"/>
      <c r="Q53" s="3"/>
      <c r="R53" s="3"/>
      <c r="S53" s="3"/>
      <c r="T53" s="3"/>
      <c r="U53" s="3"/>
      <c r="V53" s="3"/>
      <c r="W53" s="3"/>
      <c r="X53" s="3"/>
      <c r="Y53" s="3"/>
      <c r="Z53" s="3"/>
    </row>
    <row r="54" customFormat="false" ht="21.75" hidden="false" customHeight="true" outlineLevel="0" collapsed="false">
      <c r="A54" s="263" t="n">
        <v>35</v>
      </c>
      <c r="B54" s="264" t="s">
        <v>368</v>
      </c>
      <c r="C54" s="266"/>
      <c r="D54" s="266"/>
      <c r="E54" s="266"/>
      <c r="F54" s="266"/>
      <c r="G54" s="263"/>
      <c r="H54" s="267" t="str">
        <f aca="false">IF($D54="","",IFERROR(VALUE(MID($C54,FIND("/",$C54)+1,FIND("/",$C54,FIND("/",$C54)+1)-FIND("/",$C54)-1)),0))</f>
        <v/>
      </c>
      <c r="I54" s="3"/>
      <c r="J54" s="3"/>
      <c r="K54" s="3"/>
      <c r="L54" s="3"/>
      <c r="M54" s="3"/>
      <c r="N54" s="3"/>
      <c r="O54" s="3"/>
      <c r="P54" s="3"/>
      <c r="Q54" s="3"/>
      <c r="R54" s="3"/>
      <c r="S54" s="3"/>
      <c r="T54" s="3"/>
      <c r="U54" s="3"/>
      <c r="V54" s="3"/>
      <c r="W54" s="3"/>
      <c r="X54" s="3"/>
      <c r="Y54" s="3"/>
      <c r="Z54" s="3"/>
    </row>
    <row r="55" customFormat="false" ht="25.5" hidden="false" customHeight="true" outlineLevel="0" collapsed="false">
      <c r="A55" s="268" t="s">
        <v>176</v>
      </c>
      <c r="B55" s="268"/>
      <c r="C55" s="268"/>
      <c r="D55" s="268" t="s">
        <v>464</v>
      </c>
      <c r="E55" s="268"/>
      <c r="F55" s="268"/>
      <c r="G55" s="268"/>
      <c r="H55" s="262"/>
      <c r="I55" s="3"/>
      <c r="J55" s="3"/>
      <c r="K55" s="3"/>
      <c r="L55" s="3"/>
      <c r="M55" s="3"/>
      <c r="N55" s="3"/>
      <c r="O55" s="3"/>
      <c r="P55" s="3"/>
      <c r="Q55" s="3"/>
      <c r="R55" s="3"/>
      <c r="S55" s="3"/>
      <c r="T55" s="3"/>
      <c r="U55" s="3"/>
      <c r="V55" s="3"/>
      <c r="W55" s="3"/>
      <c r="X55" s="3"/>
      <c r="Y55" s="3"/>
      <c r="Z55" s="3"/>
    </row>
    <row r="56" customFormat="false" ht="24" hidden="false" customHeight="true" outlineLevel="0" collapsed="false">
      <c r="A56" s="261" t="s">
        <v>496</v>
      </c>
      <c r="B56" s="261"/>
      <c r="C56" s="261"/>
      <c r="D56" s="261"/>
      <c r="E56" s="261"/>
      <c r="F56" s="261"/>
      <c r="G56" s="261"/>
      <c r="H56" s="262"/>
      <c r="I56" s="3"/>
      <c r="J56" s="3"/>
      <c r="K56" s="3"/>
      <c r="L56" s="3"/>
      <c r="M56" s="3"/>
      <c r="N56" s="3"/>
      <c r="O56" s="3"/>
      <c r="P56" s="3"/>
      <c r="Q56" s="3"/>
      <c r="R56" s="3"/>
      <c r="S56" s="3"/>
      <c r="T56" s="3"/>
      <c r="U56" s="3"/>
      <c r="V56" s="3"/>
      <c r="W56" s="3"/>
      <c r="X56" s="3"/>
      <c r="Y56" s="3"/>
      <c r="Z56" s="3"/>
    </row>
    <row r="57" customFormat="false" ht="21.75" hidden="false" customHeight="true" outlineLevel="0" collapsed="false">
      <c r="A57" s="263" t="n">
        <v>36</v>
      </c>
      <c r="B57" s="264" t="s">
        <v>369</v>
      </c>
      <c r="C57" s="266"/>
      <c r="D57" s="266"/>
      <c r="E57" s="266"/>
      <c r="F57" s="266"/>
      <c r="G57" s="263"/>
      <c r="H57" s="267" t="str">
        <f aca="false">IF($D57="","",IFERROR(VALUE(MID($C57,FIND("/",$C57)+1,FIND("/",$C57,FIND("/",$C57)+1)-FIND("/",$C57)-1)),0))</f>
        <v/>
      </c>
      <c r="I57" s="3"/>
      <c r="J57" s="3"/>
      <c r="K57" s="3"/>
      <c r="L57" s="3"/>
      <c r="M57" s="3"/>
      <c r="N57" s="3"/>
      <c r="O57" s="3"/>
      <c r="P57" s="3"/>
      <c r="Q57" s="3"/>
      <c r="R57" s="3"/>
      <c r="S57" s="3"/>
      <c r="T57" s="3"/>
      <c r="U57" s="3"/>
      <c r="V57" s="3"/>
      <c r="W57" s="3"/>
      <c r="X57" s="3"/>
      <c r="Y57" s="3"/>
      <c r="Z57" s="3"/>
    </row>
    <row r="58" customFormat="false" ht="21.75" hidden="false" customHeight="true" outlineLevel="0" collapsed="false">
      <c r="A58" s="263" t="n">
        <v>37</v>
      </c>
      <c r="B58" s="264" t="s">
        <v>370</v>
      </c>
      <c r="C58" s="266"/>
      <c r="D58" s="266"/>
      <c r="E58" s="266"/>
      <c r="F58" s="266"/>
      <c r="G58" s="263"/>
      <c r="H58" s="267" t="str">
        <f aca="false">IF($D58="","",IFERROR(VALUE(MID($C58,FIND("/",$C58)+1,FIND("/",$C58,FIND("/",$C58)+1)-FIND("/",$C58)-1)),0))</f>
        <v/>
      </c>
      <c r="I58" s="3"/>
      <c r="J58" s="3"/>
      <c r="K58" s="3"/>
      <c r="L58" s="3"/>
      <c r="M58" s="3"/>
      <c r="N58" s="3"/>
      <c r="O58" s="3"/>
      <c r="P58" s="3"/>
      <c r="Q58" s="3"/>
      <c r="R58" s="3"/>
      <c r="S58" s="3"/>
      <c r="T58" s="3"/>
      <c r="U58" s="3"/>
      <c r="V58" s="3"/>
      <c r="W58" s="3"/>
      <c r="X58" s="3"/>
      <c r="Y58" s="3"/>
      <c r="Z58" s="3"/>
    </row>
    <row r="59" customFormat="false" ht="21.75" hidden="false" customHeight="true" outlineLevel="0" collapsed="false">
      <c r="A59" s="263" t="n">
        <v>38</v>
      </c>
      <c r="B59" s="264" t="s">
        <v>366</v>
      </c>
      <c r="C59" s="266"/>
      <c r="D59" s="266"/>
      <c r="E59" s="266"/>
      <c r="F59" s="266"/>
      <c r="G59" s="263"/>
      <c r="H59" s="267" t="str">
        <f aca="false">IF($D59="","",IFERROR(VALUE(MID($C59,FIND("/",$C59)+1,FIND("/",$C59,FIND("/",$C59)+1)-FIND("/",$C59)-1)),0))</f>
        <v/>
      </c>
      <c r="I59" s="3"/>
      <c r="J59" s="3"/>
      <c r="K59" s="3"/>
      <c r="L59" s="3"/>
      <c r="M59" s="3"/>
      <c r="N59" s="3"/>
      <c r="O59" s="3"/>
      <c r="P59" s="3"/>
      <c r="Q59" s="3"/>
      <c r="R59" s="3"/>
      <c r="S59" s="3"/>
      <c r="T59" s="3"/>
      <c r="U59" s="3"/>
      <c r="V59" s="3"/>
      <c r="W59" s="3"/>
      <c r="X59" s="3"/>
      <c r="Y59" s="3"/>
      <c r="Z59" s="3"/>
    </row>
    <row r="60" customFormat="false" ht="21.75" hidden="false" customHeight="true" outlineLevel="0" collapsed="false">
      <c r="A60" s="263" t="n">
        <v>39</v>
      </c>
      <c r="B60" s="264" t="s">
        <v>367</v>
      </c>
      <c r="C60" s="266"/>
      <c r="D60" s="266"/>
      <c r="E60" s="266"/>
      <c r="F60" s="266"/>
      <c r="G60" s="263"/>
      <c r="H60" s="267" t="str">
        <f aca="false">IF($D60="","",IFERROR(VALUE(MID($C60,FIND("/",$C60)+1,FIND("/",$C60,FIND("/",$C60)+1)-FIND("/",$C60)-1)),0))</f>
        <v/>
      </c>
      <c r="I60" s="3"/>
      <c r="J60" s="3"/>
      <c r="K60" s="3"/>
      <c r="L60" s="3"/>
      <c r="M60" s="3"/>
      <c r="N60" s="3"/>
      <c r="O60" s="3"/>
      <c r="P60" s="3"/>
      <c r="Q60" s="3"/>
      <c r="R60" s="3"/>
      <c r="S60" s="3"/>
      <c r="T60" s="3"/>
      <c r="U60" s="3"/>
      <c r="V60" s="3"/>
      <c r="W60" s="3"/>
      <c r="X60" s="3"/>
      <c r="Y60" s="3"/>
      <c r="Z60" s="3"/>
    </row>
    <row r="61" customFormat="false" ht="21.75" hidden="false" customHeight="true" outlineLevel="0" collapsed="false">
      <c r="A61" s="263" t="n">
        <v>40</v>
      </c>
      <c r="B61" s="264" t="s">
        <v>368</v>
      </c>
      <c r="C61" s="266"/>
      <c r="D61" s="266"/>
      <c r="E61" s="266"/>
      <c r="F61" s="266"/>
      <c r="G61" s="263"/>
      <c r="H61" s="267" t="str">
        <f aca="false">IF($D61="","",IFERROR(VALUE(MID($C61,FIND("/",$C61)+1,FIND("/",$C61,FIND("/",$C61)+1)-FIND("/",$C61)-1)),0))</f>
        <v/>
      </c>
      <c r="I61" s="3"/>
      <c r="J61" s="3"/>
      <c r="K61" s="3"/>
      <c r="L61" s="3"/>
      <c r="M61" s="3"/>
      <c r="N61" s="3"/>
      <c r="O61" s="3"/>
      <c r="P61" s="3"/>
      <c r="Q61" s="3"/>
      <c r="R61" s="3"/>
      <c r="S61" s="3"/>
      <c r="T61" s="3"/>
      <c r="U61" s="3"/>
      <c r="V61" s="3"/>
      <c r="W61" s="3"/>
      <c r="X61" s="3"/>
      <c r="Y61" s="3"/>
      <c r="Z61" s="3"/>
    </row>
    <row r="62" customFormat="false" ht="25.5" hidden="false" customHeight="true" outlineLevel="0" collapsed="false">
      <c r="A62" s="268" t="s">
        <v>176</v>
      </c>
      <c r="B62" s="268"/>
      <c r="C62" s="268"/>
      <c r="D62" s="268" t="s">
        <v>464</v>
      </c>
      <c r="E62" s="268"/>
      <c r="F62" s="268"/>
      <c r="G62" s="268"/>
      <c r="H62" s="262"/>
      <c r="I62" s="3"/>
      <c r="J62" s="3"/>
      <c r="K62" s="3"/>
      <c r="L62" s="3"/>
      <c r="M62" s="3"/>
      <c r="N62" s="3"/>
      <c r="O62" s="3"/>
      <c r="P62" s="3"/>
      <c r="Q62" s="3"/>
      <c r="R62" s="3"/>
      <c r="S62" s="3"/>
      <c r="T62" s="3"/>
      <c r="U62" s="3"/>
      <c r="V62" s="3"/>
      <c r="W62" s="3"/>
      <c r="X62" s="3"/>
      <c r="Y62" s="3"/>
      <c r="Z62" s="3"/>
    </row>
    <row r="63" customFormat="false" ht="24" hidden="false" customHeight="true" outlineLevel="0" collapsed="false">
      <c r="A63" s="261" t="s">
        <v>497</v>
      </c>
      <c r="B63" s="261"/>
      <c r="C63" s="261"/>
      <c r="D63" s="261"/>
      <c r="E63" s="261"/>
      <c r="F63" s="261"/>
      <c r="G63" s="261"/>
      <c r="H63" s="262"/>
      <c r="I63" s="3"/>
      <c r="J63" s="3"/>
      <c r="K63" s="3"/>
      <c r="L63" s="3"/>
      <c r="M63" s="3"/>
      <c r="N63" s="3"/>
      <c r="O63" s="3"/>
      <c r="P63" s="3"/>
      <c r="Q63" s="3"/>
      <c r="R63" s="3"/>
      <c r="S63" s="3"/>
      <c r="T63" s="3"/>
      <c r="U63" s="3"/>
      <c r="V63" s="3"/>
      <c r="W63" s="3"/>
      <c r="X63" s="3"/>
      <c r="Y63" s="3"/>
      <c r="Z63" s="3"/>
    </row>
    <row r="64" customFormat="false" ht="21.75" hidden="false" customHeight="true" outlineLevel="0" collapsed="false">
      <c r="A64" s="263" t="n">
        <v>41</v>
      </c>
      <c r="B64" s="264" t="s">
        <v>369</v>
      </c>
      <c r="C64" s="266"/>
      <c r="D64" s="266"/>
      <c r="E64" s="266"/>
      <c r="F64" s="266"/>
      <c r="G64" s="263"/>
      <c r="H64" s="267" t="str">
        <f aca="false">IF($D64="","",IFERROR(VALUE(MID($C64,FIND("/",$C64)+1,FIND("/",$C64,FIND("/",$C64)+1)-FIND("/",$C64)-1)),0))</f>
        <v/>
      </c>
      <c r="I64" s="3"/>
      <c r="J64" s="3"/>
      <c r="K64" s="3"/>
      <c r="L64" s="3"/>
      <c r="M64" s="3"/>
      <c r="N64" s="3"/>
      <c r="O64" s="3"/>
      <c r="P64" s="3"/>
      <c r="Q64" s="3"/>
      <c r="R64" s="3"/>
      <c r="S64" s="3"/>
      <c r="T64" s="3"/>
      <c r="U64" s="3"/>
      <c r="V64" s="3"/>
      <c r="W64" s="3"/>
      <c r="X64" s="3"/>
      <c r="Y64" s="3"/>
      <c r="Z64" s="3"/>
    </row>
    <row r="65" customFormat="false" ht="21.75" hidden="false" customHeight="true" outlineLevel="0" collapsed="false">
      <c r="A65" s="263" t="n">
        <v>42</v>
      </c>
      <c r="B65" s="264" t="s">
        <v>370</v>
      </c>
      <c r="C65" s="266"/>
      <c r="D65" s="266"/>
      <c r="E65" s="266"/>
      <c r="F65" s="266"/>
      <c r="G65" s="263"/>
      <c r="H65" s="267" t="str">
        <f aca="false">IF($D65="","",IFERROR(VALUE(MID($C65,FIND("/",$C65)+1,FIND("/",$C65,FIND("/",$C65)+1)-FIND("/",$C65)-1)),0))</f>
        <v/>
      </c>
      <c r="I65" s="3"/>
      <c r="J65" s="3"/>
      <c r="K65" s="3"/>
      <c r="L65" s="3"/>
      <c r="M65" s="3"/>
      <c r="N65" s="3"/>
      <c r="O65" s="3"/>
      <c r="P65" s="3"/>
      <c r="Q65" s="3"/>
      <c r="R65" s="3"/>
      <c r="S65" s="3"/>
      <c r="T65" s="3"/>
      <c r="U65" s="3"/>
      <c r="V65" s="3"/>
      <c r="W65" s="3"/>
      <c r="X65" s="3"/>
      <c r="Y65" s="3"/>
      <c r="Z65" s="3"/>
    </row>
    <row r="66" customFormat="false" ht="21.75" hidden="false" customHeight="true" outlineLevel="0" collapsed="false">
      <c r="A66" s="263" t="n">
        <v>43</v>
      </c>
      <c r="B66" s="264" t="s">
        <v>366</v>
      </c>
      <c r="C66" s="266"/>
      <c r="D66" s="266"/>
      <c r="E66" s="266"/>
      <c r="F66" s="266"/>
      <c r="G66" s="263"/>
      <c r="H66" s="267" t="str">
        <f aca="false">IF($D66="","",IFERROR(VALUE(MID($C66,FIND("/",$C66)+1,FIND("/",$C66,FIND("/",$C66)+1)-FIND("/",$C66)-1)),0))</f>
        <v/>
      </c>
      <c r="I66" s="3"/>
      <c r="J66" s="3"/>
      <c r="K66" s="3"/>
      <c r="L66" s="3"/>
      <c r="M66" s="3"/>
      <c r="N66" s="3"/>
      <c r="O66" s="3"/>
      <c r="P66" s="3"/>
      <c r="Q66" s="3"/>
      <c r="R66" s="3"/>
      <c r="S66" s="3"/>
      <c r="T66" s="3"/>
      <c r="U66" s="3"/>
      <c r="V66" s="3"/>
      <c r="W66" s="3"/>
      <c r="X66" s="3"/>
      <c r="Y66" s="3"/>
      <c r="Z66" s="3"/>
    </row>
    <row r="67" customFormat="false" ht="21.75" hidden="false" customHeight="true" outlineLevel="0" collapsed="false">
      <c r="A67" s="263" t="n">
        <v>44</v>
      </c>
      <c r="B67" s="264" t="s">
        <v>367</v>
      </c>
      <c r="C67" s="266"/>
      <c r="D67" s="266"/>
      <c r="E67" s="266"/>
      <c r="F67" s="266"/>
      <c r="G67" s="263"/>
      <c r="H67" s="267" t="str">
        <f aca="false">IF($D67="","",IFERROR(VALUE(MID($C67,FIND("/",$C67)+1,FIND("/",$C67,FIND("/",$C67)+1)-FIND("/",$C67)-1)),0))</f>
        <v/>
      </c>
      <c r="I67" s="3"/>
      <c r="J67" s="3"/>
      <c r="K67" s="3"/>
      <c r="L67" s="3"/>
      <c r="M67" s="3"/>
      <c r="N67" s="3"/>
      <c r="O67" s="3"/>
      <c r="P67" s="3"/>
      <c r="Q67" s="3"/>
      <c r="R67" s="3"/>
      <c r="S67" s="3"/>
      <c r="T67" s="3"/>
      <c r="U67" s="3"/>
      <c r="V67" s="3"/>
      <c r="W67" s="3"/>
      <c r="X67" s="3"/>
      <c r="Y67" s="3"/>
      <c r="Z67" s="3"/>
    </row>
    <row r="68" customFormat="false" ht="21.75" hidden="false" customHeight="true" outlineLevel="0" collapsed="false">
      <c r="A68" s="263" t="n">
        <v>45</v>
      </c>
      <c r="B68" s="264" t="s">
        <v>368</v>
      </c>
      <c r="C68" s="266"/>
      <c r="D68" s="266"/>
      <c r="E68" s="266"/>
      <c r="F68" s="266"/>
      <c r="G68" s="263"/>
      <c r="H68" s="267" t="str">
        <f aca="false">IF($D68="","",IFERROR(VALUE(MID($C68,FIND("/",$C68)+1,FIND("/",$C68,FIND("/",$C68)+1)-FIND("/",$C68)-1)),0))</f>
        <v/>
      </c>
      <c r="I68" s="3"/>
      <c r="J68" s="3"/>
      <c r="K68" s="3"/>
      <c r="L68" s="3"/>
      <c r="M68" s="3"/>
      <c r="N68" s="3"/>
      <c r="O68" s="3"/>
      <c r="P68" s="3"/>
      <c r="Q68" s="3"/>
      <c r="R68" s="3"/>
      <c r="S68" s="3"/>
      <c r="T68" s="3"/>
      <c r="U68" s="3"/>
      <c r="V68" s="3"/>
      <c r="W68" s="3"/>
      <c r="X68" s="3"/>
      <c r="Y68" s="3"/>
      <c r="Z68" s="3"/>
    </row>
    <row r="69" customFormat="false" ht="25.5" hidden="false" customHeight="true" outlineLevel="0" collapsed="false">
      <c r="A69" s="268" t="s">
        <v>176</v>
      </c>
      <c r="B69" s="268"/>
      <c r="C69" s="268"/>
      <c r="D69" s="268" t="s">
        <v>464</v>
      </c>
      <c r="E69" s="268"/>
      <c r="F69" s="268"/>
      <c r="G69" s="268"/>
      <c r="H69" s="262"/>
      <c r="I69" s="3"/>
      <c r="J69" s="3"/>
      <c r="K69" s="3"/>
      <c r="L69" s="3"/>
      <c r="M69" s="3"/>
      <c r="N69" s="3"/>
      <c r="O69" s="3"/>
      <c r="P69" s="3"/>
      <c r="Q69" s="3"/>
      <c r="R69" s="3"/>
      <c r="S69" s="3"/>
      <c r="T69" s="3"/>
      <c r="U69" s="3"/>
      <c r="V69" s="3"/>
      <c r="W69" s="3"/>
      <c r="X69" s="3"/>
      <c r="Y69" s="3"/>
      <c r="Z69" s="3"/>
    </row>
    <row r="70" customFormat="false" ht="24" hidden="false" customHeight="true" outlineLevel="0" collapsed="false">
      <c r="A70" s="261" t="s">
        <v>498</v>
      </c>
      <c r="B70" s="261"/>
      <c r="C70" s="261"/>
      <c r="D70" s="261"/>
      <c r="E70" s="261"/>
      <c r="F70" s="261"/>
      <c r="G70" s="261"/>
      <c r="H70" s="262"/>
      <c r="I70" s="3"/>
      <c r="J70" s="3"/>
      <c r="K70" s="3"/>
      <c r="L70" s="3"/>
      <c r="M70" s="3"/>
      <c r="N70" s="3"/>
      <c r="O70" s="3"/>
      <c r="P70" s="3"/>
      <c r="Q70" s="3"/>
      <c r="R70" s="3"/>
      <c r="S70" s="3"/>
      <c r="T70" s="3"/>
      <c r="U70" s="3"/>
      <c r="V70" s="3"/>
      <c r="W70" s="3"/>
      <c r="X70" s="3"/>
      <c r="Y70" s="3"/>
      <c r="Z70" s="3"/>
    </row>
    <row r="71" customFormat="false" ht="21.75" hidden="false" customHeight="true" outlineLevel="0" collapsed="false">
      <c r="A71" s="263" t="n">
        <v>46</v>
      </c>
      <c r="B71" s="264" t="s">
        <v>369</v>
      </c>
      <c r="C71" s="266"/>
      <c r="D71" s="266"/>
      <c r="E71" s="266"/>
      <c r="F71" s="266"/>
      <c r="G71" s="263"/>
      <c r="H71" s="267" t="str">
        <f aca="false">IF($D71="","",IFERROR(VALUE(MID($C71,FIND("/",$C71)+1,FIND("/",$C71,FIND("/",$C71)+1)-FIND("/",$C71)-1)),0))</f>
        <v/>
      </c>
      <c r="I71" s="3"/>
      <c r="J71" s="3"/>
      <c r="K71" s="3"/>
      <c r="L71" s="3"/>
      <c r="M71" s="3"/>
      <c r="N71" s="3"/>
      <c r="O71" s="3"/>
      <c r="P71" s="3"/>
      <c r="Q71" s="3"/>
      <c r="R71" s="3"/>
      <c r="S71" s="3"/>
      <c r="T71" s="3"/>
      <c r="U71" s="3"/>
      <c r="V71" s="3"/>
      <c r="W71" s="3"/>
      <c r="X71" s="3"/>
      <c r="Y71" s="3"/>
      <c r="Z71" s="3"/>
    </row>
    <row r="72" customFormat="false" ht="21.75" hidden="false" customHeight="true" outlineLevel="0" collapsed="false">
      <c r="A72" s="263" t="n">
        <v>47</v>
      </c>
      <c r="B72" s="264" t="s">
        <v>370</v>
      </c>
      <c r="C72" s="266"/>
      <c r="D72" s="266"/>
      <c r="E72" s="266"/>
      <c r="F72" s="266"/>
      <c r="G72" s="263"/>
      <c r="H72" s="267" t="str">
        <f aca="false">IF($D72="","",IFERROR(VALUE(MID($C72,FIND("/",$C72)+1,FIND("/",$C72,FIND("/",$C72)+1)-FIND("/",$C72)-1)),0))</f>
        <v/>
      </c>
      <c r="I72" s="3"/>
      <c r="J72" s="3"/>
      <c r="K72" s="3"/>
      <c r="L72" s="3"/>
      <c r="M72" s="3"/>
      <c r="N72" s="3"/>
      <c r="O72" s="3"/>
      <c r="P72" s="3"/>
      <c r="Q72" s="3"/>
      <c r="R72" s="3"/>
      <c r="S72" s="3"/>
      <c r="T72" s="3"/>
      <c r="U72" s="3"/>
      <c r="V72" s="3"/>
      <c r="W72" s="3"/>
      <c r="X72" s="3"/>
      <c r="Y72" s="3"/>
      <c r="Z72" s="3"/>
    </row>
    <row r="73" customFormat="false" ht="21.75" hidden="false" customHeight="true" outlineLevel="0" collapsed="false">
      <c r="A73" s="263" t="n">
        <v>48</v>
      </c>
      <c r="B73" s="264" t="s">
        <v>366</v>
      </c>
      <c r="C73" s="266"/>
      <c r="D73" s="266"/>
      <c r="E73" s="266"/>
      <c r="F73" s="266"/>
      <c r="G73" s="263"/>
      <c r="H73" s="267" t="str">
        <f aca="false">IF($D73="","",IFERROR(VALUE(MID($C73,FIND("/",$C73)+1,FIND("/",$C73,FIND("/",$C73)+1)-FIND("/",$C73)-1)),0))</f>
        <v/>
      </c>
      <c r="I73" s="3"/>
      <c r="J73" s="3"/>
      <c r="K73" s="3"/>
      <c r="L73" s="3"/>
      <c r="M73" s="3"/>
      <c r="N73" s="3"/>
      <c r="O73" s="3"/>
      <c r="P73" s="3"/>
      <c r="Q73" s="3"/>
      <c r="R73" s="3"/>
      <c r="S73" s="3"/>
      <c r="T73" s="3"/>
      <c r="U73" s="3"/>
      <c r="V73" s="3"/>
      <c r="W73" s="3"/>
      <c r="X73" s="3"/>
      <c r="Y73" s="3"/>
      <c r="Z73" s="3"/>
    </row>
    <row r="74" customFormat="false" ht="21.75" hidden="false" customHeight="true" outlineLevel="0" collapsed="false">
      <c r="A74" s="263" t="n">
        <v>49</v>
      </c>
      <c r="B74" s="264" t="s">
        <v>367</v>
      </c>
      <c r="C74" s="266"/>
      <c r="D74" s="266"/>
      <c r="E74" s="266"/>
      <c r="F74" s="266"/>
      <c r="G74" s="263"/>
      <c r="H74" s="267" t="str">
        <f aca="false">IF($D74="","",IFERROR(VALUE(MID($C74,FIND("/",$C74)+1,FIND("/",$C74,FIND("/",$C74)+1)-FIND("/",$C74)-1)),0))</f>
        <v/>
      </c>
      <c r="I74" s="3"/>
      <c r="J74" s="3"/>
      <c r="K74" s="3"/>
      <c r="L74" s="3"/>
      <c r="M74" s="3"/>
      <c r="N74" s="3"/>
      <c r="O74" s="3"/>
      <c r="P74" s="3"/>
      <c r="Q74" s="3"/>
      <c r="R74" s="3"/>
      <c r="S74" s="3"/>
      <c r="T74" s="3"/>
      <c r="U74" s="3"/>
      <c r="V74" s="3"/>
      <c r="W74" s="3"/>
      <c r="X74" s="3"/>
      <c r="Y74" s="3"/>
      <c r="Z74" s="3"/>
    </row>
    <row r="75" customFormat="false" ht="21.75" hidden="false" customHeight="true" outlineLevel="0" collapsed="false">
      <c r="A75" s="263" t="n">
        <v>50</v>
      </c>
      <c r="B75" s="264" t="s">
        <v>368</v>
      </c>
      <c r="C75" s="266"/>
      <c r="D75" s="266"/>
      <c r="E75" s="266"/>
      <c r="F75" s="266"/>
      <c r="G75" s="263"/>
      <c r="H75" s="267" t="str">
        <f aca="false">IF($D75="","",IFERROR(VALUE(MID($C75,FIND("/",$C75)+1,FIND("/",$C75,FIND("/",$C75)+1)-FIND("/",$C75)-1)),0))</f>
        <v/>
      </c>
      <c r="I75" s="3"/>
      <c r="J75" s="3"/>
      <c r="K75" s="3"/>
      <c r="L75" s="3"/>
      <c r="M75" s="3"/>
      <c r="N75" s="3"/>
      <c r="O75" s="3"/>
      <c r="P75" s="3"/>
      <c r="Q75" s="3"/>
      <c r="R75" s="3"/>
      <c r="S75" s="3"/>
      <c r="T75" s="3"/>
      <c r="U75" s="3"/>
      <c r="V75" s="3"/>
      <c r="W75" s="3"/>
      <c r="X75" s="3"/>
      <c r="Y75" s="3"/>
      <c r="Z75" s="3"/>
    </row>
    <row r="76" customFormat="false" ht="25.5" hidden="false" customHeight="true" outlineLevel="0" collapsed="false">
      <c r="A76" s="268" t="s">
        <v>176</v>
      </c>
      <c r="B76" s="268"/>
      <c r="C76" s="268"/>
      <c r="D76" s="268" t="s">
        <v>464</v>
      </c>
      <c r="E76" s="268"/>
      <c r="F76" s="268"/>
      <c r="G76" s="268"/>
      <c r="H76" s="262"/>
      <c r="I76" s="3"/>
      <c r="J76" s="3"/>
      <c r="K76" s="3"/>
      <c r="L76" s="3"/>
      <c r="M76" s="3"/>
      <c r="N76" s="3"/>
      <c r="O76" s="3"/>
      <c r="P76" s="3"/>
      <c r="Q76" s="3"/>
      <c r="R76" s="3"/>
      <c r="S76" s="3"/>
      <c r="T76" s="3"/>
      <c r="U76" s="3"/>
      <c r="V76" s="3"/>
      <c r="W76" s="3"/>
      <c r="X76" s="3"/>
      <c r="Y76" s="3"/>
      <c r="Z76" s="3"/>
    </row>
    <row r="77" customFormat="false" ht="24" hidden="false" customHeight="true" outlineLevel="0" collapsed="false">
      <c r="A77" s="261" t="s">
        <v>499</v>
      </c>
      <c r="B77" s="261"/>
      <c r="C77" s="261"/>
      <c r="D77" s="261"/>
      <c r="E77" s="261"/>
      <c r="F77" s="261"/>
      <c r="G77" s="261"/>
      <c r="H77" s="262"/>
      <c r="I77" s="3"/>
      <c r="J77" s="3"/>
      <c r="K77" s="3"/>
      <c r="L77" s="3"/>
      <c r="M77" s="3"/>
      <c r="N77" s="3"/>
      <c r="O77" s="3"/>
      <c r="P77" s="3"/>
      <c r="Q77" s="3"/>
      <c r="R77" s="3"/>
      <c r="S77" s="3"/>
      <c r="T77" s="3"/>
      <c r="U77" s="3"/>
      <c r="V77" s="3"/>
      <c r="W77" s="3"/>
      <c r="X77" s="3"/>
      <c r="Y77" s="3"/>
      <c r="Z77" s="3"/>
    </row>
    <row r="78" customFormat="false" ht="21.75" hidden="false" customHeight="true" outlineLevel="0" collapsed="false">
      <c r="A78" s="263" t="n">
        <v>51</v>
      </c>
      <c r="B78" s="264" t="s">
        <v>369</v>
      </c>
      <c r="C78" s="266"/>
      <c r="D78" s="266"/>
      <c r="E78" s="266"/>
      <c r="F78" s="266"/>
      <c r="G78" s="263"/>
      <c r="H78" s="267" t="str">
        <f aca="false">IF($D78="","",IFERROR(VALUE(MID($C78,FIND("/",$C78)+1,FIND("/",$C78,FIND("/",$C78)+1)-FIND("/",$C78)-1)),0))</f>
        <v/>
      </c>
      <c r="I78" s="3"/>
      <c r="J78" s="3"/>
      <c r="K78" s="3"/>
      <c r="L78" s="3"/>
      <c r="M78" s="3"/>
      <c r="N78" s="3"/>
      <c r="O78" s="3"/>
      <c r="P78" s="3"/>
      <c r="Q78" s="3"/>
      <c r="R78" s="3"/>
      <c r="S78" s="3"/>
      <c r="T78" s="3"/>
      <c r="U78" s="3"/>
      <c r="V78" s="3"/>
      <c r="W78" s="3"/>
      <c r="X78" s="3"/>
      <c r="Y78" s="3"/>
      <c r="Z78" s="3"/>
    </row>
    <row r="79" customFormat="false" ht="21.75" hidden="false" customHeight="true" outlineLevel="0" collapsed="false">
      <c r="A79" s="263" t="n">
        <v>52</v>
      </c>
      <c r="B79" s="264" t="s">
        <v>370</v>
      </c>
      <c r="C79" s="266"/>
      <c r="D79" s="266"/>
      <c r="E79" s="266"/>
      <c r="F79" s="266"/>
      <c r="G79" s="263"/>
      <c r="H79" s="267" t="str">
        <f aca="false">IF($D79="","",IFERROR(VALUE(MID($C79,FIND("/",$C79)+1,FIND("/",$C79,FIND("/",$C79)+1)-FIND("/",$C79)-1)),0))</f>
        <v/>
      </c>
      <c r="I79" s="3"/>
      <c r="J79" s="3"/>
      <c r="K79" s="3"/>
      <c r="L79" s="3"/>
      <c r="M79" s="3"/>
      <c r="N79" s="3"/>
      <c r="O79" s="3"/>
      <c r="P79" s="3"/>
      <c r="Q79" s="3"/>
      <c r="R79" s="3"/>
      <c r="S79" s="3"/>
      <c r="T79" s="3"/>
      <c r="U79" s="3"/>
      <c r="V79" s="3"/>
      <c r="W79" s="3"/>
      <c r="X79" s="3"/>
      <c r="Y79" s="3"/>
      <c r="Z79" s="3"/>
    </row>
    <row r="80" customFormat="false" ht="21.75" hidden="false" customHeight="true" outlineLevel="0" collapsed="false">
      <c r="A80" s="263" t="n">
        <v>53</v>
      </c>
      <c r="B80" s="264" t="s">
        <v>366</v>
      </c>
      <c r="C80" s="266"/>
      <c r="D80" s="266"/>
      <c r="E80" s="266"/>
      <c r="F80" s="266"/>
      <c r="G80" s="263"/>
      <c r="H80" s="267" t="str">
        <f aca="false">IF($D80="","",IFERROR(VALUE(MID($C80,FIND("/",$C80)+1,FIND("/",$C80,FIND("/",$C80)+1)-FIND("/",$C80)-1)),0))</f>
        <v/>
      </c>
      <c r="I80" s="3"/>
      <c r="J80" s="3"/>
      <c r="K80" s="3"/>
      <c r="L80" s="3"/>
      <c r="M80" s="3"/>
      <c r="N80" s="3"/>
      <c r="O80" s="3"/>
      <c r="P80" s="3"/>
      <c r="Q80" s="3"/>
      <c r="R80" s="3"/>
      <c r="S80" s="3"/>
      <c r="T80" s="3"/>
      <c r="U80" s="3"/>
      <c r="V80" s="3"/>
      <c r="W80" s="3"/>
      <c r="X80" s="3"/>
      <c r="Y80" s="3"/>
      <c r="Z80" s="3"/>
    </row>
    <row r="81" customFormat="false" ht="21.75" hidden="false" customHeight="true" outlineLevel="0" collapsed="false">
      <c r="A81" s="263" t="n">
        <v>54</v>
      </c>
      <c r="B81" s="264" t="s">
        <v>367</v>
      </c>
      <c r="C81" s="266"/>
      <c r="D81" s="266"/>
      <c r="E81" s="266"/>
      <c r="F81" s="266"/>
      <c r="G81" s="263"/>
      <c r="H81" s="267" t="str">
        <f aca="false">IF($D81="","",IFERROR(VALUE(MID($C81,FIND("/",$C81)+1,FIND("/",$C81,FIND("/",$C81)+1)-FIND("/",$C81)-1)),0))</f>
        <v/>
      </c>
      <c r="I81" s="3"/>
      <c r="J81" s="3"/>
      <c r="K81" s="3"/>
      <c r="L81" s="3"/>
      <c r="M81" s="3"/>
      <c r="N81" s="3"/>
      <c r="O81" s="3"/>
      <c r="P81" s="3"/>
      <c r="Q81" s="3"/>
      <c r="R81" s="3"/>
      <c r="S81" s="3"/>
      <c r="T81" s="3"/>
      <c r="U81" s="3"/>
      <c r="V81" s="3"/>
      <c r="W81" s="3"/>
      <c r="X81" s="3"/>
      <c r="Y81" s="3"/>
      <c r="Z81" s="3"/>
    </row>
    <row r="82" customFormat="false" ht="21.75" hidden="false" customHeight="true" outlineLevel="0" collapsed="false">
      <c r="A82" s="263" t="n">
        <v>55</v>
      </c>
      <c r="B82" s="264" t="s">
        <v>368</v>
      </c>
      <c r="C82" s="266"/>
      <c r="D82" s="266"/>
      <c r="E82" s="266"/>
      <c r="F82" s="266"/>
      <c r="G82" s="263"/>
      <c r="H82" s="267" t="str">
        <f aca="false">IF($D82="","",IFERROR(VALUE(MID($C82,FIND("/",$C82)+1,FIND("/",$C82,FIND("/",$C82)+1)-FIND("/",$C82)-1)),0))</f>
        <v/>
      </c>
      <c r="I82" s="3"/>
      <c r="J82" s="3"/>
      <c r="K82" s="3"/>
      <c r="L82" s="3"/>
      <c r="M82" s="3"/>
      <c r="N82" s="3"/>
      <c r="O82" s="3"/>
      <c r="P82" s="3"/>
      <c r="Q82" s="3"/>
      <c r="R82" s="3"/>
      <c r="S82" s="3"/>
      <c r="T82" s="3"/>
      <c r="U82" s="3"/>
      <c r="V82" s="3"/>
      <c r="W82" s="3"/>
      <c r="X82" s="3"/>
      <c r="Y82" s="3"/>
      <c r="Z82" s="3"/>
    </row>
    <row r="83" customFormat="false" ht="25.5" hidden="false" customHeight="true" outlineLevel="0" collapsed="false">
      <c r="A83" s="268" t="s">
        <v>176</v>
      </c>
      <c r="B83" s="268"/>
      <c r="C83" s="268"/>
      <c r="D83" s="268" t="s">
        <v>464</v>
      </c>
      <c r="E83" s="268"/>
      <c r="F83" s="268"/>
      <c r="G83" s="268"/>
      <c r="H83" s="262"/>
      <c r="I83" s="3"/>
      <c r="J83" s="3"/>
      <c r="K83" s="3"/>
      <c r="L83" s="3"/>
      <c r="M83" s="3"/>
      <c r="N83" s="3"/>
      <c r="O83" s="3"/>
      <c r="P83" s="3"/>
      <c r="Q83" s="3"/>
      <c r="R83" s="3"/>
      <c r="S83" s="3"/>
      <c r="T83" s="3"/>
      <c r="U83" s="3"/>
      <c r="V83" s="3"/>
      <c r="W83" s="3"/>
      <c r="X83" s="3"/>
      <c r="Y83" s="3"/>
      <c r="Z83" s="3"/>
    </row>
    <row r="84" customFormat="false" ht="24" hidden="false" customHeight="true" outlineLevel="0" collapsed="false">
      <c r="A84" s="261" t="s">
        <v>500</v>
      </c>
      <c r="B84" s="261"/>
      <c r="C84" s="261"/>
      <c r="D84" s="261"/>
      <c r="E84" s="261"/>
      <c r="F84" s="261"/>
      <c r="G84" s="261"/>
      <c r="H84" s="262"/>
      <c r="I84" s="3"/>
      <c r="J84" s="3"/>
      <c r="K84" s="3"/>
      <c r="L84" s="3"/>
      <c r="M84" s="3"/>
      <c r="N84" s="3"/>
      <c r="O84" s="3"/>
      <c r="P84" s="3"/>
      <c r="Q84" s="3"/>
      <c r="R84" s="3"/>
      <c r="S84" s="3"/>
      <c r="T84" s="3"/>
      <c r="U84" s="3"/>
      <c r="V84" s="3"/>
      <c r="W84" s="3"/>
      <c r="X84" s="3"/>
      <c r="Y84" s="3"/>
      <c r="Z84" s="3"/>
    </row>
    <row r="85" customFormat="false" ht="21.75" hidden="false" customHeight="true" outlineLevel="0" collapsed="false">
      <c r="A85" s="263" t="n">
        <v>56</v>
      </c>
      <c r="B85" s="264" t="s">
        <v>369</v>
      </c>
      <c r="C85" s="266"/>
      <c r="D85" s="266"/>
      <c r="E85" s="266"/>
      <c r="F85" s="266"/>
      <c r="G85" s="263"/>
      <c r="H85" s="267" t="str">
        <f aca="false">IF($D85="","",IFERROR(VALUE(MID($C85,FIND("/",$C85)+1,FIND("/",$C85,FIND("/",$C85)+1)-FIND("/",$C85)-1)),0))</f>
        <v/>
      </c>
      <c r="I85" s="3"/>
      <c r="J85" s="3"/>
      <c r="K85" s="3"/>
      <c r="L85" s="3"/>
      <c r="M85" s="3"/>
      <c r="N85" s="3"/>
      <c r="O85" s="3"/>
      <c r="P85" s="3"/>
      <c r="Q85" s="3"/>
      <c r="R85" s="3"/>
      <c r="S85" s="3"/>
      <c r="T85" s="3"/>
      <c r="U85" s="3"/>
      <c r="V85" s="3"/>
      <c r="W85" s="3"/>
      <c r="X85" s="3"/>
      <c r="Y85" s="3"/>
      <c r="Z85" s="3"/>
    </row>
    <row r="86" customFormat="false" ht="21.75" hidden="false" customHeight="true" outlineLevel="0" collapsed="false">
      <c r="A86" s="263" t="n">
        <v>57</v>
      </c>
      <c r="B86" s="264" t="s">
        <v>370</v>
      </c>
      <c r="C86" s="266"/>
      <c r="D86" s="266"/>
      <c r="E86" s="266"/>
      <c r="F86" s="266"/>
      <c r="G86" s="263"/>
      <c r="H86" s="267" t="str">
        <f aca="false">IF($D86="","",IFERROR(VALUE(MID($C86,FIND("/",$C86)+1,FIND("/",$C86,FIND("/",$C86)+1)-FIND("/",$C86)-1)),0))</f>
        <v/>
      </c>
      <c r="I86" s="3"/>
      <c r="J86" s="3"/>
      <c r="K86" s="3"/>
      <c r="L86" s="3"/>
      <c r="M86" s="3"/>
      <c r="N86" s="3"/>
      <c r="O86" s="3"/>
      <c r="P86" s="3"/>
      <c r="Q86" s="3"/>
      <c r="R86" s="3"/>
      <c r="S86" s="3"/>
      <c r="T86" s="3"/>
      <c r="U86" s="3"/>
      <c r="V86" s="3"/>
      <c r="W86" s="3"/>
      <c r="X86" s="3"/>
      <c r="Y86" s="3"/>
      <c r="Z86" s="3"/>
    </row>
    <row r="87" customFormat="false" ht="21.75" hidden="false" customHeight="true" outlineLevel="0" collapsed="false">
      <c r="A87" s="263" t="n">
        <v>58</v>
      </c>
      <c r="B87" s="264" t="s">
        <v>366</v>
      </c>
      <c r="C87" s="266"/>
      <c r="D87" s="266"/>
      <c r="E87" s="266"/>
      <c r="F87" s="266"/>
      <c r="G87" s="263"/>
      <c r="H87" s="267" t="str">
        <f aca="false">IF($D87="","",IFERROR(VALUE(MID($C87,FIND("/",$C87)+1,FIND("/",$C87,FIND("/",$C87)+1)-FIND("/",$C87)-1)),0))</f>
        <v/>
      </c>
      <c r="I87" s="3"/>
      <c r="J87" s="3"/>
      <c r="K87" s="3"/>
      <c r="L87" s="3"/>
      <c r="M87" s="3"/>
      <c r="N87" s="3"/>
      <c r="O87" s="3"/>
      <c r="P87" s="3"/>
      <c r="Q87" s="3"/>
      <c r="R87" s="3"/>
      <c r="S87" s="3"/>
      <c r="T87" s="3"/>
      <c r="U87" s="3"/>
      <c r="V87" s="3"/>
      <c r="W87" s="3"/>
      <c r="X87" s="3"/>
      <c r="Y87" s="3"/>
      <c r="Z87" s="3"/>
    </row>
    <row r="88" customFormat="false" ht="21.75" hidden="false" customHeight="true" outlineLevel="0" collapsed="false">
      <c r="A88" s="263" t="n">
        <v>59</v>
      </c>
      <c r="B88" s="264" t="s">
        <v>367</v>
      </c>
      <c r="C88" s="266"/>
      <c r="D88" s="266"/>
      <c r="E88" s="266"/>
      <c r="F88" s="266"/>
      <c r="G88" s="263"/>
      <c r="H88" s="267" t="str">
        <f aca="false">IF($D88="","",IFERROR(VALUE(MID($C88,FIND("/",$C88)+1,FIND("/",$C88,FIND("/",$C88)+1)-FIND("/",$C88)-1)),0))</f>
        <v/>
      </c>
      <c r="I88" s="3"/>
      <c r="J88" s="3"/>
      <c r="K88" s="3"/>
      <c r="L88" s="3"/>
      <c r="M88" s="3"/>
      <c r="N88" s="3"/>
      <c r="O88" s="3"/>
      <c r="P88" s="3"/>
      <c r="Q88" s="3"/>
      <c r="R88" s="3"/>
      <c r="S88" s="3"/>
      <c r="T88" s="3"/>
      <c r="U88" s="3"/>
      <c r="V88" s="3"/>
      <c r="W88" s="3"/>
      <c r="X88" s="3"/>
      <c r="Y88" s="3"/>
      <c r="Z88" s="3"/>
    </row>
    <row r="89" customFormat="false" ht="21.75" hidden="false" customHeight="true" outlineLevel="0" collapsed="false">
      <c r="A89" s="263" t="n">
        <v>60</v>
      </c>
      <c r="B89" s="264" t="s">
        <v>368</v>
      </c>
      <c r="C89" s="266"/>
      <c r="D89" s="266"/>
      <c r="E89" s="266"/>
      <c r="F89" s="266"/>
      <c r="G89" s="263"/>
      <c r="H89" s="267" t="str">
        <f aca="false">IF($D89="","",IFERROR(VALUE(MID($C89,FIND("/",$C89)+1,FIND("/",$C89,FIND("/",$C89)+1)-FIND("/",$C89)-1)),0))</f>
        <v/>
      </c>
      <c r="I89" s="3"/>
      <c r="J89" s="3"/>
      <c r="K89" s="3"/>
      <c r="L89" s="3"/>
      <c r="M89" s="3"/>
      <c r="N89" s="3"/>
      <c r="O89" s="3"/>
      <c r="P89" s="3"/>
      <c r="Q89" s="3"/>
      <c r="R89" s="3"/>
      <c r="S89" s="3"/>
      <c r="T89" s="3"/>
      <c r="U89" s="3"/>
      <c r="V89" s="3"/>
      <c r="W89" s="3"/>
      <c r="X89" s="3"/>
      <c r="Y89" s="3"/>
      <c r="Z89" s="3"/>
    </row>
    <row r="90" customFormat="false" ht="25.5" hidden="false" customHeight="true" outlineLevel="0" collapsed="false">
      <c r="A90" s="268" t="s">
        <v>176</v>
      </c>
      <c r="B90" s="268"/>
      <c r="C90" s="268"/>
      <c r="D90" s="268" t="s">
        <v>464</v>
      </c>
      <c r="E90" s="268"/>
      <c r="F90" s="268"/>
      <c r="G90" s="268"/>
      <c r="H90" s="262"/>
      <c r="I90" s="3"/>
      <c r="J90" s="3"/>
      <c r="K90" s="3"/>
      <c r="L90" s="3"/>
      <c r="M90" s="3"/>
      <c r="N90" s="3"/>
      <c r="O90" s="3"/>
      <c r="P90" s="3"/>
      <c r="Q90" s="3"/>
      <c r="R90" s="3"/>
      <c r="S90" s="3"/>
      <c r="T90" s="3"/>
      <c r="U90" s="3"/>
      <c r="V90" s="3"/>
      <c r="W90" s="3"/>
      <c r="X90" s="3"/>
      <c r="Y90" s="3"/>
      <c r="Z90" s="3"/>
    </row>
    <row r="91" customFormat="false" ht="24" hidden="false" customHeight="true" outlineLevel="0" collapsed="false">
      <c r="A91" s="261" t="s">
        <v>501</v>
      </c>
      <c r="B91" s="261"/>
      <c r="C91" s="261"/>
      <c r="D91" s="261"/>
      <c r="E91" s="261"/>
      <c r="F91" s="261"/>
      <c r="G91" s="261"/>
      <c r="H91" s="262"/>
      <c r="I91" s="3"/>
      <c r="J91" s="3"/>
      <c r="K91" s="3"/>
      <c r="L91" s="3"/>
      <c r="M91" s="3"/>
      <c r="N91" s="3"/>
      <c r="O91" s="3"/>
      <c r="P91" s="3"/>
      <c r="Q91" s="3"/>
      <c r="R91" s="3"/>
      <c r="S91" s="3"/>
      <c r="T91" s="3"/>
      <c r="U91" s="3"/>
      <c r="V91" s="3"/>
      <c r="W91" s="3"/>
      <c r="X91" s="3"/>
      <c r="Y91" s="3"/>
      <c r="Z91" s="3"/>
    </row>
    <row r="92" customFormat="false" ht="21.75" hidden="false" customHeight="true" outlineLevel="0" collapsed="false">
      <c r="A92" s="263" t="n">
        <v>61</v>
      </c>
      <c r="B92" s="264" t="s">
        <v>369</v>
      </c>
      <c r="C92" s="266"/>
      <c r="D92" s="266"/>
      <c r="E92" s="266"/>
      <c r="F92" s="266"/>
      <c r="G92" s="263"/>
      <c r="H92" s="267" t="str">
        <f aca="false">IF($D92="","",IFERROR(VALUE(MID($C92,FIND("/",$C92)+1,FIND("/",$C92,FIND("/",$C92)+1)-FIND("/",$C92)-1)),0))</f>
        <v/>
      </c>
      <c r="I92" s="3"/>
      <c r="J92" s="3"/>
      <c r="K92" s="3"/>
      <c r="L92" s="3"/>
      <c r="M92" s="3"/>
      <c r="N92" s="3"/>
      <c r="O92" s="3"/>
      <c r="P92" s="3"/>
      <c r="Q92" s="3"/>
      <c r="R92" s="3"/>
      <c r="S92" s="3"/>
      <c r="T92" s="3"/>
      <c r="U92" s="3"/>
      <c r="V92" s="3"/>
      <c r="W92" s="3"/>
      <c r="X92" s="3"/>
      <c r="Y92" s="3"/>
      <c r="Z92" s="3"/>
    </row>
    <row r="93" customFormat="false" ht="21.75" hidden="false" customHeight="true" outlineLevel="0" collapsed="false">
      <c r="A93" s="263" t="n">
        <v>62</v>
      </c>
      <c r="B93" s="264" t="s">
        <v>370</v>
      </c>
      <c r="C93" s="266"/>
      <c r="D93" s="266"/>
      <c r="E93" s="266"/>
      <c r="F93" s="266"/>
      <c r="G93" s="263"/>
      <c r="H93" s="267" t="str">
        <f aca="false">IF($D93="","",IFERROR(VALUE(MID($C93,FIND("/",$C93)+1,FIND("/",$C93,FIND("/",$C93)+1)-FIND("/",$C93)-1)),0))</f>
        <v/>
      </c>
      <c r="I93" s="3"/>
      <c r="J93" s="3"/>
      <c r="K93" s="3"/>
      <c r="L93" s="3"/>
      <c r="M93" s="3"/>
      <c r="N93" s="3"/>
      <c r="O93" s="3"/>
      <c r="P93" s="3"/>
      <c r="Q93" s="3"/>
      <c r="R93" s="3"/>
      <c r="S93" s="3"/>
      <c r="T93" s="3"/>
      <c r="U93" s="3"/>
      <c r="V93" s="3"/>
      <c r="W93" s="3"/>
      <c r="X93" s="3"/>
      <c r="Y93" s="3"/>
      <c r="Z93" s="3"/>
    </row>
    <row r="94" customFormat="false" ht="21.75" hidden="false" customHeight="true" outlineLevel="0" collapsed="false">
      <c r="A94" s="263" t="n">
        <v>63</v>
      </c>
      <c r="B94" s="264" t="s">
        <v>366</v>
      </c>
      <c r="C94" s="266"/>
      <c r="D94" s="266"/>
      <c r="E94" s="266"/>
      <c r="F94" s="266"/>
      <c r="G94" s="263"/>
      <c r="H94" s="267" t="str">
        <f aca="false">IF($D94="","",IFERROR(VALUE(MID($C94,FIND("/",$C94)+1,FIND("/",$C94,FIND("/",$C94)+1)-FIND("/",$C94)-1)),0))</f>
        <v/>
      </c>
      <c r="I94" s="3"/>
      <c r="J94" s="3"/>
      <c r="K94" s="3"/>
      <c r="L94" s="3"/>
      <c r="M94" s="3"/>
      <c r="N94" s="3"/>
      <c r="O94" s="3"/>
      <c r="P94" s="3"/>
      <c r="Q94" s="3"/>
      <c r="R94" s="3"/>
      <c r="S94" s="3"/>
      <c r="T94" s="3"/>
      <c r="U94" s="3"/>
      <c r="V94" s="3"/>
      <c r="W94" s="3"/>
      <c r="X94" s="3"/>
      <c r="Y94" s="3"/>
      <c r="Z94" s="3"/>
    </row>
    <row r="95" customFormat="false" ht="21.75" hidden="false" customHeight="true" outlineLevel="0" collapsed="false">
      <c r="A95" s="263" t="n">
        <v>64</v>
      </c>
      <c r="B95" s="264" t="s">
        <v>367</v>
      </c>
      <c r="C95" s="266"/>
      <c r="D95" s="266"/>
      <c r="E95" s="266"/>
      <c r="F95" s="266"/>
      <c r="G95" s="263"/>
      <c r="H95" s="267" t="str">
        <f aca="false">IF($D95="","",IFERROR(VALUE(MID($C95,FIND("/",$C95)+1,FIND("/",$C95,FIND("/",$C95)+1)-FIND("/",$C95)-1)),0))</f>
        <v/>
      </c>
      <c r="I95" s="3"/>
      <c r="J95" s="3"/>
      <c r="K95" s="3"/>
      <c r="L95" s="3"/>
      <c r="M95" s="3"/>
      <c r="N95" s="3"/>
      <c r="O95" s="3"/>
      <c r="P95" s="3"/>
      <c r="Q95" s="3"/>
      <c r="R95" s="3"/>
      <c r="S95" s="3"/>
      <c r="T95" s="3"/>
      <c r="U95" s="3"/>
      <c r="V95" s="3"/>
      <c r="W95" s="3"/>
      <c r="X95" s="3"/>
      <c r="Y95" s="3"/>
      <c r="Z95" s="3"/>
    </row>
    <row r="96" customFormat="false" ht="21.75" hidden="false" customHeight="true" outlineLevel="0" collapsed="false">
      <c r="A96" s="263" t="n">
        <v>65</v>
      </c>
      <c r="B96" s="264" t="s">
        <v>368</v>
      </c>
      <c r="C96" s="266"/>
      <c r="D96" s="266"/>
      <c r="E96" s="266"/>
      <c r="F96" s="266"/>
      <c r="G96" s="263"/>
      <c r="H96" s="267" t="str">
        <f aca="false">IF($D96="","",IFERROR(VALUE(MID($C96,FIND("/",$C96)+1,FIND("/",$C96,FIND("/",$C96)+1)-FIND("/",$C96)-1)),0))</f>
        <v/>
      </c>
      <c r="I96" s="3"/>
      <c r="J96" s="3"/>
      <c r="K96" s="3"/>
      <c r="L96" s="3"/>
      <c r="M96" s="3"/>
      <c r="N96" s="3"/>
      <c r="O96" s="3"/>
      <c r="P96" s="3"/>
      <c r="Q96" s="3"/>
      <c r="R96" s="3"/>
      <c r="S96" s="3"/>
      <c r="T96" s="3"/>
      <c r="U96" s="3"/>
      <c r="V96" s="3"/>
      <c r="W96" s="3"/>
      <c r="X96" s="3"/>
      <c r="Y96" s="3"/>
      <c r="Z96" s="3"/>
    </row>
    <row r="97" customFormat="false" ht="25.5" hidden="false" customHeight="true" outlineLevel="0" collapsed="false">
      <c r="A97" s="268" t="s">
        <v>176</v>
      </c>
      <c r="B97" s="268"/>
      <c r="C97" s="268"/>
      <c r="D97" s="268" t="s">
        <v>464</v>
      </c>
      <c r="E97" s="268"/>
      <c r="F97" s="268"/>
      <c r="G97" s="268"/>
      <c r="H97" s="262"/>
      <c r="I97" s="3"/>
      <c r="J97" s="3"/>
      <c r="K97" s="3"/>
      <c r="L97" s="3"/>
      <c r="M97" s="3"/>
      <c r="N97" s="3"/>
      <c r="O97" s="3"/>
      <c r="P97" s="3"/>
      <c r="Q97" s="3"/>
      <c r="R97" s="3"/>
      <c r="S97" s="3"/>
      <c r="T97" s="3"/>
      <c r="U97" s="3"/>
      <c r="V97" s="3"/>
      <c r="W97" s="3"/>
      <c r="X97" s="3"/>
      <c r="Y97" s="3"/>
      <c r="Z97" s="3"/>
    </row>
    <row r="98" customFormat="false" ht="24" hidden="false" customHeight="true" outlineLevel="0" collapsed="false">
      <c r="A98" s="261" t="s">
        <v>502</v>
      </c>
      <c r="B98" s="261"/>
      <c r="C98" s="261"/>
      <c r="D98" s="261"/>
      <c r="E98" s="261"/>
      <c r="F98" s="261"/>
      <c r="G98" s="261"/>
      <c r="H98" s="262"/>
      <c r="I98" s="3"/>
      <c r="J98" s="3"/>
      <c r="K98" s="3"/>
      <c r="L98" s="3"/>
      <c r="M98" s="3"/>
      <c r="N98" s="3"/>
      <c r="O98" s="3"/>
      <c r="P98" s="3"/>
      <c r="Q98" s="3"/>
      <c r="R98" s="3"/>
      <c r="S98" s="3"/>
      <c r="T98" s="3"/>
      <c r="U98" s="3"/>
      <c r="V98" s="3"/>
      <c r="W98" s="3"/>
      <c r="X98" s="3"/>
      <c r="Y98" s="3"/>
      <c r="Z98" s="3"/>
    </row>
    <row r="99" customFormat="false" ht="21.75" hidden="false" customHeight="true" outlineLevel="0" collapsed="false">
      <c r="A99" s="263" t="n">
        <v>66</v>
      </c>
      <c r="B99" s="264" t="s">
        <v>369</v>
      </c>
      <c r="C99" s="266"/>
      <c r="D99" s="266"/>
      <c r="E99" s="266"/>
      <c r="F99" s="266"/>
      <c r="G99" s="263"/>
      <c r="H99" s="267" t="str">
        <f aca="false">IF($D99="","",IFERROR(VALUE(MID($C99,FIND("/",$C99)+1,FIND("/",$C99,FIND("/",$C99)+1)-FIND("/",$C99)-1)),0))</f>
        <v/>
      </c>
      <c r="I99" s="3"/>
      <c r="J99" s="3"/>
      <c r="K99" s="3"/>
      <c r="L99" s="3"/>
      <c r="M99" s="3"/>
      <c r="N99" s="3"/>
      <c r="O99" s="3"/>
      <c r="P99" s="3"/>
      <c r="Q99" s="3"/>
      <c r="R99" s="3"/>
      <c r="S99" s="3"/>
      <c r="T99" s="3"/>
      <c r="U99" s="3"/>
      <c r="V99" s="3"/>
      <c r="W99" s="3"/>
      <c r="X99" s="3"/>
      <c r="Y99" s="3"/>
      <c r="Z99" s="3"/>
    </row>
    <row r="100" customFormat="false" ht="21.75" hidden="false" customHeight="true" outlineLevel="0" collapsed="false">
      <c r="A100" s="263" t="n">
        <v>67</v>
      </c>
      <c r="B100" s="264" t="s">
        <v>370</v>
      </c>
      <c r="C100" s="266"/>
      <c r="D100" s="266"/>
      <c r="E100" s="266"/>
      <c r="F100" s="266"/>
      <c r="G100" s="263"/>
      <c r="H100" s="267" t="str">
        <f aca="false">IF($D100="","",IFERROR(VALUE(MID($C100,FIND("/",$C100)+1,FIND("/",$C100,FIND("/",$C100)+1)-FIND("/",$C100)-1)),0))</f>
        <v/>
      </c>
      <c r="I100" s="3"/>
      <c r="J100" s="3"/>
      <c r="K100" s="3"/>
      <c r="L100" s="3"/>
      <c r="M100" s="3"/>
      <c r="N100" s="3"/>
      <c r="O100" s="3"/>
      <c r="P100" s="3"/>
      <c r="Q100" s="3"/>
      <c r="R100" s="3"/>
      <c r="S100" s="3"/>
      <c r="T100" s="3"/>
      <c r="U100" s="3"/>
      <c r="V100" s="3"/>
      <c r="W100" s="3"/>
      <c r="X100" s="3"/>
      <c r="Y100" s="3"/>
      <c r="Z100" s="3"/>
    </row>
    <row r="101" customFormat="false" ht="21.75" hidden="false" customHeight="true" outlineLevel="0" collapsed="false">
      <c r="A101" s="263" t="n">
        <v>68</v>
      </c>
      <c r="B101" s="264" t="s">
        <v>366</v>
      </c>
      <c r="C101" s="266"/>
      <c r="D101" s="266"/>
      <c r="E101" s="266"/>
      <c r="F101" s="266"/>
      <c r="G101" s="263"/>
      <c r="H101" s="267" t="str">
        <f aca="false">IF($D101="","",IFERROR(VALUE(MID($C101,FIND("/",$C101)+1,FIND("/",$C101,FIND("/",$C101)+1)-FIND("/",$C101)-1)),0))</f>
        <v/>
      </c>
      <c r="I101" s="3"/>
      <c r="J101" s="3"/>
      <c r="K101" s="3"/>
      <c r="L101" s="3"/>
      <c r="M101" s="3"/>
      <c r="N101" s="3"/>
      <c r="O101" s="3"/>
      <c r="P101" s="3"/>
      <c r="Q101" s="3"/>
      <c r="R101" s="3"/>
      <c r="S101" s="3"/>
      <c r="T101" s="3"/>
      <c r="U101" s="3"/>
      <c r="V101" s="3"/>
      <c r="W101" s="3"/>
      <c r="X101" s="3"/>
      <c r="Y101" s="3"/>
      <c r="Z101" s="3"/>
    </row>
    <row r="102" customFormat="false" ht="21.75" hidden="false" customHeight="true" outlineLevel="0" collapsed="false">
      <c r="A102" s="263" t="n">
        <v>69</v>
      </c>
      <c r="B102" s="264" t="s">
        <v>367</v>
      </c>
      <c r="C102" s="266"/>
      <c r="D102" s="266"/>
      <c r="E102" s="266"/>
      <c r="F102" s="266"/>
      <c r="G102" s="263"/>
      <c r="H102" s="267" t="str">
        <f aca="false">IF($D102="","",IFERROR(VALUE(MID($C102,FIND("/",$C102)+1,FIND("/",$C102,FIND("/",$C102)+1)-FIND("/",$C102)-1)),0))</f>
        <v/>
      </c>
      <c r="I102" s="3"/>
      <c r="J102" s="3"/>
      <c r="K102" s="3"/>
      <c r="L102" s="3"/>
      <c r="M102" s="3"/>
      <c r="N102" s="3"/>
      <c r="O102" s="3"/>
      <c r="P102" s="3"/>
      <c r="Q102" s="3"/>
      <c r="R102" s="3"/>
      <c r="S102" s="3"/>
      <c r="T102" s="3"/>
      <c r="U102" s="3"/>
      <c r="V102" s="3"/>
      <c r="W102" s="3"/>
      <c r="X102" s="3"/>
      <c r="Y102" s="3"/>
      <c r="Z102" s="3"/>
    </row>
    <row r="103" customFormat="false" ht="21.75" hidden="false" customHeight="true" outlineLevel="0" collapsed="false">
      <c r="A103" s="263" t="n">
        <v>70</v>
      </c>
      <c r="B103" s="264" t="s">
        <v>368</v>
      </c>
      <c r="C103" s="266"/>
      <c r="D103" s="266"/>
      <c r="E103" s="266"/>
      <c r="F103" s="266"/>
      <c r="G103" s="263"/>
      <c r="H103" s="267" t="str">
        <f aca="false">IF($D103="","",IFERROR(VALUE(MID($C103,FIND("/",$C103)+1,FIND("/",$C103,FIND("/",$C103)+1)-FIND("/",$C103)-1)),0))</f>
        <v/>
      </c>
      <c r="I103" s="3"/>
      <c r="J103" s="3"/>
      <c r="K103" s="3"/>
      <c r="L103" s="3"/>
      <c r="M103" s="3"/>
      <c r="N103" s="3"/>
      <c r="O103" s="3"/>
      <c r="P103" s="3"/>
      <c r="Q103" s="3"/>
      <c r="R103" s="3"/>
      <c r="S103" s="3"/>
      <c r="T103" s="3"/>
      <c r="U103" s="3"/>
      <c r="V103" s="3"/>
      <c r="W103" s="3"/>
      <c r="X103" s="3"/>
      <c r="Y103" s="3"/>
      <c r="Z103" s="3"/>
    </row>
    <row r="104" customFormat="false" ht="25.5" hidden="false" customHeight="true" outlineLevel="0" collapsed="false">
      <c r="A104" s="268" t="s">
        <v>176</v>
      </c>
      <c r="B104" s="268"/>
      <c r="C104" s="268"/>
      <c r="D104" s="268" t="s">
        <v>464</v>
      </c>
      <c r="E104" s="268"/>
      <c r="F104" s="268"/>
      <c r="G104" s="268"/>
      <c r="H104" s="262"/>
      <c r="I104" s="3"/>
      <c r="J104" s="3"/>
      <c r="K104" s="3"/>
      <c r="L104" s="3"/>
      <c r="M104" s="3"/>
      <c r="N104" s="3"/>
      <c r="O104" s="3"/>
      <c r="P104" s="3"/>
      <c r="Q104" s="3"/>
      <c r="R104" s="3"/>
      <c r="S104" s="3"/>
      <c r="T104" s="3"/>
      <c r="U104" s="3"/>
      <c r="V104" s="3"/>
      <c r="W104" s="3"/>
      <c r="X104" s="3"/>
      <c r="Y104" s="3"/>
      <c r="Z104" s="3"/>
    </row>
    <row r="105" customFormat="false" ht="24" hidden="false" customHeight="true" outlineLevel="0" collapsed="false">
      <c r="A105" s="261" t="s">
        <v>503</v>
      </c>
      <c r="B105" s="261"/>
      <c r="C105" s="261"/>
      <c r="D105" s="261"/>
      <c r="E105" s="261"/>
      <c r="F105" s="261"/>
      <c r="G105" s="261"/>
      <c r="H105" s="262"/>
      <c r="I105" s="3"/>
      <c r="J105" s="3"/>
      <c r="K105" s="3"/>
      <c r="L105" s="3"/>
      <c r="M105" s="3"/>
      <c r="N105" s="3"/>
      <c r="O105" s="3"/>
      <c r="P105" s="3"/>
      <c r="Q105" s="3"/>
      <c r="R105" s="3"/>
      <c r="S105" s="3"/>
      <c r="T105" s="3"/>
      <c r="U105" s="3"/>
      <c r="V105" s="3"/>
      <c r="W105" s="3"/>
      <c r="X105" s="3"/>
      <c r="Y105" s="3"/>
      <c r="Z105" s="3"/>
    </row>
    <row r="106" customFormat="false" ht="21.75" hidden="false" customHeight="true" outlineLevel="0" collapsed="false">
      <c r="A106" s="263" t="n">
        <v>71</v>
      </c>
      <c r="B106" s="264" t="s">
        <v>369</v>
      </c>
      <c r="C106" s="266"/>
      <c r="D106" s="266"/>
      <c r="E106" s="266"/>
      <c r="F106" s="266"/>
      <c r="G106" s="263"/>
      <c r="H106" s="267" t="str">
        <f aca="false">IF($D106="","",IFERROR(VALUE(MID($C106,FIND("/",$C106)+1,FIND("/",$C106,FIND("/",$C106)+1)-FIND("/",$C106)-1)),0))</f>
        <v/>
      </c>
      <c r="I106" s="3"/>
      <c r="J106" s="3"/>
      <c r="K106" s="3"/>
      <c r="L106" s="3"/>
      <c r="M106" s="3"/>
      <c r="N106" s="3"/>
      <c r="O106" s="3"/>
      <c r="P106" s="3"/>
      <c r="Q106" s="3"/>
      <c r="R106" s="3"/>
      <c r="S106" s="3"/>
      <c r="T106" s="3"/>
      <c r="U106" s="3"/>
      <c r="V106" s="3"/>
      <c r="W106" s="3"/>
      <c r="X106" s="3"/>
      <c r="Y106" s="3"/>
      <c r="Z106" s="3"/>
    </row>
    <row r="107" customFormat="false" ht="21.75" hidden="false" customHeight="true" outlineLevel="0" collapsed="false">
      <c r="A107" s="263" t="n">
        <v>72</v>
      </c>
      <c r="B107" s="264" t="s">
        <v>370</v>
      </c>
      <c r="C107" s="266"/>
      <c r="D107" s="266"/>
      <c r="E107" s="266"/>
      <c r="F107" s="266"/>
      <c r="G107" s="263"/>
      <c r="H107" s="267" t="str">
        <f aca="false">IF($D107="","",IFERROR(VALUE(MID($C107,FIND("/",$C107)+1,FIND("/",$C107,FIND("/",$C107)+1)-FIND("/",$C107)-1)),0))</f>
        <v/>
      </c>
      <c r="I107" s="3"/>
      <c r="J107" s="3"/>
      <c r="K107" s="3"/>
      <c r="L107" s="3"/>
      <c r="M107" s="3"/>
      <c r="N107" s="3"/>
      <c r="O107" s="3"/>
      <c r="P107" s="3"/>
      <c r="Q107" s="3"/>
      <c r="R107" s="3"/>
      <c r="S107" s="3"/>
      <c r="T107" s="3"/>
      <c r="U107" s="3"/>
      <c r="V107" s="3"/>
      <c r="W107" s="3"/>
      <c r="X107" s="3"/>
      <c r="Y107" s="3"/>
      <c r="Z107" s="3"/>
    </row>
    <row r="108" customFormat="false" ht="21.75" hidden="false" customHeight="true" outlineLevel="0" collapsed="false">
      <c r="A108" s="263" t="n">
        <v>73</v>
      </c>
      <c r="B108" s="264" t="s">
        <v>366</v>
      </c>
      <c r="C108" s="266"/>
      <c r="D108" s="266"/>
      <c r="E108" s="266"/>
      <c r="F108" s="266"/>
      <c r="G108" s="263"/>
      <c r="H108" s="267" t="str">
        <f aca="false">IF($D108="","",IFERROR(VALUE(MID($C108,FIND("/",$C108)+1,FIND("/",$C108,FIND("/",$C108)+1)-FIND("/",$C108)-1)),0))</f>
        <v/>
      </c>
      <c r="I108" s="3"/>
      <c r="J108" s="3"/>
      <c r="K108" s="3"/>
      <c r="L108" s="3"/>
      <c r="M108" s="3"/>
      <c r="N108" s="3"/>
      <c r="O108" s="3"/>
      <c r="P108" s="3"/>
      <c r="Q108" s="3"/>
      <c r="R108" s="3"/>
      <c r="S108" s="3"/>
      <c r="T108" s="3"/>
      <c r="U108" s="3"/>
      <c r="V108" s="3"/>
      <c r="W108" s="3"/>
      <c r="X108" s="3"/>
      <c r="Y108" s="3"/>
      <c r="Z108" s="3"/>
    </row>
    <row r="109" customFormat="false" ht="21.75" hidden="false" customHeight="true" outlineLevel="0" collapsed="false">
      <c r="A109" s="263" t="n">
        <v>74</v>
      </c>
      <c r="B109" s="264" t="s">
        <v>367</v>
      </c>
      <c r="C109" s="266"/>
      <c r="D109" s="266"/>
      <c r="E109" s="266"/>
      <c r="F109" s="266"/>
      <c r="G109" s="263"/>
      <c r="H109" s="267" t="str">
        <f aca="false">IF($D109="","",IFERROR(VALUE(MID($C109,FIND("/",$C109)+1,FIND("/",$C109,FIND("/",$C109)+1)-FIND("/",$C109)-1)),0))</f>
        <v/>
      </c>
      <c r="I109" s="3"/>
      <c r="J109" s="3"/>
      <c r="K109" s="3"/>
      <c r="L109" s="3"/>
      <c r="M109" s="3"/>
      <c r="N109" s="3"/>
      <c r="O109" s="3"/>
      <c r="P109" s="3"/>
      <c r="Q109" s="3"/>
      <c r="R109" s="3"/>
      <c r="S109" s="3"/>
      <c r="T109" s="3"/>
      <c r="U109" s="3"/>
      <c r="V109" s="3"/>
      <c r="W109" s="3"/>
      <c r="X109" s="3"/>
      <c r="Y109" s="3"/>
      <c r="Z109" s="3"/>
    </row>
    <row r="110" customFormat="false" ht="21.75" hidden="false" customHeight="true" outlineLevel="0" collapsed="false">
      <c r="A110" s="263" t="n">
        <v>75</v>
      </c>
      <c r="B110" s="264" t="s">
        <v>368</v>
      </c>
      <c r="C110" s="266"/>
      <c r="D110" s="266"/>
      <c r="E110" s="266"/>
      <c r="F110" s="266"/>
      <c r="G110" s="263"/>
      <c r="H110" s="267" t="str">
        <f aca="false">IF($D110="","",IFERROR(VALUE(MID($C110,FIND("/",$C110)+1,FIND("/",$C110,FIND("/",$C110)+1)-FIND("/",$C110)-1)),0))</f>
        <v/>
      </c>
      <c r="I110" s="3"/>
      <c r="J110" s="3"/>
      <c r="K110" s="3"/>
      <c r="L110" s="3"/>
      <c r="M110" s="3"/>
      <c r="N110" s="3"/>
      <c r="O110" s="3"/>
      <c r="P110" s="3"/>
      <c r="Q110" s="3"/>
      <c r="R110" s="3"/>
      <c r="S110" s="3"/>
      <c r="T110" s="3"/>
      <c r="U110" s="3"/>
      <c r="V110" s="3"/>
      <c r="W110" s="3"/>
      <c r="X110" s="3"/>
      <c r="Y110" s="3"/>
      <c r="Z110" s="3"/>
    </row>
    <row r="111" customFormat="false" ht="25.5" hidden="false" customHeight="true" outlineLevel="0" collapsed="false">
      <c r="A111" s="268" t="s">
        <v>176</v>
      </c>
      <c r="B111" s="268"/>
      <c r="C111" s="268"/>
      <c r="D111" s="268" t="s">
        <v>464</v>
      </c>
      <c r="E111" s="268"/>
      <c r="F111" s="268"/>
      <c r="G111" s="268"/>
      <c r="H111" s="262"/>
      <c r="I111" s="3"/>
      <c r="J111" s="3"/>
      <c r="K111" s="3"/>
      <c r="L111" s="3"/>
      <c r="M111" s="3"/>
      <c r="N111" s="3"/>
      <c r="O111" s="3"/>
      <c r="P111" s="3"/>
      <c r="Q111" s="3"/>
      <c r="R111" s="3"/>
      <c r="S111" s="3"/>
      <c r="T111" s="3"/>
      <c r="U111" s="3"/>
      <c r="V111" s="3"/>
      <c r="W111" s="3"/>
      <c r="X111" s="3"/>
      <c r="Y111" s="3"/>
      <c r="Z111" s="3"/>
    </row>
    <row r="112" customFormat="false" ht="24" hidden="false" customHeight="true" outlineLevel="0" collapsed="false">
      <c r="A112" s="261" t="s">
        <v>504</v>
      </c>
      <c r="B112" s="261"/>
      <c r="C112" s="261"/>
      <c r="D112" s="261"/>
      <c r="E112" s="261"/>
      <c r="F112" s="261"/>
      <c r="G112" s="261"/>
      <c r="H112" s="262"/>
      <c r="I112" s="3"/>
      <c r="J112" s="3"/>
      <c r="K112" s="3"/>
      <c r="L112" s="3"/>
      <c r="M112" s="3"/>
      <c r="N112" s="3"/>
      <c r="O112" s="3"/>
      <c r="P112" s="3"/>
      <c r="Q112" s="3"/>
      <c r="R112" s="3"/>
      <c r="S112" s="3"/>
      <c r="T112" s="3"/>
      <c r="U112" s="3"/>
      <c r="V112" s="3"/>
      <c r="W112" s="3"/>
      <c r="X112" s="3"/>
      <c r="Y112" s="3"/>
      <c r="Z112" s="3"/>
    </row>
    <row r="113" customFormat="false" ht="21.75" hidden="false" customHeight="true" outlineLevel="0" collapsed="false">
      <c r="A113" s="263" t="n">
        <v>76</v>
      </c>
      <c r="B113" s="264" t="s">
        <v>369</v>
      </c>
      <c r="C113" s="266"/>
      <c r="D113" s="266"/>
      <c r="E113" s="266"/>
      <c r="F113" s="266"/>
      <c r="G113" s="263"/>
      <c r="H113" s="267" t="str">
        <f aca="false">IF($D113="","",IFERROR(VALUE(MID($C113,FIND("/",$C113)+1,FIND("/",$C113,FIND("/",$C113)+1)-FIND("/",$C113)-1)),0))</f>
        <v/>
      </c>
      <c r="I113" s="3"/>
      <c r="J113" s="3"/>
      <c r="K113" s="3"/>
      <c r="L113" s="3"/>
      <c r="M113" s="3"/>
      <c r="N113" s="3"/>
      <c r="O113" s="3"/>
      <c r="P113" s="3"/>
      <c r="Q113" s="3"/>
      <c r="R113" s="3"/>
      <c r="S113" s="3"/>
      <c r="T113" s="3"/>
      <c r="U113" s="3"/>
      <c r="V113" s="3"/>
      <c r="W113" s="3"/>
      <c r="X113" s="3"/>
      <c r="Y113" s="3"/>
      <c r="Z113" s="3"/>
    </row>
    <row r="114" customFormat="false" ht="21.75" hidden="false" customHeight="true" outlineLevel="0" collapsed="false">
      <c r="A114" s="263" t="n">
        <v>77</v>
      </c>
      <c r="B114" s="264" t="s">
        <v>370</v>
      </c>
      <c r="C114" s="266"/>
      <c r="D114" s="266"/>
      <c r="E114" s="266"/>
      <c r="F114" s="266"/>
      <c r="G114" s="263"/>
      <c r="H114" s="267" t="str">
        <f aca="false">IF($D114="","",IFERROR(VALUE(MID($C114,FIND("/",$C114)+1,FIND("/",$C114,FIND("/",$C114)+1)-FIND("/",$C114)-1)),0))</f>
        <v/>
      </c>
      <c r="I114" s="3"/>
      <c r="J114" s="3"/>
      <c r="K114" s="3"/>
      <c r="L114" s="3"/>
      <c r="M114" s="3"/>
      <c r="N114" s="3"/>
      <c r="O114" s="3"/>
      <c r="P114" s="3"/>
      <c r="Q114" s="3"/>
      <c r="R114" s="3"/>
      <c r="S114" s="3"/>
      <c r="T114" s="3"/>
      <c r="U114" s="3"/>
      <c r="V114" s="3"/>
      <c r="W114" s="3"/>
      <c r="X114" s="3"/>
      <c r="Y114" s="3"/>
      <c r="Z114" s="3"/>
    </row>
    <row r="115" customFormat="false" ht="21.75" hidden="false" customHeight="true" outlineLevel="0" collapsed="false">
      <c r="A115" s="263" t="n">
        <v>78</v>
      </c>
      <c r="B115" s="264" t="s">
        <v>366</v>
      </c>
      <c r="C115" s="266"/>
      <c r="D115" s="266"/>
      <c r="E115" s="266"/>
      <c r="F115" s="266"/>
      <c r="G115" s="263"/>
      <c r="H115" s="267" t="str">
        <f aca="false">IF($D115="","",IFERROR(VALUE(MID($C115,FIND("/",$C115)+1,FIND("/",$C115,FIND("/",$C115)+1)-FIND("/",$C115)-1)),0))</f>
        <v/>
      </c>
      <c r="I115" s="3"/>
      <c r="J115" s="3"/>
      <c r="K115" s="3"/>
      <c r="L115" s="3"/>
      <c r="M115" s="3"/>
      <c r="N115" s="3"/>
      <c r="O115" s="3"/>
      <c r="P115" s="3"/>
      <c r="Q115" s="3"/>
      <c r="R115" s="3"/>
      <c r="S115" s="3"/>
      <c r="T115" s="3"/>
      <c r="U115" s="3"/>
      <c r="V115" s="3"/>
      <c r="W115" s="3"/>
      <c r="X115" s="3"/>
      <c r="Y115" s="3"/>
      <c r="Z115" s="3"/>
    </row>
    <row r="116" customFormat="false" ht="21.75" hidden="false" customHeight="true" outlineLevel="0" collapsed="false">
      <c r="A116" s="263" t="n">
        <v>79</v>
      </c>
      <c r="B116" s="264" t="s">
        <v>367</v>
      </c>
      <c r="C116" s="266"/>
      <c r="D116" s="266"/>
      <c r="E116" s="266"/>
      <c r="F116" s="266"/>
      <c r="G116" s="263"/>
      <c r="H116" s="267" t="str">
        <f aca="false">IF($D116="","",IFERROR(VALUE(MID($C116,FIND("/",$C116)+1,FIND("/",$C116,FIND("/",$C116)+1)-FIND("/",$C116)-1)),0))</f>
        <v/>
      </c>
      <c r="I116" s="3"/>
      <c r="J116" s="3"/>
      <c r="K116" s="3"/>
      <c r="L116" s="3"/>
      <c r="M116" s="3"/>
      <c r="N116" s="3"/>
      <c r="O116" s="3"/>
      <c r="P116" s="3"/>
      <c r="Q116" s="3"/>
      <c r="R116" s="3"/>
      <c r="S116" s="3"/>
      <c r="T116" s="3"/>
      <c r="U116" s="3"/>
      <c r="V116" s="3"/>
      <c r="W116" s="3"/>
      <c r="X116" s="3"/>
      <c r="Y116" s="3"/>
      <c r="Z116" s="3"/>
    </row>
    <row r="117" customFormat="false" ht="21.75" hidden="false" customHeight="true" outlineLevel="0" collapsed="false">
      <c r="A117" s="263" t="n">
        <v>80</v>
      </c>
      <c r="B117" s="264" t="s">
        <v>368</v>
      </c>
      <c r="C117" s="266"/>
      <c r="D117" s="266"/>
      <c r="E117" s="266"/>
      <c r="F117" s="266"/>
      <c r="G117" s="263"/>
      <c r="H117" s="267" t="str">
        <f aca="false">IF($D117="","",IFERROR(VALUE(MID($C117,FIND("/",$C117)+1,FIND("/",$C117,FIND("/",$C117)+1)-FIND("/",$C117)-1)),0))</f>
        <v/>
      </c>
      <c r="I117" s="3"/>
      <c r="J117" s="3"/>
      <c r="K117" s="3"/>
      <c r="L117" s="3"/>
      <c r="M117" s="3"/>
      <c r="N117" s="3"/>
      <c r="O117" s="3"/>
      <c r="P117" s="3"/>
      <c r="Q117" s="3"/>
      <c r="R117" s="3"/>
      <c r="S117" s="3"/>
      <c r="T117" s="3"/>
      <c r="U117" s="3"/>
      <c r="V117" s="3"/>
      <c r="W117" s="3"/>
      <c r="X117" s="3"/>
      <c r="Y117" s="3"/>
      <c r="Z117" s="3"/>
    </row>
    <row r="118" customFormat="false" ht="25.5" hidden="false" customHeight="true" outlineLevel="0" collapsed="false">
      <c r="A118" s="268" t="s">
        <v>176</v>
      </c>
      <c r="B118" s="268"/>
      <c r="C118" s="268"/>
      <c r="D118" s="268" t="s">
        <v>464</v>
      </c>
      <c r="E118" s="268"/>
      <c r="F118" s="268"/>
      <c r="G118" s="268"/>
      <c r="H118" s="262"/>
      <c r="I118" s="3"/>
      <c r="J118" s="3"/>
      <c r="K118" s="3"/>
      <c r="L118" s="3"/>
      <c r="M118" s="3"/>
      <c r="N118" s="3"/>
      <c r="O118" s="3"/>
      <c r="P118" s="3"/>
      <c r="Q118" s="3"/>
      <c r="R118" s="3"/>
      <c r="S118" s="3"/>
      <c r="T118" s="3"/>
      <c r="U118" s="3"/>
      <c r="V118" s="3"/>
      <c r="W118" s="3"/>
      <c r="X118" s="3"/>
      <c r="Y118" s="3"/>
      <c r="Z118" s="3"/>
    </row>
    <row r="119" customFormat="false" ht="24" hidden="false" customHeight="true" outlineLevel="0" collapsed="false">
      <c r="A119" s="261" t="s">
        <v>505</v>
      </c>
      <c r="B119" s="261"/>
      <c r="C119" s="261"/>
      <c r="D119" s="261"/>
      <c r="E119" s="261"/>
      <c r="F119" s="261"/>
      <c r="G119" s="261"/>
      <c r="H119" s="262"/>
      <c r="I119" s="3"/>
      <c r="J119" s="3"/>
      <c r="K119" s="3"/>
      <c r="L119" s="3"/>
      <c r="M119" s="3"/>
      <c r="N119" s="3"/>
      <c r="O119" s="3"/>
      <c r="P119" s="3"/>
      <c r="Q119" s="3"/>
      <c r="R119" s="3"/>
      <c r="S119" s="3"/>
      <c r="T119" s="3"/>
      <c r="U119" s="3"/>
      <c r="V119" s="3"/>
      <c r="W119" s="3"/>
      <c r="X119" s="3"/>
      <c r="Y119" s="3"/>
      <c r="Z119" s="3"/>
    </row>
    <row r="120" customFormat="false" ht="21.75" hidden="false" customHeight="true" outlineLevel="0" collapsed="false">
      <c r="A120" s="263" t="n">
        <v>81</v>
      </c>
      <c r="B120" s="264" t="s">
        <v>369</v>
      </c>
      <c r="C120" s="266"/>
      <c r="D120" s="266"/>
      <c r="E120" s="266"/>
      <c r="F120" s="266"/>
      <c r="G120" s="263"/>
      <c r="H120" s="267" t="str">
        <f aca="false">IF($D120="","",IFERROR(VALUE(MID($C120,FIND("/",$C120)+1,FIND("/",$C120,FIND("/",$C120)+1)-FIND("/",$C120)-1)),0))</f>
        <v/>
      </c>
      <c r="I120" s="3"/>
      <c r="J120" s="3"/>
      <c r="K120" s="3"/>
      <c r="L120" s="3"/>
      <c r="M120" s="3"/>
      <c r="N120" s="3"/>
      <c r="O120" s="3"/>
      <c r="P120" s="3"/>
      <c r="Q120" s="3"/>
      <c r="R120" s="3"/>
      <c r="S120" s="3"/>
      <c r="T120" s="3"/>
      <c r="U120" s="3"/>
      <c r="V120" s="3"/>
      <c r="W120" s="3"/>
      <c r="X120" s="3"/>
      <c r="Y120" s="3"/>
      <c r="Z120" s="3"/>
    </row>
    <row r="121" customFormat="false" ht="21.75" hidden="false" customHeight="true" outlineLevel="0" collapsed="false">
      <c r="A121" s="263" t="n">
        <v>82</v>
      </c>
      <c r="B121" s="264" t="s">
        <v>370</v>
      </c>
      <c r="C121" s="266"/>
      <c r="D121" s="266"/>
      <c r="E121" s="266"/>
      <c r="F121" s="266"/>
      <c r="G121" s="263"/>
      <c r="H121" s="267" t="str">
        <f aca="false">IF($D121="","",IFERROR(VALUE(MID($C121,FIND("/",$C121)+1,FIND("/",$C121,FIND("/",$C121)+1)-FIND("/",$C121)-1)),0))</f>
        <v/>
      </c>
      <c r="I121" s="3"/>
      <c r="J121" s="3"/>
      <c r="K121" s="3"/>
      <c r="L121" s="3"/>
      <c r="M121" s="3"/>
      <c r="N121" s="3"/>
      <c r="O121" s="3"/>
      <c r="P121" s="3"/>
      <c r="Q121" s="3"/>
      <c r="R121" s="3"/>
      <c r="S121" s="3"/>
      <c r="T121" s="3"/>
      <c r="U121" s="3"/>
      <c r="V121" s="3"/>
      <c r="W121" s="3"/>
      <c r="X121" s="3"/>
      <c r="Y121" s="3"/>
      <c r="Z121" s="3"/>
    </row>
    <row r="122" customFormat="false" ht="21.75" hidden="false" customHeight="true" outlineLevel="0" collapsed="false">
      <c r="A122" s="263" t="n">
        <v>83</v>
      </c>
      <c r="B122" s="264" t="s">
        <v>366</v>
      </c>
      <c r="C122" s="266"/>
      <c r="D122" s="266"/>
      <c r="E122" s="266"/>
      <c r="F122" s="266"/>
      <c r="G122" s="263"/>
      <c r="H122" s="267" t="str">
        <f aca="false">IF($D122="","",IFERROR(VALUE(MID($C122,FIND("/",$C122)+1,FIND("/",$C122,FIND("/",$C122)+1)-FIND("/",$C122)-1)),0))</f>
        <v/>
      </c>
      <c r="I122" s="3"/>
      <c r="J122" s="3"/>
      <c r="K122" s="3"/>
      <c r="L122" s="3"/>
      <c r="M122" s="3"/>
      <c r="N122" s="3"/>
      <c r="O122" s="3"/>
      <c r="P122" s="3"/>
      <c r="Q122" s="3"/>
      <c r="R122" s="3"/>
      <c r="S122" s="3"/>
      <c r="T122" s="3"/>
      <c r="U122" s="3"/>
      <c r="V122" s="3"/>
      <c r="W122" s="3"/>
      <c r="X122" s="3"/>
      <c r="Y122" s="3"/>
      <c r="Z122" s="3"/>
    </row>
    <row r="123" customFormat="false" ht="21.75" hidden="false" customHeight="true" outlineLevel="0" collapsed="false">
      <c r="A123" s="263" t="n">
        <v>84</v>
      </c>
      <c r="B123" s="264" t="s">
        <v>367</v>
      </c>
      <c r="C123" s="266"/>
      <c r="D123" s="266"/>
      <c r="E123" s="266"/>
      <c r="F123" s="266"/>
      <c r="G123" s="263"/>
      <c r="H123" s="267" t="str">
        <f aca="false">IF($D123="","",IFERROR(VALUE(MID($C123,FIND("/",$C123)+1,FIND("/",$C123,FIND("/",$C123)+1)-FIND("/",$C123)-1)),0))</f>
        <v/>
      </c>
      <c r="I123" s="3"/>
      <c r="J123" s="3"/>
      <c r="K123" s="3"/>
      <c r="L123" s="3"/>
      <c r="M123" s="3"/>
      <c r="N123" s="3"/>
      <c r="O123" s="3"/>
      <c r="P123" s="3"/>
      <c r="Q123" s="3"/>
      <c r="R123" s="3"/>
      <c r="S123" s="3"/>
      <c r="T123" s="3"/>
      <c r="U123" s="3"/>
      <c r="V123" s="3"/>
      <c r="W123" s="3"/>
      <c r="X123" s="3"/>
      <c r="Y123" s="3"/>
      <c r="Z123" s="3"/>
    </row>
    <row r="124" customFormat="false" ht="21.75" hidden="false" customHeight="true" outlineLevel="0" collapsed="false">
      <c r="A124" s="263" t="n">
        <v>85</v>
      </c>
      <c r="B124" s="264" t="s">
        <v>368</v>
      </c>
      <c r="C124" s="266"/>
      <c r="D124" s="266"/>
      <c r="E124" s="266"/>
      <c r="F124" s="266"/>
      <c r="G124" s="263"/>
      <c r="H124" s="267" t="str">
        <f aca="false">IF($D124="","",IFERROR(VALUE(MID($C124,FIND("/",$C124)+1,FIND("/",$C124,FIND("/",$C124)+1)-FIND("/",$C124)-1)),0))</f>
        <v/>
      </c>
      <c r="I124" s="3"/>
      <c r="J124" s="3"/>
      <c r="K124" s="3"/>
      <c r="L124" s="3"/>
      <c r="M124" s="3"/>
      <c r="N124" s="3"/>
      <c r="O124" s="3"/>
      <c r="P124" s="3"/>
      <c r="Q124" s="3"/>
      <c r="R124" s="3"/>
      <c r="S124" s="3"/>
      <c r="T124" s="3"/>
      <c r="U124" s="3"/>
      <c r="V124" s="3"/>
      <c r="W124" s="3"/>
      <c r="X124" s="3"/>
      <c r="Y124" s="3"/>
      <c r="Z124" s="3"/>
    </row>
    <row r="125" customFormat="false" ht="25.5" hidden="false" customHeight="true" outlineLevel="0" collapsed="false">
      <c r="A125" s="268" t="s">
        <v>176</v>
      </c>
      <c r="B125" s="268"/>
      <c r="C125" s="268"/>
      <c r="D125" s="268" t="s">
        <v>464</v>
      </c>
      <c r="E125" s="268"/>
      <c r="F125" s="268"/>
      <c r="G125" s="268"/>
      <c r="H125" s="262"/>
      <c r="I125" s="3"/>
      <c r="J125" s="3"/>
      <c r="K125" s="3"/>
      <c r="L125" s="3"/>
      <c r="M125" s="3"/>
      <c r="N125" s="3"/>
      <c r="O125" s="3"/>
      <c r="P125" s="3"/>
      <c r="Q125" s="3"/>
      <c r="R125" s="3"/>
      <c r="S125" s="3"/>
      <c r="T125" s="3"/>
      <c r="U125" s="3"/>
      <c r="V125" s="3"/>
      <c r="W125" s="3"/>
      <c r="X125" s="3"/>
      <c r="Y125" s="3"/>
      <c r="Z125" s="3"/>
    </row>
    <row r="126" customFormat="false" ht="24" hidden="false" customHeight="true" outlineLevel="0" collapsed="false">
      <c r="A126" s="261" t="s">
        <v>506</v>
      </c>
      <c r="B126" s="261"/>
      <c r="C126" s="261"/>
      <c r="D126" s="261"/>
      <c r="E126" s="261"/>
      <c r="F126" s="261"/>
      <c r="G126" s="261"/>
      <c r="H126" s="262"/>
      <c r="I126" s="3"/>
      <c r="J126" s="3"/>
      <c r="K126" s="3"/>
      <c r="L126" s="3"/>
      <c r="M126" s="3"/>
      <c r="N126" s="3"/>
      <c r="O126" s="3"/>
      <c r="P126" s="3"/>
      <c r="Q126" s="3"/>
      <c r="R126" s="3"/>
      <c r="S126" s="3"/>
      <c r="T126" s="3"/>
      <c r="U126" s="3"/>
      <c r="V126" s="3"/>
      <c r="W126" s="3"/>
      <c r="X126" s="3"/>
      <c r="Y126" s="3"/>
      <c r="Z126" s="3"/>
    </row>
    <row r="127" customFormat="false" ht="21.75" hidden="false" customHeight="true" outlineLevel="0" collapsed="false">
      <c r="A127" s="263" t="n">
        <v>86</v>
      </c>
      <c r="B127" s="264" t="s">
        <v>369</v>
      </c>
      <c r="C127" s="266"/>
      <c r="D127" s="266"/>
      <c r="E127" s="266"/>
      <c r="F127" s="266"/>
      <c r="G127" s="263"/>
      <c r="H127" s="267" t="str">
        <f aca="false">IF($D127="","",IFERROR(VALUE(MID($C127,FIND("/",$C127)+1,FIND("/",$C127,FIND("/",$C127)+1)-FIND("/",$C127)-1)),0))</f>
        <v/>
      </c>
      <c r="I127" s="3"/>
      <c r="J127" s="3"/>
      <c r="K127" s="3"/>
      <c r="L127" s="3"/>
      <c r="M127" s="3"/>
      <c r="N127" s="3"/>
      <c r="O127" s="3"/>
      <c r="P127" s="3"/>
      <c r="Q127" s="3"/>
      <c r="R127" s="3"/>
      <c r="S127" s="3"/>
      <c r="T127" s="3"/>
      <c r="U127" s="3"/>
      <c r="V127" s="3"/>
      <c r="W127" s="3"/>
      <c r="X127" s="3"/>
      <c r="Y127" s="3"/>
      <c r="Z127" s="3"/>
    </row>
    <row r="128" customFormat="false" ht="21.75" hidden="false" customHeight="true" outlineLevel="0" collapsed="false">
      <c r="A128" s="263" t="n">
        <v>87</v>
      </c>
      <c r="B128" s="264" t="s">
        <v>370</v>
      </c>
      <c r="C128" s="266"/>
      <c r="D128" s="266"/>
      <c r="E128" s="266"/>
      <c r="F128" s="266"/>
      <c r="G128" s="263"/>
      <c r="H128" s="267" t="str">
        <f aca="false">IF($D128="","",IFERROR(VALUE(MID($C128,FIND("/",$C128)+1,FIND("/",$C128,FIND("/",$C128)+1)-FIND("/",$C128)-1)),0))</f>
        <v/>
      </c>
      <c r="I128" s="3"/>
      <c r="J128" s="3"/>
      <c r="K128" s="3"/>
      <c r="L128" s="3"/>
      <c r="M128" s="3"/>
      <c r="N128" s="3"/>
      <c r="O128" s="3"/>
      <c r="P128" s="3"/>
      <c r="Q128" s="3"/>
      <c r="R128" s="3"/>
      <c r="S128" s="3"/>
      <c r="T128" s="3"/>
      <c r="U128" s="3"/>
      <c r="V128" s="3"/>
      <c r="W128" s="3"/>
      <c r="X128" s="3"/>
      <c r="Y128" s="3"/>
      <c r="Z128" s="3"/>
    </row>
    <row r="129" customFormat="false" ht="21.75" hidden="false" customHeight="true" outlineLevel="0" collapsed="false">
      <c r="A129" s="263" t="n">
        <v>88</v>
      </c>
      <c r="B129" s="264" t="s">
        <v>366</v>
      </c>
      <c r="C129" s="266"/>
      <c r="D129" s="266"/>
      <c r="E129" s="266"/>
      <c r="F129" s="266"/>
      <c r="G129" s="263"/>
      <c r="H129" s="267" t="str">
        <f aca="false">IF($D129="","",IFERROR(VALUE(MID($C129,FIND("/",$C129)+1,FIND("/",$C129,FIND("/",$C129)+1)-FIND("/",$C129)-1)),0))</f>
        <v/>
      </c>
      <c r="I129" s="3"/>
      <c r="J129" s="3"/>
      <c r="K129" s="3"/>
      <c r="L129" s="3"/>
      <c r="M129" s="3"/>
      <c r="N129" s="3"/>
      <c r="O129" s="3"/>
      <c r="P129" s="3"/>
      <c r="Q129" s="3"/>
      <c r="R129" s="3"/>
      <c r="S129" s="3"/>
      <c r="T129" s="3"/>
      <c r="U129" s="3"/>
      <c r="V129" s="3"/>
      <c r="W129" s="3"/>
      <c r="X129" s="3"/>
      <c r="Y129" s="3"/>
      <c r="Z129" s="3"/>
    </row>
    <row r="130" customFormat="false" ht="21.75" hidden="false" customHeight="true" outlineLevel="0" collapsed="false">
      <c r="A130" s="263" t="n">
        <v>89</v>
      </c>
      <c r="B130" s="264" t="s">
        <v>367</v>
      </c>
      <c r="C130" s="266"/>
      <c r="D130" s="266"/>
      <c r="E130" s="266"/>
      <c r="F130" s="266"/>
      <c r="G130" s="263"/>
      <c r="H130" s="267" t="str">
        <f aca="false">IF($D130="","",IFERROR(VALUE(MID($C130,FIND("/",$C130)+1,FIND("/",$C130,FIND("/",$C130)+1)-FIND("/",$C130)-1)),0))</f>
        <v/>
      </c>
      <c r="I130" s="3"/>
      <c r="J130" s="3"/>
      <c r="K130" s="3"/>
      <c r="L130" s="3"/>
      <c r="M130" s="3"/>
      <c r="N130" s="3"/>
      <c r="O130" s="3"/>
      <c r="P130" s="3"/>
      <c r="Q130" s="3"/>
      <c r="R130" s="3"/>
      <c r="S130" s="3"/>
      <c r="T130" s="3"/>
      <c r="U130" s="3"/>
      <c r="V130" s="3"/>
      <c r="W130" s="3"/>
      <c r="X130" s="3"/>
      <c r="Y130" s="3"/>
      <c r="Z130" s="3"/>
    </row>
    <row r="131" customFormat="false" ht="21.75" hidden="false" customHeight="true" outlineLevel="0" collapsed="false">
      <c r="A131" s="263" t="n">
        <v>90</v>
      </c>
      <c r="B131" s="264" t="s">
        <v>368</v>
      </c>
      <c r="C131" s="266"/>
      <c r="D131" s="266"/>
      <c r="E131" s="266"/>
      <c r="F131" s="266"/>
      <c r="G131" s="263"/>
      <c r="H131" s="267" t="str">
        <f aca="false">IF($D131="","",IFERROR(VALUE(MID($C131,FIND("/",$C131)+1,FIND("/",$C131,FIND("/",$C131)+1)-FIND("/",$C131)-1)),0))</f>
        <v/>
      </c>
      <c r="I131" s="3"/>
      <c r="J131" s="3"/>
      <c r="K131" s="3"/>
      <c r="L131" s="3"/>
      <c r="M131" s="3"/>
      <c r="N131" s="3"/>
      <c r="O131" s="3"/>
      <c r="P131" s="3"/>
      <c r="Q131" s="3"/>
      <c r="R131" s="3"/>
      <c r="S131" s="3"/>
      <c r="T131" s="3"/>
      <c r="U131" s="3"/>
      <c r="V131" s="3"/>
      <c r="W131" s="3"/>
      <c r="X131" s="3"/>
      <c r="Y131" s="3"/>
      <c r="Z131" s="3"/>
    </row>
    <row r="132" customFormat="false" ht="25.5" hidden="false" customHeight="true" outlineLevel="0" collapsed="false">
      <c r="A132" s="268" t="s">
        <v>176</v>
      </c>
      <c r="B132" s="268"/>
      <c r="C132" s="268"/>
      <c r="D132" s="268" t="s">
        <v>464</v>
      </c>
      <c r="E132" s="268"/>
      <c r="F132" s="268"/>
      <c r="G132" s="268"/>
      <c r="H132" s="262"/>
      <c r="I132" s="3"/>
      <c r="J132" s="3"/>
      <c r="K132" s="3"/>
      <c r="L132" s="3"/>
      <c r="M132" s="3"/>
      <c r="N132" s="3"/>
      <c r="O132" s="3"/>
      <c r="P132" s="3"/>
      <c r="Q132" s="3"/>
      <c r="R132" s="3"/>
      <c r="S132" s="3"/>
      <c r="T132" s="3"/>
      <c r="U132" s="3"/>
      <c r="V132" s="3"/>
      <c r="W132" s="3"/>
      <c r="X132" s="3"/>
      <c r="Y132" s="3"/>
      <c r="Z132" s="3"/>
    </row>
    <row r="133" customFormat="false" ht="24" hidden="false" customHeight="true" outlineLevel="0" collapsed="false">
      <c r="A133" s="261" t="s">
        <v>507</v>
      </c>
      <c r="B133" s="261"/>
      <c r="C133" s="261"/>
      <c r="D133" s="261"/>
      <c r="E133" s="261"/>
      <c r="F133" s="261"/>
      <c r="G133" s="261"/>
      <c r="H133" s="262"/>
      <c r="I133" s="3"/>
      <c r="J133" s="3"/>
      <c r="K133" s="3"/>
      <c r="L133" s="3"/>
      <c r="M133" s="3"/>
      <c r="N133" s="3"/>
      <c r="O133" s="3"/>
      <c r="P133" s="3"/>
      <c r="Q133" s="3"/>
      <c r="R133" s="3"/>
      <c r="S133" s="3"/>
      <c r="T133" s="3"/>
      <c r="U133" s="3"/>
      <c r="V133" s="3"/>
      <c r="W133" s="3"/>
      <c r="X133" s="3"/>
      <c r="Y133" s="3"/>
      <c r="Z133" s="3"/>
    </row>
    <row r="134" customFormat="false" ht="21.75" hidden="false" customHeight="true" outlineLevel="0" collapsed="false">
      <c r="A134" s="263" t="n">
        <v>91</v>
      </c>
      <c r="B134" s="264" t="s">
        <v>369</v>
      </c>
      <c r="C134" s="266"/>
      <c r="D134" s="266"/>
      <c r="E134" s="266"/>
      <c r="F134" s="266"/>
      <c r="G134" s="263"/>
      <c r="H134" s="267" t="str">
        <f aca="false">IF($D134="","",IFERROR(VALUE(MID($C134,FIND("/",$C134)+1,FIND("/",$C134,FIND("/",$C134)+1)-FIND("/",$C134)-1)),0))</f>
        <v/>
      </c>
      <c r="I134" s="3"/>
      <c r="J134" s="3"/>
      <c r="K134" s="3"/>
      <c r="L134" s="3"/>
      <c r="M134" s="3"/>
      <c r="N134" s="3"/>
      <c r="O134" s="3"/>
      <c r="P134" s="3"/>
      <c r="Q134" s="3"/>
      <c r="R134" s="3"/>
      <c r="S134" s="3"/>
      <c r="T134" s="3"/>
      <c r="U134" s="3"/>
      <c r="V134" s="3"/>
      <c r="W134" s="3"/>
      <c r="X134" s="3"/>
      <c r="Y134" s="3"/>
      <c r="Z134" s="3"/>
    </row>
    <row r="135" customFormat="false" ht="21.75" hidden="false" customHeight="true" outlineLevel="0" collapsed="false">
      <c r="A135" s="263" t="n">
        <v>92</v>
      </c>
      <c r="B135" s="264" t="s">
        <v>370</v>
      </c>
      <c r="C135" s="266"/>
      <c r="D135" s="266"/>
      <c r="E135" s="266"/>
      <c r="F135" s="266"/>
      <c r="G135" s="263"/>
      <c r="H135" s="267" t="str">
        <f aca="false">IF($D135="","",IFERROR(VALUE(MID($C135,FIND("/",$C135)+1,FIND("/",$C135,FIND("/",$C135)+1)-FIND("/",$C135)-1)),0))</f>
        <v/>
      </c>
      <c r="I135" s="3"/>
      <c r="J135" s="3"/>
      <c r="K135" s="3"/>
      <c r="L135" s="3"/>
      <c r="M135" s="3"/>
      <c r="N135" s="3"/>
      <c r="O135" s="3"/>
      <c r="P135" s="3"/>
      <c r="Q135" s="3"/>
      <c r="R135" s="3"/>
      <c r="S135" s="3"/>
      <c r="T135" s="3"/>
      <c r="U135" s="3"/>
      <c r="V135" s="3"/>
      <c r="W135" s="3"/>
      <c r="X135" s="3"/>
      <c r="Y135" s="3"/>
      <c r="Z135" s="3"/>
    </row>
    <row r="136" customFormat="false" ht="21.75" hidden="false" customHeight="true" outlineLevel="0" collapsed="false">
      <c r="A136" s="263" t="n">
        <v>93</v>
      </c>
      <c r="B136" s="264" t="s">
        <v>366</v>
      </c>
      <c r="C136" s="266"/>
      <c r="D136" s="266"/>
      <c r="E136" s="266"/>
      <c r="F136" s="266"/>
      <c r="G136" s="263"/>
      <c r="H136" s="267" t="str">
        <f aca="false">IF($D136="","",IFERROR(VALUE(MID($C136,FIND("/",$C136)+1,FIND("/",$C136,FIND("/",$C136)+1)-FIND("/",$C136)-1)),0))</f>
        <v/>
      </c>
      <c r="I136" s="3"/>
      <c r="J136" s="3"/>
      <c r="K136" s="3"/>
      <c r="L136" s="3"/>
      <c r="M136" s="3"/>
      <c r="N136" s="3"/>
      <c r="O136" s="3"/>
      <c r="P136" s="3"/>
      <c r="Q136" s="3"/>
      <c r="R136" s="3"/>
      <c r="S136" s="3"/>
      <c r="T136" s="3"/>
      <c r="U136" s="3"/>
      <c r="V136" s="3"/>
      <c r="W136" s="3"/>
      <c r="X136" s="3"/>
      <c r="Y136" s="3"/>
      <c r="Z136" s="3"/>
    </row>
    <row r="137" customFormat="false" ht="21.75" hidden="false" customHeight="true" outlineLevel="0" collapsed="false">
      <c r="A137" s="263" t="n">
        <v>94</v>
      </c>
      <c r="B137" s="264" t="s">
        <v>367</v>
      </c>
      <c r="C137" s="266"/>
      <c r="D137" s="266"/>
      <c r="E137" s="266"/>
      <c r="F137" s="266"/>
      <c r="G137" s="263"/>
      <c r="H137" s="267" t="str">
        <f aca="false">IF($D137="","",IFERROR(VALUE(MID($C137,FIND("/",$C137)+1,FIND("/",$C137,FIND("/",$C137)+1)-FIND("/",$C137)-1)),0))</f>
        <v/>
      </c>
      <c r="I137" s="3"/>
      <c r="J137" s="3"/>
      <c r="K137" s="3"/>
      <c r="L137" s="3"/>
      <c r="M137" s="3"/>
      <c r="N137" s="3"/>
      <c r="O137" s="3"/>
      <c r="P137" s="3"/>
      <c r="Q137" s="3"/>
      <c r="R137" s="3"/>
      <c r="S137" s="3"/>
      <c r="T137" s="3"/>
      <c r="U137" s="3"/>
      <c r="V137" s="3"/>
      <c r="W137" s="3"/>
      <c r="X137" s="3"/>
      <c r="Y137" s="3"/>
      <c r="Z137" s="3"/>
    </row>
    <row r="138" customFormat="false" ht="21.75" hidden="false" customHeight="true" outlineLevel="0" collapsed="false">
      <c r="A138" s="263" t="n">
        <v>95</v>
      </c>
      <c r="B138" s="264" t="s">
        <v>368</v>
      </c>
      <c r="C138" s="266"/>
      <c r="D138" s="266"/>
      <c r="E138" s="266"/>
      <c r="F138" s="266"/>
      <c r="G138" s="263"/>
      <c r="H138" s="267" t="str">
        <f aca="false">IF($D138="","",IFERROR(VALUE(MID($C138,FIND("/",$C138)+1,FIND("/",$C138,FIND("/",$C138)+1)-FIND("/",$C138)-1)),0))</f>
        <v/>
      </c>
      <c r="I138" s="3"/>
      <c r="J138" s="3"/>
      <c r="K138" s="3"/>
      <c r="L138" s="3"/>
      <c r="M138" s="3"/>
      <c r="N138" s="3"/>
      <c r="O138" s="3"/>
      <c r="P138" s="3"/>
      <c r="Q138" s="3"/>
      <c r="R138" s="3"/>
      <c r="S138" s="3"/>
      <c r="T138" s="3"/>
      <c r="U138" s="3"/>
      <c r="V138" s="3"/>
      <c r="W138" s="3"/>
      <c r="X138" s="3"/>
      <c r="Y138" s="3"/>
      <c r="Z138" s="3"/>
    </row>
    <row r="139" customFormat="false" ht="25.5" hidden="false" customHeight="true" outlineLevel="0" collapsed="false">
      <c r="A139" s="268" t="s">
        <v>176</v>
      </c>
      <c r="B139" s="268"/>
      <c r="C139" s="268"/>
      <c r="D139" s="268" t="s">
        <v>464</v>
      </c>
      <c r="E139" s="268"/>
      <c r="F139" s="268"/>
      <c r="G139" s="268"/>
      <c r="H139" s="262"/>
      <c r="I139" s="3"/>
      <c r="J139" s="3"/>
      <c r="K139" s="3"/>
      <c r="L139" s="3"/>
      <c r="M139" s="3"/>
      <c r="N139" s="3"/>
      <c r="O139" s="3"/>
      <c r="P139" s="3"/>
      <c r="Q139" s="3"/>
      <c r="R139" s="3"/>
      <c r="S139" s="3"/>
      <c r="T139" s="3"/>
      <c r="U139" s="3"/>
      <c r="V139" s="3"/>
      <c r="W139" s="3"/>
      <c r="X139" s="3"/>
      <c r="Y139" s="3"/>
      <c r="Z139" s="3"/>
    </row>
    <row r="140" customFormat="false" ht="24" hidden="false" customHeight="true" outlineLevel="0" collapsed="false">
      <c r="A140" s="261" t="s">
        <v>508</v>
      </c>
      <c r="B140" s="261"/>
      <c r="C140" s="261"/>
      <c r="D140" s="261"/>
      <c r="E140" s="261"/>
      <c r="F140" s="261"/>
      <c r="G140" s="261"/>
      <c r="H140" s="262"/>
      <c r="I140" s="3"/>
      <c r="J140" s="3"/>
      <c r="K140" s="3"/>
      <c r="L140" s="3"/>
      <c r="M140" s="3"/>
      <c r="N140" s="3"/>
      <c r="O140" s="3"/>
      <c r="P140" s="3"/>
      <c r="Q140" s="3"/>
      <c r="R140" s="3"/>
      <c r="S140" s="3"/>
      <c r="T140" s="3"/>
      <c r="U140" s="3"/>
      <c r="V140" s="3"/>
      <c r="W140" s="3"/>
      <c r="X140" s="3"/>
      <c r="Y140" s="3"/>
      <c r="Z140" s="3"/>
    </row>
    <row r="141" customFormat="false" ht="21.75" hidden="false" customHeight="true" outlineLevel="0" collapsed="false">
      <c r="A141" s="263" t="n">
        <v>96</v>
      </c>
      <c r="B141" s="264" t="s">
        <v>369</v>
      </c>
      <c r="C141" s="266"/>
      <c r="D141" s="266"/>
      <c r="E141" s="266"/>
      <c r="F141" s="266"/>
      <c r="G141" s="263"/>
      <c r="H141" s="267" t="str">
        <f aca="false">IF($D141="","",IFERROR(VALUE(MID($C141,FIND("/",$C141)+1,FIND("/",$C141,FIND("/",$C141)+1)-FIND("/",$C141)-1)),0))</f>
        <v/>
      </c>
      <c r="I141" s="3"/>
      <c r="J141" s="3"/>
      <c r="K141" s="3"/>
      <c r="L141" s="3"/>
      <c r="M141" s="3"/>
      <c r="N141" s="3"/>
      <c r="O141" s="3"/>
      <c r="P141" s="3"/>
      <c r="Q141" s="3"/>
      <c r="R141" s="3"/>
      <c r="S141" s="3"/>
      <c r="T141" s="3"/>
      <c r="U141" s="3"/>
      <c r="V141" s="3"/>
      <c r="W141" s="3"/>
      <c r="X141" s="3"/>
      <c r="Y141" s="3"/>
      <c r="Z141" s="3"/>
    </row>
    <row r="142" customFormat="false" ht="21.75" hidden="false" customHeight="true" outlineLevel="0" collapsed="false">
      <c r="A142" s="263" t="n">
        <v>97</v>
      </c>
      <c r="B142" s="264" t="s">
        <v>370</v>
      </c>
      <c r="C142" s="266"/>
      <c r="D142" s="266"/>
      <c r="E142" s="266"/>
      <c r="F142" s="266"/>
      <c r="G142" s="263"/>
      <c r="H142" s="267" t="str">
        <f aca="false">IF($D142="","",IFERROR(VALUE(MID($C142,FIND("/",$C142)+1,FIND("/",$C142,FIND("/",$C142)+1)-FIND("/",$C142)-1)),0))</f>
        <v/>
      </c>
      <c r="I142" s="3"/>
      <c r="J142" s="3"/>
      <c r="K142" s="3"/>
      <c r="L142" s="3"/>
      <c r="M142" s="3"/>
      <c r="N142" s="3"/>
      <c r="O142" s="3"/>
      <c r="P142" s="3"/>
      <c r="Q142" s="3"/>
      <c r="R142" s="3"/>
      <c r="S142" s="3"/>
      <c r="T142" s="3"/>
      <c r="U142" s="3"/>
      <c r="V142" s="3"/>
      <c r="W142" s="3"/>
      <c r="X142" s="3"/>
      <c r="Y142" s="3"/>
      <c r="Z142" s="3"/>
    </row>
    <row r="143" customFormat="false" ht="21.75" hidden="false" customHeight="true" outlineLevel="0" collapsed="false">
      <c r="A143" s="263" t="n">
        <v>98</v>
      </c>
      <c r="B143" s="264" t="s">
        <v>366</v>
      </c>
      <c r="C143" s="266"/>
      <c r="D143" s="266"/>
      <c r="E143" s="266"/>
      <c r="F143" s="266"/>
      <c r="G143" s="263"/>
      <c r="H143" s="267" t="str">
        <f aca="false">IF($D143="","",IFERROR(VALUE(MID($C143,FIND("/",$C143)+1,FIND("/",$C143,FIND("/",$C143)+1)-FIND("/",$C143)-1)),0))</f>
        <v/>
      </c>
      <c r="I143" s="3"/>
      <c r="J143" s="3"/>
      <c r="K143" s="3"/>
      <c r="L143" s="3"/>
      <c r="M143" s="3"/>
      <c r="N143" s="3"/>
      <c r="O143" s="3"/>
      <c r="P143" s="3"/>
      <c r="Q143" s="3"/>
      <c r="R143" s="3"/>
      <c r="S143" s="3"/>
      <c r="T143" s="3"/>
      <c r="U143" s="3"/>
      <c r="V143" s="3"/>
      <c r="W143" s="3"/>
      <c r="X143" s="3"/>
      <c r="Y143" s="3"/>
      <c r="Z143" s="3"/>
    </row>
    <row r="144" customFormat="false" ht="21.75" hidden="false" customHeight="true" outlineLevel="0" collapsed="false">
      <c r="A144" s="263" t="n">
        <v>99</v>
      </c>
      <c r="B144" s="264" t="s">
        <v>367</v>
      </c>
      <c r="C144" s="266"/>
      <c r="D144" s="266"/>
      <c r="E144" s="266"/>
      <c r="F144" s="266"/>
      <c r="G144" s="263"/>
      <c r="H144" s="267" t="str">
        <f aca="false">IF($D144="","",IFERROR(VALUE(MID($C144,FIND("/",$C144)+1,FIND("/",$C144,FIND("/",$C144)+1)-FIND("/",$C144)-1)),0))</f>
        <v/>
      </c>
      <c r="I144" s="3"/>
      <c r="J144" s="3"/>
      <c r="K144" s="3"/>
      <c r="L144" s="3"/>
      <c r="M144" s="3"/>
      <c r="N144" s="3"/>
      <c r="O144" s="3"/>
      <c r="P144" s="3"/>
      <c r="Q144" s="3"/>
      <c r="R144" s="3"/>
      <c r="S144" s="3"/>
      <c r="T144" s="3"/>
      <c r="U144" s="3"/>
      <c r="V144" s="3"/>
      <c r="W144" s="3"/>
      <c r="X144" s="3"/>
      <c r="Y144" s="3"/>
      <c r="Z144" s="3"/>
    </row>
    <row r="145" customFormat="false" ht="21.75" hidden="false" customHeight="true" outlineLevel="0" collapsed="false">
      <c r="A145" s="263" t="n">
        <v>100</v>
      </c>
      <c r="B145" s="264" t="s">
        <v>368</v>
      </c>
      <c r="C145" s="266"/>
      <c r="D145" s="266"/>
      <c r="E145" s="266"/>
      <c r="F145" s="266"/>
      <c r="G145" s="263"/>
      <c r="H145" s="267" t="str">
        <f aca="false">IF($D145="","",IFERROR(VALUE(MID($C145,FIND("/",$C145)+1,FIND("/",$C145,FIND("/",$C145)+1)-FIND("/",$C145)-1)),0))</f>
        <v/>
      </c>
      <c r="I145" s="3"/>
      <c r="J145" s="3"/>
      <c r="K145" s="3"/>
      <c r="L145" s="3"/>
      <c r="M145" s="3"/>
      <c r="N145" s="3"/>
      <c r="O145" s="3"/>
      <c r="P145" s="3"/>
      <c r="Q145" s="3"/>
      <c r="R145" s="3"/>
      <c r="S145" s="3"/>
      <c r="T145" s="3"/>
      <c r="U145" s="3"/>
      <c r="V145" s="3"/>
      <c r="W145" s="3"/>
      <c r="X145" s="3"/>
      <c r="Y145" s="3"/>
      <c r="Z145" s="3"/>
    </row>
    <row r="146" customFormat="false" ht="25.5" hidden="false" customHeight="true" outlineLevel="0" collapsed="false">
      <c r="A146" s="268" t="s">
        <v>176</v>
      </c>
      <c r="B146" s="268"/>
      <c r="C146" s="268"/>
      <c r="D146" s="268" t="s">
        <v>464</v>
      </c>
      <c r="E146" s="268"/>
      <c r="F146" s="268"/>
      <c r="G146" s="268"/>
      <c r="H146" s="262"/>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262"/>
      <c r="B147" s="262"/>
      <c r="C147" s="262"/>
      <c r="D147" s="262"/>
      <c r="E147" s="262"/>
      <c r="F147" s="262"/>
      <c r="G147" s="262"/>
      <c r="H147" s="262"/>
      <c r="I147" s="3"/>
      <c r="J147" s="3"/>
      <c r="K147" s="3"/>
      <c r="L147" s="3"/>
      <c r="M147" s="3"/>
      <c r="N147" s="3"/>
      <c r="O147" s="3"/>
      <c r="P147" s="3"/>
      <c r="Q147" s="3"/>
      <c r="R147" s="3"/>
      <c r="S147" s="3"/>
      <c r="T147" s="3"/>
      <c r="U147" s="3"/>
      <c r="V147" s="3"/>
      <c r="W147" s="3"/>
      <c r="X147" s="3"/>
      <c r="Y147" s="3"/>
      <c r="Z147" s="3"/>
    </row>
    <row r="148" customFormat="false" ht="24" hidden="false" customHeight="true" outlineLevel="0" collapsed="false">
      <c r="A148" s="269" t="s">
        <v>509</v>
      </c>
      <c r="B148" s="269"/>
      <c r="C148" s="269"/>
      <c r="D148" s="269"/>
      <c r="E148" s="269"/>
      <c r="F148" s="269"/>
      <c r="G148" s="269"/>
      <c r="H148" s="262"/>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262"/>
      <c r="B149" s="262"/>
      <c r="C149" s="262"/>
      <c r="D149" s="262"/>
      <c r="E149" s="262"/>
      <c r="F149" s="262"/>
      <c r="G149" s="262"/>
      <c r="H149" s="262"/>
      <c r="I149" s="3"/>
      <c r="J149" s="3"/>
      <c r="K149" s="3"/>
      <c r="L149" s="3"/>
      <c r="M149" s="3"/>
      <c r="N149" s="3"/>
      <c r="O149" s="3"/>
      <c r="P149" s="3"/>
      <c r="Q149" s="3"/>
      <c r="R149" s="3"/>
      <c r="S149" s="3"/>
      <c r="T149" s="3"/>
      <c r="U149" s="3"/>
      <c r="V149" s="3"/>
      <c r="W149" s="3"/>
      <c r="X149" s="3"/>
      <c r="Y149" s="3"/>
      <c r="Z149" s="3"/>
    </row>
    <row r="150" customFormat="false" ht="12" hidden="false" customHeight="true" outlineLevel="0" collapsed="false">
      <c r="A150" s="270" t="s">
        <v>510</v>
      </c>
      <c r="B150" s="270"/>
      <c r="C150" s="270"/>
      <c r="D150" s="270"/>
      <c r="E150" s="270"/>
      <c r="F150" s="270"/>
      <c r="G150" s="270"/>
      <c r="H150" s="262"/>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262"/>
      <c r="B151" s="262"/>
      <c r="C151" s="262"/>
      <c r="D151" s="262"/>
      <c r="E151" s="262"/>
      <c r="F151" s="262"/>
      <c r="G151" s="262"/>
      <c r="H151" s="262"/>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262"/>
      <c r="B152" s="262"/>
      <c r="C152" s="262"/>
      <c r="D152" s="262"/>
      <c r="E152" s="262"/>
      <c r="F152" s="262"/>
      <c r="G152" s="262"/>
      <c r="H152" s="262"/>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262"/>
      <c r="B153" s="262"/>
      <c r="C153" s="262"/>
      <c r="D153" s="262"/>
      <c r="E153" s="262"/>
      <c r="F153" s="262"/>
      <c r="G153" s="262"/>
      <c r="H153" s="262"/>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262"/>
      <c r="B154" s="262"/>
      <c r="C154" s="262"/>
      <c r="D154" s="262"/>
      <c r="E154" s="262"/>
      <c r="F154" s="262"/>
      <c r="G154" s="262"/>
      <c r="H154" s="262"/>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262"/>
      <c r="B155" s="262"/>
      <c r="C155" s="262"/>
      <c r="D155" s="262"/>
      <c r="E155" s="262"/>
      <c r="F155" s="262"/>
      <c r="G155" s="262"/>
      <c r="H155" s="262"/>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262"/>
      <c r="B156" s="262"/>
      <c r="C156" s="262"/>
      <c r="D156" s="262"/>
      <c r="E156" s="262"/>
      <c r="F156" s="262"/>
      <c r="G156" s="262"/>
      <c r="H156" s="262"/>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262"/>
      <c r="B157" s="262"/>
      <c r="C157" s="262"/>
      <c r="D157" s="262"/>
      <c r="E157" s="262"/>
      <c r="F157" s="262"/>
      <c r="G157" s="262"/>
      <c r="H157" s="262"/>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262"/>
      <c r="B158" s="262"/>
      <c r="C158" s="262"/>
      <c r="D158" s="262"/>
      <c r="E158" s="262"/>
      <c r="F158" s="262"/>
      <c r="G158" s="262"/>
      <c r="H158" s="262"/>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262"/>
      <c r="B159" s="262"/>
      <c r="C159" s="262"/>
      <c r="D159" s="262"/>
      <c r="E159" s="262"/>
      <c r="F159" s="262"/>
      <c r="G159" s="262"/>
      <c r="H159" s="262"/>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262"/>
      <c r="B160" s="262"/>
      <c r="C160" s="262"/>
      <c r="D160" s="262"/>
      <c r="E160" s="262"/>
      <c r="F160" s="262"/>
      <c r="G160" s="262"/>
      <c r="H160" s="262"/>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262"/>
      <c r="B161" s="262"/>
      <c r="C161" s="262"/>
      <c r="D161" s="262"/>
      <c r="E161" s="262"/>
      <c r="F161" s="262"/>
      <c r="G161" s="262"/>
      <c r="H161" s="262"/>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262"/>
      <c r="B162" s="262"/>
      <c r="C162" s="262"/>
      <c r="D162" s="262"/>
      <c r="E162" s="262"/>
      <c r="F162" s="262"/>
      <c r="G162" s="262"/>
      <c r="H162" s="262"/>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262"/>
      <c r="B163" s="262"/>
      <c r="C163" s="262"/>
      <c r="D163" s="262"/>
      <c r="E163" s="262"/>
      <c r="F163" s="262"/>
      <c r="G163" s="262"/>
      <c r="H163" s="262"/>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262"/>
      <c r="B164" s="262"/>
      <c r="C164" s="262"/>
      <c r="D164" s="262"/>
      <c r="E164" s="262"/>
      <c r="F164" s="262"/>
      <c r="G164" s="262"/>
      <c r="H164" s="262"/>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262"/>
      <c r="B165" s="262"/>
      <c r="C165" s="262"/>
      <c r="D165" s="262"/>
      <c r="E165" s="262"/>
      <c r="F165" s="262"/>
      <c r="G165" s="262"/>
      <c r="H165" s="262"/>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262"/>
      <c r="B166" s="262"/>
      <c r="C166" s="262"/>
      <c r="D166" s="262"/>
      <c r="E166" s="262"/>
      <c r="F166" s="262"/>
      <c r="G166" s="262"/>
      <c r="H166" s="262"/>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262"/>
      <c r="B167" s="262"/>
      <c r="C167" s="262"/>
      <c r="D167" s="262"/>
      <c r="E167" s="262"/>
      <c r="F167" s="262"/>
      <c r="G167" s="262"/>
      <c r="H167" s="262"/>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262"/>
      <c r="B168" s="262"/>
      <c r="C168" s="262"/>
      <c r="D168" s="262"/>
      <c r="E168" s="262"/>
      <c r="F168" s="262"/>
      <c r="G168" s="262"/>
      <c r="H168" s="262"/>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262"/>
      <c r="B169" s="262"/>
      <c r="C169" s="262"/>
      <c r="D169" s="262"/>
      <c r="E169" s="262"/>
      <c r="F169" s="262"/>
      <c r="G169" s="262"/>
      <c r="H169" s="262"/>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262"/>
      <c r="B170" s="262"/>
      <c r="C170" s="262"/>
      <c r="D170" s="262"/>
      <c r="E170" s="262"/>
      <c r="F170" s="262"/>
      <c r="G170" s="262"/>
      <c r="H170" s="262"/>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262"/>
      <c r="B171" s="262"/>
      <c r="C171" s="262"/>
      <c r="D171" s="262"/>
      <c r="E171" s="262"/>
      <c r="F171" s="262"/>
      <c r="G171" s="262"/>
      <c r="H171" s="262"/>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262"/>
      <c r="B172" s="262"/>
      <c r="C172" s="262"/>
      <c r="D172" s="262"/>
      <c r="E172" s="262"/>
      <c r="F172" s="262"/>
      <c r="G172" s="262"/>
      <c r="H172" s="262"/>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6">
    <mergeCell ref="A1:G1"/>
    <mergeCell ref="A2:E2"/>
    <mergeCell ref="A3:G3"/>
    <mergeCell ref="A4:G4"/>
    <mergeCell ref="A7:G7"/>
    <mergeCell ref="A13:C13"/>
    <mergeCell ref="D13:G13"/>
    <mergeCell ref="A14:G14"/>
    <mergeCell ref="A20:C20"/>
    <mergeCell ref="D20:G20"/>
    <mergeCell ref="A21:G21"/>
    <mergeCell ref="A27:C27"/>
    <mergeCell ref="D27:G27"/>
    <mergeCell ref="A28:G28"/>
    <mergeCell ref="A34:C34"/>
    <mergeCell ref="D34:G34"/>
    <mergeCell ref="A35:G35"/>
    <mergeCell ref="A41:C41"/>
    <mergeCell ref="D41:G41"/>
    <mergeCell ref="A42:G42"/>
    <mergeCell ref="A48:C48"/>
    <mergeCell ref="D48:G48"/>
    <mergeCell ref="A49:G49"/>
    <mergeCell ref="A55:C55"/>
    <mergeCell ref="D55:G55"/>
    <mergeCell ref="A56:G56"/>
    <mergeCell ref="A62:C62"/>
    <mergeCell ref="D62:G62"/>
    <mergeCell ref="A63:G63"/>
    <mergeCell ref="A69:C69"/>
    <mergeCell ref="D69:G69"/>
    <mergeCell ref="A70:G70"/>
    <mergeCell ref="A76:C76"/>
    <mergeCell ref="D76:G76"/>
    <mergeCell ref="A77:G77"/>
    <mergeCell ref="A83:C83"/>
    <mergeCell ref="D83:G83"/>
    <mergeCell ref="A84:G84"/>
    <mergeCell ref="A90:C90"/>
    <mergeCell ref="D90:G90"/>
    <mergeCell ref="A91:G91"/>
    <mergeCell ref="A97:C97"/>
    <mergeCell ref="D97:G97"/>
    <mergeCell ref="A98:G98"/>
    <mergeCell ref="A104:C104"/>
    <mergeCell ref="D104:G104"/>
    <mergeCell ref="A105:G105"/>
    <mergeCell ref="A111:C111"/>
    <mergeCell ref="D111:G111"/>
    <mergeCell ref="A112:G112"/>
    <mergeCell ref="A118:C118"/>
    <mergeCell ref="D118:G118"/>
    <mergeCell ref="A119:G119"/>
    <mergeCell ref="A125:C125"/>
    <mergeCell ref="D125:G125"/>
    <mergeCell ref="A126:G126"/>
    <mergeCell ref="A132:C132"/>
    <mergeCell ref="D132:G132"/>
    <mergeCell ref="A133:G133"/>
    <mergeCell ref="A139:C139"/>
    <mergeCell ref="D139:G139"/>
    <mergeCell ref="A140:G140"/>
    <mergeCell ref="A146:C146"/>
    <mergeCell ref="D146:G146"/>
    <mergeCell ref="A148:G148"/>
    <mergeCell ref="A150:G150"/>
  </mergeCells>
  <dataValidations count="4">
    <dataValidation allowBlank="true" errorStyle="stop" operator="between" prompt="انقر على قائمة العناصر ثم أدخِل قيمة منها." showDropDown="false" showErrorMessage="true" showInputMessage="true" sqref="D13" type="list">
      <formula1>"وثيلان وعشيران الابتدائية,وثيلان وعشيران المتوسطة,وثيلان وعشيران الثانوية,الملك عبدالعزيز الابتدائية بالارطاوي,الارطاوي المتوسطة,الارطاوي الثانوية"</formula1>
      <formula2>0</formula2>
    </dataValidation>
    <dataValidation allowBlank="true" errorStyle="stop" operator="between" prompt="قيمة غير مقبولة - اختر قيمة من القائمة المنسدلة" showDropDown="false" showErrorMessage="true" showInputMessage="true" sqref="F8:F12 F15:F19 F22:F26 F29:F33 F36:F40 F43:F47 F50:F54 F57:F61 F64:F68 F71:F75 F78:F82 F85:F89 F92:F96 F99:F103 F106:F110 F113:F117 F120:F124 F127:F131 F134:F138 F141:F145" type="list">
      <formula1>"متابعة خطط التحسين,متابعة المنصات الالكترونية,متابعة أعمال مدير المدرسة,متابعة أعمال اللجان بالمدرسة,أخرى"</formula1>
      <formula2>0</formula2>
    </dataValidation>
    <dataValidation allowBlank="true" errorStyle="stop" operator="between" prompt="قيمة غير مقبولة - اختر قيمة من القائمة المنسدلة" showDropDown="false" showErrorMessage="true" showInputMessage="true" sqref="E8:E12 E15:E19 E22:E26 E29:E33 E36:E40 E43:E47 E50:E54 E57:E61 E64:E68 E71:E75 E78:E82 E85:E89 E92:E96 E99:E103 E106:E110 E113:E117 E120:E124 E127:E131 E134:E138 E141:E145" type="list">
      <formula1>"حضوري,عن بعد"</formula1>
      <formula2>0</formula2>
    </dataValidation>
    <dataValidation allowBlank="true" errorStyle="stop" operator="between" prompt="قيمة غير مقبولة - اختر قيمة من القائمة المنسدلة" showDropDown="false" showErrorMessage="true" showInputMessage="true" sqref="D8:D12 D15:D20 D22:D27 D29:D34 D36:D41 D43:D48 D50:D55 D57:D62 D64:D69 D71:D76 D78:D83 D85:D90 D92:D97 D99:D104 D106:D111 D113:D118 D120:D125 D127:D132 D134:D139 D141:D146" type="list">
      <formula1>"وثيلان وعشيران الابتدائية,وثيلان وعشيران المتوسطة,وثيلان وعشيران الثانوية,الملك عبدالعزيز الابتدائية بالارطاوي,الارطاوي المتوسطة,الارطاوي الثانوية"</formula1>
      <formula2>0</formula2>
    </dataValidation>
  </dataValidations>
  <hyperlinks>
    <hyperlink ref="F2" location="'الملخص الشهري للزيارات'!A1" display="📈 الملخص الشهري"/>
    <hyperlink ref="G2" location="'الصفحة الرئيسية'!A1" display="🏠  العودة للصفحة الرئيسية"/>
  </hyperlinks>
  <printOptions headings="false" gridLines="false" gridLinesSet="true" horizontalCentered="true" verticalCentered="false"/>
  <pageMargins left="0.35" right="0.254166666666667" top="0.45" bottom="3.68055555555556" header="0" footer="0"/>
  <pageSetup paperSize="9" scale="100" fitToWidth="1" fitToHeight="0" pageOrder="downThenOver" orientation="landscape" blackAndWhite="false" draft="false" cellComments="none" horizontalDpi="300" verticalDpi="300" copies="1"/>
  <headerFooter differentFirst="false" differentOddEven="false">
    <oddHeader>&amp;C خطة الزيارات الأسبوعية — العام الدراسي 1448هـ</oddHeader>
    <oddFooter>&amp;L عضو الفريق التنفيذي عبدالله خالد العتيبي&amp;C 5A6472الفريق التنفيذي بقطاع السر بنين  |  صفحة &amp;P من &amp;R صفحة &amp;P من</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5D19"/>
    <pageSetUpPr fitToPage="true"/>
  </sheetPr>
  <dimension ref="A1:Z100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customHeight="true" zeroHeight="false" outlineLevelRow="0" outlineLevelCol="0"/>
  <cols>
    <col collapsed="false" customWidth="true" hidden="false" outlineLevel="0" max="1" min="1" style="0" width="43.71"/>
    <col collapsed="false" customWidth="true" hidden="false" outlineLevel="0" max="2" min="2" style="0" width="15.43"/>
    <col collapsed="false" customWidth="true" hidden="false" outlineLevel="0" max="3" min="3" style="0" width="18"/>
    <col collapsed="false" customWidth="true" hidden="false" outlineLevel="0" max="5" min="4" style="0" width="15.43"/>
    <col collapsed="false" customWidth="true" hidden="false" outlineLevel="0" max="7" min="6" style="0" width="18"/>
    <col collapsed="false" customWidth="true" hidden="false" outlineLevel="0" max="26" min="8" style="0" width="14"/>
  </cols>
  <sheetData>
    <row r="1" customFormat="false" ht="15" hidden="false" customHeight="true" outlineLevel="0" collapsed="false">
      <c r="A1" s="255" t="s">
        <v>46</v>
      </c>
      <c r="B1" s="255"/>
      <c r="C1" s="255"/>
      <c r="D1" s="255"/>
      <c r="E1" s="255"/>
      <c r="F1" s="255"/>
      <c r="G1" s="3"/>
      <c r="H1" s="3"/>
      <c r="I1" s="3"/>
      <c r="J1" s="3"/>
      <c r="K1" s="3"/>
      <c r="L1" s="3"/>
      <c r="M1" s="3"/>
      <c r="N1" s="3"/>
      <c r="O1" s="3"/>
      <c r="P1" s="3"/>
      <c r="Q1" s="3"/>
      <c r="R1" s="3"/>
      <c r="S1" s="3"/>
      <c r="T1" s="3"/>
      <c r="U1" s="3"/>
      <c r="V1" s="3"/>
      <c r="W1" s="3"/>
      <c r="X1" s="3"/>
      <c r="Y1" s="3"/>
      <c r="Z1" s="3"/>
    </row>
    <row r="2" customFormat="false" ht="25.5" hidden="false" customHeight="true" outlineLevel="0" collapsed="false">
      <c r="A2" s="178" t="s">
        <v>174</v>
      </c>
      <c r="B2" s="178"/>
      <c r="C2" s="178"/>
      <c r="D2" s="178"/>
      <c r="E2" s="178"/>
      <c r="F2" s="178"/>
      <c r="G2" s="271" t="s">
        <v>48</v>
      </c>
      <c r="H2" s="3"/>
      <c r="I2" s="3"/>
      <c r="J2" s="3"/>
      <c r="K2" s="3"/>
      <c r="L2" s="3"/>
      <c r="M2" s="3"/>
      <c r="N2" s="3"/>
      <c r="O2" s="3"/>
      <c r="P2" s="3"/>
      <c r="Q2" s="3"/>
      <c r="R2" s="3"/>
      <c r="S2" s="3"/>
      <c r="T2" s="3"/>
      <c r="U2" s="3"/>
      <c r="V2" s="3"/>
      <c r="W2" s="3"/>
      <c r="X2" s="3"/>
      <c r="Y2" s="3"/>
      <c r="Z2" s="3"/>
    </row>
    <row r="3" customFormat="false" ht="30" hidden="false" customHeight="true" outlineLevel="0" collapsed="false">
      <c r="A3" s="258" t="s">
        <v>511</v>
      </c>
      <c r="B3" s="258"/>
      <c r="C3" s="258"/>
      <c r="D3" s="258"/>
      <c r="E3" s="258"/>
      <c r="F3" s="258"/>
      <c r="G3" s="272" t="s">
        <v>512</v>
      </c>
      <c r="H3" s="3"/>
      <c r="I3" s="3"/>
      <c r="J3" s="3"/>
      <c r="K3" s="3"/>
      <c r="L3" s="3"/>
      <c r="M3" s="3"/>
      <c r="N3" s="3"/>
      <c r="O3" s="3"/>
      <c r="P3" s="3"/>
      <c r="Q3" s="3"/>
      <c r="R3" s="3"/>
      <c r="S3" s="3"/>
      <c r="T3" s="3"/>
      <c r="U3" s="3"/>
      <c r="V3" s="3"/>
      <c r="W3" s="3"/>
      <c r="X3" s="3"/>
      <c r="Y3" s="3"/>
      <c r="Z3" s="3"/>
    </row>
    <row r="4" customFormat="false" ht="15" hidden="false" customHeight="true" outlineLevel="0" collapsed="false">
      <c r="A4" s="178" t="s">
        <v>441</v>
      </c>
      <c r="B4" s="178"/>
      <c r="C4" s="178"/>
      <c r="D4" s="178"/>
      <c r="E4" s="178"/>
      <c r="F4" s="178"/>
      <c r="G4" s="3"/>
      <c r="H4" s="3"/>
      <c r="I4" s="3"/>
      <c r="J4" s="3"/>
      <c r="K4" s="3"/>
      <c r="L4" s="3"/>
      <c r="M4" s="3"/>
      <c r="N4" s="3"/>
      <c r="O4" s="3"/>
      <c r="P4" s="3"/>
      <c r="Q4" s="3"/>
      <c r="R4" s="3"/>
      <c r="S4" s="3"/>
      <c r="T4" s="3"/>
      <c r="U4" s="3"/>
      <c r="V4" s="3"/>
      <c r="W4" s="3"/>
      <c r="X4" s="3"/>
      <c r="Y4" s="3"/>
      <c r="Z4" s="3"/>
    </row>
    <row r="5" customFormat="false" ht="15" hidden="false" customHeight="true" outlineLevel="0" collapsed="false">
      <c r="A5" s="3"/>
      <c r="B5" s="3"/>
      <c r="C5" s="3"/>
      <c r="D5" s="3"/>
      <c r="E5" s="3"/>
      <c r="F5" s="3"/>
      <c r="G5" s="3"/>
      <c r="H5" s="3"/>
      <c r="I5" s="3"/>
      <c r="J5" s="3"/>
      <c r="K5" s="3"/>
      <c r="L5" s="3"/>
      <c r="M5" s="3"/>
      <c r="N5" s="3"/>
      <c r="O5" s="3"/>
      <c r="P5" s="3"/>
      <c r="Q5" s="3"/>
      <c r="R5" s="3"/>
      <c r="S5" s="3"/>
      <c r="T5" s="3"/>
      <c r="U5" s="3"/>
      <c r="V5" s="3"/>
      <c r="W5" s="3"/>
      <c r="X5" s="3"/>
      <c r="Y5" s="3"/>
      <c r="Z5" s="3"/>
    </row>
    <row r="6" customFormat="false" ht="24" hidden="false" customHeight="true" outlineLevel="0" collapsed="false">
      <c r="A6" s="273" t="s">
        <v>513</v>
      </c>
      <c r="B6" s="273"/>
      <c r="C6" s="273"/>
      <c r="D6" s="273"/>
      <c r="E6" s="273"/>
      <c r="F6" s="273"/>
      <c r="G6" s="3"/>
      <c r="H6" s="3"/>
      <c r="I6" s="3"/>
      <c r="J6" s="3"/>
      <c r="K6" s="3"/>
      <c r="L6" s="3"/>
      <c r="M6" s="3"/>
      <c r="N6" s="3"/>
      <c r="O6" s="3"/>
      <c r="P6" s="3"/>
      <c r="Q6" s="3"/>
      <c r="R6" s="3"/>
      <c r="S6" s="3"/>
      <c r="T6" s="3"/>
      <c r="U6" s="3"/>
      <c r="V6" s="3"/>
      <c r="W6" s="3"/>
      <c r="X6" s="3"/>
      <c r="Y6" s="3"/>
      <c r="Z6" s="3"/>
    </row>
    <row r="7" customFormat="false" ht="15" hidden="false" customHeight="true" outlineLevel="0" collapsed="false">
      <c r="A7" s="274" t="s">
        <v>514</v>
      </c>
      <c r="B7" s="275" t="n">
        <f aca="false">COUNTIFS('خطة الزيارات الاسبوعية'!$H$7:$H$146,"&lt;&gt;",'خطة الزيارات الاسبوعية'!$D$7:$D$146,"&lt;&gt;")</f>
        <v>28</v>
      </c>
      <c r="C7" s="276"/>
      <c r="D7" s="276"/>
      <c r="E7" s="276"/>
      <c r="F7" s="276"/>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274" t="s">
        <v>515</v>
      </c>
      <c r="B8" s="275" t="n">
        <f aca="false">COUNTIFS('خطة الزيارات الاسبوعية'!$D$7:$D$146,"&lt;&gt;",'خطة الزيارات الاسبوعية'!$E$7:$E$146,"حضوري")</f>
        <v>28</v>
      </c>
      <c r="C8" s="276"/>
      <c r="D8" s="276"/>
      <c r="E8" s="276"/>
      <c r="F8" s="276"/>
      <c r="G8" s="3"/>
      <c r="H8" s="3"/>
      <c r="I8" s="3"/>
      <c r="J8" s="3"/>
      <c r="K8" s="3"/>
      <c r="L8" s="3"/>
      <c r="M8" s="3"/>
      <c r="N8" s="3"/>
      <c r="O8" s="3"/>
      <c r="P8" s="3"/>
      <c r="Q8" s="3"/>
      <c r="R8" s="3"/>
      <c r="S8" s="3"/>
      <c r="T8" s="3"/>
      <c r="U8" s="3"/>
      <c r="V8" s="3"/>
      <c r="W8" s="3"/>
      <c r="X8" s="3"/>
      <c r="Y8" s="3"/>
      <c r="Z8" s="3"/>
    </row>
    <row r="9" customFormat="false" ht="15" hidden="false" customHeight="true" outlineLevel="0" collapsed="false">
      <c r="A9" s="274" t="s">
        <v>516</v>
      </c>
      <c r="B9" s="275" t="n">
        <f aca="false">COUNTIFS('خطة الزيارات الاسبوعية'!$D$7:$D$146,"&lt;&gt;",'خطة الزيارات الاسبوعية'!$E$7:$E$146,"عن بعد")</f>
        <v>0</v>
      </c>
      <c r="C9" s="276"/>
      <c r="D9" s="276"/>
      <c r="E9" s="276"/>
      <c r="F9" s="276"/>
      <c r="G9" s="3"/>
      <c r="H9" s="3"/>
      <c r="I9" s="3"/>
      <c r="J9" s="3"/>
      <c r="K9" s="3"/>
      <c r="L9" s="3"/>
      <c r="M9" s="3"/>
      <c r="N9" s="3"/>
      <c r="O9" s="3"/>
      <c r="P9" s="3"/>
      <c r="Q9" s="3"/>
      <c r="R9" s="3"/>
      <c r="S9" s="3"/>
      <c r="T9" s="3"/>
      <c r="U9" s="3"/>
      <c r="V9" s="3"/>
      <c r="W9" s="3"/>
      <c r="X9" s="3"/>
      <c r="Y9" s="3"/>
      <c r="Z9" s="3"/>
    </row>
    <row r="10" customFormat="false" ht="15" hidden="false" customHeight="true" outlineLevel="0" collapsed="false">
      <c r="A10" s="274" t="s">
        <v>517</v>
      </c>
      <c r="B10" s="275" t="n">
        <v>100</v>
      </c>
      <c r="C10" s="276"/>
      <c r="D10" s="276"/>
      <c r="E10" s="276"/>
      <c r="F10" s="276"/>
      <c r="G10" s="3"/>
      <c r="H10" s="3"/>
      <c r="I10" s="3"/>
      <c r="J10" s="3"/>
      <c r="K10" s="3"/>
      <c r="L10" s="3"/>
      <c r="M10" s="3"/>
      <c r="N10" s="3"/>
      <c r="O10" s="3"/>
      <c r="P10" s="3"/>
      <c r="Q10" s="3"/>
      <c r="R10" s="3"/>
      <c r="S10" s="3"/>
      <c r="T10" s="3"/>
      <c r="U10" s="3"/>
      <c r="V10" s="3"/>
      <c r="W10" s="3"/>
      <c r="X10" s="3"/>
      <c r="Y10" s="3"/>
      <c r="Z10" s="3"/>
    </row>
    <row r="11" customFormat="false" ht="15" hidden="false" customHeight="true" outlineLevel="0" collapsed="false">
      <c r="A11" s="274" t="s">
        <v>518</v>
      </c>
      <c r="B11" s="277" t="n">
        <f aca="false">IFERROR(B7/B10,0)</f>
        <v>0.28</v>
      </c>
      <c r="C11" s="276"/>
      <c r="D11" s="276"/>
      <c r="E11" s="276"/>
      <c r="F11" s="276"/>
      <c r="G11" s="3"/>
      <c r="H11" s="3"/>
      <c r="I11" s="3"/>
      <c r="J11" s="3"/>
      <c r="K11" s="3"/>
      <c r="L11" s="3"/>
      <c r="M11" s="3"/>
      <c r="N11" s="3"/>
      <c r="O11" s="3"/>
      <c r="P11" s="3"/>
      <c r="Q11" s="3"/>
      <c r="R11" s="3"/>
      <c r="S11" s="3"/>
      <c r="T11" s="3"/>
      <c r="U11" s="3"/>
      <c r="V11" s="3"/>
      <c r="W11" s="3"/>
      <c r="X11" s="3"/>
      <c r="Y11" s="3"/>
      <c r="Z11" s="3"/>
    </row>
    <row r="12" customFormat="false" ht="24" hidden="false" customHeight="true" outlineLevel="0" collapsed="false">
      <c r="A12" s="273" t="s">
        <v>519</v>
      </c>
      <c r="B12" s="273"/>
      <c r="C12" s="273"/>
      <c r="D12" s="273"/>
      <c r="E12" s="273"/>
      <c r="F12" s="273"/>
      <c r="G12" s="3"/>
      <c r="H12" s="3"/>
      <c r="I12" s="3"/>
      <c r="J12" s="3"/>
      <c r="K12" s="3"/>
      <c r="L12" s="3"/>
      <c r="M12" s="3"/>
      <c r="N12" s="3"/>
      <c r="O12" s="3"/>
      <c r="P12" s="3"/>
      <c r="Q12" s="3"/>
      <c r="R12" s="3"/>
      <c r="S12" s="3"/>
      <c r="T12" s="3"/>
      <c r="U12" s="3"/>
      <c r="V12" s="3"/>
      <c r="W12" s="3"/>
      <c r="X12" s="3"/>
      <c r="Y12" s="3"/>
      <c r="Z12" s="3"/>
    </row>
    <row r="13" customFormat="false" ht="25.5" hidden="false" customHeight="true" outlineLevel="0" collapsed="false">
      <c r="A13" s="278" t="s">
        <v>520</v>
      </c>
      <c r="B13" s="278" t="s">
        <v>521</v>
      </c>
      <c r="C13" s="278" t="s">
        <v>522</v>
      </c>
      <c r="D13" s="278" t="s">
        <v>447</v>
      </c>
      <c r="E13" s="278" t="s">
        <v>523</v>
      </c>
      <c r="F13" s="278" t="s">
        <v>524</v>
      </c>
      <c r="G13" s="3"/>
      <c r="H13" s="3"/>
      <c r="I13" s="3"/>
      <c r="J13" s="3"/>
      <c r="K13" s="3"/>
      <c r="L13" s="3"/>
      <c r="M13" s="3"/>
      <c r="N13" s="3"/>
      <c r="O13" s="3"/>
      <c r="P13" s="3"/>
      <c r="Q13" s="3"/>
      <c r="R13" s="3"/>
      <c r="S13" s="3"/>
      <c r="T13" s="3"/>
      <c r="U13" s="3"/>
      <c r="V13" s="3"/>
      <c r="W13" s="3"/>
      <c r="X13" s="3"/>
      <c r="Y13" s="3"/>
      <c r="Z13" s="3"/>
    </row>
    <row r="14" customFormat="false" ht="15" hidden="false" customHeight="true" outlineLevel="0" collapsed="false">
      <c r="A14" s="279" t="s">
        <v>525</v>
      </c>
      <c r="B14" s="280" t="n">
        <v>1</v>
      </c>
      <c r="C14" s="281" t="n">
        <f aca="false">COUNTIFS('خطة الزيارات الاسبوعية'!$H$7:$H$146,$B14,'خطة الزيارات الاسبوعية'!$D$7:$D$146,"&lt;&gt;")</f>
        <v>0</v>
      </c>
      <c r="D14" s="280" t="n">
        <f aca="false">COUNTIFS('خطة الزيارات الاسبوعية'!$H$7:$H$146,$B14,'خطة الزيارات الاسبوعية'!$D$7:$D$146,"&lt;&gt;",'خطة الزيارات الاسبوعية'!$E$7:$E$146,"حضوري")</f>
        <v>0</v>
      </c>
      <c r="E14" s="280" t="n">
        <f aca="false">COUNTIFS('خطة الزيارات الاسبوعية'!$H$7:$H$146,$B14,'خطة الزيارات الاسبوعية'!$D$7:$D$146,"&lt;&gt;",'خطة الزيارات الاسبوعية'!$E$7:$E$146,"عن بعد")</f>
        <v>0</v>
      </c>
      <c r="F14" s="282" t="n">
        <f aca="false">IFERROR($C14/$B$7,0)</f>
        <v>0</v>
      </c>
      <c r="G14" s="3"/>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279" t="s">
        <v>526</v>
      </c>
      <c r="B15" s="280" t="n">
        <v>2</v>
      </c>
      <c r="C15" s="281" t="n">
        <f aca="false">COUNTIFS('خطة الزيارات الاسبوعية'!$H$7:$H$146,$B15,'خطة الزيارات الاسبوعية'!$D$7:$D$146,"&lt;&gt;")</f>
        <v>0</v>
      </c>
      <c r="D15" s="280" t="n">
        <f aca="false">COUNTIFS('خطة الزيارات الاسبوعية'!$H$7:$H$146,$B15,'خطة الزيارات الاسبوعية'!$D$7:$D$146,"&lt;&gt;",'خطة الزيارات الاسبوعية'!$E$7:$E$146,"حضوري")</f>
        <v>0</v>
      </c>
      <c r="E15" s="280" t="n">
        <f aca="false">COUNTIFS('خطة الزيارات الاسبوعية'!$H$7:$H$146,$B15,'خطة الزيارات الاسبوعية'!$D$7:$D$146,"&lt;&gt;",'خطة الزيارات الاسبوعية'!$E$7:$E$146,"عن بعد")</f>
        <v>0</v>
      </c>
      <c r="F15" s="282" t="n">
        <f aca="false">IFERROR($C15/$B$7,0)</f>
        <v>0</v>
      </c>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279" t="s">
        <v>527</v>
      </c>
      <c r="B16" s="280" t="n">
        <v>3</v>
      </c>
      <c r="C16" s="281" t="n">
        <f aca="false">COUNTIFS('خطة الزيارات الاسبوعية'!$H$7:$H$146,$B16,'خطة الزيارات الاسبوعية'!$D$7:$D$146,"&lt;&gt;")</f>
        <v>5</v>
      </c>
      <c r="D16" s="280" t="n">
        <f aca="false">COUNTIFS('خطة الزيارات الاسبوعية'!$H$7:$H$146,$B16,'خطة الزيارات الاسبوعية'!$D$7:$D$146,"&lt;&gt;",'خطة الزيارات الاسبوعية'!$E$7:$E$146,"حضوري")</f>
        <v>5</v>
      </c>
      <c r="E16" s="280" t="n">
        <f aca="false">COUNTIFS('خطة الزيارات الاسبوعية'!$H$7:$H$146,$B16,'خطة الزيارات الاسبوعية'!$D$7:$D$146,"&lt;&gt;",'خطة الزيارات الاسبوعية'!$E$7:$E$146,"عن بعد")</f>
        <v>0</v>
      </c>
      <c r="F16" s="282" t="n">
        <f aca="false">IFERROR($C16/$B$7,0)</f>
        <v>0.178571428571429</v>
      </c>
      <c r="G16" s="3"/>
      <c r="H16" s="3"/>
      <c r="I16" s="3"/>
      <c r="J16" s="3"/>
      <c r="K16" s="3"/>
      <c r="L16" s="3"/>
      <c r="M16" s="3"/>
      <c r="N16" s="3"/>
      <c r="O16" s="3"/>
      <c r="P16" s="3"/>
      <c r="Q16" s="3"/>
      <c r="R16" s="3"/>
      <c r="S16" s="3"/>
      <c r="T16" s="3"/>
      <c r="U16" s="3"/>
      <c r="V16" s="3"/>
      <c r="W16" s="3"/>
      <c r="X16" s="3"/>
      <c r="Y16" s="3"/>
      <c r="Z16" s="3"/>
    </row>
    <row r="17" customFormat="false" ht="15" hidden="false" customHeight="true" outlineLevel="0" collapsed="false">
      <c r="A17" s="279" t="s">
        <v>528</v>
      </c>
      <c r="B17" s="280" t="n">
        <v>4</v>
      </c>
      <c r="C17" s="281" t="n">
        <f aca="false">COUNTIFS('خطة الزيارات الاسبوعية'!$H$7:$H$146,$B17,'خطة الزيارات الاسبوعية'!$D$7:$D$146,"&lt;&gt;")</f>
        <v>18</v>
      </c>
      <c r="D17" s="280" t="n">
        <f aca="false">COUNTIFS('خطة الزيارات الاسبوعية'!$H$7:$H$146,$B17,'خطة الزيارات الاسبوعية'!$D$7:$D$146,"&lt;&gt;",'خطة الزيارات الاسبوعية'!$E$7:$E$146,"حضوري")</f>
        <v>18</v>
      </c>
      <c r="E17" s="280" t="n">
        <f aca="false">COUNTIFS('خطة الزيارات الاسبوعية'!$H$7:$H$146,$B17,'خطة الزيارات الاسبوعية'!$D$7:$D$146,"&lt;&gt;",'خطة الزيارات الاسبوعية'!$E$7:$E$146,"عن بعد")</f>
        <v>0</v>
      </c>
      <c r="F17" s="282" t="n">
        <f aca="false">IFERROR($C17/$B$7,0)</f>
        <v>0.642857142857143</v>
      </c>
      <c r="G17" s="3"/>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279" t="s">
        <v>529</v>
      </c>
      <c r="B18" s="280" t="n">
        <v>5</v>
      </c>
      <c r="C18" s="281" t="n">
        <f aca="false">COUNTIFS('خطة الزيارات الاسبوعية'!$H$7:$H$146,$B18,'خطة الزيارات الاسبوعية'!$D$7:$D$146,"&lt;&gt;")</f>
        <v>5</v>
      </c>
      <c r="D18" s="280" t="n">
        <f aca="false">COUNTIFS('خطة الزيارات الاسبوعية'!$H$7:$H$146,$B18,'خطة الزيارات الاسبوعية'!$D$7:$D$146,"&lt;&gt;",'خطة الزيارات الاسبوعية'!$E$7:$E$146,"حضوري")</f>
        <v>5</v>
      </c>
      <c r="E18" s="280" t="n">
        <f aca="false">COUNTIFS('خطة الزيارات الاسبوعية'!$H$7:$H$146,$B18,'خطة الزيارات الاسبوعية'!$D$7:$D$146,"&lt;&gt;",'خطة الزيارات الاسبوعية'!$E$7:$E$146,"عن بعد")</f>
        <v>0</v>
      </c>
      <c r="F18" s="282" t="n">
        <f aca="false">IFERROR($C18/$B$7,0)</f>
        <v>0.178571428571429</v>
      </c>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279" t="s">
        <v>530</v>
      </c>
      <c r="B19" s="280" t="n">
        <v>6</v>
      </c>
      <c r="C19" s="281" t="n">
        <f aca="false">COUNTIFS('خطة الزيارات الاسبوعية'!$H$7:$H$146,$B19,'خطة الزيارات الاسبوعية'!$D$7:$D$146,"&lt;&gt;")</f>
        <v>0</v>
      </c>
      <c r="D19" s="280" t="n">
        <f aca="false">COUNTIFS('خطة الزيارات الاسبوعية'!$H$7:$H$146,$B19,'خطة الزيارات الاسبوعية'!$D$7:$D$146,"&lt;&gt;",'خطة الزيارات الاسبوعية'!$E$7:$E$146,"حضوري")</f>
        <v>0</v>
      </c>
      <c r="E19" s="280" t="n">
        <f aca="false">COUNTIFS('خطة الزيارات الاسبوعية'!$H$7:$H$146,$B19,'خطة الزيارات الاسبوعية'!$D$7:$D$146,"&lt;&gt;",'خطة الزيارات الاسبوعية'!$E$7:$E$146,"عن بعد")</f>
        <v>0</v>
      </c>
      <c r="F19" s="282" t="n">
        <f aca="false">IFERROR($C19/$B$7,0)</f>
        <v>0</v>
      </c>
      <c r="G19" s="3"/>
      <c r="H19" s="3"/>
      <c r="I19" s="3"/>
      <c r="J19" s="3"/>
      <c r="K19" s="3"/>
      <c r="L19" s="3"/>
      <c r="M19" s="3"/>
      <c r="N19" s="3"/>
      <c r="O19" s="3"/>
      <c r="P19" s="3"/>
      <c r="Q19" s="3"/>
      <c r="R19" s="3"/>
      <c r="S19" s="3"/>
      <c r="T19" s="3"/>
      <c r="U19" s="3"/>
      <c r="V19" s="3"/>
      <c r="W19" s="3"/>
      <c r="X19" s="3"/>
      <c r="Y19" s="3"/>
      <c r="Z19" s="3"/>
    </row>
    <row r="20" customFormat="false" ht="15" hidden="false" customHeight="true" outlineLevel="0" collapsed="false">
      <c r="A20" s="279" t="s">
        <v>531</v>
      </c>
      <c r="B20" s="280" t="n">
        <v>7</v>
      </c>
      <c r="C20" s="281" t="n">
        <f aca="false">COUNTIFS('خطة الزيارات الاسبوعية'!$H$7:$H$146,$B20,'خطة الزيارات الاسبوعية'!$D$7:$D$146,"&lt;&gt;")</f>
        <v>0</v>
      </c>
      <c r="D20" s="280" t="n">
        <f aca="false">COUNTIFS('خطة الزيارات الاسبوعية'!$H$7:$H$146,$B20,'خطة الزيارات الاسبوعية'!$D$7:$D$146,"&lt;&gt;",'خطة الزيارات الاسبوعية'!$E$7:$E$146,"حضوري")</f>
        <v>0</v>
      </c>
      <c r="E20" s="280" t="n">
        <f aca="false">COUNTIFS('خطة الزيارات الاسبوعية'!$H$7:$H$146,$B20,'خطة الزيارات الاسبوعية'!$D$7:$D$146,"&lt;&gt;",'خطة الزيارات الاسبوعية'!$E$7:$E$146,"عن بعد")</f>
        <v>0</v>
      </c>
      <c r="F20" s="282" t="n">
        <f aca="false">IFERROR($C20/$B$7,0)</f>
        <v>0</v>
      </c>
      <c r="G20" s="3"/>
      <c r="H20" s="3"/>
      <c r="I20" s="3"/>
      <c r="J20" s="3"/>
      <c r="K20" s="3"/>
      <c r="L20" s="3"/>
      <c r="M20" s="3"/>
      <c r="N20" s="3"/>
      <c r="O20" s="3"/>
      <c r="P20" s="3"/>
      <c r="Q20" s="3"/>
      <c r="R20" s="3"/>
      <c r="S20" s="3"/>
      <c r="T20" s="3"/>
      <c r="U20" s="3"/>
      <c r="V20" s="3"/>
      <c r="W20" s="3"/>
      <c r="X20" s="3"/>
      <c r="Y20" s="3"/>
      <c r="Z20" s="3"/>
    </row>
    <row r="21" customFormat="false" ht="15.75" hidden="false" customHeight="true" outlineLevel="0" collapsed="false">
      <c r="A21" s="279" t="s">
        <v>532</v>
      </c>
      <c r="B21" s="280" t="n">
        <v>8</v>
      </c>
      <c r="C21" s="281" t="n">
        <f aca="false">COUNTIFS('خطة الزيارات الاسبوعية'!$H$7:$H$146,$B21,'خطة الزيارات الاسبوعية'!$D$7:$D$146,"&lt;&gt;")</f>
        <v>0</v>
      </c>
      <c r="D21" s="280" t="n">
        <f aca="false">COUNTIFS('خطة الزيارات الاسبوعية'!$H$7:$H$146,$B21,'خطة الزيارات الاسبوعية'!$D$7:$D$146,"&lt;&gt;",'خطة الزيارات الاسبوعية'!$E$7:$E$146,"حضوري")</f>
        <v>0</v>
      </c>
      <c r="E21" s="280" t="n">
        <f aca="false">COUNTIFS('خطة الزيارات الاسبوعية'!$H$7:$H$146,$B21,'خطة الزيارات الاسبوعية'!$D$7:$D$146,"&lt;&gt;",'خطة الزيارات الاسبوعية'!$E$7:$E$146,"عن بعد")</f>
        <v>0</v>
      </c>
      <c r="F21" s="282" t="n">
        <f aca="false">IFERROR($C21/$B$7,0)</f>
        <v>0</v>
      </c>
      <c r="G21" s="3"/>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279" t="s">
        <v>533</v>
      </c>
      <c r="B22" s="280" t="n">
        <v>9</v>
      </c>
      <c r="C22" s="281" t="n">
        <f aca="false">COUNTIFS('خطة الزيارات الاسبوعية'!$H$7:$H$146,$B22,'خطة الزيارات الاسبوعية'!$D$7:$D$146,"&lt;&gt;")</f>
        <v>0</v>
      </c>
      <c r="D22" s="280" t="n">
        <f aca="false">COUNTIFS('خطة الزيارات الاسبوعية'!$H$7:$H$146,$B22,'خطة الزيارات الاسبوعية'!$D$7:$D$146,"&lt;&gt;",'خطة الزيارات الاسبوعية'!$E$7:$E$146,"حضوري")</f>
        <v>0</v>
      </c>
      <c r="E22" s="280" t="n">
        <f aca="false">COUNTIFS('خطة الزيارات الاسبوعية'!$H$7:$H$146,$B22,'خطة الزيارات الاسبوعية'!$D$7:$D$146,"&lt;&gt;",'خطة الزيارات الاسبوعية'!$E$7:$E$146,"عن بعد")</f>
        <v>0</v>
      </c>
      <c r="F22" s="282" t="n">
        <f aca="false">IFERROR($C22/$B$7,0)</f>
        <v>0</v>
      </c>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279" t="s">
        <v>534</v>
      </c>
      <c r="B23" s="280" t="n">
        <v>10</v>
      </c>
      <c r="C23" s="281" t="n">
        <f aca="false">COUNTIFS('خطة الزيارات الاسبوعية'!$H$7:$H$146,$B23,'خطة الزيارات الاسبوعية'!$D$7:$D$146,"&lt;&gt;")</f>
        <v>0</v>
      </c>
      <c r="D23" s="280" t="n">
        <f aca="false">COUNTIFS('خطة الزيارات الاسبوعية'!$H$7:$H$146,$B23,'خطة الزيارات الاسبوعية'!$D$7:$D$146,"&lt;&gt;",'خطة الزيارات الاسبوعية'!$E$7:$E$146,"حضوري")</f>
        <v>0</v>
      </c>
      <c r="E23" s="280" t="n">
        <f aca="false">COUNTIFS('خطة الزيارات الاسبوعية'!$H$7:$H$146,$B23,'خطة الزيارات الاسبوعية'!$D$7:$D$146,"&lt;&gt;",'خطة الزيارات الاسبوعية'!$E$7:$E$146,"عن بعد")</f>
        <v>0</v>
      </c>
      <c r="F23" s="282" t="n">
        <f aca="false">IFERROR($C23/$B$7,0)</f>
        <v>0</v>
      </c>
      <c r="G23" s="3"/>
      <c r="H23" s="3"/>
      <c r="I23" s="3"/>
      <c r="J23" s="3"/>
      <c r="K23" s="3"/>
      <c r="L23" s="3"/>
      <c r="M23" s="3"/>
      <c r="N23" s="3"/>
      <c r="O23" s="3"/>
      <c r="P23" s="3"/>
      <c r="Q23" s="3"/>
      <c r="R23" s="3"/>
      <c r="S23" s="3"/>
      <c r="T23" s="3"/>
      <c r="U23" s="3"/>
      <c r="V23" s="3"/>
      <c r="W23" s="3"/>
      <c r="X23" s="3"/>
      <c r="Y23" s="3"/>
      <c r="Z23" s="3"/>
    </row>
    <row r="24" customFormat="false" ht="15.75" hidden="false" customHeight="true" outlineLevel="0" collapsed="false">
      <c r="A24" s="279" t="s">
        <v>535</v>
      </c>
      <c r="B24" s="280" t="n">
        <v>11</v>
      </c>
      <c r="C24" s="281" t="n">
        <f aca="false">COUNTIFS('خطة الزيارات الاسبوعية'!$H$7:$H$146,$B24,'خطة الزيارات الاسبوعية'!$D$7:$D$146,"&lt;&gt;")</f>
        <v>0</v>
      </c>
      <c r="D24" s="280" t="n">
        <f aca="false">COUNTIFS('خطة الزيارات الاسبوعية'!$H$7:$H$146,$B24,'خطة الزيارات الاسبوعية'!$D$7:$D$146,"&lt;&gt;",'خطة الزيارات الاسبوعية'!$E$7:$E$146,"حضوري")</f>
        <v>0</v>
      </c>
      <c r="E24" s="280" t="n">
        <f aca="false">COUNTIFS('خطة الزيارات الاسبوعية'!$H$7:$H$146,$B24,'خطة الزيارات الاسبوعية'!$D$7:$D$146,"&lt;&gt;",'خطة الزيارات الاسبوعية'!$E$7:$E$146,"عن بعد")</f>
        <v>0</v>
      </c>
      <c r="F24" s="282" t="n">
        <f aca="false">IFERROR($C24/$B$7,0)</f>
        <v>0</v>
      </c>
      <c r="G24" s="3"/>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279" t="s">
        <v>536</v>
      </c>
      <c r="B25" s="280" t="n">
        <v>12</v>
      </c>
      <c r="C25" s="281" t="n">
        <f aca="false">COUNTIFS('خطة الزيارات الاسبوعية'!$H$7:$H$146,$B25,'خطة الزيارات الاسبوعية'!$D$7:$D$146,"&lt;&gt;")</f>
        <v>0</v>
      </c>
      <c r="D25" s="280" t="n">
        <f aca="false">COUNTIFS('خطة الزيارات الاسبوعية'!$H$7:$H$146,$B25,'خطة الزيارات الاسبوعية'!$D$7:$D$146,"&lt;&gt;",'خطة الزيارات الاسبوعية'!$E$7:$E$146,"حضوري")</f>
        <v>0</v>
      </c>
      <c r="E25" s="280" t="n">
        <f aca="false">COUNTIFS('خطة الزيارات الاسبوعية'!$H$7:$H$146,$B25,'خطة الزيارات الاسبوعية'!$D$7:$D$146,"&lt;&gt;",'خطة الزيارات الاسبوعية'!$E$7:$E$146,"عن بعد")</f>
        <v>0</v>
      </c>
      <c r="F25" s="282" t="n">
        <f aca="false">IFERROR($C25/$B$7,0)</f>
        <v>0</v>
      </c>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283" t="s">
        <v>537</v>
      </c>
      <c r="B26" s="283" t="s">
        <v>538</v>
      </c>
      <c r="C26" s="284" t="n">
        <f aca="false">COUNTIFS('خطة الزيارات الاسبوعية'!$H$7:$H$146,0,'خطة الزيارات الاسبوعية'!$D$7:$D$146,"&lt;&gt;")</f>
        <v>0</v>
      </c>
      <c r="D26" s="285" t="n">
        <f aca="false">COUNTIFS('خطة الزيارات الاسبوعية'!$H$7:$H$146,0,'خطة الزيارات الاسبوعية'!$D$7:$D$146,"&lt;&gt;",'خطة الزيارات الاسبوعية'!$E$7:$E$146,"حضوري")</f>
        <v>0</v>
      </c>
      <c r="E26" s="285" t="n">
        <f aca="false">COUNTIFS('خطة الزيارات الاسبوعية'!$H$7:$H$146,0,'خطة الزيارات الاسبوعية'!$D$7:$D$146,"&lt;&gt;",'خطة الزيارات الاسبوعية'!$E$7:$E$146,"عن بعد")</f>
        <v>0</v>
      </c>
      <c r="F26" s="286" t="n">
        <f aca="false">IFERROR($C26/$B$7,0)</f>
        <v>0</v>
      </c>
      <c r="G26" s="3"/>
      <c r="H26" s="3"/>
      <c r="I26" s="3"/>
      <c r="J26" s="3"/>
      <c r="K26" s="3"/>
      <c r="L26" s="3"/>
      <c r="M26" s="3"/>
      <c r="N26" s="3"/>
      <c r="O26" s="3"/>
      <c r="P26" s="3"/>
      <c r="Q26" s="3"/>
      <c r="R26" s="3"/>
      <c r="S26" s="3"/>
      <c r="T26" s="3"/>
      <c r="U26" s="3"/>
      <c r="V26" s="3"/>
      <c r="W26" s="3"/>
      <c r="X26" s="3"/>
      <c r="Y26" s="3"/>
      <c r="Z26" s="3"/>
    </row>
    <row r="27" customFormat="false" ht="15.75" hidden="false" customHeight="true" outlineLevel="0" collapsed="false">
      <c r="A27" s="287" t="s">
        <v>234</v>
      </c>
      <c r="B27" s="287" t="s">
        <v>538</v>
      </c>
      <c r="C27" s="288" t="n">
        <f aca="false">SUM(C14:C26)</f>
        <v>28</v>
      </c>
      <c r="D27" s="288" t="n">
        <f aca="false">SUM(D14:D26)</f>
        <v>28</v>
      </c>
      <c r="E27" s="288" t="n">
        <f aca="false">SUM(E14:E26)</f>
        <v>0</v>
      </c>
      <c r="F27" s="289" t="n">
        <f aca="false">IFERROR($C27/$B$7,0)</f>
        <v>1</v>
      </c>
      <c r="G27" s="3"/>
      <c r="H27" s="3"/>
      <c r="I27" s="3"/>
      <c r="J27" s="3"/>
      <c r="K27" s="3"/>
      <c r="L27" s="3"/>
      <c r="M27" s="3"/>
      <c r="N27" s="3"/>
      <c r="O27" s="3"/>
      <c r="P27" s="3"/>
      <c r="Q27" s="3"/>
      <c r="R27" s="3"/>
      <c r="S27" s="3"/>
      <c r="T27" s="3"/>
      <c r="U27" s="3"/>
      <c r="V27" s="3"/>
      <c r="W27" s="3"/>
      <c r="X27" s="3"/>
      <c r="Y27" s="3"/>
      <c r="Z27" s="3"/>
    </row>
    <row r="28" customFormat="false" ht="15.7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24" hidden="false" customHeight="true" outlineLevel="0" collapsed="false">
      <c r="A29" s="273" t="s">
        <v>539</v>
      </c>
      <c r="B29" s="273"/>
      <c r="C29" s="273"/>
      <c r="D29" s="273"/>
      <c r="E29" s="273"/>
      <c r="F29" s="273"/>
      <c r="G29" s="3"/>
      <c r="H29" s="3"/>
      <c r="I29" s="3"/>
      <c r="J29" s="3"/>
      <c r="K29" s="3"/>
      <c r="L29" s="3"/>
      <c r="M29" s="3"/>
      <c r="N29" s="3"/>
      <c r="O29" s="3"/>
      <c r="P29" s="3"/>
      <c r="Q29" s="3"/>
      <c r="R29" s="3"/>
      <c r="S29" s="3"/>
      <c r="T29" s="3"/>
      <c r="U29" s="3"/>
      <c r="V29" s="3"/>
      <c r="W29" s="3"/>
      <c r="X29" s="3"/>
      <c r="Y29" s="3"/>
      <c r="Z29" s="3"/>
    </row>
    <row r="30" customFormat="false" ht="25.5" hidden="false" customHeight="true" outlineLevel="0" collapsed="false">
      <c r="A30" s="278" t="s">
        <v>123</v>
      </c>
      <c r="B30" s="278" t="s">
        <v>522</v>
      </c>
      <c r="C30" s="278" t="s">
        <v>540</v>
      </c>
      <c r="D30" s="278" t="s">
        <v>541</v>
      </c>
      <c r="E30" s="3"/>
      <c r="F30" s="3"/>
      <c r="G30" s="3"/>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279" t="s">
        <v>542</v>
      </c>
      <c r="B31" s="281" t="n">
        <f aca="false">COUNTIF('خطة الزيارات الاسبوعية'!$D$8:$D$12,"&lt;&gt;")</f>
        <v>5</v>
      </c>
      <c r="C31" s="280" t="n">
        <f aca="false">5-$B31</f>
        <v>0</v>
      </c>
      <c r="D31" s="282" t="n">
        <f aca="false">IFERROR($B31/5,0)</f>
        <v>1</v>
      </c>
      <c r="E31" s="290"/>
      <c r="F31" s="290"/>
      <c r="G31" s="3"/>
      <c r="H31" s="3"/>
      <c r="I31" s="3"/>
      <c r="J31" s="3"/>
      <c r="K31" s="3"/>
      <c r="L31" s="3"/>
      <c r="M31" s="3"/>
      <c r="N31" s="3"/>
      <c r="O31" s="3"/>
      <c r="P31" s="3"/>
      <c r="Q31" s="3"/>
      <c r="R31" s="3"/>
      <c r="S31" s="3"/>
      <c r="T31" s="3"/>
      <c r="U31" s="3"/>
      <c r="V31" s="3"/>
      <c r="W31" s="3"/>
      <c r="X31" s="3"/>
      <c r="Y31" s="3"/>
      <c r="Z31" s="3"/>
    </row>
    <row r="32" customFormat="false" ht="15.75" hidden="false" customHeight="true" outlineLevel="0" collapsed="false">
      <c r="A32" s="279" t="s">
        <v>543</v>
      </c>
      <c r="B32" s="281" t="n">
        <f aca="false">COUNTIF('خطة الزيارات الاسبوعية'!$D$15:$D$19,"&lt;&gt;")</f>
        <v>5</v>
      </c>
      <c r="C32" s="280" t="n">
        <f aca="false">5-$B32</f>
        <v>0</v>
      </c>
      <c r="D32" s="282" t="n">
        <f aca="false">IFERROR($B32/5,0)</f>
        <v>1</v>
      </c>
      <c r="E32" s="290"/>
      <c r="F32" s="290"/>
      <c r="G32" s="3"/>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279" t="s">
        <v>317</v>
      </c>
      <c r="B33" s="281" t="n">
        <f aca="false">COUNTIF('خطة الزيارات الاسبوعية'!$D$22:$D$26,"&lt;&gt;")</f>
        <v>3</v>
      </c>
      <c r="C33" s="280" t="n">
        <f aca="false">5-$B33</f>
        <v>2</v>
      </c>
      <c r="D33" s="282" t="n">
        <f aca="false">IFERROR($B33/5,0)</f>
        <v>0.6</v>
      </c>
      <c r="E33" s="290"/>
      <c r="F33" s="290"/>
      <c r="G33" s="3"/>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279" t="s">
        <v>318</v>
      </c>
      <c r="B34" s="281" t="n">
        <f aca="false">COUNTIF('خطة الزيارات الاسبوعية'!$D$29:$D$33,"&lt;&gt;")</f>
        <v>5</v>
      </c>
      <c r="C34" s="280" t="n">
        <f aca="false">5-$B34</f>
        <v>0</v>
      </c>
      <c r="D34" s="282" t="n">
        <f aca="false">IFERROR($B34/5,0)</f>
        <v>1</v>
      </c>
      <c r="E34" s="290"/>
      <c r="F34" s="290"/>
      <c r="G34" s="3"/>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279" t="s">
        <v>319</v>
      </c>
      <c r="B35" s="281" t="n">
        <f aca="false">COUNTIF('خطة الزيارات الاسبوعية'!$D$36:$D$40,"&lt;&gt;")</f>
        <v>5</v>
      </c>
      <c r="C35" s="280" t="n">
        <f aca="false">5-$B35</f>
        <v>0</v>
      </c>
      <c r="D35" s="282" t="n">
        <f aca="false">IFERROR($B35/5,0)</f>
        <v>1</v>
      </c>
      <c r="E35" s="290"/>
      <c r="F35" s="290"/>
      <c r="G35" s="3"/>
      <c r="H35" s="3"/>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279" t="s">
        <v>320</v>
      </c>
      <c r="B36" s="281" t="n">
        <f aca="false">COUNTIF('خطة الزيارات الاسبوعية'!$D$43:$D$47,"&lt;&gt;")</f>
        <v>5</v>
      </c>
      <c r="C36" s="280" t="n">
        <f aca="false">5-$B36</f>
        <v>0</v>
      </c>
      <c r="D36" s="282" t="n">
        <f aca="false">IFERROR($B36/5,0)</f>
        <v>1</v>
      </c>
      <c r="E36" s="290"/>
      <c r="F36" s="290"/>
      <c r="G36" s="3"/>
      <c r="H36" s="3"/>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279" t="s">
        <v>321</v>
      </c>
      <c r="B37" s="281" t="n">
        <f aca="false">COUNTIF('خطة الزيارات الاسبوعية'!$D$50:$D$54,"&lt;&gt;")</f>
        <v>0</v>
      </c>
      <c r="C37" s="280" t="n">
        <f aca="false">5-$B37</f>
        <v>5</v>
      </c>
      <c r="D37" s="282" t="n">
        <f aca="false">IFERROR($B37/5,0)</f>
        <v>0</v>
      </c>
      <c r="E37" s="290"/>
      <c r="F37" s="290"/>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279" t="s">
        <v>322</v>
      </c>
      <c r="B38" s="281" t="n">
        <f aca="false">COUNTIF('خطة الزيارات الاسبوعية'!$D$57:$D$61,"&lt;&gt;")</f>
        <v>0</v>
      </c>
      <c r="C38" s="280" t="n">
        <f aca="false">5-$B38</f>
        <v>5</v>
      </c>
      <c r="D38" s="282" t="n">
        <f aca="false">IFERROR($B38/5,0)</f>
        <v>0</v>
      </c>
      <c r="E38" s="290"/>
      <c r="F38" s="290"/>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279" t="s">
        <v>323</v>
      </c>
      <c r="B39" s="281" t="n">
        <f aca="false">COUNTIF('خطة الزيارات الاسبوعية'!$D$64:$D$68,"&lt;&gt;")</f>
        <v>0</v>
      </c>
      <c r="C39" s="280" t="n">
        <f aca="false">5-$B39</f>
        <v>5</v>
      </c>
      <c r="D39" s="282" t="n">
        <f aca="false">IFERROR($B39/5,0)</f>
        <v>0</v>
      </c>
      <c r="E39" s="290"/>
      <c r="F39" s="290"/>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279" t="s">
        <v>324</v>
      </c>
      <c r="B40" s="281" t="n">
        <f aca="false">COUNTIF('خطة الزيارات الاسبوعية'!$D$71:$D$75,"&lt;&gt;")</f>
        <v>0</v>
      </c>
      <c r="C40" s="280" t="n">
        <f aca="false">5-$B40</f>
        <v>5</v>
      </c>
      <c r="D40" s="282" t="n">
        <f aca="false">IFERROR($B40/5,0)</f>
        <v>0</v>
      </c>
      <c r="E40" s="290"/>
      <c r="F40" s="290"/>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279" t="s">
        <v>325</v>
      </c>
      <c r="B41" s="281" t="n">
        <f aca="false">COUNTIF('خطة الزيارات الاسبوعية'!$D$78:$D$82,"&lt;&gt;")</f>
        <v>0</v>
      </c>
      <c r="C41" s="280" t="n">
        <f aca="false">5-$B41</f>
        <v>5</v>
      </c>
      <c r="D41" s="282" t="n">
        <f aca="false">IFERROR($B41/5,0)</f>
        <v>0</v>
      </c>
      <c r="E41" s="290"/>
      <c r="F41" s="290"/>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279" t="s">
        <v>326</v>
      </c>
      <c r="B42" s="281" t="n">
        <f aca="false">COUNTIF('خطة الزيارات الاسبوعية'!$D$85:$D$89,"&lt;&gt;")</f>
        <v>0</v>
      </c>
      <c r="C42" s="280" t="n">
        <f aca="false">5-$B42</f>
        <v>5</v>
      </c>
      <c r="D42" s="282" t="n">
        <f aca="false">IFERROR($B42/5,0)</f>
        <v>0</v>
      </c>
      <c r="E42" s="290"/>
      <c r="F42" s="290"/>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279" t="s">
        <v>327</v>
      </c>
      <c r="B43" s="281" t="n">
        <f aca="false">COUNTIF('خطة الزيارات الاسبوعية'!$D$92:$D$96,"&lt;&gt;")</f>
        <v>0</v>
      </c>
      <c r="C43" s="280" t="n">
        <f aca="false">5-$B43</f>
        <v>5</v>
      </c>
      <c r="D43" s="282" t="n">
        <f aca="false">IFERROR($B43/5,0)</f>
        <v>0</v>
      </c>
      <c r="E43" s="290"/>
      <c r="F43" s="290"/>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279" t="s">
        <v>328</v>
      </c>
      <c r="B44" s="281" t="n">
        <f aca="false">COUNTIF('خطة الزيارات الاسبوعية'!$D$99:$D$103,"&lt;&gt;")</f>
        <v>0</v>
      </c>
      <c r="C44" s="280" t="n">
        <f aca="false">5-$B44</f>
        <v>5</v>
      </c>
      <c r="D44" s="282" t="n">
        <f aca="false">IFERROR($B44/5,0)</f>
        <v>0</v>
      </c>
      <c r="E44" s="290"/>
      <c r="F44" s="290"/>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279" t="s">
        <v>329</v>
      </c>
      <c r="B45" s="281" t="n">
        <f aca="false">COUNTIF('خطة الزيارات الاسبوعية'!$D$106:$D$110,"&lt;&gt;")</f>
        <v>0</v>
      </c>
      <c r="C45" s="280" t="n">
        <f aca="false">5-$B45</f>
        <v>5</v>
      </c>
      <c r="D45" s="282" t="n">
        <f aca="false">IFERROR($B45/5,0)</f>
        <v>0</v>
      </c>
      <c r="E45" s="290"/>
      <c r="F45" s="290"/>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279" t="s">
        <v>330</v>
      </c>
      <c r="B46" s="281" t="n">
        <f aca="false">COUNTIF('خطة الزيارات الاسبوعية'!$D$113:$D$117,"&lt;&gt;")</f>
        <v>0</v>
      </c>
      <c r="C46" s="280" t="n">
        <f aca="false">5-$B46</f>
        <v>5</v>
      </c>
      <c r="D46" s="282" t="n">
        <f aca="false">IFERROR($B46/5,0)</f>
        <v>0</v>
      </c>
      <c r="E46" s="290"/>
      <c r="F46" s="290"/>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279" t="s">
        <v>331</v>
      </c>
      <c r="B47" s="281" t="n">
        <f aca="false">COUNTIF('خطة الزيارات الاسبوعية'!$D$120:$D$124,"&lt;&gt;")</f>
        <v>0</v>
      </c>
      <c r="C47" s="280" t="n">
        <f aca="false">5-$B47</f>
        <v>5</v>
      </c>
      <c r="D47" s="282" t="n">
        <f aca="false">IFERROR($B47/5,0)</f>
        <v>0</v>
      </c>
      <c r="E47" s="290"/>
      <c r="F47" s="290"/>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279" t="s">
        <v>332</v>
      </c>
      <c r="B48" s="281" t="n">
        <f aca="false">COUNTIF('خطة الزيارات الاسبوعية'!$D$127:$D$131,"&lt;&gt;")</f>
        <v>0</v>
      </c>
      <c r="C48" s="280" t="n">
        <f aca="false">5-$B48</f>
        <v>5</v>
      </c>
      <c r="D48" s="282" t="n">
        <f aca="false">IFERROR($B48/5,0)</f>
        <v>0</v>
      </c>
      <c r="E48" s="290"/>
      <c r="F48" s="290"/>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279" t="s">
        <v>333</v>
      </c>
      <c r="B49" s="281" t="n">
        <f aca="false">COUNTIF('خطة الزيارات الاسبوعية'!$D$134:$D$138,"&lt;&gt;")</f>
        <v>0</v>
      </c>
      <c r="C49" s="280" t="n">
        <f aca="false">5-$B49</f>
        <v>5</v>
      </c>
      <c r="D49" s="282" t="n">
        <f aca="false">IFERROR($B49/5,0)</f>
        <v>0</v>
      </c>
      <c r="E49" s="290"/>
      <c r="F49" s="290"/>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279" t="s">
        <v>544</v>
      </c>
      <c r="B50" s="281" t="n">
        <f aca="false">COUNTIF('خطة الزيارات الاسبوعية'!$D$141:$D$145,"&lt;&gt;")</f>
        <v>0</v>
      </c>
      <c r="C50" s="280" t="n">
        <f aca="false">5-$B50</f>
        <v>5</v>
      </c>
      <c r="D50" s="282" t="n">
        <f aca="false">IFERROR($B50/5,0)</f>
        <v>0</v>
      </c>
      <c r="E50" s="290"/>
      <c r="F50" s="290"/>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287" t="s">
        <v>234</v>
      </c>
      <c r="B51" s="288" t="n">
        <f aca="false">SUM(B31:B50)</f>
        <v>28</v>
      </c>
      <c r="C51" s="288" t="n">
        <f aca="false">SUM(C31:C50)</f>
        <v>72</v>
      </c>
      <c r="D51" s="289" t="n">
        <f aca="false">IFERROR($B51/100,0)</f>
        <v>0.28</v>
      </c>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24" hidden="false" customHeight="true" outlineLevel="0" collapsed="false">
      <c r="A53" s="273" t="s">
        <v>545</v>
      </c>
      <c r="B53" s="273"/>
      <c r="C53" s="273"/>
      <c r="D53" s="273"/>
      <c r="E53" s="273"/>
      <c r="F53" s="273"/>
      <c r="G53" s="3"/>
      <c r="H53" s="3"/>
      <c r="I53" s="3"/>
      <c r="J53" s="3"/>
      <c r="K53" s="3"/>
      <c r="L53" s="3"/>
      <c r="M53" s="3"/>
      <c r="N53" s="3"/>
      <c r="O53" s="3"/>
      <c r="P53" s="3"/>
      <c r="Q53" s="3"/>
      <c r="R53" s="3"/>
      <c r="S53" s="3"/>
      <c r="T53" s="3"/>
      <c r="U53" s="3"/>
      <c r="V53" s="3"/>
      <c r="W53" s="3"/>
      <c r="X53" s="3"/>
      <c r="Y53" s="3"/>
      <c r="Z53" s="3"/>
    </row>
    <row r="54" customFormat="false" ht="25.5" hidden="false" customHeight="true" outlineLevel="0" collapsed="false">
      <c r="A54" s="278" t="s">
        <v>180</v>
      </c>
      <c r="B54" s="278" t="s">
        <v>522</v>
      </c>
      <c r="C54" s="278" t="s">
        <v>447</v>
      </c>
      <c r="D54" s="278" t="s">
        <v>523</v>
      </c>
      <c r="E54" s="278" t="s">
        <v>524</v>
      </c>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279" t="s">
        <v>279</v>
      </c>
      <c r="B55" s="281" t="n">
        <f aca="false">COUNTIF('خطة الزيارات الاسبوعية'!$D$7:$D$146,$A55)</f>
        <v>5</v>
      </c>
      <c r="C55" s="280" t="n">
        <f aca="false">COUNTIFS('خطة الزيارات الاسبوعية'!$D$7:$D$146,$A55,'خطة الزيارات الاسبوعية'!$E$7:$E$146,"حضوري")</f>
        <v>5</v>
      </c>
      <c r="D55" s="280" t="n">
        <f aca="false">COUNTIFS('خطة الزيارات الاسبوعية'!$D$7:$D$146,$A55,'خطة الزيارات الاسبوعية'!$E$7:$E$146,"عن بعد")</f>
        <v>0</v>
      </c>
      <c r="E55" s="282" t="n">
        <f aca="false">IFERROR($B55/$B$7,0)</f>
        <v>0.178571428571429</v>
      </c>
      <c r="F55" s="290"/>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279" t="s">
        <v>275</v>
      </c>
      <c r="B56" s="281" t="n">
        <f aca="false">COUNTIF('خطة الزيارات الاسبوعية'!$D$7:$D$146,$A56)</f>
        <v>4</v>
      </c>
      <c r="C56" s="280" t="n">
        <f aca="false">COUNTIFS('خطة الزيارات الاسبوعية'!$D$7:$D$146,$A56,'خطة الزيارات الاسبوعية'!$E$7:$E$146,"حضوري")</f>
        <v>4</v>
      </c>
      <c r="D56" s="280" t="n">
        <f aca="false">COUNTIFS('خطة الزيارات الاسبوعية'!$D$7:$D$146,$A56,'خطة الزيارات الاسبوعية'!$E$7:$E$146,"عن بعد")</f>
        <v>0</v>
      </c>
      <c r="E56" s="282" t="n">
        <f aca="false">IFERROR($B56/$B$7,0)</f>
        <v>0.142857142857143</v>
      </c>
      <c r="F56" s="290"/>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279" t="s">
        <v>272</v>
      </c>
      <c r="B57" s="281" t="n">
        <f aca="false">COUNTIF('خطة الزيارات الاسبوعية'!$D$7:$D$146,$A57)</f>
        <v>6</v>
      </c>
      <c r="C57" s="280" t="n">
        <f aca="false">COUNTIFS('خطة الزيارات الاسبوعية'!$D$7:$D$146,$A57,'خطة الزيارات الاسبوعية'!$E$7:$E$146,"حضوري")</f>
        <v>6</v>
      </c>
      <c r="D57" s="280" t="n">
        <f aca="false">COUNTIFS('خطة الزيارات الاسبوعية'!$D$7:$D$146,$A57,'خطة الزيارات الاسبوعية'!$E$7:$E$146,"عن بعد")</f>
        <v>0</v>
      </c>
      <c r="E57" s="282" t="n">
        <f aca="false">IFERROR($B57/$B$7,0)</f>
        <v>0.214285714285714</v>
      </c>
      <c r="F57" s="290"/>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279" t="s">
        <v>267</v>
      </c>
      <c r="B58" s="281" t="n">
        <f aca="false">COUNTIF('خطة الزيارات الاسبوعية'!$D$7:$D$146,$A58)</f>
        <v>6</v>
      </c>
      <c r="C58" s="280" t="n">
        <f aca="false">COUNTIFS('خطة الزيارات الاسبوعية'!$D$7:$D$146,$A58,'خطة الزيارات الاسبوعية'!$E$7:$E$146,"حضوري")</f>
        <v>6</v>
      </c>
      <c r="D58" s="280" t="n">
        <f aca="false">COUNTIFS('خطة الزيارات الاسبوعية'!$D$7:$D$146,$A58,'خطة الزيارات الاسبوعية'!$E$7:$E$146,"عن بعد")</f>
        <v>0</v>
      </c>
      <c r="E58" s="282" t="n">
        <f aca="false">IFERROR($B58/$B$7,0)</f>
        <v>0.214285714285714</v>
      </c>
      <c r="F58" s="290"/>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279" t="s">
        <v>264</v>
      </c>
      <c r="B59" s="281" t="n">
        <f aca="false">COUNTIF('خطة الزيارات الاسبوعية'!$D$7:$D$146,$A59)</f>
        <v>5</v>
      </c>
      <c r="C59" s="280" t="n">
        <f aca="false">COUNTIFS('خطة الزيارات الاسبوعية'!$D$7:$D$146,$A59,'خطة الزيارات الاسبوعية'!$E$7:$E$146,"حضوري")</f>
        <v>5</v>
      </c>
      <c r="D59" s="280" t="n">
        <f aca="false">COUNTIFS('خطة الزيارات الاسبوعية'!$D$7:$D$146,$A59,'خطة الزيارات الاسبوعية'!$E$7:$E$146,"عن بعد")</f>
        <v>0</v>
      </c>
      <c r="E59" s="282" t="n">
        <f aca="false">IFERROR($B59/$B$7,0)</f>
        <v>0.178571428571429</v>
      </c>
      <c r="F59" s="290"/>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279" t="s">
        <v>252</v>
      </c>
      <c r="B60" s="281" t="n">
        <f aca="false">COUNTIF('خطة الزيارات الاسبوعية'!$D$7:$D$146,$A60)</f>
        <v>2</v>
      </c>
      <c r="C60" s="280" t="n">
        <f aca="false">COUNTIFS('خطة الزيارات الاسبوعية'!$D$7:$D$146,$A60,'خطة الزيارات الاسبوعية'!$E$7:$E$146,"حضوري")</f>
        <v>2</v>
      </c>
      <c r="D60" s="280" t="n">
        <f aca="false">COUNTIFS('خطة الزيارات الاسبوعية'!$D$7:$D$146,$A60,'خطة الزيارات الاسبوعية'!$E$7:$E$146,"عن بعد")</f>
        <v>0</v>
      </c>
      <c r="E60" s="282" t="n">
        <f aca="false">IFERROR($B60/$B$7,0)</f>
        <v>0.0714285714285714</v>
      </c>
      <c r="F60" s="290"/>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287" t="s">
        <v>234</v>
      </c>
      <c r="B61" s="288" t="n">
        <f aca="false">SUM(B55:B60)</f>
        <v>28</v>
      </c>
      <c r="C61" s="288" t="n">
        <f aca="false">SUM(C55:C60)</f>
        <v>28</v>
      </c>
      <c r="D61" s="288" t="n">
        <f aca="false">SUM(D55:D60)</f>
        <v>0</v>
      </c>
      <c r="E61" s="289" t="n">
        <f aca="false">IFERROR($B61/$B$7,0)</f>
        <v>1</v>
      </c>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24" hidden="false" customHeight="true" outlineLevel="0" collapsed="false">
      <c r="A63" s="273" t="s">
        <v>546</v>
      </c>
      <c r="B63" s="273"/>
      <c r="C63" s="273"/>
      <c r="D63" s="273"/>
      <c r="E63" s="273"/>
      <c r="F63" s="273"/>
      <c r="G63" s="3"/>
      <c r="H63" s="3"/>
      <c r="I63" s="3"/>
      <c r="J63" s="3"/>
      <c r="K63" s="3"/>
      <c r="L63" s="3"/>
      <c r="M63" s="3"/>
      <c r="N63" s="3"/>
      <c r="O63" s="3"/>
      <c r="P63" s="3"/>
      <c r="Q63" s="3"/>
      <c r="R63" s="3"/>
      <c r="S63" s="3"/>
      <c r="T63" s="3"/>
      <c r="U63" s="3"/>
      <c r="V63" s="3"/>
      <c r="W63" s="3"/>
      <c r="X63" s="3"/>
      <c r="Y63" s="3"/>
      <c r="Z63" s="3"/>
    </row>
    <row r="64" customFormat="false" ht="25.5" hidden="false" customHeight="true" outlineLevel="0" collapsed="false">
      <c r="A64" s="278" t="s">
        <v>547</v>
      </c>
      <c r="B64" s="278" t="s">
        <v>522</v>
      </c>
      <c r="C64" s="278" t="s">
        <v>524</v>
      </c>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279" t="s">
        <v>483</v>
      </c>
      <c r="B65" s="281" t="n">
        <f aca="false">COUNTIF('خطة الزيارات الاسبوعية'!$F$7:$F$146,$A65)</f>
        <v>10</v>
      </c>
      <c r="C65" s="282" t="n">
        <f aca="false">IFERROR($B65/$B$7,0)</f>
        <v>0.357142857142857</v>
      </c>
      <c r="D65" s="290"/>
      <c r="E65" s="290"/>
      <c r="F65" s="290"/>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279" t="s">
        <v>457</v>
      </c>
      <c r="B66" s="281" t="n">
        <f aca="false">COUNTIF('خطة الزيارات الاسبوعية'!$F$7:$F$146,$A66)</f>
        <v>5</v>
      </c>
      <c r="C66" s="282" t="n">
        <f aca="false">IFERROR($B66/$B$7,0)</f>
        <v>0.178571428571429</v>
      </c>
      <c r="D66" s="290"/>
      <c r="E66" s="290"/>
      <c r="F66" s="290"/>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279" t="s">
        <v>452</v>
      </c>
      <c r="B67" s="281" t="n">
        <f aca="false">COUNTIF('خطة الزيارات الاسبوعية'!$F$7:$F$146,$A67)</f>
        <v>1</v>
      </c>
      <c r="C67" s="282" t="n">
        <f aca="false">IFERROR($B67/$B$7,0)</f>
        <v>0.0357142857142857</v>
      </c>
      <c r="D67" s="290"/>
      <c r="E67" s="290"/>
      <c r="F67" s="290"/>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279" t="s">
        <v>448</v>
      </c>
      <c r="B68" s="281" t="n">
        <f aca="false">COUNTIF('خطة الزيارات الاسبوعية'!$F$7:$F$146,$A68)</f>
        <v>7</v>
      </c>
      <c r="C68" s="282" t="n">
        <f aca="false">IFERROR($B68/$B$7,0)</f>
        <v>0.25</v>
      </c>
      <c r="D68" s="290"/>
      <c r="E68" s="290"/>
      <c r="F68" s="290"/>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279" t="s">
        <v>475</v>
      </c>
      <c r="B69" s="281" t="n">
        <f aca="false">COUNTIF('خطة الزيارات الاسبوعية'!$F$7:$F$146,$A69)</f>
        <v>5</v>
      </c>
      <c r="C69" s="282" t="n">
        <f aca="false">IFERROR($B69/$B$7,0)</f>
        <v>0.178571428571429</v>
      </c>
      <c r="D69" s="290"/>
      <c r="E69" s="290"/>
      <c r="F69" s="290"/>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287" t="s">
        <v>234</v>
      </c>
      <c r="B70" s="288" t="n">
        <f aca="false">SUM(B65:B69)</f>
        <v>28</v>
      </c>
      <c r="C70" s="289" t="n">
        <f aca="false">IFERROR($B70/$B$7,0)</f>
        <v>1</v>
      </c>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291" t="s">
        <v>548</v>
      </c>
      <c r="B92" s="291"/>
      <c r="C92" s="291"/>
      <c r="D92" s="291"/>
      <c r="E92" s="291"/>
      <c r="F92" s="291"/>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5">
    <mergeCell ref="A1:F1"/>
    <mergeCell ref="A2:F2"/>
    <mergeCell ref="A3:F3"/>
    <mergeCell ref="A4:F4"/>
    <mergeCell ref="A6:F6"/>
    <mergeCell ref="C7:F7"/>
    <mergeCell ref="C8:F8"/>
    <mergeCell ref="C9:F9"/>
    <mergeCell ref="C10:F10"/>
    <mergeCell ref="C11:F11"/>
    <mergeCell ref="A12:F12"/>
    <mergeCell ref="A29:F29"/>
    <mergeCell ref="A53:F53"/>
    <mergeCell ref="A63:F63"/>
    <mergeCell ref="A92:F92"/>
  </mergeCells>
  <hyperlinks>
    <hyperlink ref="G2" location="'الصفحة الرئيسية'!A1" display="🏠  العودة للصفحة الرئيسية"/>
    <hyperlink ref="G3" location="'خطة الزيارات الاسبوعية'!A1" display="📅 الخطة"/>
  </hyperlinks>
  <printOptions headings="false" gridLines="false" gridLinesSet="true" horizontalCentered="true" verticalCentered="false"/>
  <pageMargins left="0.75" right="0.75" top="1" bottom="1" header="0.511811023622047" footer="0"/>
  <pageSetup paperSize="9" scale="100" fitToWidth="1" fitToHeight="0" pageOrder="downThenOver" orientation="landscape" blackAndWhite="false" draft="false" cellComments="none" horizontalDpi="300" verticalDpi="300" copies="1"/>
  <headerFooter differentFirst="false" differentOddEven="false">
    <oddHeader/>
    <oddFooter>&amp;Cصفحة &amp;P من</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6"/>
    <col collapsed="false" customWidth="true" hidden="false" outlineLevel="0" max="4" min="4" style="0" width="40"/>
    <col collapsed="false" customWidth="true" hidden="false" outlineLevel="0" max="5" min="5" style="0" width="12"/>
    <col collapsed="false" customWidth="true" hidden="false" outlineLevel="0" max="6" min="6" style="0" width="30"/>
    <col collapsed="false" customWidth="true" hidden="false" outlineLevel="0" max="7" min="7" style="0" width="18"/>
    <col collapsed="false" customWidth="true" hidden="false" outlineLevel="0" max="26" min="8" style="0" width="14"/>
  </cols>
  <sheetData>
    <row r="1" customFormat="false" ht="21.75" hidden="false" customHeight="true" outlineLevel="0" collapsed="false">
      <c r="A1" s="292" t="s">
        <v>119</v>
      </c>
      <c r="B1" s="292"/>
      <c r="C1" s="292"/>
      <c r="D1" s="292"/>
      <c r="E1" s="292"/>
      <c r="F1" s="292"/>
      <c r="G1" s="292"/>
      <c r="H1" s="3"/>
      <c r="I1" s="3"/>
      <c r="J1" s="3"/>
      <c r="K1" s="3"/>
      <c r="L1" s="3"/>
      <c r="M1" s="3"/>
      <c r="N1" s="3"/>
      <c r="O1" s="3"/>
      <c r="P1" s="3"/>
      <c r="Q1" s="3"/>
      <c r="R1" s="3"/>
      <c r="S1" s="3"/>
      <c r="T1" s="3"/>
      <c r="U1" s="3"/>
      <c r="V1" s="3"/>
      <c r="W1" s="3"/>
      <c r="X1" s="3"/>
      <c r="Y1" s="3"/>
      <c r="Z1" s="3"/>
    </row>
    <row r="2" customFormat="false" ht="24" hidden="false" customHeight="true" outlineLevel="0" collapsed="false">
      <c r="A2" s="293" t="s">
        <v>549</v>
      </c>
      <c r="B2" s="293"/>
      <c r="C2" s="293"/>
      <c r="D2" s="293"/>
      <c r="E2" s="293"/>
      <c r="F2" s="293"/>
      <c r="G2" s="186" t="s">
        <v>48</v>
      </c>
      <c r="H2" s="3"/>
      <c r="I2" s="3"/>
      <c r="J2" s="3"/>
      <c r="K2" s="3"/>
      <c r="L2" s="3"/>
      <c r="M2" s="3"/>
      <c r="N2" s="3"/>
      <c r="O2" s="3"/>
      <c r="P2" s="3"/>
      <c r="Q2" s="3"/>
      <c r="R2" s="3"/>
      <c r="S2" s="3"/>
      <c r="T2" s="3"/>
      <c r="U2" s="3"/>
      <c r="V2" s="3"/>
      <c r="W2" s="3"/>
      <c r="X2" s="3"/>
      <c r="Y2" s="3"/>
      <c r="Z2" s="3"/>
    </row>
    <row r="3" customFormat="false" ht="19.5" hidden="false" customHeight="true" outlineLevel="0" collapsed="false">
      <c r="A3" s="294" t="s">
        <v>550</v>
      </c>
      <c r="B3" s="294"/>
      <c r="C3" s="294"/>
      <c r="D3" s="294"/>
      <c r="E3" s="294"/>
      <c r="F3" s="294"/>
      <c r="G3" s="294"/>
      <c r="H3" s="3"/>
      <c r="I3" s="3"/>
      <c r="J3" s="3"/>
      <c r="K3" s="3"/>
      <c r="L3" s="3"/>
      <c r="M3" s="3"/>
      <c r="N3" s="3"/>
      <c r="O3" s="3"/>
      <c r="P3" s="3"/>
      <c r="Q3" s="3"/>
      <c r="R3" s="3"/>
      <c r="S3" s="3"/>
      <c r="T3" s="3"/>
      <c r="U3" s="3"/>
      <c r="V3" s="3"/>
      <c r="W3" s="3"/>
      <c r="X3" s="3"/>
      <c r="Y3" s="3"/>
      <c r="Z3" s="3"/>
    </row>
    <row r="4" customFormat="false" ht="1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5" hidden="false" customHeight="true" outlineLevel="0" collapsed="false">
      <c r="A5" s="295" t="s">
        <v>551</v>
      </c>
      <c r="B5" s="295"/>
      <c r="C5" s="295"/>
      <c r="D5" s="295"/>
      <c r="E5" s="295"/>
      <c r="F5" s="295"/>
      <c r="G5" s="295"/>
      <c r="H5" s="3"/>
      <c r="I5" s="3"/>
      <c r="J5" s="3"/>
      <c r="K5" s="3"/>
      <c r="L5" s="3"/>
      <c r="M5" s="3"/>
      <c r="N5" s="3"/>
      <c r="O5" s="3"/>
      <c r="P5" s="3"/>
      <c r="Q5" s="3"/>
      <c r="R5" s="3"/>
      <c r="S5" s="3"/>
      <c r="T5" s="3"/>
      <c r="U5" s="3"/>
      <c r="V5" s="3"/>
      <c r="W5" s="3"/>
      <c r="X5" s="3"/>
      <c r="Y5" s="3"/>
      <c r="Z5" s="3"/>
    </row>
    <row r="6" customFormat="false" ht="15" hidden="false" customHeight="true" outlineLevel="0" collapsed="false">
      <c r="A6" s="3"/>
      <c r="B6" s="296" t="s">
        <v>552</v>
      </c>
      <c r="C6" s="296" t="s">
        <v>553</v>
      </c>
      <c r="D6" s="296" t="s">
        <v>554</v>
      </c>
      <c r="E6" s="296" t="s">
        <v>555</v>
      </c>
      <c r="F6" s="296" t="s">
        <v>556</v>
      </c>
      <c r="G6" s="296" t="s">
        <v>557</v>
      </c>
      <c r="H6" s="3"/>
      <c r="I6" s="3"/>
      <c r="J6" s="3"/>
      <c r="K6" s="3"/>
      <c r="L6" s="3"/>
      <c r="M6" s="3"/>
      <c r="N6" s="3"/>
      <c r="O6" s="3"/>
      <c r="P6" s="3"/>
      <c r="Q6" s="3"/>
      <c r="R6" s="3"/>
      <c r="S6" s="3"/>
      <c r="T6" s="3"/>
      <c r="U6" s="3"/>
      <c r="V6" s="3"/>
      <c r="W6" s="3"/>
      <c r="X6" s="3"/>
      <c r="Y6" s="3"/>
      <c r="Z6" s="3"/>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295" t="s">
        <v>558</v>
      </c>
      <c r="B8" s="295"/>
      <c r="C8" s="295"/>
      <c r="D8" s="295"/>
      <c r="E8" s="295"/>
      <c r="F8" s="295"/>
      <c r="G8" s="295"/>
      <c r="H8" s="3"/>
      <c r="I8" s="3"/>
      <c r="J8" s="3"/>
      <c r="K8" s="3"/>
      <c r="L8" s="3"/>
      <c r="M8" s="3"/>
      <c r="N8" s="3"/>
      <c r="O8" s="3"/>
      <c r="P8" s="3"/>
      <c r="Q8" s="3"/>
      <c r="R8" s="3"/>
      <c r="S8" s="3"/>
      <c r="T8" s="3"/>
      <c r="U8" s="3"/>
      <c r="V8" s="3"/>
      <c r="W8" s="3"/>
      <c r="X8" s="3"/>
      <c r="Y8" s="3"/>
      <c r="Z8" s="3"/>
    </row>
    <row r="9" customFormat="false" ht="45" hidden="false" customHeight="true" outlineLevel="0" collapsed="false">
      <c r="A9" s="297"/>
      <c r="B9" s="297"/>
      <c r="C9" s="297"/>
      <c r="D9" s="297"/>
      <c r="E9" s="297"/>
      <c r="F9" s="297"/>
      <c r="G9" s="297"/>
      <c r="H9" s="3"/>
      <c r="I9" s="3"/>
      <c r="J9" s="3"/>
      <c r="K9" s="3"/>
      <c r="L9" s="3"/>
      <c r="M9" s="3"/>
      <c r="N9" s="3"/>
      <c r="O9" s="3"/>
      <c r="P9" s="3"/>
      <c r="Q9" s="3"/>
      <c r="R9" s="3"/>
      <c r="S9" s="3"/>
      <c r="T9" s="3"/>
      <c r="U9" s="3"/>
      <c r="V9" s="3"/>
      <c r="W9" s="3"/>
      <c r="X9" s="3"/>
      <c r="Y9" s="3"/>
      <c r="Z9" s="3"/>
    </row>
    <row r="10" customFormat="false" ht="19.5" hidden="false" customHeight="true" outlineLevel="0" collapsed="false">
      <c r="A10" s="297"/>
      <c r="B10" s="297"/>
      <c r="C10" s="297"/>
      <c r="D10" s="297"/>
      <c r="E10" s="297"/>
      <c r="F10" s="297"/>
      <c r="G10" s="297"/>
      <c r="H10" s="3"/>
      <c r="I10" s="3"/>
      <c r="J10" s="3"/>
      <c r="K10" s="3"/>
      <c r="L10" s="3"/>
      <c r="M10" s="3"/>
      <c r="N10" s="3"/>
      <c r="O10" s="3"/>
      <c r="P10" s="3"/>
      <c r="Q10" s="3"/>
      <c r="R10" s="3"/>
      <c r="S10" s="3"/>
      <c r="T10" s="3"/>
      <c r="U10" s="3"/>
      <c r="V10" s="3"/>
      <c r="W10" s="3"/>
      <c r="X10" s="3"/>
      <c r="Y10" s="3"/>
      <c r="Z10" s="3"/>
    </row>
    <row r="11" customFormat="false" ht="19.5" hidden="false" customHeight="true" outlineLevel="0" collapsed="false">
      <c r="A11" s="297"/>
      <c r="B11" s="297"/>
      <c r="C11" s="297"/>
      <c r="D11" s="297"/>
      <c r="E11" s="297"/>
      <c r="F11" s="297"/>
      <c r="G11" s="297"/>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295" t="s">
        <v>559</v>
      </c>
      <c r="B13" s="295"/>
      <c r="C13" s="295"/>
      <c r="D13" s="295"/>
      <c r="E13" s="295"/>
      <c r="F13" s="295"/>
      <c r="G13" s="295"/>
      <c r="H13" s="3"/>
      <c r="I13" s="3"/>
      <c r="J13" s="3"/>
      <c r="K13" s="3"/>
      <c r="L13" s="3"/>
      <c r="M13" s="3"/>
      <c r="N13" s="3"/>
      <c r="O13" s="3"/>
      <c r="P13" s="3"/>
      <c r="Q13" s="3"/>
      <c r="R13" s="3"/>
      <c r="S13" s="3"/>
      <c r="T13" s="3"/>
      <c r="U13" s="3"/>
      <c r="V13" s="3"/>
      <c r="W13" s="3"/>
      <c r="X13" s="3"/>
      <c r="Y13" s="3"/>
      <c r="Z13" s="3"/>
    </row>
    <row r="14" customFormat="false" ht="30" hidden="false" customHeight="true" outlineLevel="0" collapsed="false">
      <c r="A14" s="297"/>
      <c r="B14" s="297"/>
      <c r="C14" s="297"/>
      <c r="D14" s="297"/>
      <c r="E14" s="297"/>
      <c r="F14" s="297"/>
      <c r="G14" s="297"/>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295" t="s">
        <v>560</v>
      </c>
      <c r="B16" s="295"/>
      <c r="C16" s="295"/>
      <c r="D16" s="295"/>
      <c r="E16" s="295"/>
      <c r="F16" s="295"/>
      <c r="G16" s="295"/>
      <c r="H16" s="3"/>
      <c r="I16" s="3"/>
      <c r="J16" s="3"/>
      <c r="K16" s="3"/>
      <c r="L16" s="3"/>
      <c r="M16" s="3"/>
      <c r="N16" s="3"/>
      <c r="O16" s="3"/>
      <c r="P16" s="3"/>
      <c r="Q16" s="3"/>
      <c r="R16" s="3"/>
      <c r="S16" s="3"/>
      <c r="T16" s="3"/>
      <c r="U16" s="3"/>
      <c r="V16" s="3"/>
      <c r="W16" s="3"/>
      <c r="X16" s="3"/>
      <c r="Y16" s="3"/>
      <c r="Z16" s="3"/>
    </row>
    <row r="17" customFormat="false" ht="30" hidden="false" customHeight="true" outlineLevel="0" collapsed="false">
      <c r="A17" s="297"/>
      <c r="B17" s="297"/>
      <c r="C17" s="297"/>
      <c r="D17" s="297"/>
      <c r="E17" s="297"/>
      <c r="F17" s="297"/>
      <c r="G17" s="297"/>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295" t="s">
        <v>561</v>
      </c>
      <c r="B19" s="295"/>
      <c r="C19" s="295"/>
      <c r="D19" s="295"/>
      <c r="E19" s="295"/>
      <c r="F19" s="295"/>
      <c r="G19" s="295"/>
      <c r="H19" s="3"/>
      <c r="I19" s="3"/>
      <c r="J19" s="3"/>
      <c r="K19" s="3"/>
      <c r="L19" s="3"/>
      <c r="M19" s="3"/>
      <c r="N19" s="3"/>
      <c r="O19" s="3"/>
      <c r="P19" s="3"/>
      <c r="Q19" s="3"/>
      <c r="R19" s="3"/>
      <c r="S19" s="3"/>
      <c r="T19" s="3"/>
      <c r="U19" s="3"/>
      <c r="V19" s="3"/>
      <c r="W19" s="3"/>
      <c r="X19" s="3"/>
      <c r="Y19" s="3"/>
      <c r="Z19" s="3"/>
    </row>
    <row r="20" customFormat="false" ht="34.5" hidden="false" customHeight="true" outlineLevel="0" collapsed="false">
      <c r="A20" s="297"/>
      <c r="B20" s="297"/>
      <c r="C20" s="297"/>
      <c r="D20" s="297"/>
      <c r="E20" s="297"/>
      <c r="F20" s="297"/>
      <c r="G20" s="297"/>
      <c r="H20" s="3"/>
      <c r="I20" s="3"/>
      <c r="J20" s="3"/>
      <c r="K20" s="3"/>
      <c r="L20" s="3"/>
      <c r="M20" s="3"/>
      <c r="N20" s="3"/>
      <c r="O20" s="3"/>
      <c r="P20" s="3"/>
      <c r="Q20" s="3"/>
      <c r="R20" s="3"/>
      <c r="S20" s="3"/>
      <c r="T20" s="3"/>
      <c r="U20" s="3"/>
      <c r="V20" s="3"/>
      <c r="W20" s="3"/>
      <c r="X20" s="3"/>
      <c r="Y20" s="3"/>
      <c r="Z20" s="3"/>
    </row>
    <row r="21" customFormat="false" ht="19.5" hidden="false" customHeight="true" outlineLevel="0" collapsed="false">
      <c r="A21" s="297"/>
      <c r="B21" s="297"/>
      <c r="C21" s="297"/>
      <c r="D21" s="297"/>
      <c r="E21" s="297"/>
      <c r="F21" s="297"/>
      <c r="G21" s="297"/>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295" t="s">
        <v>562</v>
      </c>
      <c r="B23" s="295"/>
      <c r="C23" s="295"/>
      <c r="D23" s="295"/>
      <c r="E23" s="295"/>
      <c r="F23" s="295"/>
      <c r="G23" s="295"/>
      <c r="H23" s="3"/>
      <c r="I23" s="3"/>
      <c r="J23" s="3"/>
      <c r="K23" s="3"/>
      <c r="L23" s="3"/>
      <c r="M23" s="3"/>
      <c r="N23" s="3"/>
      <c r="O23" s="3"/>
      <c r="P23" s="3"/>
      <c r="Q23" s="3"/>
      <c r="R23" s="3"/>
      <c r="S23" s="3"/>
      <c r="T23" s="3"/>
      <c r="U23" s="3"/>
      <c r="V23" s="3"/>
      <c r="W23" s="3"/>
      <c r="X23" s="3"/>
      <c r="Y23" s="3"/>
      <c r="Z23" s="3"/>
    </row>
    <row r="24" customFormat="false" ht="30" hidden="false" customHeight="true" outlineLevel="0" collapsed="false">
      <c r="A24" s="297"/>
      <c r="B24" s="297"/>
      <c r="C24" s="297"/>
      <c r="D24" s="297"/>
      <c r="E24" s="297"/>
      <c r="F24" s="297"/>
      <c r="G24" s="297"/>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295" t="s">
        <v>563</v>
      </c>
      <c r="B26" s="295"/>
      <c r="C26" s="295"/>
      <c r="D26" s="295"/>
      <c r="E26" s="295"/>
      <c r="F26" s="295"/>
      <c r="G26" s="295"/>
      <c r="H26" s="3"/>
      <c r="I26" s="3"/>
      <c r="J26" s="3"/>
      <c r="K26" s="3"/>
      <c r="L26" s="3"/>
      <c r="M26" s="3"/>
      <c r="N26" s="3"/>
      <c r="O26" s="3"/>
      <c r="P26" s="3"/>
      <c r="Q26" s="3"/>
      <c r="R26" s="3"/>
      <c r="S26" s="3"/>
      <c r="T26" s="3"/>
      <c r="U26" s="3"/>
      <c r="V26" s="3"/>
      <c r="W26" s="3"/>
      <c r="X26" s="3"/>
      <c r="Y26" s="3"/>
      <c r="Z26" s="3"/>
    </row>
    <row r="27" customFormat="false" ht="21.75" hidden="false" customHeight="true" outlineLevel="0" collapsed="false">
      <c r="A27" s="297"/>
      <c r="B27" s="297"/>
      <c r="C27" s="297"/>
      <c r="D27" s="297"/>
      <c r="E27" s="297"/>
      <c r="F27" s="297"/>
      <c r="G27" s="297"/>
      <c r="H27" s="3"/>
      <c r="I27" s="3"/>
      <c r="J27" s="3"/>
      <c r="K27" s="3"/>
      <c r="L27" s="3"/>
      <c r="M27" s="3"/>
      <c r="N27" s="3"/>
      <c r="O27" s="3"/>
      <c r="P27" s="3"/>
      <c r="Q27" s="3"/>
      <c r="R27" s="3"/>
      <c r="S27" s="3"/>
      <c r="T27" s="3"/>
      <c r="U27" s="3"/>
      <c r="V27" s="3"/>
      <c r="W27" s="3"/>
      <c r="X27" s="3"/>
      <c r="Y27" s="3"/>
      <c r="Z27" s="3"/>
    </row>
    <row r="28" customFormat="false" ht="21.75" hidden="false" customHeight="true" outlineLevel="0" collapsed="false">
      <c r="A28" s="297"/>
      <c r="B28" s="297"/>
      <c r="C28" s="297"/>
      <c r="D28" s="297"/>
      <c r="E28" s="297"/>
      <c r="F28" s="297"/>
      <c r="G28" s="297"/>
      <c r="H28" s="3"/>
      <c r="I28" s="3"/>
      <c r="J28" s="3"/>
      <c r="K28" s="3"/>
      <c r="L28" s="3"/>
      <c r="M28" s="3"/>
      <c r="N28" s="3"/>
      <c r="O28" s="3"/>
      <c r="P28" s="3"/>
      <c r="Q28" s="3"/>
      <c r="R28" s="3"/>
      <c r="S28" s="3"/>
      <c r="T28" s="3"/>
      <c r="U28" s="3"/>
      <c r="V28" s="3"/>
      <c r="W28" s="3"/>
      <c r="X28" s="3"/>
      <c r="Y28" s="3"/>
      <c r="Z28" s="3"/>
    </row>
    <row r="29" customFormat="false" ht="21.75" hidden="false" customHeight="true" outlineLevel="0" collapsed="false">
      <c r="A29" s="297"/>
      <c r="B29" s="297"/>
      <c r="C29" s="297"/>
      <c r="D29" s="297"/>
      <c r="E29" s="297"/>
      <c r="F29" s="297"/>
      <c r="G29" s="297"/>
      <c r="H29" s="3"/>
      <c r="I29" s="3"/>
      <c r="J29" s="3"/>
      <c r="K29" s="3"/>
      <c r="L29" s="3"/>
      <c r="M29" s="3"/>
      <c r="N29" s="3"/>
      <c r="O29" s="3"/>
      <c r="P29" s="3"/>
      <c r="Q29" s="3"/>
      <c r="R29" s="3"/>
      <c r="S29" s="3"/>
      <c r="T29" s="3"/>
      <c r="U29" s="3"/>
      <c r="V29" s="3"/>
      <c r="W29" s="3"/>
      <c r="X29" s="3"/>
      <c r="Y29" s="3"/>
      <c r="Z29" s="3"/>
    </row>
    <row r="30" customFormat="false" ht="21.75" hidden="false" customHeight="true" outlineLevel="0" collapsed="false">
      <c r="A30" s="297"/>
      <c r="B30" s="297"/>
      <c r="C30" s="297"/>
      <c r="D30" s="297"/>
      <c r="E30" s="297"/>
      <c r="F30" s="297"/>
      <c r="G30" s="297"/>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21.75" hidden="false" customHeight="true" outlineLevel="0" collapsed="false">
      <c r="A32" s="298" t="s">
        <v>564</v>
      </c>
      <c r="B32" s="298"/>
      <c r="C32" s="298"/>
      <c r="D32" s="298"/>
      <c r="E32" s="298"/>
      <c r="F32" s="298"/>
      <c r="G32" s="298"/>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299" t="s">
        <v>193</v>
      </c>
      <c r="B33" s="299" t="s">
        <v>430</v>
      </c>
      <c r="C33" s="299" t="s">
        <v>442</v>
      </c>
      <c r="D33" s="299" t="s">
        <v>180</v>
      </c>
      <c r="E33" s="299" t="s">
        <v>443</v>
      </c>
      <c r="F33" s="299" t="s">
        <v>444</v>
      </c>
      <c r="G33" s="3"/>
      <c r="H33" s="3"/>
      <c r="I33" s="3"/>
      <c r="J33" s="3"/>
      <c r="K33" s="3"/>
      <c r="L33" s="3"/>
      <c r="M33" s="3"/>
      <c r="N33" s="3"/>
      <c r="O33" s="3"/>
      <c r="P33" s="3"/>
      <c r="Q33" s="3"/>
      <c r="R33" s="3"/>
      <c r="S33" s="3"/>
      <c r="T33" s="3"/>
      <c r="U33" s="3"/>
      <c r="V33" s="3"/>
      <c r="W33" s="3"/>
      <c r="X33" s="3"/>
      <c r="Y33" s="3"/>
      <c r="Z33" s="3"/>
    </row>
    <row r="34" customFormat="false" ht="19.5" hidden="false" customHeight="true" outlineLevel="0" collapsed="false">
      <c r="A34" s="300" t="n">
        <v>1</v>
      </c>
      <c r="B34" s="300" t="s">
        <v>369</v>
      </c>
      <c r="C34" s="301"/>
      <c r="D34" s="301"/>
      <c r="E34" s="301"/>
      <c r="F34" s="301"/>
      <c r="G34" s="3"/>
      <c r="H34" s="3"/>
      <c r="I34" s="3"/>
      <c r="J34" s="3"/>
      <c r="K34" s="3"/>
      <c r="L34" s="3"/>
      <c r="M34" s="3"/>
      <c r="N34" s="3"/>
      <c r="O34" s="3"/>
      <c r="P34" s="3"/>
      <c r="Q34" s="3"/>
      <c r="R34" s="3"/>
      <c r="S34" s="3"/>
      <c r="T34" s="3"/>
      <c r="U34" s="3"/>
      <c r="V34" s="3"/>
      <c r="W34" s="3"/>
      <c r="X34" s="3"/>
      <c r="Y34" s="3"/>
      <c r="Z34" s="3"/>
    </row>
    <row r="35" customFormat="false" ht="19.5" hidden="false" customHeight="true" outlineLevel="0" collapsed="false">
      <c r="A35" s="300" t="n">
        <v>2</v>
      </c>
      <c r="B35" s="300" t="s">
        <v>370</v>
      </c>
      <c r="C35" s="301"/>
      <c r="D35" s="301"/>
      <c r="E35" s="301"/>
      <c r="F35" s="301"/>
      <c r="G35" s="3"/>
      <c r="H35" s="3"/>
      <c r="I35" s="3"/>
      <c r="J35" s="3"/>
      <c r="K35" s="3"/>
      <c r="L35" s="3"/>
      <c r="M35" s="3"/>
      <c r="N35" s="3"/>
      <c r="O35" s="3"/>
      <c r="P35" s="3"/>
      <c r="Q35" s="3"/>
      <c r="R35" s="3"/>
      <c r="S35" s="3"/>
      <c r="T35" s="3"/>
      <c r="U35" s="3"/>
      <c r="V35" s="3"/>
      <c r="W35" s="3"/>
      <c r="X35" s="3"/>
      <c r="Y35" s="3"/>
      <c r="Z35" s="3"/>
    </row>
    <row r="36" customFormat="false" ht="19.5" hidden="false" customHeight="true" outlineLevel="0" collapsed="false">
      <c r="A36" s="300" t="n">
        <v>3</v>
      </c>
      <c r="B36" s="300" t="s">
        <v>366</v>
      </c>
      <c r="C36" s="301"/>
      <c r="D36" s="301"/>
      <c r="E36" s="301"/>
      <c r="F36" s="301"/>
      <c r="G36" s="3"/>
      <c r="H36" s="3"/>
      <c r="I36" s="3"/>
      <c r="J36" s="3"/>
      <c r="K36" s="3"/>
      <c r="L36" s="3"/>
      <c r="M36" s="3"/>
      <c r="N36" s="3"/>
      <c r="O36" s="3"/>
      <c r="P36" s="3"/>
      <c r="Q36" s="3"/>
      <c r="R36" s="3"/>
      <c r="S36" s="3"/>
      <c r="T36" s="3"/>
      <c r="U36" s="3"/>
      <c r="V36" s="3"/>
      <c r="W36" s="3"/>
      <c r="X36" s="3"/>
      <c r="Y36" s="3"/>
      <c r="Z36" s="3"/>
    </row>
    <row r="37" customFormat="false" ht="19.5" hidden="false" customHeight="true" outlineLevel="0" collapsed="false">
      <c r="A37" s="300" t="n">
        <v>4</v>
      </c>
      <c r="B37" s="300" t="s">
        <v>367</v>
      </c>
      <c r="C37" s="301"/>
      <c r="D37" s="301"/>
      <c r="E37" s="301"/>
      <c r="F37" s="301"/>
      <c r="G37" s="3"/>
      <c r="H37" s="3"/>
      <c r="I37" s="3"/>
      <c r="J37" s="3"/>
      <c r="K37" s="3"/>
      <c r="L37" s="3"/>
      <c r="M37" s="3"/>
      <c r="N37" s="3"/>
      <c r="O37" s="3"/>
      <c r="P37" s="3"/>
      <c r="Q37" s="3"/>
      <c r="R37" s="3"/>
      <c r="S37" s="3"/>
      <c r="T37" s="3"/>
      <c r="U37" s="3"/>
      <c r="V37" s="3"/>
      <c r="W37" s="3"/>
      <c r="X37" s="3"/>
      <c r="Y37" s="3"/>
      <c r="Z37" s="3"/>
    </row>
    <row r="38" customFormat="false" ht="19.5" hidden="false" customHeight="true" outlineLevel="0" collapsed="false">
      <c r="A38" s="300" t="n">
        <v>5</v>
      </c>
      <c r="B38" s="300" t="s">
        <v>368</v>
      </c>
      <c r="C38" s="301"/>
      <c r="D38" s="301"/>
      <c r="E38" s="301"/>
      <c r="F38" s="301"/>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02" t="s">
        <v>565</v>
      </c>
      <c r="B39" s="302"/>
      <c r="C39" s="302"/>
      <c r="D39" s="302"/>
      <c r="E39" s="302"/>
      <c r="F39" s="302"/>
      <c r="G39" s="302"/>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03" t="s">
        <v>566</v>
      </c>
      <c r="B40" s="303"/>
      <c r="C40" s="303"/>
      <c r="D40" s="304" t="s">
        <v>567</v>
      </c>
      <c r="E40" s="304"/>
      <c r="F40" s="304"/>
      <c r="G40" s="304"/>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05" t="s">
        <v>510</v>
      </c>
      <c r="B42" s="305"/>
      <c r="C42" s="305"/>
      <c r="D42" s="305"/>
      <c r="E42" s="305"/>
      <c r="F42" s="305"/>
      <c r="G42" s="305"/>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1:G1"/>
    <mergeCell ref="A2:F2"/>
    <mergeCell ref="A3:G3"/>
    <mergeCell ref="A5:G5"/>
    <mergeCell ref="A8:G8"/>
    <mergeCell ref="A9:G11"/>
    <mergeCell ref="A13:G13"/>
    <mergeCell ref="A14:G14"/>
    <mergeCell ref="A16:G16"/>
    <mergeCell ref="A17:G17"/>
    <mergeCell ref="A19:G19"/>
    <mergeCell ref="A20:G21"/>
    <mergeCell ref="A23:G23"/>
    <mergeCell ref="A24:G24"/>
    <mergeCell ref="A26:G26"/>
    <mergeCell ref="A27:G30"/>
    <mergeCell ref="A32:G32"/>
    <mergeCell ref="A39:G39"/>
    <mergeCell ref="A40:C40"/>
    <mergeCell ref="D40:G40"/>
    <mergeCell ref="A42:G42"/>
  </mergeCells>
  <hyperlinks>
    <hyperlink ref="G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6"/>
    <col collapsed="false" customWidth="true" hidden="false" outlineLevel="0" max="4" min="4" style="0" width="40"/>
    <col collapsed="false" customWidth="true" hidden="false" outlineLevel="0" max="5" min="5" style="0" width="12"/>
    <col collapsed="false" customWidth="true" hidden="false" outlineLevel="0" max="6" min="6" style="0" width="30"/>
    <col collapsed="false" customWidth="true" hidden="false" outlineLevel="0" max="7" min="7" style="0" width="18"/>
    <col collapsed="false" customWidth="true" hidden="false" outlineLevel="0" max="8" min="8" style="0" width="8.71"/>
    <col collapsed="false" customWidth="true" hidden="false" outlineLevel="0" max="26" min="9" style="0" width="14"/>
  </cols>
  <sheetData>
    <row r="1" customFormat="false" ht="21.75" hidden="false" customHeight="true" outlineLevel="0" collapsed="false">
      <c r="A1" s="292" t="s">
        <v>119</v>
      </c>
      <c r="B1" s="292"/>
      <c r="C1" s="292"/>
      <c r="D1" s="292"/>
      <c r="E1" s="292"/>
      <c r="F1" s="292"/>
      <c r="G1" s="292"/>
      <c r="H1" s="3"/>
      <c r="I1" s="3"/>
      <c r="J1" s="3"/>
      <c r="K1" s="3"/>
      <c r="L1" s="3"/>
      <c r="M1" s="3"/>
      <c r="N1" s="3"/>
      <c r="O1" s="3"/>
      <c r="P1" s="3"/>
      <c r="Q1" s="3"/>
      <c r="R1" s="3"/>
      <c r="S1" s="3"/>
      <c r="T1" s="3"/>
      <c r="U1" s="3"/>
      <c r="V1" s="3"/>
      <c r="W1" s="3"/>
      <c r="X1" s="3"/>
      <c r="Y1" s="3"/>
      <c r="Z1" s="3"/>
    </row>
    <row r="2" customFormat="false" ht="24" hidden="false" customHeight="true" outlineLevel="0" collapsed="false">
      <c r="A2" s="293" t="s">
        <v>568</v>
      </c>
      <c r="B2" s="293"/>
      <c r="C2" s="293"/>
      <c r="D2" s="293"/>
      <c r="E2" s="293"/>
      <c r="F2" s="293"/>
      <c r="G2" s="186" t="s">
        <v>48</v>
      </c>
      <c r="H2" s="306"/>
      <c r="I2" s="3"/>
      <c r="J2" s="3"/>
      <c r="K2" s="3"/>
      <c r="L2" s="3"/>
      <c r="M2" s="3"/>
      <c r="N2" s="3"/>
      <c r="O2" s="3"/>
      <c r="P2" s="3"/>
      <c r="Q2" s="3"/>
      <c r="R2" s="3"/>
      <c r="S2" s="3"/>
      <c r="T2" s="3"/>
      <c r="U2" s="3"/>
      <c r="V2" s="3"/>
      <c r="W2" s="3"/>
      <c r="X2" s="3"/>
      <c r="Y2" s="3"/>
      <c r="Z2" s="3"/>
    </row>
    <row r="3" customFormat="false" ht="19.5" hidden="false" customHeight="true" outlineLevel="0" collapsed="false">
      <c r="A3" s="294" t="s">
        <v>569</v>
      </c>
      <c r="B3" s="294"/>
      <c r="C3" s="294"/>
      <c r="D3" s="294"/>
      <c r="E3" s="294"/>
      <c r="F3" s="294"/>
      <c r="G3" s="294"/>
      <c r="H3" s="3"/>
      <c r="I3" s="3"/>
      <c r="J3" s="3"/>
      <c r="K3" s="3"/>
      <c r="L3" s="3"/>
      <c r="M3" s="3"/>
      <c r="N3" s="3"/>
      <c r="O3" s="3"/>
      <c r="P3" s="3"/>
      <c r="Q3" s="3"/>
      <c r="R3" s="3"/>
      <c r="S3" s="3"/>
      <c r="T3" s="3"/>
      <c r="U3" s="3"/>
      <c r="V3" s="3"/>
      <c r="W3" s="3"/>
      <c r="X3" s="3"/>
      <c r="Y3" s="3"/>
      <c r="Z3" s="3"/>
    </row>
    <row r="4" customFormat="false" ht="1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5" hidden="false" customHeight="true" outlineLevel="0" collapsed="false">
      <c r="A5" s="295" t="s">
        <v>551</v>
      </c>
      <c r="B5" s="295"/>
      <c r="C5" s="295"/>
      <c r="D5" s="295"/>
      <c r="E5" s="295"/>
      <c r="F5" s="295"/>
      <c r="G5" s="295"/>
      <c r="H5" s="3"/>
      <c r="I5" s="3"/>
      <c r="J5" s="3"/>
      <c r="K5" s="3"/>
      <c r="L5" s="3"/>
      <c r="M5" s="3"/>
      <c r="N5" s="3"/>
      <c r="O5" s="3"/>
      <c r="P5" s="3"/>
      <c r="Q5" s="3"/>
      <c r="R5" s="3"/>
      <c r="S5" s="3"/>
      <c r="T5" s="3"/>
      <c r="U5" s="3"/>
      <c r="V5" s="3"/>
      <c r="W5" s="3"/>
      <c r="X5" s="3"/>
      <c r="Y5" s="3"/>
      <c r="Z5" s="3"/>
    </row>
    <row r="6" customFormat="false" ht="15" hidden="false" customHeight="true" outlineLevel="0" collapsed="false">
      <c r="A6" s="3"/>
      <c r="B6" s="296" t="s">
        <v>552</v>
      </c>
      <c r="C6" s="296" t="s">
        <v>553</v>
      </c>
      <c r="D6" s="296" t="s">
        <v>554</v>
      </c>
      <c r="E6" s="296" t="s">
        <v>555</v>
      </c>
      <c r="F6" s="296" t="s">
        <v>556</v>
      </c>
      <c r="G6" s="296" t="s">
        <v>570</v>
      </c>
      <c r="H6" s="3"/>
      <c r="I6" s="3"/>
      <c r="J6" s="3"/>
      <c r="K6" s="3"/>
      <c r="L6" s="3"/>
      <c r="M6" s="3"/>
      <c r="N6" s="3"/>
      <c r="O6" s="3"/>
      <c r="P6" s="3"/>
      <c r="Q6" s="3"/>
      <c r="R6" s="3"/>
      <c r="S6" s="3"/>
      <c r="T6" s="3"/>
      <c r="U6" s="3"/>
      <c r="V6" s="3"/>
      <c r="W6" s="3"/>
      <c r="X6" s="3"/>
      <c r="Y6" s="3"/>
      <c r="Z6" s="3"/>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295" t="s">
        <v>558</v>
      </c>
      <c r="B8" s="295"/>
      <c r="C8" s="295"/>
      <c r="D8" s="295"/>
      <c r="E8" s="295"/>
      <c r="F8" s="295"/>
      <c r="G8" s="295"/>
      <c r="H8" s="3"/>
      <c r="I8" s="3"/>
      <c r="J8" s="3"/>
      <c r="K8" s="3"/>
      <c r="L8" s="3"/>
      <c r="M8" s="3"/>
      <c r="N8" s="3"/>
      <c r="O8" s="3"/>
      <c r="P8" s="3"/>
      <c r="Q8" s="3"/>
      <c r="R8" s="3"/>
      <c r="S8" s="3"/>
      <c r="T8" s="3"/>
      <c r="U8" s="3"/>
      <c r="V8" s="3"/>
      <c r="W8" s="3"/>
      <c r="X8" s="3"/>
      <c r="Y8" s="3"/>
      <c r="Z8" s="3"/>
    </row>
    <row r="9" customFormat="false" ht="45" hidden="false" customHeight="true" outlineLevel="0" collapsed="false">
      <c r="A9" s="297"/>
      <c r="B9" s="297"/>
      <c r="C9" s="297"/>
      <c r="D9" s="297"/>
      <c r="E9" s="297"/>
      <c r="F9" s="297"/>
      <c r="G9" s="297"/>
      <c r="H9" s="3"/>
      <c r="I9" s="3"/>
      <c r="J9" s="3"/>
      <c r="K9" s="3"/>
      <c r="L9" s="3"/>
      <c r="M9" s="3"/>
      <c r="N9" s="3"/>
      <c r="O9" s="3"/>
      <c r="P9" s="3"/>
      <c r="Q9" s="3"/>
      <c r="R9" s="3"/>
      <c r="S9" s="3"/>
      <c r="T9" s="3"/>
      <c r="U9" s="3"/>
      <c r="V9" s="3"/>
      <c r="W9" s="3"/>
      <c r="X9" s="3"/>
      <c r="Y9" s="3"/>
      <c r="Z9" s="3"/>
    </row>
    <row r="10" customFormat="false" ht="19.5" hidden="false" customHeight="true" outlineLevel="0" collapsed="false">
      <c r="A10" s="297"/>
      <c r="B10" s="297"/>
      <c r="C10" s="297"/>
      <c r="D10" s="297"/>
      <c r="E10" s="297"/>
      <c r="F10" s="297"/>
      <c r="G10" s="297"/>
      <c r="H10" s="3"/>
      <c r="I10" s="3"/>
      <c r="J10" s="3"/>
      <c r="K10" s="3"/>
      <c r="L10" s="3"/>
      <c r="M10" s="3"/>
      <c r="N10" s="3"/>
      <c r="O10" s="3"/>
      <c r="P10" s="3"/>
      <c r="Q10" s="3"/>
      <c r="R10" s="3"/>
      <c r="S10" s="3"/>
      <c r="T10" s="3"/>
      <c r="U10" s="3"/>
      <c r="V10" s="3"/>
      <c r="W10" s="3"/>
      <c r="X10" s="3"/>
      <c r="Y10" s="3"/>
      <c r="Z10" s="3"/>
    </row>
    <row r="11" customFormat="false" ht="19.5" hidden="false" customHeight="true" outlineLevel="0" collapsed="false">
      <c r="A11" s="297"/>
      <c r="B11" s="297"/>
      <c r="C11" s="297"/>
      <c r="D11" s="297"/>
      <c r="E11" s="297"/>
      <c r="F11" s="297"/>
      <c r="G11" s="297"/>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295" t="s">
        <v>559</v>
      </c>
      <c r="B13" s="295"/>
      <c r="C13" s="295"/>
      <c r="D13" s="295"/>
      <c r="E13" s="295"/>
      <c r="F13" s="295"/>
      <c r="G13" s="295"/>
      <c r="H13" s="3"/>
      <c r="I13" s="3"/>
      <c r="J13" s="3"/>
      <c r="K13" s="3"/>
      <c r="L13" s="3"/>
      <c r="M13" s="3"/>
      <c r="N13" s="3"/>
      <c r="O13" s="3"/>
      <c r="P13" s="3"/>
      <c r="Q13" s="3"/>
      <c r="R13" s="3"/>
      <c r="S13" s="3"/>
      <c r="T13" s="3"/>
      <c r="U13" s="3"/>
      <c r="V13" s="3"/>
      <c r="W13" s="3"/>
      <c r="X13" s="3"/>
      <c r="Y13" s="3"/>
      <c r="Z13" s="3"/>
    </row>
    <row r="14" customFormat="false" ht="30" hidden="false" customHeight="true" outlineLevel="0" collapsed="false">
      <c r="A14" s="297"/>
      <c r="B14" s="297"/>
      <c r="C14" s="297"/>
      <c r="D14" s="297"/>
      <c r="E14" s="297"/>
      <c r="F14" s="297"/>
      <c r="G14" s="297"/>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295" t="s">
        <v>560</v>
      </c>
      <c r="B16" s="295"/>
      <c r="C16" s="295"/>
      <c r="D16" s="295"/>
      <c r="E16" s="295"/>
      <c r="F16" s="295"/>
      <c r="G16" s="295"/>
      <c r="H16" s="3"/>
      <c r="I16" s="3"/>
      <c r="J16" s="3"/>
      <c r="K16" s="3"/>
      <c r="L16" s="3"/>
      <c r="M16" s="3"/>
      <c r="N16" s="3"/>
      <c r="O16" s="3"/>
      <c r="P16" s="3"/>
      <c r="Q16" s="3"/>
      <c r="R16" s="3"/>
      <c r="S16" s="3"/>
      <c r="T16" s="3"/>
      <c r="U16" s="3"/>
      <c r="V16" s="3"/>
      <c r="W16" s="3"/>
      <c r="X16" s="3"/>
      <c r="Y16" s="3"/>
      <c r="Z16" s="3"/>
    </row>
    <row r="17" customFormat="false" ht="30" hidden="false" customHeight="true" outlineLevel="0" collapsed="false">
      <c r="A17" s="297"/>
      <c r="B17" s="297"/>
      <c r="C17" s="297"/>
      <c r="D17" s="297"/>
      <c r="E17" s="297"/>
      <c r="F17" s="297"/>
      <c r="G17" s="297"/>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295" t="s">
        <v>561</v>
      </c>
      <c r="B19" s="295"/>
      <c r="C19" s="295"/>
      <c r="D19" s="295"/>
      <c r="E19" s="295"/>
      <c r="F19" s="295"/>
      <c r="G19" s="295"/>
      <c r="H19" s="3"/>
      <c r="I19" s="3"/>
      <c r="J19" s="3"/>
      <c r="K19" s="3"/>
      <c r="L19" s="3"/>
      <c r="M19" s="3"/>
      <c r="N19" s="3"/>
      <c r="O19" s="3"/>
      <c r="P19" s="3"/>
      <c r="Q19" s="3"/>
      <c r="R19" s="3"/>
      <c r="S19" s="3"/>
      <c r="T19" s="3"/>
      <c r="U19" s="3"/>
      <c r="V19" s="3"/>
      <c r="W19" s="3"/>
      <c r="X19" s="3"/>
      <c r="Y19" s="3"/>
      <c r="Z19" s="3"/>
    </row>
    <row r="20" customFormat="false" ht="34.5" hidden="false" customHeight="true" outlineLevel="0" collapsed="false">
      <c r="A20" s="297"/>
      <c r="B20" s="297"/>
      <c r="C20" s="297"/>
      <c r="D20" s="297"/>
      <c r="E20" s="297"/>
      <c r="F20" s="297"/>
      <c r="G20" s="297"/>
      <c r="H20" s="3"/>
      <c r="I20" s="3"/>
      <c r="J20" s="3"/>
      <c r="K20" s="3"/>
      <c r="L20" s="3"/>
      <c r="M20" s="3"/>
      <c r="N20" s="3"/>
      <c r="O20" s="3"/>
      <c r="P20" s="3"/>
      <c r="Q20" s="3"/>
      <c r="R20" s="3"/>
      <c r="S20" s="3"/>
      <c r="T20" s="3"/>
      <c r="U20" s="3"/>
      <c r="V20" s="3"/>
      <c r="W20" s="3"/>
      <c r="X20" s="3"/>
      <c r="Y20" s="3"/>
      <c r="Z20" s="3"/>
    </row>
    <row r="21" customFormat="false" ht="19.5" hidden="false" customHeight="true" outlineLevel="0" collapsed="false">
      <c r="A21" s="297"/>
      <c r="B21" s="297"/>
      <c r="C21" s="297"/>
      <c r="D21" s="297"/>
      <c r="E21" s="297"/>
      <c r="F21" s="297"/>
      <c r="G21" s="297"/>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295" t="s">
        <v>562</v>
      </c>
      <c r="B23" s="295"/>
      <c r="C23" s="295"/>
      <c r="D23" s="295"/>
      <c r="E23" s="295"/>
      <c r="F23" s="295"/>
      <c r="G23" s="295"/>
      <c r="H23" s="3"/>
      <c r="I23" s="3"/>
      <c r="J23" s="3"/>
      <c r="K23" s="3"/>
      <c r="L23" s="3"/>
      <c r="M23" s="3"/>
      <c r="N23" s="3"/>
      <c r="O23" s="3"/>
      <c r="P23" s="3"/>
      <c r="Q23" s="3"/>
      <c r="R23" s="3"/>
      <c r="S23" s="3"/>
      <c r="T23" s="3"/>
      <c r="U23" s="3"/>
      <c r="V23" s="3"/>
      <c r="W23" s="3"/>
      <c r="X23" s="3"/>
      <c r="Y23" s="3"/>
      <c r="Z23" s="3"/>
    </row>
    <row r="24" customFormat="false" ht="30" hidden="false" customHeight="true" outlineLevel="0" collapsed="false">
      <c r="A24" s="297"/>
      <c r="B24" s="297"/>
      <c r="C24" s="297"/>
      <c r="D24" s="297"/>
      <c r="E24" s="297"/>
      <c r="F24" s="297"/>
      <c r="G24" s="297"/>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295" t="s">
        <v>563</v>
      </c>
      <c r="B26" s="295"/>
      <c r="C26" s="295"/>
      <c r="D26" s="295"/>
      <c r="E26" s="295"/>
      <c r="F26" s="295"/>
      <c r="G26" s="295"/>
      <c r="H26" s="3"/>
      <c r="I26" s="3"/>
      <c r="J26" s="3"/>
      <c r="K26" s="3"/>
      <c r="L26" s="3"/>
      <c r="M26" s="3"/>
      <c r="N26" s="3"/>
      <c r="O26" s="3"/>
      <c r="P26" s="3"/>
      <c r="Q26" s="3"/>
      <c r="R26" s="3"/>
      <c r="S26" s="3"/>
      <c r="T26" s="3"/>
      <c r="U26" s="3"/>
      <c r="V26" s="3"/>
      <c r="W26" s="3"/>
      <c r="X26" s="3"/>
      <c r="Y26" s="3"/>
      <c r="Z26" s="3"/>
    </row>
    <row r="27" customFormat="false" ht="21.75" hidden="false" customHeight="true" outlineLevel="0" collapsed="false">
      <c r="A27" s="297"/>
      <c r="B27" s="297"/>
      <c r="C27" s="297"/>
      <c r="D27" s="297"/>
      <c r="E27" s="297"/>
      <c r="F27" s="297"/>
      <c r="G27" s="297"/>
      <c r="H27" s="3"/>
      <c r="I27" s="3"/>
      <c r="J27" s="3"/>
      <c r="K27" s="3"/>
      <c r="L27" s="3"/>
      <c r="M27" s="3"/>
      <c r="N27" s="3"/>
      <c r="O27" s="3"/>
      <c r="P27" s="3"/>
      <c r="Q27" s="3"/>
      <c r="R27" s="3"/>
      <c r="S27" s="3"/>
      <c r="T27" s="3"/>
      <c r="U27" s="3"/>
      <c r="V27" s="3"/>
      <c r="W27" s="3"/>
      <c r="X27" s="3"/>
      <c r="Y27" s="3"/>
      <c r="Z27" s="3"/>
    </row>
    <row r="28" customFormat="false" ht="21.75" hidden="false" customHeight="true" outlineLevel="0" collapsed="false">
      <c r="A28" s="297"/>
      <c r="B28" s="297"/>
      <c r="C28" s="297"/>
      <c r="D28" s="297"/>
      <c r="E28" s="297"/>
      <c r="F28" s="297"/>
      <c r="G28" s="297"/>
      <c r="H28" s="3"/>
      <c r="I28" s="3"/>
      <c r="J28" s="3"/>
      <c r="K28" s="3"/>
      <c r="L28" s="3"/>
      <c r="M28" s="3"/>
      <c r="N28" s="3"/>
      <c r="O28" s="3"/>
      <c r="P28" s="3"/>
      <c r="Q28" s="3"/>
      <c r="R28" s="3"/>
      <c r="S28" s="3"/>
      <c r="T28" s="3"/>
      <c r="U28" s="3"/>
      <c r="V28" s="3"/>
      <c r="W28" s="3"/>
      <c r="X28" s="3"/>
      <c r="Y28" s="3"/>
      <c r="Z28" s="3"/>
    </row>
    <row r="29" customFormat="false" ht="21.75" hidden="false" customHeight="true" outlineLevel="0" collapsed="false">
      <c r="A29" s="297"/>
      <c r="B29" s="297"/>
      <c r="C29" s="297"/>
      <c r="D29" s="297"/>
      <c r="E29" s="297"/>
      <c r="F29" s="297"/>
      <c r="G29" s="297"/>
      <c r="H29" s="3"/>
      <c r="I29" s="3"/>
      <c r="J29" s="3"/>
      <c r="K29" s="3"/>
      <c r="L29" s="3"/>
      <c r="M29" s="3"/>
      <c r="N29" s="3"/>
      <c r="O29" s="3"/>
      <c r="P29" s="3"/>
      <c r="Q29" s="3"/>
      <c r="R29" s="3"/>
      <c r="S29" s="3"/>
      <c r="T29" s="3"/>
      <c r="U29" s="3"/>
      <c r="V29" s="3"/>
      <c r="W29" s="3"/>
      <c r="X29" s="3"/>
      <c r="Y29" s="3"/>
      <c r="Z29" s="3"/>
    </row>
    <row r="30" customFormat="false" ht="21.75" hidden="false" customHeight="true" outlineLevel="0" collapsed="false">
      <c r="A30" s="297"/>
      <c r="B30" s="297"/>
      <c r="C30" s="297"/>
      <c r="D30" s="297"/>
      <c r="E30" s="297"/>
      <c r="F30" s="297"/>
      <c r="G30" s="297"/>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21.75" hidden="false" customHeight="true" outlineLevel="0" collapsed="false">
      <c r="A32" s="298" t="s">
        <v>571</v>
      </c>
      <c r="B32" s="298"/>
      <c r="C32" s="298"/>
      <c r="D32" s="298"/>
      <c r="E32" s="298"/>
      <c r="F32" s="298"/>
      <c r="G32" s="298"/>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299" t="s">
        <v>193</v>
      </c>
      <c r="B33" s="299" t="s">
        <v>430</v>
      </c>
      <c r="C33" s="299" t="s">
        <v>442</v>
      </c>
      <c r="D33" s="299" t="s">
        <v>180</v>
      </c>
      <c r="E33" s="299" t="s">
        <v>443</v>
      </c>
      <c r="F33" s="299" t="s">
        <v>444</v>
      </c>
      <c r="G33" s="3"/>
      <c r="H33" s="3"/>
      <c r="I33" s="3"/>
      <c r="J33" s="3"/>
      <c r="K33" s="3"/>
      <c r="L33" s="3"/>
      <c r="M33" s="3"/>
      <c r="N33" s="3"/>
      <c r="O33" s="3"/>
      <c r="P33" s="3"/>
      <c r="Q33" s="3"/>
      <c r="R33" s="3"/>
      <c r="S33" s="3"/>
      <c r="T33" s="3"/>
      <c r="U33" s="3"/>
      <c r="V33" s="3"/>
      <c r="W33" s="3"/>
      <c r="X33" s="3"/>
      <c r="Y33" s="3"/>
      <c r="Z33" s="3"/>
    </row>
    <row r="34" customFormat="false" ht="19.5" hidden="false" customHeight="true" outlineLevel="0" collapsed="false">
      <c r="A34" s="300" t="n">
        <v>1</v>
      </c>
      <c r="B34" s="300" t="s">
        <v>369</v>
      </c>
      <c r="C34" s="301"/>
      <c r="D34" s="301"/>
      <c r="E34" s="301"/>
      <c r="F34" s="301"/>
      <c r="G34" s="3"/>
      <c r="H34" s="3"/>
      <c r="I34" s="3"/>
      <c r="J34" s="3"/>
      <c r="K34" s="3"/>
      <c r="L34" s="3"/>
      <c r="M34" s="3"/>
      <c r="N34" s="3"/>
      <c r="O34" s="3"/>
      <c r="P34" s="3"/>
      <c r="Q34" s="3"/>
      <c r="R34" s="3"/>
      <c r="S34" s="3"/>
      <c r="T34" s="3"/>
      <c r="U34" s="3"/>
      <c r="V34" s="3"/>
      <c r="W34" s="3"/>
      <c r="X34" s="3"/>
      <c r="Y34" s="3"/>
      <c r="Z34" s="3"/>
    </row>
    <row r="35" customFormat="false" ht="19.5" hidden="false" customHeight="true" outlineLevel="0" collapsed="false">
      <c r="A35" s="300" t="n">
        <v>2</v>
      </c>
      <c r="B35" s="300" t="s">
        <v>370</v>
      </c>
      <c r="C35" s="301"/>
      <c r="D35" s="301"/>
      <c r="E35" s="301"/>
      <c r="F35" s="301"/>
      <c r="G35" s="3"/>
      <c r="H35" s="3"/>
      <c r="I35" s="3"/>
      <c r="J35" s="3"/>
      <c r="K35" s="3"/>
      <c r="L35" s="3"/>
      <c r="M35" s="3"/>
      <c r="N35" s="3"/>
      <c r="O35" s="3"/>
      <c r="P35" s="3"/>
      <c r="Q35" s="3"/>
      <c r="R35" s="3"/>
      <c r="S35" s="3"/>
      <c r="T35" s="3"/>
      <c r="U35" s="3"/>
      <c r="V35" s="3"/>
      <c r="W35" s="3"/>
      <c r="X35" s="3"/>
      <c r="Y35" s="3"/>
      <c r="Z35" s="3"/>
    </row>
    <row r="36" customFormat="false" ht="19.5" hidden="false" customHeight="true" outlineLevel="0" collapsed="false">
      <c r="A36" s="300" t="n">
        <v>3</v>
      </c>
      <c r="B36" s="300" t="s">
        <v>366</v>
      </c>
      <c r="C36" s="301"/>
      <c r="D36" s="301"/>
      <c r="E36" s="301"/>
      <c r="F36" s="301"/>
      <c r="G36" s="3"/>
      <c r="H36" s="3"/>
      <c r="I36" s="3"/>
      <c r="J36" s="3"/>
      <c r="K36" s="3"/>
      <c r="L36" s="3"/>
      <c r="M36" s="3"/>
      <c r="N36" s="3"/>
      <c r="O36" s="3"/>
      <c r="P36" s="3"/>
      <c r="Q36" s="3"/>
      <c r="R36" s="3"/>
      <c r="S36" s="3"/>
      <c r="T36" s="3"/>
      <c r="U36" s="3"/>
      <c r="V36" s="3"/>
      <c r="W36" s="3"/>
      <c r="X36" s="3"/>
      <c r="Y36" s="3"/>
      <c r="Z36" s="3"/>
    </row>
    <row r="37" customFormat="false" ht="19.5" hidden="false" customHeight="true" outlineLevel="0" collapsed="false">
      <c r="A37" s="300" t="n">
        <v>4</v>
      </c>
      <c r="B37" s="300" t="s">
        <v>367</v>
      </c>
      <c r="C37" s="301"/>
      <c r="D37" s="301"/>
      <c r="E37" s="301"/>
      <c r="F37" s="301"/>
      <c r="G37" s="3"/>
      <c r="H37" s="3"/>
      <c r="I37" s="3"/>
      <c r="J37" s="3"/>
      <c r="K37" s="3"/>
      <c r="L37" s="3"/>
      <c r="M37" s="3"/>
      <c r="N37" s="3"/>
      <c r="O37" s="3"/>
      <c r="P37" s="3"/>
      <c r="Q37" s="3"/>
      <c r="R37" s="3"/>
      <c r="S37" s="3"/>
      <c r="T37" s="3"/>
      <c r="U37" s="3"/>
      <c r="V37" s="3"/>
      <c r="W37" s="3"/>
      <c r="X37" s="3"/>
      <c r="Y37" s="3"/>
      <c r="Z37" s="3"/>
    </row>
    <row r="38" customFormat="false" ht="19.5" hidden="false" customHeight="true" outlineLevel="0" collapsed="false">
      <c r="A38" s="300" t="n">
        <v>5</v>
      </c>
      <c r="B38" s="300" t="s">
        <v>368</v>
      </c>
      <c r="C38" s="301"/>
      <c r="D38" s="301"/>
      <c r="E38" s="301"/>
      <c r="F38" s="301"/>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02" t="s">
        <v>565</v>
      </c>
      <c r="B39" s="302"/>
      <c r="C39" s="302"/>
      <c r="D39" s="302"/>
      <c r="E39" s="302"/>
      <c r="F39" s="302"/>
      <c r="G39" s="302"/>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03" t="s">
        <v>566</v>
      </c>
      <c r="B40" s="303"/>
      <c r="C40" s="303"/>
      <c r="D40" s="304" t="s">
        <v>567</v>
      </c>
      <c r="E40" s="304"/>
      <c r="F40" s="304"/>
      <c r="G40" s="304"/>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05" t="s">
        <v>510</v>
      </c>
      <c r="B42" s="305"/>
      <c r="C42" s="305"/>
      <c r="D42" s="305"/>
      <c r="E42" s="305"/>
      <c r="F42" s="305"/>
      <c r="G42" s="305"/>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1:G1"/>
    <mergeCell ref="A2:F2"/>
    <mergeCell ref="A3:G3"/>
    <mergeCell ref="A5:G5"/>
    <mergeCell ref="A8:G8"/>
    <mergeCell ref="A9:G11"/>
    <mergeCell ref="A13:G13"/>
    <mergeCell ref="A14:G14"/>
    <mergeCell ref="A16:G16"/>
    <mergeCell ref="A17:G17"/>
    <mergeCell ref="A19:G19"/>
    <mergeCell ref="A20:G21"/>
    <mergeCell ref="A23:G23"/>
    <mergeCell ref="A24:G24"/>
    <mergeCell ref="A26:G26"/>
    <mergeCell ref="A27:G30"/>
    <mergeCell ref="A32:G32"/>
    <mergeCell ref="A39:G39"/>
    <mergeCell ref="A40:C40"/>
    <mergeCell ref="D40:G40"/>
    <mergeCell ref="A42:G42"/>
  </mergeCells>
  <hyperlinks>
    <hyperlink ref="G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6"/>
    <col collapsed="false" customWidth="true" hidden="false" outlineLevel="0" max="4" min="4" style="0" width="40"/>
    <col collapsed="false" customWidth="true" hidden="false" outlineLevel="0" max="5" min="5" style="0" width="12"/>
    <col collapsed="false" customWidth="true" hidden="false" outlineLevel="0" max="6" min="6" style="0" width="30"/>
    <col collapsed="false" customWidth="true" hidden="false" outlineLevel="0" max="7" min="7" style="0" width="18"/>
    <col collapsed="false" customWidth="true" hidden="false" outlineLevel="0" max="8" min="8" style="0" width="8.71"/>
    <col collapsed="false" customWidth="true" hidden="false" outlineLevel="0" max="26" min="9" style="0" width="14"/>
  </cols>
  <sheetData>
    <row r="1" customFormat="false" ht="21.75" hidden="false" customHeight="true" outlineLevel="0" collapsed="false">
      <c r="A1" s="292" t="s">
        <v>119</v>
      </c>
      <c r="B1" s="292"/>
      <c r="C1" s="292"/>
      <c r="D1" s="292"/>
      <c r="E1" s="292"/>
      <c r="F1" s="292"/>
      <c r="G1" s="292"/>
      <c r="H1" s="3"/>
      <c r="I1" s="3"/>
      <c r="J1" s="3"/>
      <c r="K1" s="3"/>
      <c r="L1" s="3"/>
      <c r="M1" s="3"/>
      <c r="N1" s="3"/>
      <c r="O1" s="3"/>
      <c r="P1" s="3"/>
      <c r="Q1" s="3"/>
      <c r="R1" s="3"/>
      <c r="S1" s="3"/>
      <c r="T1" s="3"/>
      <c r="U1" s="3"/>
      <c r="V1" s="3"/>
      <c r="W1" s="3"/>
      <c r="X1" s="3"/>
      <c r="Y1" s="3"/>
      <c r="Z1" s="3"/>
    </row>
    <row r="2" customFormat="false" ht="24" hidden="false" customHeight="true" outlineLevel="0" collapsed="false">
      <c r="A2" s="293" t="s">
        <v>572</v>
      </c>
      <c r="B2" s="293"/>
      <c r="C2" s="293"/>
      <c r="D2" s="293"/>
      <c r="E2" s="293"/>
      <c r="F2" s="293"/>
      <c r="G2" s="186" t="s">
        <v>48</v>
      </c>
      <c r="H2" s="306"/>
      <c r="I2" s="3"/>
      <c r="J2" s="3"/>
      <c r="K2" s="3"/>
      <c r="L2" s="3"/>
      <c r="M2" s="3"/>
      <c r="N2" s="3"/>
      <c r="O2" s="3"/>
      <c r="P2" s="3"/>
      <c r="Q2" s="3"/>
      <c r="R2" s="3"/>
      <c r="S2" s="3"/>
      <c r="T2" s="3"/>
      <c r="U2" s="3"/>
      <c r="V2" s="3"/>
      <c r="W2" s="3"/>
      <c r="X2" s="3"/>
      <c r="Y2" s="3"/>
      <c r="Z2" s="3"/>
    </row>
    <row r="3" customFormat="false" ht="19.5" hidden="false" customHeight="true" outlineLevel="0" collapsed="false">
      <c r="A3" s="294" t="s">
        <v>573</v>
      </c>
      <c r="B3" s="294"/>
      <c r="C3" s="294"/>
      <c r="D3" s="294"/>
      <c r="E3" s="294"/>
      <c r="F3" s="294"/>
      <c r="G3" s="294"/>
      <c r="H3" s="3"/>
      <c r="I3" s="3"/>
      <c r="J3" s="3"/>
      <c r="K3" s="3"/>
      <c r="L3" s="3"/>
      <c r="M3" s="3"/>
      <c r="N3" s="3"/>
      <c r="O3" s="3"/>
      <c r="P3" s="3"/>
      <c r="Q3" s="3"/>
      <c r="R3" s="3"/>
      <c r="S3" s="3"/>
      <c r="T3" s="3"/>
      <c r="U3" s="3"/>
      <c r="V3" s="3"/>
      <c r="W3" s="3"/>
      <c r="X3" s="3"/>
      <c r="Y3" s="3"/>
      <c r="Z3" s="3"/>
    </row>
    <row r="4" customFormat="false" ht="1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5" hidden="false" customHeight="true" outlineLevel="0" collapsed="false">
      <c r="A5" s="295" t="s">
        <v>551</v>
      </c>
      <c r="B5" s="295"/>
      <c r="C5" s="295"/>
      <c r="D5" s="295"/>
      <c r="E5" s="295"/>
      <c r="F5" s="295"/>
      <c r="G5" s="295"/>
      <c r="H5" s="3"/>
      <c r="I5" s="3"/>
      <c r="J5" s="3"/>
      <c r="K5" s="3"/>
      <c r="L5" s="3"/>
      <c r="M5" s="3"/>
      <c r="N5" s="3"/>
      <c r="O5" s="3"/>
      <c r="P5" s="3"/>
      <c r="Q5" s="3"/>
      <c r="R5" s="3"/>
      <c r="S5" s="3"/>
      <c r="T5" s="3"/>
      <c r="U5" s="3"/>
      <c r="V5" s="3"/>
      <c r="W5" s="3"/>
      <c r="X5" s="3"/>
      <c r="Y5" s="3"/>
      <c r="Z5" s="3"/>
    </row>
    <row r="6" customFormat="false" ht="15" hidden="false" customHeight="true" outlineLevel="0" collapsed="false">
      <c r="A6" s="3"/>
      <c r="B6" s="296" t="s">
        <v>552</v>
      </c>
      <c r="C6" s="296" t="s">
        <v>553</v>
      </c>
      <c r="D6" s="296" t="s">
        <v>554</v>
      </c>
      <c r="E6" s="296" t="s">
        <v>555</v>
      </c>
      <c r="F6" s="296" t="s">
        <v>556</v>
      </c>
      <c r="G6" s="296" t="s">
        <v>574</v>
      </c>
      <c r="H6" s="3"/>
      <c r="I6" s="3"/>
      <c r="J6" s="3"/>
      <c r="K6" s="3"/>
      <c r="L6" s="3"/>
      <c r="M6" s="3"/>
      <c r="N6" s="3"/>
      <c r="O6" s="3"/>
      <c r="P6" s="3"/>
      <c r="Q6" s="3"/>
      <c r="R6" s="3"/>
      <c r="S6" s="3"/>
      <c r="T6" s="3"/>
      <c r="U6" s="3"/>
      <c r="V6" s="3"/>
      <c r="W6" s="3"/>
      <c r="X6" s="3"/>
      <c r="Y6" s="3"/>
      <c r="Z6" s="3"/>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295" t="s">
        <v>558</v>
      </c>
      <c r="B8" s="295"/>
      <c r="C8" s="295"/>
      <c r="D8" s="295"/>
      <c r="E8" s="295"/>
      <c r="F8" s="295"/>
      <c r="G8" s="295"/>
      <c r="H8" s="3"/>
      <c r="I8" s="3"/>
      <c r="J8" s="3"/>
      <c r="K8" s="3"/>
      <c r="L8" s="3"/>
      <c r="M8" s="3"/>
      <c r="N8" s="3"/>
      <c r="O8" s="3"/>
      <c r="P8" s="3"/>
      <c r="Q8" s="3"/>
      <c r="R8" s="3"/>
      <c r="S8" s="3"/>
      <c r="T8" s="3"/>
      <c r="U8" s="3"/>
      <c r="V8" s="3"/>
      <c r="W8" s="3"/>
      <c r="X8" s="3"/>
      <c r="Y8" s="3"/>
      <c r="Z8" s="3"/>
    </row>
    <row r="9" customFormat="false" ht="45" hidden="false" customHeight="true" outlineLevel="0" collapsed="false">
      <c r="A9" s="297" t="s">
        <v>575</v>
      </c>
      <c r="B9" s="297"/>
      <c r="C9" s="297"/>
      <c r="D9" s="297"/>
      <c r="E9" s="297"/>
      <c r="F9" s="297"/>
      <c r="G9" s="297"/>
      <c r="H9" s="3"/>
      <c r="I9" s="3"/>
      <c r="J9" s="3"/>
      <c r="K9" s="3"/>
      <c r="L9" s="3"/>
      <c r="M9" s="3"/>
      <c r="N9" s="3"/>
      <c r="O9" s="3"/>
      <c r="P9" s="3"/>
      <c r="Q9" s="3"/>
      <c r="R9" s="3"/>
      <c r="S9" s="3"/>
      <c r="T9" s="3"/>
      <c r="U9" s="3"/>
      <c r="V9" s="3"/>
      <c r="W9" s="3"/>
      <c r="X9" s="3"/>
      <c r="Y9" s="3"/>
      <c r="Z9" s="3"/>
    </row>
    <row r="10" customFormat="false" ht="19.5" hidden="false" customHeight="true" outlineLevel="0" collapsed="false">
      <c r="A10" s="297"/>
      <c r="B10" s="297"/>
      <c r="C10" s="297"/>
      <c r="D10" s="297"/>
      <c r="E10" s="297"/>
      <c r="F10" s="297"/>
      <c r="G10" s="297"/>
      <c r="H10" s="3"/>
      <c r="I10" s="3"/>
      <c r="J10" s="3"/>
      <c r="K10" s="3"/>
      <c r="L10" s="3"/>
      <c r="M10" s="3"/>
      <c r="N10" s="3"/>
      <c r="O10" s="3"/>
      <c r="P10" s="3"/>
      <c r="Q10" s="3"/>
      <c r="R10" s="3"/>
      <c r="S10" s="3"/>
      <c r="T10" s="3"/>
      <c r="U10" s="3"/>
      <c r="V10" s="3"/>
      <c r="W10" s="3"/>
      <c r="X10" s="3"/>
      <c r="Y10" s="3"/>
      <c r="Z10" s="3"/>
    </row>
    <row r="11" customFormat="false" ht="19.5" hidden="false" customHeight="true" outlineLevel="0" collapsed="false">
      <c r="A11" s="297"/>
      <c r="B11" s="297"/>
      <c r="C11" s="297"/>
      <c r="D11" s="297"/>
      <c r="E11" s="297"/>
      <c r="F11" s="297"/>
      <c r="G11" s="297"/>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295" t="s">
        <v>559</v>
      </c>
      <c r="B13" s="295"/>
      <c r="C13" s="295"/>
      <c r="D13" s="295"/>
      <c r="E13" s="295"/>
      <c r="F13" s="295"/>
      <c r="G13" s="295"/>
      <c r="H13" s="3"/>
      <c r="I13" s="3"/>
      <c r="J13" s="3"/>
      <c r="K13" s="3"/>
      <c r="L13" s="3"/>
      <c r="M13" s="3"/>
      <c r="N13" s="3"/>
      <c r="O13" s="3"/>
      <c r="P13" s="3"/>
      <c r="Q13" s="3"/>
      <c r="R13" s="3"/>
      <c r="S13" s="3"/>
      <c r="T13" s="3"/>
      <c r="U13" s="3"/>
      <c r="V13" s="3"/>
      <c r="W13" s="3"/>
      <c r="X13" s="3"/>
      <c r="Y13" s="3"/>
      <c r="Z13" s="3"/>
    </row>
    <row r="14" customFormat="false" ht="30" hidden="false" customHeight="true" outlineLevel="0" collapsed="false">
      <c r="A14" s="297" t="s">
        <v>576</v>
      </c>
      <c r="B14" s="297"/>
      <c r="C14" s="297"/>
      <c r="D14" s="297"/>
      <c r="E14" s="297"/>
      <c r="F14" s="297"/>
      <c r="G14" s="297"/>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295" t="s">
        <v>560</v>
      </c>
      <c r="B16" s="295"/>
      <c r="C16" s="295"/>
      <c r="D16" s="295"/>
      <c r="E16" s="295"/>
      <c r="F16" s="295"/>
      <c r="G16" s="295"/>
      <c r="H16" s="3"/>
      <c r="I16" s="3"/>
      <c r="J16" s="3"/>
      <c r="K16" s="3"/>
      <c r="L16" s="3"/>
      <c r="M16" s="3"/>
      <c r="N16" s="3"/>
      <c r="O16" s="3"/>
      <c r="P16" s="3"/>
      <c r="Q16" s="3"/>
      <c r="R16" s="3"/>
      <c r="S16" s="3"/>
      <c r="T16" s="3"/>
      <c r="U16" s="3"/>
      <c r="V16" s="3"/>
      <c r="W16" s="3"/>
      <c r="X16" s="3"/>
      <c r="Y16" s="3"/>
      <c r="Z16" s="3"/>
    </row>
    <row r="17" customFormat="false" ht="30" hidden="false" customHeight="true" outlineLevel="0" collapsed="false">
      <c r="A17" s="297" t="s">
        <v>577</v>
      </c>
      <c r="B17" s="297"/>
      <c r="C17" s="297"/>
      <c r="D17" s="297"/>
      <c r="E17" s="297"/>
      <c r="F17" s="297"/>
      <c r="G17" s="297"/>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295" t="s">
        <v>561</v>
      </c>
      <c r="B19" s="295"/>
      <c r="C19" s="295"/>
      <c r="D19" s="295"/>
      <c r="E19" s="295"/>
      <c r="F19" s="295"/>
      <c r="G19" s="295"/>
      <c r="H19" s="3"/>
      <c r="I19" s="3"/>
      <c r="J19" s="3"/>
      <c r="K19" s="3"/>
      <c r="L19" s="3"/>
      <c r="M19" s="3"/>
      <c r="N19" s="3"/>
      <c r="O19" s="3"/>
      <c r="P19" s="3"/>
      <c r="Q19" s="3"/>
      <c r="R19" s="3"/>
      <c r="S19" s="3"/>
      <c r="T19" s="3"/>
      <c r="U19" s="3"/>
      <c r="V19" s="3"/>
      <c r="W19" s="3"/>
      <c r="X19" s="3"/>
      <c r="Y19" s="3"/>
      <c r="Z19" s="3"/>
    </row>
    <row r="20" customFormat="false" ht="34.5" hidden="false" customHeight="true" outlineLevel="0" collapsed="false">
      <c r="A20" s="297" t="s">
        <v>578</v>
      </c>
      <c r="B20" s="297"/>
      <c r="C20" s="297"/>
      <c r="D20" s="297"/>
      <c r="E20" s="297"/>
      <c r="F20" s="297"/>
      <c r="G20" s="297"/>
      <c r="H20" s="3"/>
      <c r="I20" s="3"/>
      <c r="J20" s="3"/>
      <c r="K20" s="3"/>
      <c r="L20" s="3"/>
      <c r="M20" s="3"/>
      <c r="N20" s="3"/>
      <c r="O20" s="3"/>
      <c r="P20" s="3"/>
      <c r="Q20" s="3"/>
      <c r="R20" s="3"/>
      <c r="S20" s="3"/>
      <c r="T20" s="3"/>
      <c r="U20" s="3"/>
      <c r="V20" s="3"/>
      <c r="W20" s="3"/>
      <c r="X20" s="3"/>
      <c r="Y20" s="3"/>
      <c r="Z20" s="3"/>
    </row>
    <row r="21" customFormat="false" ht="19.5" hidden="false" customHeight="true" outlineLevel="0" collapsed="false">
      <c r="A21" s="297"/>
      <c r="B21" s="297"/>
      <c r="C21" s="297"/>
      <c r="D21" s="297"/>
      <c r="E21" s="297"/>
      <c r="F21" s="297"/>
      <c r="G21" s="297"/>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295" t="s">
        <v>562</v>
      </c>
      <c r="B23" s="295"/>
      <c r="C23" s="295"/>
      <c r="D23" s="295"/>
      <c r="E23" s="295"/>
      <c r="F23" s="295"/>
      <c r="G23" s="295"/>
      <c r="H23" s="3"/>
      <c r="I23" s="3"/>
      <c r="J23" s="3"/>
      <c r="K23" s="3"/>
      <c r="L23" s="3"/>
      <c r="M23" s="3"/>
      <c r="N23" s="3"/>
      <c r="O23" s="3"/>
      <c r="P23" s="3"/>
      <c r="Q23" s="3"/>
      <c r="R23" s="3"/>
      <c r="S23" s="3"/>
      <c r="T23" s="3"/>
      <c r="U23" s="3"/>
      <c r="V23" s="3"/>
      <c r="W23" s="3"/>
      <c r="X23" s="3"/>
      <c r="Y23" s="3"/>
      <c r="Z23" s="3"/>
    </row>
    <row r="24" customFormat="false" ht="30" hidden="false" customHeight="true" outlineLevel="0" collapsed="false">
      <c r="A24" s="297" t="s">
        <v>579</v>
      </c>
      <c r="B24" s="297"/>
      <c r="C24" s="297"/>
      <c r="D24" s="297"/>
      <c r="E24" s="297"/>
      <c r="F24" s="297"/>
      <c r="G24" s="297"/>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295" t="s">
        <v>563</v>
      </c>
      <c r="B26" s="295"/>
      <c r="C26" s="295"/>
      <c r="D26" s="295"/>
      <c r="E26" s="295"/>
      <c r="F26" s="295"/>
      <c r="G26" s="295"/>
      <c r="H26" s="3"/>
      <c r="I26" s="3"/>
      <c r="J26" s="3"/>
      <c r="K26" s="3"/>
      <c r="L26" s="3"/>
      <c r="M26" s="3"/>
      <c r="N26" s="3"/>
      <c r="O26" s="3"/>
      <c r="P26" s="3"/>
      <c r="Q26" s="3"/>
      <c r="R26" s="3"/>
      <c r="S26" s="3"/>
      <c r="T26" s="3"/>
      <c r="U26" s="3"/>
      <c r="V26" s="3"/>
      <c r="W26" s="3"/>
      <c r="X26" s="3"/>
      <c r="Y26" s="3"/>
      <c r="Z26" s="3"/>
    </row>
    <row r="27" customFormat="false" ht="21.75" hidden="false" customHeight="true" outlineLevel="0" collapsed="false">
      <c r="A27" s="297" t="s">
        <v>580</v>
      </c>
      <c r="B27" s="297"/>
      <c r="C27" s="297"/>
      <c r="D27" s="297"/>
      <c r="E27" s="297"/>
      <c r="F27" s="297"/>
      <c r="G27" s="297"/>
      <c r="H27" s="3"/>
      <c r="I27" s="3"/>
      <c r="J27" s="3"/>
      <c r="K27" s="3"/>
      <c r="L27" s="3"/>
      <c r="M27" s="3"/>
      <c r="N27" s="3"/>
      <c r="O27" s="3"/>
      <c r="P27" s="3"/>
      <c r="Q27" s="3"/>
      <c r="R27" s="3"/>
      <c r="S27" s="3"/>
      <c r="T27" s="3"/>
      <c r="U27" s="3"/>
      <c r="V27" s="3"/>
      <c r="W27" s="3"/>
      <c r="X27" s="3"/>
      <c r="Y27" s="3"/>
      <c r="Z27" s="3"/>
    </row>
    <row r="28" customFormat="false" ht="21.75" hidden="false" customHeight="true" outlineLevel="0" collapsed="false">
      <c r="A28" s="297"/>
      <c r="B28" s="297"/>
      <c r="C28" s="297"/>
      <c r="D28" s="297"/>
      <c r="E28" s="297"/>
      <c r="F28" s="297"/>
      <c r="G28" s="297"/>
      <c r="H28" s="3"/>
      <c r="I28" s="3"/>
      <c r="J28" s="3"/>
      <c r="K28" s="3"/>
      <c r="L28" s="3"/>
      <c r="M28" s="3"/>
      <c r="N28" s="3"/>
      <c r="O28" s="3"/>
      <c r="P28" s="3"/>
      <c r="Q28" s="3"/>
      <c r="R28" s="3"/>
      <c r="S28" s="3"/>
      <c r="T28" s="3"/>
      <c r="U28" s="3"/>
      <c r="V28" s="3"/>
      <c r="W28" s="3"/>
      <c r="X28" s="3"/>
      <c r="Y28" s="3"/>
      <c r="Z28" s="3"/>
    </row>
    <row r="29" customFormat="false" ht="21.75" hidden="false" customHeight="true" outlineLevel="0" collapsed="false">
      <c r="A29" s="297"/>
      <c r="B29" s="297"/>
      <c r="C29" s="297"/>
      <c r="D29" s="297"/>
      <c r="E29" s="297"/>
      <c r="F29" s="297"/>
      <c r="G29" s="297"/>
      <c r="H29" s="3"/>
      <c r="I29" s="3"/>
      <c r="J29" s="3"/>
      <c r="K29" s="3"/>
      <c r="L29" s="3"/>
      <c r="M29" s="3"/>
      <c r="N29" s="3"/>
      <c r="O29" s="3"/>
      <c r="P29" s="3"/>
      <c r="Q29" s="3"/>
      <c r="R29" s="3"/>
      <c r="S29" s="3"/>
      <c r="T29" s="3"/>
      <c r="U29" s="3"/>
      <c r="V29" s="3"/>
      <c r="W29" s="3"/>
      <c r="X29" s="3"/>
      <c r="Y29" s="3"/>
      <c r="Z29" s="3"/>
    </row>
    <row r="30" customFormat="false" ht="21.75" hidden="false" customHeight="true" outlineLevel="0" collapsed="false">
      <c r="A30" s="297"/>
      <c r="B30" s="297"/>
      <c r="C30" s="297"/>
      <c r="D30" s="297"/>
      <c r="E30" s="297"/>
      <c r="F30" s="297"/>
      <c r="G30" s="297"/>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21.75" hidden="false" customHeight="true" outlineLevel="0" collapsed="false">
      <c r="A32" s="298" t="s">
        <v>581</v>
      </c>
      <c r="B32" s="298"/>
      <c r="C32" s="298"/>
      <c r="D32" s="298"/>
      <c r="E32" s="298"/>
      <c r="F32" s="298"/>
      <c r="G32" s="298"/>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299" t="s">
        <v>193</v>
      </c>
      <c r="B33" s="299" t="s">
        <v>430</v>
      </c>
      <c r="C33" s="299" t="s">
        <v>442</v>
      </c>
      <c r="D33" s="299" t="s">
        <v>180</v>
      </c>
      <c r="E33" s="299" t="s">
        <v>443</v>
      </c>
      <c r="F33" s="299" t="s">
        <v>444</v>
      </c>
      <c r="G33" s="3"/>
      <c r="H33" s="3"/>
      <c r="I33" s="3"/>
      <c r="J33" s="3"/>
      <c r="K33" s="3"/>
      <c r="L33" s="3"/>
      <c r="M33" s="3"/>
      <c r="N33" s="3"/>
      <c r="O33" s="3"/>
      <c r="P33" s="3"/>
      <c r="Q33" s="3"/>
      <c r="R33" s="3"/>
      <c r="S33" s="3"/>
      <c r="T33" s="3"/>
      <c r="U33" s="3"/>
      <c r="V33" s="3"/>
      <c r="W33" s="3"/>
      <c r="X33" s="3"/>
      <c r="Y33" s="3"/>
      <c r="Z33" s="3"/>
    </row>
    <row r="34" customFormat="false" ht="19.5" hidden="false" customHeight="true" outlineLevel="0" collapsed="false">
      <c r="A34" s="300" t="n">
        <v>1</v>
      </c>
      <c r="B34" s="300" t="s">
        <v>369</v>
      </c>
      <c r="C34" s="300" t="s">
        <v>446</v>
      </c>
      <c r="D34" s="307" t="s">
        <v>279</v>
      </c>
      <c r="E34" s="300" t="s">
        <v>447</v>
      </c>
      <c r="F34" s="307" t="s">
        <v>448</v>
      </c>
      <c r="G34" s="3"/>
      <c r="H34" s="3"/>
      <c r="I34" s="3"/>
      <c r="J34" s="3"/>
      <c r="K34" s="3"/>
      <c r="L34" s="3"/>
      <c r="M34" s="3"/>
      <c r="N34" s="3"/>
      <c r="O34" s="3"/>
      <c r="P34" s="3"/>
      <c r="Q34" s="3"/>
      <c r="R34" s="3"/>
      <c r="S34" s="3"/>
      <c r="T34" s="3"/>
      <c r="U34" s="3"/>
      <c r="V34" s="3"/>
      <c r="W34" s="3"/>
      <c r="X34" s="3"/>
      <c r="Y34" s="3"/>
      <c r="Z34" s="3"/>
    </row>
    <row r="35" customFormat="false" ht="19.5" hidden="false" customHeight="true" outlineLevel="0" collapsed="false">
      <c r="A35" s="300" t="n">
        <v>2</v>
      </c>
      <c r="B35" s="300" t="s">
        <v>370</v>
      </c>
      <c r="C35" s="300" t="s">
        <v>450</v>
      </c>
      <c r="D35" s="307" t="s">
        <v>267</v>
      </c>
      <c r="E35" s="300" t="s">
        <v>447</v>
      </c>
      <c r="F35" s="307" t="s">
        <v>448</v>
      </c>
      <c r="G35" s="3"/>
      <c r="H35" s="3"/>
      <c r="I35" s="3"/>
      <c r="J35" s="3"/>
      <c r="K35" s="3"/>
      <c r="L35" s="3"/>
      <c r="M35" s="3"/>
      <c r="N35" s="3"/>
      <c r="O35" s="3"/>
      <c r="P35" s="3"/>
      <c r="Q35" s="3"/>
      <c r="R35" s="3"/>
      <c r="S35" s="3"/>
      <c r="T35" s="3"/>
      <c r="U35" s="3"/>
      <c r="V35" s="3"/>
      <c r="W35" s="3"/>
      <c r="X35" s="3"/>
      <c r="Y35" s="3"/>
      <c r="Z35" s="3"/>
    </row>
    <row r="36" customFormat="false" ht="19.5" hidden="false" customHeight="true" outlineLevel="0" collapsed="false">
      <c r="A36" s="300" t="n">
        <v>3</v>
      </c>
      <c r="B36" s="300" t="s">
        <v>366</v>
      </c>
      <c r="C36" s="300" t="s">
        <v>451</v>
      </c>
      <c r="D36" s="307" t="s">
        <v>275</v>
      </c>
      <c r="E36" s="300" t="s">
        <v>447</v>
      </c>
      <c r="F36" s="307" t="s">
        <v>452</v>
      </c>
      <c r="G36" s="3"/>
      <c r="H36" s="3"/>
      <c r="I36" s="3"/>
      <c r="J36" s="3"/>
      <c r="K36" s="3"/>
      <c r="L36" s="3"/>
      <c r="M36" s="3"/>
      <c r="N36" s="3"/>
      <c r="O36" s="3"/>
      <c r="P36" s="3"/>
      <c r="Q36" s="3"/>
      <c r="R36" s="3"/>
      <c r="S36" s="3"/>
      <c r="T36" s="3"/>
      <c r="U36" s="3"/>
      <c r="V36" s="3"/>
      <c r="W36" s="3"/>
      <c r="X36" s="3"/>
      <c r="Y36" s="3"/>
      <c r="Z36" s="3"/>
    </row>
    <row r="37" customFormat="false" ht="19.5" hidden="false" customHeight="true" outlineLevel="0" collapsed="false">
      <c r="A37" s="300" t="n">
        <v>4</v>
      </c>
      <c r="B37" s="300" t="s">
        <v>367</v>
      </c>
      <c r="C37" s="300" t="s">
        <v>453</v>
      </c>
      <c r="D37" s="307" t="s">
        <v>264</v>
      </c>
      <c r="E37" s="300" t="s">
        <v>447</v>
      </c>
      <c r="F37" s="307" t="s">
        <v>448</v>
      </c>
      <c r="G37" s="3"/>
      <c r="H37" s="3"/>
      <c r="I37" s="3"/>
      <c r="J37" s="3"/>
      <c r="K37" s="3"/>
      <c r="L37" s="3"/>
      <c r="M37" s="3"/>
      <c r="N37" s="3"/>
      <c r="O37" s="3"/>
      <c r="P37" s="3"/>
      <c r="Q37" s="3"/>
      <c r="R37" s="3"/>
      <c r="S37" s="3"/>
      <c r="T37" s="3"/>
      <c r="U37" s="3"/>
      <c r="V37" s="3"/>
      <c r="W37" s="3"/>
      <c r="X37" s="3"/>
      <c r="Y37" s="3"/>
      <c r="Z37" s="3"/>
    </row>
    <row r="38" customFormat="false" ht="19.5" hidden="false" customHeight="true" outlineLevel="0" collapsed="false">
      <c r="A38" s="300" t="n">
        <v>5</v>
      </c>
      <c r="B38" s="300" t="s">
        <v>368</v>
      </c>
      <c r="C38" s="300" t="s">
        <v>454</v>
      </c>
      <c r="D38" s="307" t="s">
        <v>272</v>
      </c>
      <c r="E38" s="300" t="s">
        <v>447</v>
      </c>
      <c r="F38" s="307" t="s">
        <v>448</v>
      </c>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02" t="s">
        <v>582</v>
      </c>
      <c r="B39" s="302"/>
      <c r="C39" s="302"/>
      <c r="D39" s="302"/>
      <c r="E39" s="302"/>
      <c r="F39" s="302"/>
      <c r="G39" s="302"/>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03" t="s">
        <v>566</v>
      </c>
      <c r="B40" s="303"/>
      <c r="C40" s="303"/>
      <c r="D40" s="304" t="s">
        <v>583</v>
      </c>
      <c r="E40" s="304"/>
      <c r="F40" s="304"/>
      <c r="G40" s="304"/>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05" t="s">
        <v>510</v>
      </c>
      <c r="B42" s="305"/>
      <c r="C42" s="305"/>
      <c r="D42" s="305"/>
      <c r="E42" s="305"/>
      <c r="F42" s="305"/>
      <c r="G42" s="305"/>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1:G1"/>
    <mergeCell ref="A2:F2"/>
    <mergeCell ref="A3:G3"/>
    <mergeCell ref="A5:G5"/>
    <mergeCell ref="A8:G8"/>
    <mergeCell ref="A9:G11"/>
    <mergeCell ref="A13:G13"/>
    <mergeCell ref="A14:G14"/>
    <mergeCell ref="A16:G16"/>
    <mergeCell ref="A17:G17"/>
    <mergeCell ref="A19:G19"/>
    <mergeCell ref="A20:G21"/>
    <mergeCell ref="A23:G23"/>
    <mergeCell ref="A24:G24"/>
    <mergeCell ref="A26:G26"/>
    <mergeCell ref="A27:G30"/>
    <mergeCell ref="A32:G32"/>
    <mergeCell ref="A39:G39"/>
    <mergeCell ref="A40:C40"/>
    <mergeCell ref="D40:G40"/>
    <mergeCell ref="A42:G42"/>
  </mergeCells>
  <hyperlinks>
    <hyperlink ref="G2" location="'الصفحة الرئيسية'!A1" display="🏠  العودة للصفحة الرئيسية"/>
  </hyperlinks>
  <printOptions headings="false" gridLines="false" gridLinesSet="true" horizontalCentered="false" verticalCentered="false"/>
  <pageMargins left="0.346527777777778" right="0.275" top="0.1875"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6"/>
    <col collapsed="false" customWidth="true" hidden="false" outlineLevel="0" max="4" min="4" style="0" width="40"/>
    <col collapsed="false" customWidth="true" hidden="false" outlineLevel="0" max="5" min="5" style="0" width="12"/>
    <col collapsed="false" customWidth="true" hidden="false" outlineLevel="0" max="6" min="6" style="0" width="30"/>
    <col collapsed="false" customWidth="true" hidden="false" outlineLevel="0" max="7" min="7" style="0" width="18"/>
    <col collapsed="false" customWidth="true" hidden="false" outlineLevel="0" max="26" min="8" style="0" width="14"/>
  </cols>
  <sheetData>
    <row r="1" customFormat="false" ht="21.75" hidden="false" customHeight="true" outlineLevel="0" collapsed="false">
      <c r="A1" s="292" t="s">
        <v>119</v>
      </c>
      <c r="B1" s="292"/>
      <c r="C1" s="292"/>
      <c r="D1" s="292"/>
      <c r="E1" s="292"/>
      <c r="F1" s="292"/>
      <c r="G1" s="292"/>
      <c r="H1" s="3"/>
      <c r="I1" s="3"/>
      <c r="J1" s="3"/>
      <c r="K1" s="3"/>
      <c r="L1" s="3"/>
      <c r="M1" s="3"/>
      <c r="N1" s="3"/>
      <c r="O1" s="3"/>
      <c r="P1" s="3"/>
      <c r="Q1" s="3"/>
      <c r="R1" s="3"/>
      <c r="S1" s="3"/>
      <c r="T1" s="3"/>
      <c r="U1" s="3"/>
      <c r="V1" s="3"/>
      <c r="W1" s="3"/>
      <c r="X1" s="3"/>
      <c r="Y1" s="3"/>
      <c r="Z1" s="3"/>
    </row>
    <row r="2" customFormat="false" ht="24" hidden="false" customHeight="true" outlineLevel="0" collapsed="false">
      <c r="A2" s="293" t="s">
        <v>584</v>
      </c>
      <c r="B2" s="293"/>
      <c r="C2" s="293"/>
      <c r="D2" s="293"/>
      <c r="E2" s="293"/>
      <c r="F2" s="293"/>
      <c r="G2" s="186" t="s">
        <v>48</v>
      </c>
      <c r="H2" s="3"/>
      <c r="I2" s="3"/>
      <c r="J2" s="3"/>
      <c r="K2" s="3"/>
      <c r="L2" s="3"/>
      <c r="M2" s="3"/>
      <c r="N2" s="3"/>
      <c r="O2" s="3"/>
      <c r="P2" s="3"/>
      <c r="Q2" s="3"/>
      <c r="R2" s="3"/>
      <c r="S2" s="3"/>
      <c r="T2" s="3"/>
      <c r="U2" s="3"/>
      <c r="V2" s="3"/>
      <c r="W2" s="3"/>
      <c r="X2" s="3"/>
      <c r="Y2" s="3"/>
      <c r="Z2" s="3"/>
    </row>
    <row r="3" customFormat="false" ht="19.5" hidden="false" customHeight="true" outlineLevel="0" collapsed="false">
      <c r="A3" s="294" t="s">
        <v>585</v>
      </c>
      <c r="B3" s="294"/>
      <c r="C3" s="294"/>
      <c r="D3" s="294"/>
      <c r="E3" s="294"/>
      <c r="F3" s="294"/>
      <c r="G3" s="294"/>
      <c r="H3" s="3"/>
      <c r="I3" s="3"/>
      <c r="J3" s="3"/>
      <c r="K3" s="3"/>
      <c r="L3" s="3"/>
      <c r="M3" s="3"/>
      <c r="N3" s="3"/>
      <c r="O3" s="3"/>
      <c r="P3" s="3"/>
      <c r="Q3" s="3"/>
      <c r="R3" s="3"/>
      <c r="S3" s="3"/>
      <c r="T3" s="3"/>
      <c r="U3" s="3"/>
      <c r="V3" s="3"/>
      <c r="W3" s="3"/>
      <c r="X3" s="3"/>
      <c r="Y3" s="3"/>
      <c r="Z3" s="3"/>
    </row>
    <row r="4" customFormat="false" ht="1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5" hidden="false" customHeight="true" outlineLevel="0" collapsed="false">
      <c r="A5" s="295" t="s">
        <v>551</v>
      </c>
      <c r="B5" s="295"/>
      <c r="C5" s="295"/>
      <c r="D5" s="295"/>
      <c r="E5" s="295"/>
      <c r="F5" s="295"/>
      <c r="G5" s="295"/>
      <c r="H5" s="3"/>
      <c r="I5" s="3"/>
      <c r="J5" s="3"/>
      <c r="K5" s="3"/>
      <c r="L5" s="3"/>
      <c r="M5" s="3"/>
      <c r="N5" s="3"/>
      <c r="O5" s="3"/>
      <c r="P5" s="3"/>
      <c r="Q5" s="3"/>
      <c r="R5" s="3"/>
      <c r="S5" s="3"/>
      <c r="T5" s="3"/>
      <c r="U5" s="3"/>
      <c r="V5" s="3"/>
      <c r="W5" s="3"/>
      <c r="X5" s="3"/>
      <c r="Y5" s="3"/>
      <c r="Z5" s="3"/>
    </row>
    <row r="6" customFormat="false" ht="15" hidden="false" customHeight="true" outlineLevel="0" collapsed="false">
      <c r="A6" s="3"/>
      <c r="B6" s="296" t="s">
        <v>552</v>
      </c>
      <c r="C6" s="296" t="s">
        <v>553</v>
      </c>
      <c r="D6" s="296" t="s">
        <v>554</v>
      </c>
      <c r="E6" s="296" t="s">
        <v>555</v>
      </c>
      <c r="F6" s="296" t="s">
        <v>556</v>
      </c>
      <c r="G6" s="296" t="s">
        <v>586</v>
      </c>
      <c r="H6" s="3"/>
      <c r="I6" s="3"/>
      <c r="J6" s="3"/>
      <c r="K6" s="3"/>
      <c r="L6" s="3"/>
      <c r="M6" s="3"/>
      <c r="N6" s="3"/>
      <c r="O6" s="3"/>
      <c r="P6" s="3"/>
      <c r="Q6" s="3"/>
      <c r="R6" s="3"/>
      <c r="S6" s="3"/>
      <c r="T6" s="3"/>
      <c r="U6" s="3"/>
      <c r="V6" s="3"/>
      <c r="W6" s="3"/>
      <c r="X6" s="3"/>
      <c r="Y6" s="3"/>
      <c r="Z6" s="3"/>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295" t="s">
        <v>558</v>
      </c>
      <c r="B8" s="295"/>
      <c r="C8" s="295"/>
      <c r="D8" s="295"/>
      <c r="E8" s="295"/>
      <c r="F8" s="295"/>
      <c r="G8" s="295"/>
      <c r="H8" s="3"/>
      <c r="I8" s="3"/>
      <c r="J8" s="3"/>
      <c r="K8" s="3"/>
      <c r="L8" s="3"/>
      <c r="M8" s="3"/>
      <c r="N8" s="3"/>
      <c r="O8" s="3"/>
      <c r="P8" s="3"/>
      <c r="Q8" s="3"/>
      <c r="R8" s="3"/>
      <c r="S8" s="3"/>
      <c r="T8" s="3"/>
      <c r="U8" s="3"/>
      <c r="V8" s="3"/>
      <c r="W8" s="3"/>
      <c r="X8" s="3"/>
      <c r="Y8" s="3"/>
      <c r="Z8" s="3"/>
    </row>
    <row r="9" customFormat="false" ht="45" hidden="false" customHeight="true" outlineLevel="0" collapsed="false">
      <c r="A9" s="308" t="s">
        <v>587</v>
      </c>
      <c r="B9" s="308"/>
      <c r="C9" s="308"/>
      <c r="D9" s="308"/>
      <c r="E9" s="308"/>
      <c r="F9" s="308"/>
      <c r="G9" s="308"/>
      <c r="H9" s="3"/>
      <c r="I9" s="3"/>
      <c r="J9" s="3"/>
      <c r="K9" s="3"/>
      <c r="L9" s="3"/>
      <c r="M9" s="3"/>
      <c r="N9" s="3"/>
      <c r="O9" s="3"/>
      <c r="P9" s="3"/>
      <c r="Q9" s="3"/>
      <c r="R9" s="3"/>
      <c r="S9" s="3"/>
      <c r="T9" s="3"/>
      <c r="U9" s="3"/>
      <c r="V9" s="3"/>
      <c r="W9" s="3"/>
      <c r="X9" s="3"/>
      <c r="Y9" s="3"/>
      <c r="Z9" s="3"/>
    </row>
    <row r="10" customFormat="false" ht="19.5" hidden="false" customHeight="true" outlineLevel="0" collapsed="false">
      <c r="A10" s="308"/>
      <c r="B10" s="308"/>
      <c r="C10" s="308"/>
      <c r="D10" s="308"/>
      <c r="E10" s="308"/>
      <c r="F10" s="308"/>
      <c r="G10" s="308"/>
      <c r="H10" s="3"/>
      <c r="I10" s="3"/>
      <c r="J10" s="3"/>
      <c r="K10" s="3"/>
      <c r="L10" s="3"/>
      <c r="M10" s="3"/>
      <c r="N10" s="3"/>
      <c r="O10" s="3"/>
      <c r="P10" s="3"/>
      <c r="Q10" s="3"/>
      <c r="R10" s="3"/>
      <c r="S10" s="3"/>
      <c r="T10" s="3"/>
      <c r="U10" s="3"/>
      <c r="V10" s="3"/>
      <c r="W10" s="3"/>
      <c r="X10" s="3"/>
      <c r="Y10" s="3"/>
      <c r="Z10" s="3"/>
    </row>
    <row r="11" customFormat="false" ht="19.5" hidden="false" customHeight="true" outlineLevel="0" collapsed="false">
      <c r="A11" s="308"/>
      <c r="B11" s="308"/>
      <c r="C11" s="308"/>
      <c r="D11" s="308"/>
      <c r="E11" s="308"/>
      <c r="F11" s="308"/>
      <c r="G11" s="308"/>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295" t="s">
        <v>559</v>
      </c>
      <c r="B13" s="295"/>
      <c r="C13" s="295"/>
      <c r="D13" s="295"/>
      <c r="E13" s="295"/>
      <c r="F13" s="295"/>
      <c r="G13" s="295"/>
      <c r="H13" s="3"/>
      <c r="I13" s="3"/>
      <c r="J13" s="3"/>
      <c r="K13" s="3"/>
      <c r="L13" s="3"/>
      <c r="M13" s="3"/>
      <c r="N13" s="3"/>
      <c r="O13" s="3"/>
      <c r="P13" s="3"/>
      <c r="Q13" s="3"/>
      <c r="R13" s="3"/>
      <c r="S13" s="3"/>
      <c r="T13" s="3"/>
      <c r="U13" s="3"/>
      <c r="V13" s="3"/>
      <c r="W13" s="3"/>
      <c r="X13" s="3"/>
      <c r="Y13" s="3"/>
      <c r="Z13" s="3"/>
    </row>
    <row r="14" customFormat="false" ht="30" hidden="false" customHeight="true" outlineLevel="0" collapsed="false">
      <c r="A14" s="309" t="s">
        <v>576</v>
      </c>
      <c r="B14" s="309"/>
      <c r="C14" s="309"/>
      <c r="D14" s="309"/>
      <c r="E14" s="309"/>
      <c r="F14" s="309"/>
      <c r="G14" s="309"/>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295" t="s">
        <v>560</v>
      </c>
      <c r="B16" s="295"/>
      <c r="C16" s="295"/>
      <c r="D16" s="295"/>
      <c r="E16" s="295"/>
      <c r="F16" s="295"/>
      <c r="G16" s="295"/>
      <c r="H16" s="3"/>
      <c r="I16" s="3"/>
      <c r="J16" s="3"/>
      <c r="K16" s="3"/>
      <c r="L16" s="3"/>
      <c r="M16" s="3"/>
      <c r="N16" s="3"/>
      <c r="O16" s="3"/>
      <c r="P16" s="3"/>
      <c r="Q16" s="3"/>
      <c r="R16" s="3"/>
      <c r="S16" s="3"/>
      <c r="T16" s="3"/>
      <c r="U16" s="3"/>
      <c r="V16" s="3"/>
      <c r="W16" s="3"/>
      <c r="X16" s="3"/>
      <c r="Y16" s="3"/>
      <c r="Z16" s="3"/>
    </row>
    <row r="17" customFormat="false" ht="30" hidden="false" customHeight="true" outlineLevel="0" collapsed="false">
      <c r="A17" s="310" t="s">
        <v>588</v>
      </c>
      <c r="B17" s="310"/>
      <c r="C17" s="310"/>
      <c r="D17" s="310"/>
      <c r="E17" s="310"/>
      <c r="F17" s="310"/>
      <c r="G17" s="310"/>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295" t="s">
        <v>561</v>
      </c>
      <c r="B19" s="295"/>
      <c r="C19" s="295"/>
      <c r="D19" s="295"/>
      <c r="E19" s="295"/>
      <c r="F19" s="295"/>
      <c r="G19" s="295"/>
      <c r="H19" s="3"/>
      <c r="I19" s="3"/>
      <c r="J19" s="3"/>
      <c r="K19" s="3"/>
      <c r="L19" s="3"/>
      <c r="M19" s="3"/>
      <c r="N19" s="3"/>
      <c r="O19" s="3"/>
      <c r="P19" s="3"/>
      <c r="Q19" s="3"/>
      <c r="R19" s="3"/>
      <c r="S19" s="3"/>
      <c r="T19" s="3"/>
      <c r="U19" s="3"/>
      <c r="V19" s="3"/>
      <c r="W19" s="3"/>
      <c r="X19" s="3"/>
      <c r="Y19" s="3"/>
      <c r="Z19" s="3"/>
    </row>
    <row r="20" customFormat="false" ht="34.5" hidden="false" customHeight="true" outlineLevel="0" collapsed="false">
      <c r="A20" s="297" t="s">
        <v>578</v>
      </c>
      <c r="B20" s="297"/>
      <c r="C20" s="297"/>
      <c r="D20" s="297"/>
      <c r="E20" s="297"/>
      <c r="F20" s="297"/>
      <c r="G20" s="297"/>
      <c r="H20" s="3"/>
      <c r="I20" s="3"/>
      <c r="J20" s="3"/>
      <c r="K20" s="3"/>
      <c r="L20" s="3"/>
      <c r="M20" s="3"/>
      <c r="N20" s="3"/>
      <c r="O20" s="3"/>
      <c r="P20" s="3"/>
      <c r="Q20" s="3"/>
      <c r="R20" s="3"/>
      <c r="S20" s="3"/>
      <c r="T20" s="3"/>
      <c r="U20" s="3"/>
      <c r="V20" s="3"/>
      <c r="W20" s="3"/>
      <c r="X20" s="3"/>
      <c r="Y20" s="3"/>
      <c r="Z20" s="3"/>
    </row>
    <row r="21" customFormat="false" ht="19.5" hidden="false" customHeight="true" outlineLevel="0" collapsed="false">
      <c r="A21" s="297"/>
      <c r="B21" s="297"/>
      <c r="C21" s="297"/>
      <c r="D21" s="297"/>
      <c r="E21" s="297"/>
      <c r="F21" s="297"/>
      <c r="G21" s="297"/>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295" t="s">
        <v>562</v>
      </c>
      <c r="B23" s="295"/>
      <c r="C23" s="295"/>
      <c r="D23" s="295"/>
      <c r="E23" s="295"/>
      <c r="F23" s="295"/>
      <c r="G23" s="295"/>
      <c r="H23" s="3"/>
      <c r="I23" s="3"/>
      <c r="J23" s="3"/>
      <c r="K23" s="3"/>
      <c r="L23" s="3"/>
      <c r="M23" s="3"/>
      <c r="N23" s="3"/>
      <c r="O23" s="3"/>
      <c r="P23" s="3"/>
      <c r="Q23" s="3"/>
      <c r="R23" s="3"/>
      <c r="S23" s="3"/>
      <c r="T23" s="3"/>
      <c r="U23" s="3"/>
      <c r="V23" s="3"/>
      <c r="W23" s="3"/>
      <c r="X23" s="3"/>
      <c r="Y23" s="3"/>
      <c r="Z23" s="3"/>
    </row>
    <row r="24" customFormat="false" ht="30" hidden="false" customHeight="true" outlineLevel="0" collapsed="false">
      <c r="A24" s="309" t="s">
        <v>589</v>
      </c>
      <c r="B24" s="309"/>
      <c r="C24" s="309"/>
      <c r="D24" s="309"/>
      <c r="E24" s="309"/>
      <c r="F24" s="309"/>
      <c r="G24" s="309"/>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295" t="s">
        <v>563</v>
      </c>
      <c r="B26" s="295"/>
      <c r="C26" s="295"/>
      <c r="D26" s="295"/>
      <c r="E26" s="295"/>
      <c r="F26" s="295"/>
      <c r="G26" s="295"/>
      <c r="H26" s="3"/>
      <c r="I26" s="3"/>
      <c r="J26" s="3"/>
      <c r="K26" s="3"/>
      <c r="L26" s="3"/>
      <c r="M26" s="3"/>
      <c r="N26" s="3"/>
      <c r="O26" s="3"/>
      <c r="P26" s="3"/>
      <c r="Q26" s="3"/>
      <c r="R26" s="3"/>
      <c r="S26" s="3"/>
      <c r="T26" s="3"/>
      <c r="U26" s="3"/>
      <c r="V26" s="3"/>
      <c r="W26" s="3"/>
      <c r="X26" s="3"/>
      <c r="Y26" s="3"/>
      <c r="Z26" s="3"/>
    </row>
    <row r="27" customFormat="false" ht="21.75" hidden="false" customHeight="true" outlineLevel="0" collapsed="false">
      <c r="A27" s="297"/>
      <c r="B27" s="297" t="s">
        <v>590</v>
      </c>
      <c r="C27" s="297"/>
      <c r="D27" s="297"/>
      <c r="E27" s="297"/>
      <c r="F27" s="297"/>
      <c r="G27" s="297"/>
      <c r="H27" s="3"/>
      <c r="I27" s="3"/>
      <c r="J27" s="3"/>
      <c r="K27" s="3"/>
      <c r="L27" s="3"/>
      <c r="M27" s="3"/>
      <c r="N27" s="3"/>
      <c r="O27" s="3"/>
      <c r="P27" s="3"/>
      <c r="Q27" s="3"/>
      <c r="R27" s="3"/>
      <c r="S27" s="3"/>
      <c r="T27" s="3"/>
      <c r="U27" s="3"/>
      <c r="V27" s="3"/>
      <c r="W27" s="3"/>
      <c r="X27" s="3"/>
      <c r="Y27" s="3"/>
      <c r="Z27" s="3"/>
    </row>
    <row r="28" customFormat="false" ht="21.75" hidden="false" customHeight="true" outlineLevel="0" collapsed="false">
      <c r="A28" s="297" t="s">
        <v>591</v>
      </c>
      <c r="B28" s="297"/>
      <c r="C28" s="297"/>
      <c r="D28" s="297"/>
      <c r="E28" s="297"/>
      <c r="F28" s="297"/>
      <c r="G28" s="297"/>
      <c r="H28" s="3"/>
      <c r="I28" s="3"/>
      <c r="J28" s="3"/>
      <c r="K28" s="3"/>
      <c r="L28" s="3"/>
      <c r="M28" s="3"/>
      <c r="N28" s="3"/>
      <c r="O28" s="3"/>
      <c r="P28" s="3"/>
      <c r="Q28" s="3"/>
      <c r="R28" s="3"/>
      <c r="S28" s="3"/>
      <c r="T28" s="3"/>
      <c r="U28" s="3"/>
      <c r="V28" s="3"/>
      <c r="W28" s="3"/>
      <c r="X28" s="3"/>
      <c r="Y28" s="3"/>
      <c r="Z28" s="3"/>
    </row>
    <row r="29" customFormat="false" ht="21.75" hidden="false" customHeight="true" outlineLevel="0" collapsed="false">
      <c r="A29" s="297"/>
      <c r="B29" s="297"/>
      <c r="C29" s="297"/>
      <c r="D29" s="297"/>
      <c r="E29" s="297"/>
      <c r="F29" s="297"/>
      <c r="G29" s="297"/>
      <c r="H29" s="3"/>
      <c r="I29" s="3"/>
      <c r="J29" s="3"/>
      <c r="K29" s="3"/>
      <c r="L29" s="3"/>
      <c r="M29" s="3"/>
      <c r="N29" s="3"/>
      <c r="O29" s="3"/>
      <c r="P29" s="3"/>
      <c r="Q29" s="3"/>
      <c r="R29" s="3"/>
      <c r="S29" s="3"/>
      <c r="T29" s="3"/>
      <c r="U29" s="3"/>
      <c r="V29" s="3"/>
      <c r="W29" s="3"/>
      <c r="X29" s="3"/>
      <c r="Y29" s="3"/>
      <c r="Z29" s="3"/>
    </row>
    <row r="30" customFormat="false" ht="21.75" hidden="false" customHeight="true" outlineLevel="0" collapsed="false">
      <c r="A30" s="297"/>
      <c r="B30" s="297"/>
      <c r="C30" s="297"/>
      <c r="D30" s="297"/>
      <c r="E30" s="297"/>
      <c r="F30" s="297"/>
      <c r="G30" s="297"/>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21.75" hidden="false" customHeight="true" outlineLevel="0" collapsed="false">
      <c r="A32" s="298" t="s">
        <v>592</v>
      </c>
      <c r="B32" s="298"/>
      <c r="C32" s="298"/>
      <c r="D32" s="298"/>
      <c r="E32" s="298"/>
      <c r="F32" s="298"/>
      <c r="G32" s="298"/>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299" t="s">
        <v>193</v>
      </c>
      <c r="B33" s="299" t="s">
        <v>430</v>
      </c>
      <c r="C33" s="299" t="s">
        <v>442</v>
      </c>
      <c r="D33" s="299" t="s">
        <v>180</v>
      </c>
      <c r="E33" s="299" t="s">
        <v>443</v>
      </c>
      <c r="F33" s="299" t="s">
        <v>444</v>
      </c>
      <c r="G33" s="3"/>
      <c r="H33" s="3"/>
      <c r="I33" s="3"/>
      <c r="J33" s="3"/>
      <c r="K33" s="3"/>
      <c r="L33" s="3"/>
      <c r="M33" s="3"/>
      <c r="N33" s="3"/>
      <c r="O33" s="3"/>
      <c r="P33" s="3"/>
      <c r="Q33" s="3"/>
      <c r="R33" s="3"/>
      <c r="S33" s="3"/>
      <c r="T33" s="3"/>
      <c r="U33" s="3"/>
      <c r="V33" s="3"/>
      <c r="W33" s="3"/>
      <c r="X33" s="3"/>
      <c r="Y33" s="3"/>
      <c r="Z33" s="3"/>
    </row>
    <row r="34" customFormat="false" ht="19.5" hidden="false" customHeight="true" outlineLevel="0" collapsed="false">
      <c r="A34" s="300" t="n">
        <v>1</v>
      </c>
      <c r="B34" s="300" t="s">
        <v>369</v>
      </c>
      <c r="C34" s="311" t="s">
        <v>456</v>
      </c>
      <c r="D34" s="301" t="s">
        <v>593</v>
      </c>
      <c r="E34" s="301"/>
      <c r="F34" s="301"/>
      <c r="G34" s="3"/>
      <c r="H34" s="3"/>
      <c r="I34" s="3"/>
      <c r="J34" s="3"/>
      <c r="K34" s="3"/>
      <c r="L34" s="3"/>
      <c r="M34" s="3"/>
      <c r="N34" s="3"/>
      <c r="O34" s="3"/>
      <c r="P34" s="3"/>
      <c r="Q34" s="3"/>
      <c r="R34" s="3"/>
      <c r="S34" s="3"/>
      <c r="T34" s="3"/>
      <c r="U34" s="3"/>
      <c r="V34" s="3"/>
      <c r="W34" s="3"/>
      <c r="X34" s="3"/>
      <c r="Y34" s="3"/>
      <c r="Z34" s="3"/>
    </row>
    <row r="35" customFormat="false" ht="19.5" hidden="false" customHeight="true" outlineLevel="0" collapsed="false">
      <c r="A35" s="300" t="n">
        <v>2</v>
      </c>
      <c r="B35" s="300" t="s">
        <v>370</v>
      </c>
      <c r="C35" s="311" t="s">
        <v>459</v>
      </c>
      <c r="D35" s="301" t="s">
        <v>594</v>
      </c>
      <c r="E35" s="301"/>
      <c r="F35" s="301"/>
      <c r="G35" s="3"/>
      <c r="H35" s="3"/>
      <c r="I35" s="3"/>
      <c r="J35" s="3"/>
      <c r="K35" s="3"/>
      <c r="L35" s="3"/>
      <c r="M35" s="3"/>
      <c r="N35" s="3"/>
      <c r="O35" s="3"/>
      <c r="P35" s="3"/>
      <c r="Q35" s="3"/>
      <c r="R35" s="3"/>
      <c r="S35" s="3"/>
      <c r="T35" s="3"/>
      <c r="U35" s="3"/>
      <c r="V35" s="3"/>
      <c r="W35" s="3"/>
      <c r="X35" s="3"/>
      <c r="Y35" s="3"/>
      <c r="Z35" s="3"/>
    </row>
    <row r="36" customFormat="false" ht="19.5" hidden="false" customHeight="true" outlineLevel="0" collapsed="false">
      <c r="A36" s="300" t="n">
        <v>3</v>
      </c>
      <c r="B36" s="300" t="s">
        <v>366</v>
      </c>
      <c r="C36" s="311" t="s">
        <v>461</v>
      </c>
      <c r="D36" s="301" t="s">
        <v>275</v>
      </c>
      <c r="E36" s="301"/>
      <c r="F36" s="301"/>
      <c r="G36" s="3"/>
      <c r="H36" s="3"/>
      <c r="I36" s="3"/>
      <c r="J36" s="3"/>
      <c r="K36" s="3"/>
      <c r="L36" s="3"/>
      <c r="M36" s="3"/>
      <c r="N36" s="3"/>
      <c r="O36" s="3"/>
      <c r="P36" s="3"/>
      <c r="Q36" s="3"/>
      <c r="R36" s="3"/>
      <c r="S36" s="3"/>
      <c r="T36" s="3"/>
      <c r="U36" s="3"/>
      <c r="V36" s="3"/>
      <c r="W36" s="3"/>
      <c r="X36" s="3"/>
      <c r="Y36" s="3"/>
      <c r="Z36" s="3"/>
    </row>
    <row r="37" customFormat="false" ht="19.5" hidden="false" customHeight="true" outlineLevel="0" collapsed="false">
      <c r="A37" s="300" t="n">
        <v>4</v>
      </c>
      <c r="B37" s="300" t="s">
        <v>367</v>
      </c>
      <c r="C37" s="311" t="s">
        <v>462</v>
      </c>
      <c r="D37" s="301" t="s">
        <v>264</v>
      </c>
      <c r="E37" s="301"/>
      <c r="F37" s="301"/>
      <c r="G37" s="3"/>
      <c r="H37" s="3"/>
      <c r="I37" s="3"/>
      <c r="J37" s="3"/>
      <c r="K37" s="3"/>
      <c r="L37" s="3"/>
      <c r="M37" s="3"/>
      <c r="N37" s="3"/>
      <c r="O37" s="3"/>
      <c r="P37" s="3"/>
      <c r="Q37" s="3"/>
      <c r="R37" s="3"/>
      <c r="S37" s="3"/>
      <c r="T37" s="3"/>
      <c r="U37" s="3"/>
      <c r="V37" s="3"/>
      <c r="W37" s="3"/>
      <c r="X37" s="3"/>
      <c r="Y37" s="3"/>
      <c r="Z37" s="3"/>
    </row>
    <row r="38" customFormat="false" ht="19.5" hidden="false" customHeight="true" outlineLevel="0" collapsed="false">
      <c r="A38" s="300" t="n">
        <v>5</v>
      </c>
      <c r="B38" s="300" t="s">
        <v>368</v>
      </c>
      <c r="C38" s="301"/>
      <c r="D38" s="301" t="s">
        <v>595</v>
      </c>
      <c r="E38" s="301"/>
      <c r="F38" s="301"/>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02" t="s">
        <v>565</v>
      </c>
      <c r="B39" s="302"/>
      <c r="C39" s="302"/>
      <c r="D39" s="302"/>
      <c r="E39" s="302"/>
      <c r="F39" s="302"/>
      <c r="G39" s="302"/>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03" t="s">
        <v>566</v>
      </c>
      <c r="B40" s="303"/>
      <c r="C40" s="303"/>
      <c r="D40" s="304" t="s">
        <v>596</v>
      </c>
      <c r="E40" s="304"/>
      <c r="F40" s="304"/>
      <c r="G40" s="304"/>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05" t="s">
        <v>510</v>
      </c>
      <c r="B42" s="305"/>
      <c r="C42" s="305"/>
      <c r="D42" s="305"/>
      <c r="E42" s="305"/>
      <c r="F42" s="305"/>
      <c r="G42" s="305"/>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0">
    <mergeCell ref="A1:G1"/>
    <mergeCell ref="A2:F2"/>
    <mergeCell ref="A3:G3"/>
    <mergeCell ref="A5:G5"/>
    <mergeCell ref="A8:G8"/>
    <mergeCell ref="A9:G11"/>
    <mergeCell ref="A13:G13"/>
    <mergeCell ref="A14:G14"/>
    <mergeCell ref="A16:G16"/>
    <mergeCell ref="A17:G17"/>
    <mergeCell ref="A19:G19"/>
    <mergeCell ref="A20:G21"/>
    <mergeCell ref="A23:G23"/>
    <mergeCell ref="A24:G24"/>
    <mergeCell ref="A26:G26"/>
    <mergeCell ref="A32:G32"/>
    <mergeCell ref="A39:G39"/>
    <mergeCell ref="A40:C40"/>
    <mergeCell ref="D40:G40"/>
    <mergeCell ref="A42:G42"/>
  </mergeCells>
  <hyperlinks>
    <hyperlink ref="G2" location="'الصفحة الرئيسية'!A1" display="🏠  العودة للصفحة الرئيسية"/>
  </hyperlinks>
  <printOptions headings="false" gridLines="false" gridLinesSet="true" horizontalCentered="false" verticalCentered="false"/>
  <pageMargins left="0.288888888888889" right="0.477083333333333"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6"/>
    <col collapsed="false" customWidth="true" hidden="false" outlineLevel="0" max="4" min="4" style="0" width="40"/>
    <col collapsed="false" customWidth="true" hidden="false" outlineLevel="0" max="5" min="5" style="0" width="12"/>
    <col collapsed="false" customWidth="true" hidden="false" outlineLevel="0" max="6" min="6" style="0" width="30"/>
    <col collapsed="false" customWidth="true" hidden="false" outlineLevel="0" max="7" min="7" style="0" width="18"/>
    <col collapsed="false" customWidth="true" hidden="false" outlineLevel="0" max="26" min="8" style="0" width="14"/>
  </cols>
  <sheetData>
    <row r="1" customFormat="false" ht="21.75" hidden="false" customHeight="true" outlineLevel="0" collapsed="false">
      <c r="A1" s="292" t="s">
        <v>119</v>
      </c>
      <c r="B1" s="292"/>
      <c r="C1" s="292"/>
      <c r="D1" s="292"/>
      <c r="E1" s="292"/>
      <c r="F1" s="292"/>
      <c r="G1" s="292"/>
      <c r="H1" s="3"/>
      <c r="I1" s="3"/>
      <c r="J1" s="3"/>
      <c r="K1" s="3"/>
      <c r="L1" s="3"/>
      <c r="M1" s="3"/>
      <c r="N1" s="3"/>
      <c r="O1" s="3"/>
      <c r="P1" s="3"/>
      <c r="Q1" s="3"/>
      <c r="R1" s="3"/>
      <c r="S1" s="3"/>
      <c r="T1" s="3"/>
      <c r="U1" s="3"/>
      <c r="V1" s="3"/>
      <c r="W1" s="3"/>
      <c r="X1" s="3"/>
      <c r="Y1" s="3"/>
      <c r="Z1" s="3"/>
    </row>
    <row r="2" customFormat="false" ht="24" hidden="false" customHeight="true" outlineLevel="0" collapsed="false">
      <c r="A2" s="293" t="s">
        <v>597</v>
      </c>
      <c r="B2" s="293"/>
      <c r="C2" s="293"/>
      <c r="D2" s="293"/>
      <c r="E2" s="293"/>
      <c r="F2" s="293"/>
      <c r="G2" s="186" t="s">
        <v>48</v>
      </c>
      <c r="H2" s="3"/>
      <c r="I2" s="3"/>
      <c r="J2" s="3"/>
      <c r="K2" s="3"/>
      <c r="L2" s="3"/>
      <c r="M2" s="3"/>
      <c r="N2" s="3"/>
      <c r="O2" s="3"/>
      <c r="P2" s="3"/>
      <c r="Q2" s="3"/>
      <c r="R2" s="3"/>
      <c r="S2" s="3"/>
      <c r="T2" s="3"/>
      <c r="U2" s="3"/>
      <c r="V2" s="3"/>
      <c r="W2" s="3"/>
      <c r="X2" s="3"/>
      <c r="Y2" s="3"/>
      <c r="Z2" s="3"/>
    </row>
    <row r="3" customFormat="false" ht="19.5" hidden="false" customHeight="true" outlineLevel="0" collapsed="false">
      <c r="A3" s="294" t="s">
        <v>598</v>
      </c>
      <c r="B3" s="294"/>
      <c r="C3" s="294"/>
      <c r="D3" s="294"/>
      <c r="E3" s="294"/>
      <c r="F3" s="294"/>
      <c r="G3" s="294"/>
      <c r="H3" s="3"/>
      <c r="I3" s="3"/>
      <c r="J3" s="3"/>
      <c r="K3" s="3"/>
      <c r="L3" s="3"/>
      <c r="M3" s="3"/>
      <c r="N3" s="3"/>
      <c r="O3" s="3"/>
      <c r="P3" s="3"/>
      <c r="Q3" s="3"/>
      <c r="R3" s="3"/>
      <c r="S3" s="3"/>
      <c r="T3" s="3"/>
      <c r="U3" s="3"/>
      <c r="V3" s="3"/>
      <c r="W3" s="3"/>
      <c r="X3" s="3"/>
      <c r="Y3" s="3"/>
      <c r="Z3" s="3"/>
    </row>
    <row r="4" customFormat="false" ht="1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5" hidden="false" customHeight="true" outlineLevel="0" collapsed="false">
      <c r="A5" s="295" t="s">
        <v>551</v>
      </c>
      <c r="B5" s="295"/>
      <c r="C5" s="295"/>
      <c r="D5" s="295"/>
      <c r="E5" s="295"/>
      <c r="F5" s="295"/>
      <c r="G5" s="295"/>
      <c r="H5" s="3"/>
      <c r="I5" s="3"/>
      <c r="J5" s="3"/>
      <c r="K5" s="3"/>
      <c r="L5" s="3"/>
      <c r="M5" s="3"/>
      <c r="N5" s="3"/>
      <c r="O5" s="3"/>
      <c r="P5" s="3"/>
      <c r="Q5" s="3"/>
      <c r="R5" s="3"/>
      <c r="S5" s="3"/>
      <c r="T5" s="3"/>
      <c r="U5" s="3"/>
      <c r="V5" s="3"/>
      <c r="W5" s="3"/>
      <c r="X5" s="3"/>
      <c r="Y5" s="3"/>
      <c r="Z5" s="3"/>
    </row>
    <row r="6" customFormat="false" ht="15" hidden="false" customHeight="true" outlineLevel="0" collapsed="false">
      <c r="A6" s="3"/>
      <c r="B6" s="296" t="s">
        <v>552</v>
      </c>
      <c r="C6" s="296" t="s">
        <v>553</v>
      </c>
      <c r="D6" s="296" t="s">
        <v>554</v>
      </c>
      <c r="E6" s="296" t="s">
        <v>555</v>
      </c>
      <c r="F6" s="296" t="s">
        <v>556</v>
      </c>
      <c r="G6" s="296" t="s">
        <v>599</v>
      </c>
      <c r="H6" s="3"/>
      <c r="I6" s="3"/>
      <c r="J6" s="3"/>
      <c r="K6" s="3"/>
      <c r="L6" s="3"/>
      <c r="M6" s="3"/>
      <c r="N6" s="3"/>
      <c r="O6" s="3"/>
      <c r="P6" s="3"/>
      <c r="Q6" s="3"/>
      <c r="R6" s="3"/>
      <c r="S6" s="3"/>
      <c r="T6" s="3"/>
      <c r="U6" s="3"/>
      <c r="V6" s="3"/>
      <c r="W6" s="3"/>
      <c r="X6" s="3"/>
      <c r="Y6" s="3"/>
      <c r="Z6" s="3"/>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295" t="s">
        <v>558</v>
      </c>
      <c r="B8" s="295"/>
      <c r="C8" s="295"/>
      <c r="D8" s="295"/>
      <c r="E8" s="295"/>
      <c r="F8" s="295"/>
      <c r="G8" s="295"/>
      <c r="H8" s="3"/>
      <c r="I8" s="3"/>
      <c r="J8" s="3"/>
      <c r="K8" s="3"/>
      <c r="L8" s="3"/>
      <c r="M8" s="3"/>
      <c r="N8" s="3"/>
      <c r="O8" s="3"/>
      <c r="P8" s="3"/>
      <c r="Q8" s="3"/>
      <c r="R8" s="3"/>
      <c r="S8" s="3"/>
      <c r="T8" s="3"/>
      <c r="U8" s="3"/>
      <c r="V8" s="3"/>
      <c r="W8" s="3"/>
      <c r="X8" s="3"/>
      <c r="Y8" s="3"/>
      <c r="Z8" s="3"/>
    </row>
    <row r="9" customFormat="false" ht="54.75" hidden="false" customHeight="true" outlineLevel="0" collapsed="false">
      <c r="A9" s="297" t="s">
        <v>600</v>
      </c>
      <c r="B9" s="297"/>
      <c r="C9" s="297"/>
      <c r="D9" s="297"/>
      <c r="E9" s="297"/>
      <c r="F9" s="297"/>
      <c r="G9" s="297"/>
      <c r="H9" s="3"/>
      <c r="I9" s="3"/>
      <c r="J9" s="3"/>
      <c r="K9" s="3"/>
      <c r="L9" s="3"/>
      <c r="M9" s="3"/>
      <c r="N9" s="3"/>
      <c r="O9" s="3"/>
      <c r="P9" s="3"/>
      <c r="Q9" s="3"/>
      <c r="R9" s="3"/>
      <c r="S9" s="3"/>
      <c r="T9" s="3"/>
      <c r="U9" s="3"/>
      <c r="V9" s="3"/>
      <c r="W9" s="3"/>
      <c r="X9" s="3"/>
      <c r="Y9" s="3"/>
      <c r="Z9" s="3"/>
    </row>
    <row r="10" customFormat="false" ht="21.75" hidden="false" customHeight="true" outlineLevel="0" collapsed="false">
      <c r="A10" s="297"/>
      <c r="B10" s="297"/>
      <c r="C10" s="297"/>
      <c r="D10" s="297"/>
      <c r="E10" s="297"/>
      <c r="F10" s="297"/>
      <c r="G10" s="297"/>
      <c r="H10" s="3"/>
      <c r="I10" s="3"/>
      <c r="J10" s="3"/>
      <c r="K10" s="3"/>
      <c r="L10" s="3"/>
      <c r="M10" s="3"/>
      <c r="N10" s="3"/>
      <c r="O10" s="3"/>
      <c r="P10" s="3"/>
      <c r="Q10" s="3"/>
      <c r="R10" s="3"/>
      <c r="S10" s="3"/>
      <c r="T10" s="3"/>
      <c r="U10" s="3"/>
      <c r="V10" s="3"/>
      <c r="W10" s="3"/>
      <c r="X10" s="3"/>
      <c r="Y10" s="3"/>
      <c r="Z10" s="3"/>
    </row>
    <row r="11" customFormat="false" ht="21.75" hidden="false" customHeight="true" outlineLevel="0" collapsed="false">
      <c r="A11" s="297"/>
      <c r="B11" s="297"/>
      <c r="C11" s="297"/>
      <c r="D11" s="297"/>
      <c r="E11" s="297"/>
      <c r="F11" s="297"/>
      <c r="G11" s="297"/>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295" t="s">
        <v>559</v>
      </c>
      <c r="B13" s="295"/>
      <c r="C13" s="295"/>
      <c r="D13" s="295"/>
      <c r="E13" s="295"/>
      <c r="F13" s="295"/>
      <c r="G13" s="295"/>
      <c r="H13" s="3"/>
      <c r="I13" s="3"/>
      <c r="J13" s="3"/>
      <c r="K13" s="3"/>
      <c r="L13" s="3"/>
      <c r="M13" s="3"/>
      <c r="N13" s="3"/>
      <c r="O13" s="3"/>
      <c r="P13" s="3"/>
      <c r="Q13" s="3"/>
      <c r="R13" s="3"/>
      <c r="S13" s="3"/>
      <c r="T13" s="3"/>
      <c r="U13" s="3"/>
      <c r="V13" s="3"/>
      <c r="W13" s="3"/>
      <c r="X13" s="3"/>
      <c r="Y13" s="3"/>
      <c r="Z13" s="3"/>
    </row>
    <row r="14" customFormat="false" ht="30" hidden="false" customHeight="true" outlineLevel="0" collapsed="false">
      <c r="A14" s="297" t="s">
        <v>576</v>
      </c>
      <c r="B14" s="297"/>
      <c r="C14" s="297"/>
      <c r="D14" s="297"/>
      <c r="E14" s="297"/>
      <c r="F14" s="297"/>
      <c r="G14" s="297"/>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295" t="s">
        <v>560</v>
      </c>
      <c r="B16" s="295"/>
      <c r="C16" s="295"/>
      <c r="D16" s="295"/>
      <c r="E16" s="295"/>
      <c r="F16" s="295"/>
      <c r="G16" s="295"/>
      <c r="H16" s="3"/>
      <c r="I16" s="3"/>
      <c r="J16" s="3"/>
      <c r="K16" s="3"/>
      <c r="L16" s="3"/>
      <c r="M16" s="3"/>
      <c r="N16" s="3"/>
      <c r="O16" s="3"/>
      <c r="P16" s="3"/>
      <c r="Q16" s="3"/>
      <c r="R16" s="3"/>
      <c r="S16" s="3"/>
      <c r="T16" s="3"/>
      <c r="U16" s="3"/>
      <c r="V16" s="3"/>
      <c r="W16" s="3"/>
      <c r="X16" s="3"/>
      <c r="Y16" s="3"/>
      <c r="Z16" s="3"/>
    </row>
    <row r="17" customFormat="false" ht="30" hidden="false" customHeight="true" outlineLevel="0" collapsed="false">
      <c r="A17" s="297" t="s">
        <v>601</v>
      </c>
      <c r="B17" s="297"/>
      <c r="C17" s="297"/>
      <c r="D17" s="297"/>
      <c r="E17" s="297"/>
      <c r="F17" s="297"/>
      <c r="G17" s="297"/>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295" t="s">
        <v>561</v>
      </c>
      <c r="B19" s="295"/>
      <c r="C19" s="295"/>
      <c r="D19" s="295"/>
      <c r="E19" s="295"/>
      <c r="F19" s="295"/>
      <c r="G19" s="295"/>
      <c r="H19" s="3"/>
      <c r="I19" s="3"/>
      <c r="J19" s="3"/>
      <c r="K19" s="3"/>
      <c r="L19" s="3"/>
      <c r="M19" s="3"/>
      <c r="N19" s="3"/>
      <c r="O19" s="3"/>
      <c r="P19" s="3"/>
      <c r="Q19" s="3"/>
      <c r="R19" s="3"/>
      <c r="S19" s="3"/>
      <c r="T19" s="3"/>
      <c r="U19" s="3"/>
      <c r="V19" s="3"/>
      <c r="W19" s="3"/>
      <c r="X19" s="3"/>
      <c r="Y19" s="3"/>
      <c r="Z19" s="3"/>
    </row>
    <row r="20" customFormat="false" ht="34.5" hidden="false" customHeight="true" outlineLevel="0" collapsed="false">
      <c r="A20" s="297" t="s">
        <v>602</v>
      </c>
      <c r="B20" s="297"/>
      <c r="C20" s="297"/>
      <c r="D20" s="297"/>
      <c r="E20" s="297"/>
      <c r="F20" s="297"/>
      <c r="G20" s="297"/>
      <c r="H20" s="3"/>
      <c r="I20" s="3"/>
      <c r="J20" s="3"/>
      <c r="K20" s="3"/>
      <c r="L20" s="3"/>
      <c r="M20" s="3"/>
      <c r="N20" s="3"/>
      <c r="O20" s="3"/>
      <c r="P20" s="3"/>
      <c r="Q20" s="3"/>
      <c r="R20" s="3"/>
      <c r="S20" s="3"/>
      <c r="T20" s="3"/>
      <c r="U20" s="3"/>
      <c r="V20" s="3"/>
      <c r="W20" s="3"/>
      <c r="X20" s="3"/>
      <c r="Y20" s="3"/>
      <c r="Z20" s="3"/>
    </row>
    <row r="21" customFormat="false" ht="19.5" hidden="false" customHeight="true" outlineLevel="0" collapsed="false">
      <c r="A21" s="297"/>
      <c r="B21" s="297"/>
      <c r="C21" s="297"/>
      <c r="D21" s="297"/>
      <c r="E21" s="297"/>
      <c r="F21" s="297"/>
      <c r="G21" s="297"/>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295" t="s">
        <v>562</v>
      </c>
      <c r="B23" s="295"/>
      <c r="C23" s="295"/>
      <c r="D23" s="295"/>
      <c r="E23" s="295"/>
      <c r="F23" s="295"/>
      <c r="G23" s="295"/>
      <c r="H23" s="3"/>
      <c r="I23" s="3"/>
      <c r="J23" s="3"/>
      <c r="K23" s="3"/>
      <c r="L23" s="3"/>
      <c r="M23" s="3"/>
      <c r="N23" s="3"/>
      <c r="O23" s="3"/>
      <c r="P23" s="3"/>
      <c r="Q23" s="3"/>
      <c r="R23" s="3"/>
      <c r="S23" s="3"/>
      <c r="T23" s="3"/>
      <c r="U23" s="3"/>
      <c r="V23" s="3"/>
      <c r="W23" s="3"/>
      <c r="X23" s="3"/>
      <c r="Y23" s="3"/>
      <c r="Z23" s="3"/>
    </row>
    <row r="24" customFormat="false" ht="30" hidden="false" customHeight="true" outlineLevel="0" collapsed="false">
      <c r="A24" s="297" t="s">
        <v>603</v>
      </c>
      <c r="B24" s="297"/>
      <c r="C24" s="297"/>
      <c r="D24" s="297"/>
      <c r="E24" s="297"/>
      <c r="F24" s="297"/>
      <c r="G24" s="297"/>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295" t="s">
        <v>563</v>
      </c>
      <c r="B26" s="295"/>
      <c r="C26" s="295"/>
      <c r="D26" s="295"/>
      <c r="E26" s="295"/>
      <c r="F26" s="295"/>
      <c r="G26" s="295"/>
      <c r="H26" s="3"/>
      <c r="I26" s="3"/>
      <c r="J26" s="3"/>
      <c r="K26" s="3"/>
      <c r="L26" s="3"/>
      <c r="M26" s="3"/>
      <c r="N26" s="3"/>
      <c r="O26" s="3"/>
      <c r="P26" s="3"/>
      <c r="Q26" s="3"/>
      <c r="R26" s="3"/>
      <c r="S26" s="3"/>
      <c r="T26" s="3"/>
      <c r="U26" s="3"/>
      <c r="V26" s="3"/>
      <c r="W26" s="3"/>
      <c r="X26" s="3"/>
      <c r="Y26" s="3"/>
      <c r="Z26" s="3"/>
    </row>
    <row r="27" customFormat="false" ht="27.75" hidden="false" customHeight="true" outlineLevel="0" collapsed="false">
      <c r="A27" s="297" t="s">
        <v>604</v>
      </c>
      <c r="B27" s="297"/>
      <c r="C27" s="297"/>
      <c r="D27" s="297"/>
      <c r="E27" s="297"/>
      <c r="F27" s="297"/>
      <c r="G27" s="297"/>
      <c r="H27" s="3"/>
      <c r="I27" s="3"/>
      <c r="J27" s="3"/>
      <c r="K27" s="3"/>
      <c r="L27" s="3"/>
      <c r="M27" s="3"/>
      <c r="N27" s="3"/>
      <c r="O27" s="3"/>
      <c r="P27" s="3"/>
      <c r="Q27" s="3"/>
      <c r="R27" s="3"/>
      <c r="S27" s="3"/>
      <c r="T27" s="3"/>
      <c r="U27" s="3"/>
      <c r="V27" s="3"/>
      <c r="W27" s="3"/>
      <c r="X27" s="3"/>
      <c r="Y27" s="3"/>
      <c r="Z27" s="3"/>
    </row>
    <row r="28" customFormat="false" ht="27.75" hidden="false" customHeight="true" outlineLevel="0" collapsed="false">
      <c r="A28" s="297"/>
      <c r="B28" s="297"/>
      <c r="C28" s="297"/>
      <c r="D28" s="297"/>
      <c r="E28" s="297"/>
      <c r="F28" s="297"/>
      <c r="G28" s="297"/>
      <c r="H28" s="3"/>
      <c r="I28" s="3"/>
      <c r="J28" s="3"/>
      <c r="K28" s="3"/>
      <c r="L28" s="3"/>
      <c r="M28" s="3"/>
      <c r="N28" s="3"/>
      <c r="O28" s="3"/>
      <c r="P28" s="3"/>
      <c r="Q28" s="3"/>
      <c r="R28" s="3"/>
      <c r="S28" s="3"/>
      <c r="T28" s="3"/>
      <c r="U28" s="3"/>
      <c r="V28" s="3"/>
      <c r="W28" s="3"/>
      <c r="X28" s="3"/>
      <c r="Y28" s="3"/>
      <c r="Z28" s="3"/>
    </row>
    <row r="29" customFormat="false" ht="27.75" hidden="false" customHeight="true" outlineLevel="0" collapsed="false">
      <c r="A29" s="297"/>
      <c r="B29" s="297"/>
      <c r="C29" s="297"/>
      <c r="D29" s="297"/>
      <c r="E29" s="297"/>
      <c r="F29" s="297"/>
      <c r="G29" s="297"/>
      <c r="H29" s="3"/>
      <c r="I29" s="3"/>
      <c r="J29" s="3"/>
      <c r="K29" s="3"/>
      <c r="L29" s="3"/>
      <c r="M29" s="3"/>
      <c r="N29" s="3"/>
      <c r="O29" s="3"/>
      <c r="P29" s="3"/>
      <c r="Q29" s="3"/>
      <c r="R29" s="3"/>
      <c r="S29" s="3"/>
      <c r="T29" s="3"/>
      <c r="U29" s="3"/>
      <c r="V29" s="3"/>
      <c r="W29" s="3"/>
      <c r="X29" s="3"/>
      <c r="Y29" s="3"/>
      <c r="Z29" s="3"/>
    </row>
    <row r="30" customFormat="false" ht="27.75" hidden="false" customHeight="true" outlineLevel="0" collapsed="false">
      <c r="A30" s="297"/>
      <c r="B30" s="297"/>
      <c r="C30" s="297"/>
      <c r="D30" s="297"/>
      <c r="E30" s="297"/>
      <c r="F30" s="297"/>
      <c r="G30" s="297"/>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21.75" hidden="false" customHeight="true" outlineLevel="0" collapsed="false">
      <c r="A32" s="298" t="s">
        <v>605</v>
      </c>
      <c r="B32" s="298"/>
      <c r="C32" s="298"/>
      <c r="D32" s="298"/>
      <c r="E32" s="298"/>
      <c r="F32" s="298"/>
      <c r="G32" s="298"/>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299" t="s">
        <v>193</v>
      </c>
      <c r="B33" s="299" t="s">
        <v>430</v>
      </c>
      <c r="C33" s="299" t="s">
        <v>442</v>
      </c>
      <c r="D33" s="299" t="s">
        <v>180</v>
      </c>
      <c r="E33" s="299" t="s">
        <v>443</v>
      </c>
      <c r="F33" s="299" t="s">
        <v>444</v>
      </c>
      <c r="G33" s="3"/>
      <c r="H33" s="3"/>
      <c r="I33" s="3"/>
      <c r="J33" s="3"/>
      <c r="K33" s="3"/>
      <c r="L33" s="3"/>
      <c r="M33" s="3"/>
      <c r="N33" s="3"/>
      <c r="O33" s="3"/>
      <c r="P33" s="3"/>
      <c r="Q33" s="3"/>
      <c r="R33" s="3"/>
      <c r="S33" s="3"/>
      <c r="T33" s="3"/>
      <c r="U33" s="3"/>
      <c r="V33" s="3"/>
      <c r="W33" s="3"/>
      <c r="X33" s="3"/>
      <c r="Y33" s="3"/>
      <c r="Z33" s="3"/>
    </row>
    <row r="34" customFormat="false" ht="19.5" hidden="false" customHeight="true" outlineLevel="0" collapsed="false">
      <c r="A34" s="300" t="n">
        <v>1</v>
      </c>
      <c r="B34" s="300" t="s">
        <v>369</v>
      </c>
      <c r="C34" s="300" t="s">
        <v>466</v>
      </c>
      <c r="D34" s="307" t="s">
        <v>264</v>
      </c>
      <c r="E34" s="300" t="s">
        <v>447</v>
      </c>
      <c r="F34" s="307" t="s">
        <v>448</v>
      </c>
      <c r="G34" s="3"/>
      <c r="H34" s="3"/>
      <c r="I34" s="3"/>
      <c r="J34" s="3"/>
      <c r="K34" s="3"/>
      <c r="L34" s="3"/>
      <c r="M34" s="3"/>
      <c r="N34" s="3"/>
      <c r="O34" s="3"/>
      <c r="P34" s="3"/>
      <c r="Q34" s="3"/>
      <c r="R34" s="3"/>
      <c r="S34" s="3"/>
      <c r="T34" s="3"/>
      <c r="U34" s="3"/>
      <c r="V34" s="3"/>
      <c r="W34" s="3"/>
      <c r="X34" s="3"/>
      <c r="Y34" s="3"/>
      <c r="Z34" s="3"/>
    </row>
    <row r="35" customFormat="false" ht="19.5" hidden="false" customHeight="true" outlineLevel="0" collapsed="false">
      <c r="A35" s="300" t="n">
        <v>2</v>
      </c>
      <c r="B35" s="300" t="s">
        <v>370</v>
      </c>
      <c r="C35" s="300" t="s">
        <v>468</v>
      </c>
      <c r="D35" s="307" t="s">
        <v>279</v>
      </c>
      <c r="E35" s="300" t="s">
        <v>447</v>
      </c>
      <c r="F35" s="307" t="s">
        <v>448</v>
      </c>
      <c r="G35" s="3"/>
      <c r="H35" s="3"/>
      <c r="I35" s="3"/>
      <c r="J35" s="3"/>
      <c r="K35" s="3"/>
      <c r="L35" s="3"/>
      <c r="M35" s="3"/>
      <c r="N35" s="3"/>
      <c r="O35" s="3"/>
      <c r="P35" s="3"/>
      <c r="Q35" s="3"/>
      <c r="R35" s="3"/>
      <c r="S35" s="3"/>
      <c r="T35" s="3"/>
      <c r="U35" s="3"/>
      <c r="V35" s="3"/>
      <c r="W35" s="3"/>
      <c r="X35" s="3"/>
      <c r="Y35" s="3"/>
      <c r="Z35" s="3"/>
    </row>
    <row r="36" customFormat="false" ht="19.5" hidden="false" customHeight="true" outlineLevel="0" collapsed="false">
      <c r="A36" s="300" t="n">
        <v>3</v>
      </c>
      <c r="B36" s="300" t="s">
        <v>366</v>
      </c>
      <c r="C36" s="300" t="s">
        <v>469</v>
      </c>
      <c r="D36" s="307" t="s">
        <v>267</v>
      </c>
      <c r="E36" s="300" t="s">
        <v>447</v>
      </c>
      <c r="F36" s="307" t="s">
        <v>448</v>
      </c>
      <c r="G36" s="3"/>
      <c r="H36" s="3"/>
      <c r="I36" s="3"/>
      <c r="J36" s="3"/>
      <c r="K36" s="3"/>
      <c r="L36" s="3"/>
      <c r="M36" s="3"/>
      <c r="N36" s="3"/>
      <c r="O36" s="3"/>
      <c r="P36" s="3"/>
      <c r="Q36" s="3"/>
      <c r="R36" s="3"/>
      <c r="S36" s="3"/>
      <c r="T36" s="3"/>
      <c r="U36" s="3"/>
      <c r="V36" s="3"/>
      <c r="W36" s="3"/>
      <c r="X36" s="3"/>
      <c r="Y36" s="3"/>
      <c r="Z36" s="3"/>
    </row>
    <row r="37" customFormat="false" ht="19.5" hidden="false" customHeight="true" outlineLevel="0" collapsed="false">
      <c r="A37" s="300" t="n">
        <v>4</v>
      </c>
      <c r="B37" s="300" t="s">
        <v>367</v>
      </c>
      <c r="C37" s="300" t="s">
        <v>470</v>
      </c>
      <c r="D37" s="307" t="s">
        <v>606</v>
      </c>
      <c r="E37" s="301"/>
      <c r="F37" s="301"/>
      <c r="G37" s="3"/>
      <c r="H37" s="3"/>
      <c r="I37" s="3"/>
      <c r="J37" s="3"/>
      <c r="K37" s="3"/>
      <c r="L37" s="3"/>
      <c r="M37" s="3"/>
      <c r="N37" s="3"/>
      <c r="O37" s="3"/>
      <c r="P37" s="3"/>
      <c r="Q37" s="3"/>
      <c r="R37" s="3"/>
      <c r="S37" s="3"/>
      <c r="T37" s="3"/>
      <c r="U37" s="3"/>
      <c r="V37" s="3"/>
      <c r="W37" s="3"/>
      <c r="X37" s="3"/>
      <c r="Y37" s="3"/>
      <c r="Z37" s="3"/>
    </row>
    <row r="38" customFormat="false" ht="19.5" hidden="false" customHeight="true" outlineLevel="0" collapsed="false">
      <c r="A38" s="300" t="n">
        <v>5</v>
      </c>
      <c r="B38" s="300" t="s">
        <v>368</v>
      </c>
      <c r="C38" s="300" t="s">
        <v>472</v>
      </c>
      <c r="D38" s="307" t="s">
        <v>606</v>
      </c>
      <c r="E38" s="301"/>
      <c r="F38" s="301"/>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02" t="s">
        <v>607</v>
      </c>
      <c r="B39" s="302"/>
      <c r="C39" s="302"/>
      <c r="D39" s="302"/>
      <c r="E39" s="302"/>
      <c r="F39" s="302"/>
      <c r="G39" s="302"/>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03" t="s">
        <v>566</v>
      </c>
      <c r="B40" s="303"/>
      <c r="C40" s="303"/>
      <c r="D40" s="304" t="s">
        <v>608</v>
      </c>
      <c r="E40" s="304"/>
      <c r="F40" s="304"/>
      <c r="G40" s="304"/>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t="e">
        <f aca="false">#VALUE!</f>
        <v>#VALUE!</v>
      </c>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05" t="s">
        <v>510</v>
      </c>
      <c r="B42" s="305"/>
      <c r="C42" s="305"/>
      <c r="D42" s="305"/>
      <c r="E42" s="305"/>
      <c r="F42" s="305"/>
      <c r="G42" s="305"/>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1:G1"/>
    <mergeCell ref="A2:F2"/>
    <mergeCell ref="A3:G3"/>
    <mergeCell ref="A5:G5"/>
    <mergeCell ref="A8:G8"/>
    <mergeCell ref="A9:G11"/>
    <mergeCell ref="A13:G13"/>
    <mergeCell ref="A14:G14"/>
    <mergeCell ref="A16:G16"/>
    <mergeCell ref="A17:G17"/>
    <mergeCell ref="A19:G19"/>
    <mergeCell ref="A20:G21"/>
    <mergeCell ref="A23:G23"/>
    <mergeCell ref="A24:G24"/>
    <mergeCell ref="A26:G26"/>
    <mergeCell ref="A27:G30"/>
    <mergeCell ref="A32:G32"/>
    <mergeCell ref="A39:G39"/>
    <mergeCell ref="A40:C40"/>
    <mergeCell ref="D40:G40"/>
    <mergeCell ref="A42:G42"/>
  </mergeCells>
  <hyperlinks>
    <hyperlink ref="G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6"/>
    <col collapsed="false" customWidth="true" hidden="false" outlineLevel="0" max="4" min="4" style="0" width="40"/>
    <col collapsed="false" customWidth="true" hidden="false" outlineLevel="0" max="5" min="5" style="0" width="12"/>
    <col collapsed="false" customWidth="true" hidden="false" outlineLevel="0" max="6" min="6" style="0" width="30"/>
    <col collapsed="false" customWidth="true" hidden="false" outlineLevel="0" max="7" min="7" style="0" width="18"/>
    <col collapsed="false" customWidth="true" hidden="false" outlineLevel="0" max="8" min="8" style="0" width="8.71"/>
    <col collapsed="false" customWidth="true" hidden="false" outlineLevel="0" max="26" min="9" style="0" width="14"/>
  </cols>
  <sheetData>
    <row r="1" customFormat="false" ht="21.75" hidden="false" customHeight="true" outlineLevel="0" collapsed="false">
      <c r="A1" s="292" t="s">
        <v>119</v>
      </c>
      <c r="B1" s="292"/>
      <c r="C1" s="292"/>
      <c r="D1" s="292"/>
      <c r="E1" s="292"/>
      <c r="F1" s="292"/>
      <c r="G1" s="292"/>
      <c r="H1" s="3"/>
      <c r="I1" s="3"/>
      <c r="J1" s="3"/>
      <c r="K1" s="3"/>
      <c r="L1" s="3"/>
      <c r="M1" s="3"/>
      <c r="N1" s="3"/>
      <c r="O1" s="3"/>
      <c r="P1" s="3"/>
      <c r="Q1" s="3"/>
      <c r="R1" s="3"/>
      <c r="S1" s="3"/>
      <c r="T1" s="3"/>
      <c r="U1" s="3"/>
      <c r="V1" s="3"/>
      <c r="W1" s="3"/>
      <c r="X1" s="3"/>
      <c r="Y1" s="3"/>
      <c r="Z1" s="3"/>
    </row>
    <row r="2" customFormat="false" ht="24" hidden="false" customHeight="true" outlineLevel="0" collapsed="false">
      <c r="A2" s="293" t="s">
        <v>609</v>
      </c>
      <c r="B2" s="293"/>
      <c r="C2" s="293"/>
      <c r="D2" s="293"/>
      <c r="E2" s="293"/>
      <c r="F2" s="293"/>
      <c r="G2" s="238" t="s">
        <v>48</v>
      </c>
      <c r="H2" s="306"/>
      <c r="I2" s="3"/>
      <c r="J2" s="3"/>
      <c r="K2" s="3"/>
      <c r="L2" s="3"/>
      <c r="M2" s="3"/>
      <c r="N2" s="3"/>
      <c r="O2" s="3"/>
      <c r="P2" s="3"/>
      <c r="Q2" s="3"/>
      <c r="R2" s="3"/>
      <c r="S2" s="3"/>
      <c r="T2" s="3"/>
      <c r="U2" s="3"/>
      <c r="V2" s="3"/>
      <c r="W2" s="3"/>
      <c r="X2" s="3"/>
      <c r="Y2" s="3"/>
      <c r="Z2" s="3"/>
    </row>
    <row r="3" customFormat="false" ht="19.5" hidden="false" customHeight="true" outlineLevel="0" collapsed="false">
      <c r="A3" s="294" t="s">
        <v>610</v>
      </c>
      <c r="B3" s="294"/>
      <c r="C3" s="294"/>
      <c r="D3" s="294"/>
      <c r="E3" s="294"/>
      <c r="F3" s="294"/>
      <c r="G3" s="294"/>
      <c r="H3" s="3"/>
      <c r="I3" s="3"/>
      <c r="J3" s="3"/>
      <c r="K3" s="3"/>
      <c r="L3" s="3"/>
      <c r="M3" s="3"/>
      <c r="N3" s="3"/>
      <c r="O3" s="3"/>
      <c r="P3" s="3"/>
      <c r="Q3" s="3"/>
      <c r="R3" s="3"/>
      <c r="S3" s="3"/>
      <c r="T3" s="3"/>
      <c r="U3" s="3"/>
      <c r="V3" s="3"/>
      <c r="W3" s="3"/>
      <c r="X3" s="3"/>
      <c r="Y3" s="3"/>
      <c r="Z3" s="3"/>
    </row>
    <row r="4" customFormat="false" ht="1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5" hidden="false" customHeight="true" outlineLevel="0" collapsed="false">
      <c r="A5" s="295" t="s">
        <v>551</v>
      </c>
      <c r="B5" s="295"/>
      <c r="C5" s="295"/>
      <c r="D5" s="295"/>
      <c r="E5" s="295"/>
      <c r="F5" s="295"/>
      <c r="G5" s="295"/>
      <c r="H5" s="3"/>
      <c r="I5" s="3"/>
      <c r="J5" s="3"/>
      <c r="K5" s="3"/>
      <c r="L5" s="3"/>
      <c r="M5" s="3"/>
      <c r="N5" s="3"/>
      <c r="O5" s="3"/>
      <c r="P5" s="3"/>
      <c r="Q5" s="3"/>
      <c r="R5" s="3"/>
      <c r="S5" s="3"/>
      <c r="T5" s="3"/>
      <c r="U5" s="3"/>
      <c r="V5" s="3"/>
      <c r="W5" s="3"/>
      <c r="X5" s="3"/>
      <c r="Y5" s="3"/>
      <c r="Z5" s="3"/>
    </row>
    <row r="6" customFormat="false" ht="15" hidden="false" customHeight="true" outlineLevel="0" collapsed="false">
      <c r="A6" s="3"/>
      <c r="B6" s="296" t="s">
        <v>552</v>
      </c>
      <c r="C6" s="296" t="s">
        <v>553</v>
      </c>
      <c r="D6" s="296" t="s">
        <v>554</v>
      </c>
      <c r="E6" s="296" t="s">
        <v>555</v>
      </c>
      <c r="F6" s="296" t="s">
        <v>556</v>
      </c>
      <c r="G6" s="296" t="s">
        <v>611</v>
      </c>
      <c r="H6" s="3"/>
      <c r="I6" s="3"/>
      <c r="J6" s="3"/>
      <c r="K6" s="3"/>
      <c r="L6" s="3"/>
      <c r="M6" s="3"/>
      <c r="N6" s="3"/>
      <c r="O6" s="3"/>
      <c r="P6" s="3"/>
      <c r="Q6" s="3"/>
      <c r="R6" s="3"/>
      <c r="S6" s="3"/>
      <c r="T6" s="3"/>
      <c r="U6" s="3"/>
      <c r="V6" s="3"/>
      <c r="W6" s="3"/>
      <c r="X6" s="3"/>
      <c r="Y6" s="3"/>
      <c r="Z6" s="3"/>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295" t="s">
        <v>558</v>
      </c>
      <c r="B8" s="295"/>
      <c r="C8" s="295"/>
      <c r="D8" s="295"/>
      <c r="E8" s="295"/>
      <c r="F8" s="295"/>
      <c r="G8" s="295"/>
      <c r="H8" s="3"/>
      <c r="I8" s="3"/>
      <c r="J8" s="3"/>
      <c r="K8" s="3"/>
      <c r="L8" s="3"/>
      <c r="M8" s="3"/>
      <c r="N8" s="3"/>
      <c r="O8" s="3"/>
      <c r="P8" s="3"/>
      <c r="Q8" s="3"/>
      <c r="R8" s="3"/>
      <c r="S8" s="3"/>
      <c r="T8" s="3"/>
      <c r="U8" s="3"/>
      <c r="V8" s="3"/>
      <c r="W8" s="3"/>
      <c r="X8" s="3"/>
      <c r="Y8" s="3"/>
      <c r="Z8" s="3"/>
    </row>
    <row r="9" customFormat="false" ht="60" hidden="false" customHeight="true" outlineLevel="0" collapsed="false">
      <c r="A9" s="297" t="s">
        <v>612</v>
      </c>
      <c r="B9" s="297"/>
      <c r="C9" s="297"/>
      <c r="D9" s="297"/>
      <c r="E9" s="297"/>
      <c r="F9" s="297"/>
      <c r="G9" s="297"/>
      <c r="H9" s="3"/>
      <c r="I9" s="3"/>
      <c r="J9" s="3"/>
      <c r="K9" s="3"/>
      <c r="L9" s="3"/>
      <c r="M9" s="3"/>
      <c r="N9" s="3"/>
      <c r="O9" s="3"/>
      <c r="P9" s="3"/>
      <c r="Q9" s="3"/>
      <c r="R9" s="3"/>
      <c r="S9" s="3"/>
      <c r="T9" s="3"/>
      <c r="U9" s="3"/>
      <c r="V9" s="3"/>
      <c r="W9" s="3"/>
      <c r="X9" s="3"/>
      <c r="Y9" s="3"/>
      <c r="Z9" s="3"/>
    </row>
    <row r="10" customFormat="false" ht="27.75" hidden="false" customHeight="true" outlineLevel="0" collapsed="false">
      <c r="A10" s="297"/>
      <c r="B10" s="297"/>
      <c r="C10" s="297"/>
      <c r="D10" s="297"/>
      <c r="E10" s="297"/>
      <c r="F10" s="297"/>
      <c r="G10" s="297"/>
      <c r="H10" s="3"/>
      <c r="I10" s="3"/>
      <c r="J10" s="3"/>
      <c r="K10" s="3"/>
      <c r="L10" s="3"/>
      <c r="M10" s="3"/>
      <c r="N10" s="3"/>
      <c r="O10" s="3"/>
      <c r="P10" s="3"/>
      <c r="Q10" s="3"/>
      <c r="R10" s="3"/>
      <c r="S10" s="3"/>
      <c r="T10" s="3"/>
      <c r="U10" s="3"/>
      <c r="V10" s="3"/>
      <c r="W10" s="3"/>
      <c r="X10" s="3"/>
      <c r="Y10" s="3"/>
      <c r="Z10" s="3"/>
    </row>
    <row r="11" customFormat="false" ht="27.75" hidden="false" customHeight="true" outlineLevel="0" collapsed="false">
      <c r="A11" s="297"/>
      <c r="B11" s="297"/>
      <c r="C11" s="297"/>
      <c r="D11" s="297"/>
      <c r="E11" s="297"/>
      <c r="F11" s="297"/>
      <c r="G11" s="297"/>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295" t="s">
        <v>559</v>
      </c>
      <c r="B13" s="295"/>
      <c r="C13" s="295"/>
      <c r="D13" s="295"/>
      <c r="E13" s="295"/>
      <c r="F13" s="295"/>
      <c r="G13" s="295"/>
      <c r="H13" s="3"/>
      <c r="I13" s="3"/>
      <c r="J13" s="3"/>
      <c r="K13" s="3"/>
      <c r="L13" s="3"/>
      <c r="M13" s="3"/>
      <c r="N13" s="3"/>
      <c r="O13" s="3"/>
      <c r="P13" s="3"/>
      <c r="Q13" s="3"/>
      <c r="R13" s="3"/>
      <c r="S13" s="3"/>
      <c r="T13" s="3"/>
      <c r="U13" s="3"/>
      <c r="V13" s="3"/>
      <c r="W13" s="3"/>
      <c r="X13" s="3"/>
      <c r="Y13" s="3"/>
      <c r="Z13" s="3"/>
    </row>
    <row r="14" customFormat="false" ht="30" hidden="false" customHeight="true" outlineLevel="0" collapsed="false">
      <c r="A14" s="297" t="s">
        <v>613</v>
      </c>
      <c r="B14" s="297"/>
      <c r="C14" s="297"/>
      <c r="D14" s="297"/>
      <c r="E14" s="297"/>
      <c r="F14" s="297"/>
      <c r="G14" s="297"/>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295" t="s">
        <v>560</v>
      </c>
      <c r="B16" s="295"/>
      <c r="C16" s="295"/>
      <c r="D16" s="295"/>
      <c r="E16" s="295"/>
      <c r="F16" s="295"/>
      <c r="G16" s="295"/>
      <c r="H16" s="3"/>
      <c r="I16" s="3"/>
      <c r="J16" s="3"/>
      <c r="K16" s="3"/>
      <c r="L16" s="3"/>
      <c r="M16" s="3"/>
      <c r="N16" s="3"/>
      <c r="O16" s="3"/>
      <c r="P16" s="3"/>
      <c r="Q16" s="3"/>
      <c r="R16" s="3"/>
      <c r="S16" s="3"/>
      <c r="T16" s="3"/>
      <c r="U16" s="3"/>
      <c r="V16" s="3"/>
      <c r="W16" s="3"/>
      <c r="X16" s="3"/>
      <c r="Y16" s="3"/>
      <c r="Z16" s="3"/>
    </row>
    <row r="17" customFormat="false" ht="30" hidden="false" customHeight="true" outlineLevel="0" collapsed="false">
      <c r="A17" s="297" t="s">
        <v>601</v>
      </c>
      <c r="B17" s="297"/>
      <c r="C17" s="297"/>
      <c r="D17" s="297"/>
      <c r="E17" s="297"/>
      <c r="F17" s="297"/>
      <c r="G17" s="297"/>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295" t="s">
        <v>561</v>
      </c>
      <c r="B19" s="295"/>
      <c r="C19" s="295"/>
      <c r="D19" s="295"/>
      <c r="E19" s="295"/>
      <c r="F19" s="295"/>
      <c r="G19" s="295"/>
      <c r="H19" s="3"/>
      <c r="I19" s="3"/>
      <c r="J19" s="3"/>
      <c r="K19" s="3"/>
      <c r="L19" s="3"/>
      <c r="M19" s="3"/>
      <c r="N19" s="3"/>
      <c r="O19" s="3"/>
      <c r="P19" s="3"/>
      <c r="Q19" s="3"/>
      <c r="R19" s="3"/>
      <c r="S19" s="3"/>
      <c r="T19" s="3"/>
      <c r="U19" s="3"/>
      <c r="V19" s="3"/>
      <c r="W19" s="3"/>
      <c r="X19" s="3"/>
      <c r="Y19" s="3"/>
      <c r="Z19" s="3"/>
    </row>
    <row r="20" customFormat="false" ht="39.75" hidden="false" customHeight="true" outlineLevel="0" collapsed="false">
      <c r="A20" s="297" t="s">
        <v>614</v>
      </c>
      <c r="B20" s="297"/>
      <c r="C20" s="297"/>
      <c r="D20" s="297"/>
      <c r="E20" s="297"/>
      <c r="F20" s="297"/>
      <c r="G20" s="297"/>
      <c r="H20" s="3"/>
      <c r="I20" s="3"/>
      <c r="J20" s="3"/>
      <c r="K20" s="3"/>
      <c r="L20" s="3"/>
      <c r="M20" s="3"/>
      <c r="N20" s="3"/>
      <c r="O20" s="3"/>
      <c r="P20" s="3"/>
      <c r="Q20" s="3"/>
      <c r="R20" s="3"/>
      <c r="S20" s="3"/>
      <c r="T20" s="3"/>
      <c r="U20" s="3"/>
      <c r="V20" s="3"/>
      <c r="W20" s="3"/>
      <c r="X20" s="3"/>
      <c r="Y20" s="3"/>
      <c r="Z20" s="3"/>
    </row>
    <row r="21" customFormat="false" ht="21.75" hidden="false" customHeight="true" outlineLevel="0" collapsed="false">
      <c r="A21" s="297"/>
      <c r="B21" s="297"/>
      <c r="C21" s="297"/>
      <c r="D21" s="297"/>
      <c r="E21" s="297"/>
      <c r="F21" s="297"/>
      <c r="G21" s="297"/>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295" t="s">
        <v>562</v>
      </c>
      <c r="B23" s="295"/>
      <c r="C23" s="295"/>
      <c r="D23" s="295"/>
      <c r="E23" s="295"/>
      <c r="F23" s="295"/>
      <c r="G23" s="295"/>
      <c r="H23" s="3"/>
      <c r="I23" s="3"/>
      <c r="J23" s="3"/>
      <c r="K23" s="3"/>
      <c r="L23" s="3"/>
      <c r="M23" s="3"/>
      <c r="N23" s="3"/>
      <c r="O23" s="3"/>
      <c r="P23" s="3"/>
      <c r="Q23" s="3"/>
      <c r="R23" s="3"/>
      <c r="S23" s="3"/>
      <c r="T23" s="3"/>
      <c r="U23" s="3"/>
      <c r="V23" s="3"/>
      <c r="W23" s="3"/>
      <c r="X23" s="3"/>
      <c r="Y23" s="3"/>
      <c r="Z23" s="3"/>
    </row>
    <row r="24" customFormat="false" ht="30" hidden="false" customHeight="true" outlineLevel="0" collapsed="false">
      <c r="A24" s="297" t="s">
        <v>603</v>
      </c>
      <c r="B24" s="297"/>
      <c r="C24" s="297"/>
      <c r="D24" s="297"/>
      <c r="E24" s="297"/>
      <c r="F24" s="297"/>
      <c r="G24" s="297"/>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295" t="s">
        <v>563</v>
      </c>
      <c r="B26" s="295"/>
      <c r="C26" s="295"/>
      <c r="D26" s="295"/>
      <c r="E26" s="295"/>
      <c r="F26" s="295"/>
      <c r="G26" s="295"/>
      <c r="H26" s="3"/>
      <c r="I26" s="3"/>
      <c r="J26" s="3"/>
      <c r="K26" s="3"/>
      <c r="L26" s="3"/>
      <c r="M26" s="3"/>
      <c r="N26" s="3"/>
      <c r="O26" s="3"/>
      <c r="P26" s="3"/>
      <c r="Q26" s="3"/>
      <c r="R26" s="3"/>
      <c r="S26" s="3"/>
      <c r="T26" s="3"/>
      <c r="U26" s="3"/>
      <c r="V26" s="3"/>
      <c r="W26" s="3"/>
      <c r="X26" s="3"/>
      <c r="Y26" s="3"/>
      <c r="Z26" s="3"/>
    </row>
    <row r="27" customFormat="false" ht="31.5" hidden="false" customHeight="true" outlineLevel="0" collapsed="false">
      <c r="A27" s="297" t="s">
        <v>615</v>
      </c>
      <c r="B27" s="297"/>
      <c r="C27" s="297"/>
      <c r="D27" s="297"/>
      <c r="E27" s="297"/>
      <c r="F27" s="297"/>
      <c r="G27" s="297"/>
      <c r="H27" s="3"/>
      <c r="I27" s="3"/>
      <c r="J27" s="3"/>
      <c r="K27" s="3"/>
      <c r="L27" s="3"/>
      <c r="M27" s="3"/>
      <c r="N27" s="3"/>
      <c r="O27" s="3"/>
      <c r="P27" s="3"/>
      <c r="Q27" s="3"/>
      <c r="R27" s="3"/>
      <c r="S27" s="3"/>
      <c r="T27" s="3"/>
      <c r="U27" s="3"/>
      <c r="V27" s="3"/>
      <c r="W27" s="3"/>
      <c r="X27" s="3"/>
      <c r="Y27" s="3"/>
      <c r="Z27" s="3"/>
    </row>
    <row r="28" customFormat="false" ht="31.5" hidden="false" customHeight="true" outlineLevel="0" collapsed="false">
      <c r="A28" s="297"/>
      <c r="B28" s="297"/>
      <c r="C28" s="297"/>
      <c r="D28" s="297"/>
      <c r="E28" s="297"/>
      <c r="F28" s="297"/>
      <c r="G28" s="297"/>
      <c r="H28" s="3"/>
      <c r="I28" s="3"/>
      <c r="J28" s="3"/>
      <c r="K28" s="3"/>
      <c r="L28" s="3"/>
      <c r="M28" s="3"/>
      <c r="N28" s="3"/>
      <c r="O28" s="3"/>
      <c r="P28" s="3"/>
      <c r="Q28" s="3"/>
      <c r="R28" s="3"/>
      <c r="S28" s="3"/>
      <c r="T28" s="3"/>
      <c r="U28" s="3"/>
      <c r="V28" s="3"/>
      <c r="W28" s="3"/>
      <c r="X28" s="3"/>
      <c r="Y28" s="3"/>
      <c r="Z28" s="3"/>
    </row>
    <row r="29" customFormat="false" ht="31.5" hidden="false" customHeight="true" outlineLevel="0" collapsed="false">
      <c r="A29" s="297"/>
      <c r="B29" s="297"/>
      <c r="C29" s="297"/>
      <c r="D29" s="297"/>
      <c r="E29" s="297"/>
      <c r="F29" s="297"/>
      <c r="G29" s="297"/>
      <c r="H29" s="3"/>
      <c r="I29" s="3"/>
      <c r="J29" s="3"/>
      <c r="K29" s="3"/>
      <c r="L29" s="3"/>
      <c r="M29" s="3"/>
      <c r="N29" s="3"/>
      <c r="O29" s="3"/>
      <c r="P29" s="3"/>
      <c r="Q29" s="3"/>
      <c r="R29" s="3"/>
      <c r="S29" s="3"/>
      <c r="T29" s="3"/>
      <c r="U29" s="3"/>
      <c r="V29" s="3"/>
      <c r="W29" s="3"/>
      <c r="X29" s="3"/>
      <c r="Y29" s="3"/>
      <c r="Z29" s="3"/>
    </row>
    <row r="30" customFormat="false" ht="31.5" hidden="false" customHeight="true" outlineLevel="0" collapsed="false">
      <c r="A30" s="297"/>
      <c r="B30" s="297"/>
      <c r="C30" s="297"/>
      <c r="D30" s="297"/>
      <c r="E30" s="297"/>
      <c r="F30" s="297"/>
      <c r="G30" s="297"/>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21.75" hidden="false" customHeight="true" outlineLevel="0" collapsed="false">
      <c r="A32" s="298" t="s">
        <v>616</v>
      </c>
      <c r="B32" s="298"/>
      <c r="C32" s="298"/>
      <c r="D32" s="298"/>
      <c r="E32" s="298"/>
      <c r="F32" s="298"/>
      <c r="G32" s="298"/>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299" t="s">
        <v>193</v>
      </c>
      <c r="B33" s="299" t="s">
        <v>430</v>
      </c>
      <c r="C33" s="299" t="s">
        <v>442</v>
      </c>
      <c r="D33" s="299" t="s">
        <v>180</v>
      </c>
      <c r="E33" s="299" t="s">
        <v>443</v>
      </c>
      <c r="F33" s="299" t="s">
        <v>444</v>
      </c>
      <c r="G33" s="3"/>
      <c r="H33" s="3"/>
      <c r="I33" s="3"/>
      <c r="J33" s="3"/>
      <c r="K33" s="3"/>
      <c r="L33" s="3"/>
      <c r="M33" s="3"/>
      <c r="N33" s="3"/>
      <c r="O33" s="3"/>
      <c r="P33" s="3"/>
      <c r="Q33" s="3"/>
      <c r="R33" s="3"/>
      <c r="S33" s="3"/>
      <c r="T33" s="3"/>
      <c r="U33" s="3"/>
      <c r="V33" s="3"/>
      <c r="W33" s="3"/>
      <c r="X33" s="3"/>
      <c r="Y33" s="3"/>
      <c r="Z33" s="3"/>
    </row>
    <row r="34" customFormat="false" ht="21.75" hidden="false" customHeight="true" outlineLevel="0" collapsed="false">
      <c r="A34" s="300" t="n">
        <v>1</v>
      </c>
      <c r="B34" s="300" t="s">
        <v>369</v>
      </c>
      <c r="C34" s="301" t="s">
        <v>474</v>
      </c>
      <c r="D34" s="312" t="s">
        <v>275</v>
      </c>
      <c r="E34" s="301" t="s">
        <v>447</v>
      </c>
      <c r="F34" s="312" t="s">
        <v>617</v>
      </c>
      <c r="G34" s="3"/>
      <c r="H34" s="3"/>
      <c r="I34" s="3"/>
      <c r="J34" s="3"/>
      <c r="K34" s="3"/>
      <c r="L34" s="3"/>
      <c r="M34" s="3"/>
      <c r="N34" s="3"/>
      <c r="O34" s="3"/>
      <c r="P34" s="3"/>
      <c r="Q34" s="3"/>
      <c r="R34" s="3"/>
      <c r="S34" s="3"/>
      <c r="T34" s="3"/>
      <c r="U34" s="3"/>
      <c r="V34" s="3"/>
      <c r="W34" s="3"/>
      <c r="X34" s="3"/>
      <c r="Y34" s="3"/>
      <c r="Z34" s="3"/>
    </row>
    <row r="35" customFormat="false" ht="21.75" hidden="false" customHeight="true" outlineLevel="0" collapsed="false">
      <c r="A35" s="300" t="n">
        <v>2</v>
      </c>
      <c r="B35" s="300" t="s">
        <v>370</v>
      </c>
      <c r="C35" s="301" t="s">
        <v>477</v>
      </c>
      <c r="D35" s="312" t="s">
        <v>252</v>
      </c>
      <c r="E35" s="301" t="s">
        <v>447</v>
      </c>
      <c r="F35" s="312" t="s">
        <v>617</v>
      </c>
      <c r="G35" s="3"/>
      <c r="H35" s="3"/>
      <c r="I35" s="3"/>
      <c r="J35" s="3"/>
      <c r="K35" s="3"/>
      <c r="L35" s="3"/>
      <c r="M35" s="3"/>
      <c r="N35" s="3"/>
      <c r="O35" s="3"/>
      <c r="P35" s="3"/>
      <c r="Q35" s="3"/>
      <c r="R35" s="3"/>
      <c r="S35" s="3"/>
      <c r="T35" s="3"/>
      <c r="U35" s="3"/>
      <c r="V35" s="3"/>
      <c r="W35" s="3"/>
      <c r="X35" s="3"/>
      <c r="Y35" s="3"/>
      <c r="Z35" s="3"/>
    </row>
    <row r="36" customFormat="false" ht="21.75" hidden="false" customHeight="true" outlineLevel="0" collapsed="false">
      <c r="A36" s="300" t="n">
        <v>3</v>
      </c>
      <c r="B36" s="300" t="s">
        <v>366</v>
      </c>
      <c r="C36" s="301" t="s">
        <v>478</v>
      </c>
      <c r="D36" s="312" t="s">
        <v>272</v>
      </c>
      <c r="E36" s="301" t="s">
        <v>447</v>
      </c>
      <c r="F36" s="312" t="s">
        <v>617</v>
      </c>
      <c r="G36" s="3"/>
      <c r="H36" s="3"/>
      <c r="I36" s="3"/>
      <c r="J36" s="3"/>
      <c r="K36" s="3"/>
      <c r="L36" s="3"/>
      <c r="M36" s="3"/>
      <c r="N36" s="3"/>
      <c r="O36" s="3"/>
      <c r="P36" s="3"/>
      <c r="Q36" s="3"/>
      <c r="R36" s="3"/>
      <c r="S36" s="3"/>
      <c r="T36" s="3"/>
      <c r="U36" s="3"/>
      <c r="V36" s="3"/>
      <c r="W36" s="3"/>
      <c r="X36" s="3"/>
      <c r="Y36" s="3"/>
      <c r="Z36" s="3"/>
    </row>
    <row r="37" customFormat="false" ht="21.75" hidden="false" customHeight="true" outlineLevel="0" collapsed="false">
      <c r="A37" s="300" t="n">
        <v>4</v>
      </c>
      <c r="B37" s="300" t="s">
        <v>367</v>
      </c>
      <c r="C37" s="301" t="s">
        <v>479</v>
      </c>
      <c r="D37" s="312" t="s">
        <v>279</v>
      </c>
      <c r="E37" s="301" t="s">
        <v>447</v>
      </c>
      <c r="F37" s="312" t="s">
        <v>617</v>
      </c>
      <c r="G37" s="3"/>
      <c r="H37" s="3"/>
      <c r="I37" s="3"/>
      <c r="J37" s="3"/>
      <c r="K37" s="3"/>
      <c r="L37" s="3"/>
      <c r="M37" s="3"/>
      <c r="N37" s="3"/>
      <c r="O37" s="3"/>
      <c r="P37" s="3"/>
      <c r="Q37" s="3"/>
      <c r="R37" s="3"/>
      <c r="S37" s="3"/>
      <c r="T37" s="3"/>
      <c r="U37" s="3"/>
      <c r="V37" s="3"/>
      <c r="W37" s="3"/>
      <c r="X37" s="3"/>
      <c r="Y37" s="3"/>
      <c r="Z37" s="3"/>
    </row>
    <row r="38" customFormat="false" ht="21.75" hidden="false" customHeight="true" outlineLevel="0" collapsed="false">
      <c r="A38" s="300" t="n">
        <v>5</v>
      </c>
      <c r="B38" s="300" t="s">
        <v>368</v>
      </c>
      <c r="C38" s="301" t="s">
        <v>480</v>
      </c>
      <c r="D38" s="312" t="s">
        <v>267</v>
      </c>
      <c r="E38" s="301" t="s">
        <v>447</v>
      </c>
      <c r="F38" s="312" t="s">
        <v>617</v>
      </c>
      <c r="G38" s="3"/>
      <c r="H38" s="3"/>
      <c r="I38" s="3"/>
      <c r="J38" s="3"/>
      <c r="K38" s="3"/>
      <c r="L38" s="3"/>
      <c r="M38" s="3"/>
      <c r="N38" s="3"/>
      <c r="O38" s="3"/>
      <c r="P38" s="3"/>
      <c r="Q38" s="3"/>
      <c r="R38" s="3"/>
      <c r="S38" s="3"/>
      <c r="T38" s="3"/>
      <c r="U38" s="3"/>
      <c r="V38" s="3"/>
      <c r="W38" s="3"/>
      <c r="X38" s="3"/>
      <c r="Y38" s="3"/>
      <c r="Z38" s="3"/>
    </row>
    <row r="39" customFormat="false" ht="27.75" hidden="false" customHeight="true" outlineLevel="0" collapsed="false">
      <c r="A39" s="302" t="s">
        <v>618</v>
      </c>
      <c r="B39" s="302"/>
      <c r="C39" s="302"/>
      <c r="D39" s="302"/>
      <c r="E39" s="302"/>
      <c r="F39" s="302"/>
      <c r="G39" s="302"/>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03" t="s">
        <v>566</v>
      </c>
      <c r="B40" s="303"/>
      <c r="C40" s="303"/>
      <c r="D40" s="304" t="s">
        <v>619</v>
      </c>
      <c r="E40" s="304"/>
      <c r="F40" s="304"/>
      <c r="G40" s="304"/>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05" t="s">
        <v>510</v>
      </c>
      <c r="B42" s="305"/>
      <c r="C42" s="305"/>
      <c r="D42" s="305"/>
      <c r="E42" s="305"/>
      <c r="F42" s="305"/>
      <c r="G42" s="305"/>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1:G1"/>
    <mergeCell ref="A2:F2"/>
    <mergeCell ref="A3:G3"/>
    <mergeCell ref="A5:G5"/>
    <mergeCell ref="A8:G8"/>
    <mergeCell ref="A9:G11"/>
    <mergeCell ref="A13:G13"/>
    <mergeCell ref="A14:G14"/>
    <mergeCell ref="A16:G16"/>
    <mergeCell ref="A17:G17"/>
    <mergeCell ref="A19:G19"/>
    <mergeCell ref="A20:G21"/>
    <mergeCell ref="A23:G23"/>
    <mergeCell ref="A24:G24"/>
    <mergeCell ref="A26:G26"/>
    <mergeCell ref="A27:G30"/>
    <mergeCell ref="A32:G32"/>
    <mergeCell ref="A39:G39"/>
    <mergeCell ref="A40:C40"/>
    <mergeCell ref="D40:G40"/>
    <mergeCell ref="A42:G42"/>
  </mergeCells>
  <hyperlinks>
    <hyperlink ref="G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6"/>
    <col collapsed="false" customWidth="true" hidden="false" outlineLevel="0" max="4" min="4" style="0" width="40"/>
    <col collapsed="false" customWidth="true" hidden="false" outlineLevel="0" max="5" min="5" style="0" width="12"/>
    <col collapsed="false" customWidth="true" hidden="false" outlineLevel="0" max="6" min="6" style="0" width="30"/>
    <col collapsed="false" customWidth="true" hidden="false" outlineLevel="0" max="7" min="7" style="0" width="18"/>
    <col collapsed="false" customWidth="true" hidden="false" outlineLevel="0" max="26" min="8" style="0" width="14"/>
  </cols>
  <sheetData>
    <row r="1" customFormat="false" ht="21.75" hidden="false" customHeight="true" outlineLevel="0" collapsed="false">
      <c r="A1" s="292" t="s">
        <v>119</v>
      </c>
      <c r="B1" s="292"/>
      <c r="C1" s="292"/>
      <c r="D1" s="292"/>
      <c r="E1" s="292"/>
      <c r="F1" s="292"/>
      <c r="G1" s="292"/>
      <c r="H1" s="3"/>
      <c r="I1" s="3"/>
      <c r="J1" s="3"/>
      <c r="K1" s="3"/>
      <c r="L1" s="3"/>
      <c r="M1" s="3"/>
      <c r="N1" s="3"/>
      <c r="O1" s="3"/>
      <c r="P1" s="3"/>
      <c r="Q1" s="3"/>
      <c r="R1" s="3"/>
      <c r="S1" s="3"/>
      <c r="T1" s="3"/>
      <c r="U1" s="3"/>
      <c r="V1" s="3"/>
      <c r="W1" s="3"/>
      <c r="X1" s="3"/>
      <c r="Y1" s="3"/>
      <c r="Z1" s="3"/>
    </row>
    <row r="2" customFormat="false" ht="24" hidden="false" customHeight="true" outlineLevel="0" collapsed="false">
      <c r="A2" s="293" t="s">
        <v>620</v>
      </c>
      <c r="B2" s="293"/>
      <c r="C2" s="293"/>
      <c r="D2" s="293"/>
      <c r="E2" s="293"/>
      <c r="F2" s="293"/>
      <c r="G2" s="186" t="s">
        <v>48</v>
      </c>
      <c r="H2" s="3"/>
      <c r="I2" s="3"/>
      <c r="J2" s="3"/>
      <c r="K2" s="3"/>
      <c r="L2" s="3"/>
      <c r="M2" s="3"/>
      <c r="N2" s="3"/>
      <c r="O2" s="3"/>
      <c r="P2" s="3"/>
      <c r="Q2" s="3"/>
      <c r="R2" s="3"/>
      <c r="S2" s="3"/>
      <c r="T2" s="3"/>
      <c r="U2" s="3"/>
      <c r="V2" s="3"/>
      <c r="W2" s="3"/>
      <c r="X2" s="3"/>
      <c r="Y2" s="3"/>
      <c r="Z2" s="3"/>
    </row>
    <row r="3" customFormat="false" ht="19.5" hidden="false" customHeight="true" outlineLevel="0" collapsed="false">
      <c r="A3" s="294" t="s">
        <v>621</v>
      </c>
      <c r="B3" s="294"/>
      <c r="C3" s="294"/>
      <c r="D3" s="294"/>
      <c r="E3" s="294"/>
      <c r="F3" s="294"/>
      <c r="G3" s="294"/>
      <c r="H3" s="3"/>
      <c r="I3" s="3"/>
      <c r="J3" s="3"/>
      <c r="K3" s="3"/>
      <c r="L3" s="3"/>
      <c r="M3" s="3"/>
      <c r="N3" s="3"/>
      <c r="O3" s="3"/>
      <c r="P3" s="3"/>
      <c r="Q3" s="3"/>
      <c r="R3" s="3"/>
      <c r="S3" s="3"/>
      <c r="T3" s="3"/>
      <c r="U3" s="3"/>
      <c r="V3" s="3"/>
      <c r="W3" s="3"/>
      <c r="X3" s="3"/>
      <c r="Y3" s="3"/>
      <c r="Z3" s="3"/>
    </row>
    <row r="4" customFormat="false" ht="1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5" hidden="false" customHeight="true" outlineLevel="0" collapsed="false">
      <c r="A5" s="295" t="s">
        <v>551</v>
      </c>
      <c r="B5" s="295"/>
      <c r="C5" s="295"/>
      <c r="D5" s="295"/>
      <c r="E5" s="295"/>
      <c r="F5" s="295"/>
      <c r="G5" s="295"/>
      <c r="H5" s="3"/>
      <c r="I5" s="3"/>
      <c r="J5" s="3"/>
      <c r="K5" s="3"/>
      <c r="L5" s="3"/>
      <c r="M5" s="3"/>
      <c r="N5" s="3"/>
      <c r="O5" s="3"/>
      <c r="P5" s="3"/>
      <c r="Q5" s="3"/>
      <c r="R5" s="3"/>
      <c r="S5" s="3"/>
      <c r="T5" s="3"/>
      <c r="U5" s="3"/>
      <c r="V5" s="3"/>
      <c r="W5" s="3"/>
      <c r="X5" s="3"/>
      <c r="Y5" s="3"/>
      <c r="Z5" s="3"/>
    </row>
    <row r="6" customFormat="false" ht="15" hidden="false" customHeight="true" outlineLevel="0" collapsed="false">
      <c r="A6" s="3"/>
      <c r="B6" s="296" t="s">
        <v>552</v>
      </c>
      <c r="C6" s="296" t="s">
        <v>553</v>
      </c>
      <c r="D6" s="296" t="s">
        <v>554</v>
      </c>
      <c r="E6" s="296" t="s">
        <v>555</v>
      </c>
      <c r="F6" s="296" t="s">
        <v>556</v>
      </c>
      <c r="G6" s="296" t="s">
        <v>622</v>
      </c>
      <c r="H6" s="3"/>
      <c r="I6" s="3"/>
      <c r="J6" s="3"/>
      <c r="K6" s="3"/>
      <c r="L6" s="3"/>
      <c r="M6" s="3"/>
      <c r="N6" s="3"/>
      <c r="O6" s="3"/>
      <c r="P6" s="3"/>
      <c r="Q6" s="3"/>
      <c r="R6" s="3"/>
      <c r="S6" s="3"/>
      <c r="T6" s="3"/>
      <c r="U6" s="3"/>
      <c r="V6" s="3"/>
      <c r="W6" s="3"/>
      <c r="X6" s="3"/>
      <c r="Y6" s="3"/>
      <c r="Z6" s="3"/>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295" t="s">
        <v>558</v>
      </c>
      <c r="B8" s="295"/>
      <c r="C8" s="295"/>
      <c r="D8" s="295"/>
      <c r="E8" s="295"/>
      <c r="F8" s="295"/>
      <c r="G8" s="295"/>
      <c r="H8" s="3"/>
      <c r="I8" s="3"/>
      <c r="J8" s="3"/>
      <c r="K8" s="3"/>
      <c r="L8" s="3"/>
      <c r="M8" s="3"/>
      <c r="N8" s="3"/>
      <c r="O8" s="3"/>
      <c r="P8" s="3"/>
      <c r="Q8" s="3"/>
      <c r="R8" s="3"/>
      <c r="S8" s="3"/>
      <c r="T8" s="3"/>
      <c r="U8" s="3"/>
      <c r="V8" s="3"/>
      <c r="W8" s="3"/>
      <c r="X8" s="3"/>
      <c r="Y8" s="3"/>
      <c r="Z8" s="3"/>
    </row>
    <row r="9" customFormat="false" ht="60" hidden="false" customHeight="true" outlineLevel="0" collapsed="false">
      <c r="A9" s="297" t="s">
        <v>623</v>
      </c>
      <c r="B9" s="297"/>
      <c r="C9" s="297"/>
      <c r="D9" s="297"/>
      <c r="E9" s="297"/>
      <c r="F9" s="297"/>
      <c r="G9" s="297"/>
      <c r="H9" s="3"/>
      <c r="I9" s="3"/>
      <c r="J9" s="3"/>
      <c r="K9" s="3"/>
      <c r="L9" s="3"/>
      <c r="M9" s="3"/>
      <c r="N9" s="3"/>
      <c r="O9" s="3"/>
      <c r="P9" s="3"/>
      <c r="Q9" s="3"/>
      <c r="R9" s="3"/>
      <c r="S9" s="3"/>
      <c r="T9" s="3"/>
      <c r="U9" s="3"/>
      <c r="V9" s="3"/>
      <c r="W9" s="3"/>
      <c r="X9" s="3"/>
      <c r="Y9" s="3"/>
      <c r="Z9" s="3"/>
    </row>
    <row r="10" customFormat="false" ht="24" hidden="false" customHeight="true" outlineLevel="0" collapsed="false">
      <c r="A10" s="297"/>
      <c r="B10" s="297"/>
      <c r="C10" s="297"/>
      <c r="D10" s="297"/>
      <c r="E10" s="297"/>
      <c r="F10" s="297"/>
      <c r="G10" s="297"/>
      <c r="H10" s="3"/>
      <c r="I10" s="3"/>
      <c r="J10" s="3"/>
      <c r="K10" s="3"/>
      <c r="L10" s="3"/>
      <c r="M10" s="3"/>
      <c r="N10" s="3"/>
      <c r="O10" s="3"/>
      <c r="P10" s="3"/>
      <c r="Q10" s="3"/>
      <c r="R10" s="3"/>
      <c r="S10" s="3"/>
      <c r="T10" s="3"/>
      <c r="U10" s="3"/>
      <c r="V10" s="3"/>
      <c r="W10" s="3"/>
      <c r="X10" s="3"/>
      <c r="Y10" s="3"/>
      <c r="Z10" s="3"/>
    </row>
    <row r="11" customFormat="false" ht="24" hidden="false" customHeight="true" outlineLevel="0" collapsed="false">
      <c r="A11" s="297"/>
      <c r="B11" s="297"/>
      <c r="C11" s="297"/>
      <c r="D11" s="297"/>
      <c r="E11" s="297"/>
      <c r="F11" s="297"/>
      <c r="G11" s="297"/>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295" t="s">
        <v>559</v>
      </c>
      <c r="B13" s="295"/>
      <c r="C13" s="295"/>
      <c r="D13" s="295"/>
      <c r="E13" s="295"/>
      <c r="F13" s="295"/>
      <c r="G13" s="295"/>
      <c r="H13" s="3"/>
      <c r="I13" s="3"/>
      <c r="J13" s="3"/>
      <c r="K13" s="3"/>
      <c r="L13" s="3"/>
      <c r="M13" s="3"/>
      <c r="N13" s="3"/>
      <c r="O13" s="3"/>
      <c r="P13" s="3"/>
      <c r="Q13" s="3"/>
      <c r="R13" s="3"/>
      <c r="S13" s="3"/>
      <c r="T13" s="3"/>
      <c r="U13" s="3"/>
      <c r="V13" s="3"/>
      <c r="W13" s="3"/>
      <c r="X13" s="3"/>
      <c r="Y13" s="3"/>
      <c r="Z13" s="3"/>
    </row>
    <row r="14" customFormat="false" ht="36" hidden="false" customHeight="true" outlineLevel="0" collapsed="false">
      <c r="A14" s="297" t="s">
        <v>624</v>
      </c>
      <c r="B14" s="297"/>
      <c r="C14" s="297"/>
      <c r="D14" s="297"/>
      <c r="E14" s="297"/>
      <c r="F14" s="297"/>
      <c r="G14" s="297"/>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295" t="s">
        <v>560</v>
      </c>
      <c r="B16" s="295"/>
      <c r="C16" s="295"/>
      <c r="D16" s="295"/>
      <c r="E16" s="295"/>
      <c r="F16" s="295"/>
      <c r="G16" s="295"/>
      <c r="H16" s="3"/>
      <c r="I16" s="3"/>
      <c r="J16" s="3"/>
      <c r="K16" s="3"/>
      <c r="L16" s="3"/>
      <c r="M16" s="3"/>
      <c r="N16" s="3"/>
      <c r="O16" s="3"/>
      <c r="P16" s="3"/>
      <c r="Q16" s="3"/>
      <c r="R16" s="3"/>
      <c r="S16" s="3"/>
      <c r="T16" s="3"/>
      <c r="U16" s="3"/>
      <c r="V16" s="3"/>
      <c r="W16" s="3"/>
      <c r="X16" s="3"/>
      <c r="Y16" s="3"/>
      <c r="Z16" s="3"/>
    </row>
    <row r="17" customFormat="false" ht="36" hidden="false" customHeight="true" outlineLevel="0" collapsed="false">
      <c r="A17" s="297" t="s">
        <v>625</v>
      </c>
      <c r="B17" s="297"/>
      <c r="C17" s="297"/>
      <c r="D17" s="297"/>
      <c r="E17" s="297"/>
      <c r="F17" s="297"/>
      <c r="G17" s="297"/>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295" t="s">
        <v>561</v>
      </c>
      <c r="B19" s="295"/>
      <c r="C19" s="295"/>
      <c r="D19" s="295"/>
      <c r="E19" s="295"/>
      <c r="F19" s="295"/>
      <c r="G19" s="295"/>
      <c r="H19" s="3"/>
      <c r="I19" s="3"/>
      <c r="J19" s="3"/>
      <c r="K19" s="3"/>
      <c r="L19" s="3"/>
      <c r="M19" s="3"/>
      <c r="N19" s="3"/>
      <c r="O19" s="3"/>
      <c r="P19" s="3"/>
      <c r="Q19" s="3"/>
      <c r="R19" s="3"/>
      <c r="S19" s="3"/>
      <c r="T19" s="3"/>
      <c r="U19" s="3"/>
      <c r="V19" s="3"/>
      <c r="W19" s="3"/>
      <c r="X19" s="3"/>
      <c r="Y19" s="3"/>
      <c r="Z19" s="3"/>
    </row>
    <row r="20" customFormat="false" ht="42" hidden="false" customHeight="true" outlineLevel="0" collapsed="false">
      <c r="A20" s="297" t="s">
        <v>626</v>
      </c>
      <c r="B20" s="297"/>
      <c r="C20" s="297"/>
      <c r="D20" s="297"/>
      <c r="E20" s="297"/>
      <c r="F20" s="297"/>
      <c r="G20" s="297"/>
      <c r="H20" s="3"/>
      <c r="I20" s="3"/>
      <c r="J20" s="3"/>
      <c r="K20" s="3"/>
      <c r="L20" s="3"/>
      <c r="M20" s="3"/>
      <c r="N20" s="3"/>
      <c r="O20" s="3"/>
      <c r="P20" s="3"/>
      <c r="Q20" s="3"/>
      <c r="R20" s="3"/>
      <c r="S20" s="3"/>
      <c r="T20" s="3"/>
      <c r="U20" s="3"/>
      <c r="V20" s="3"/>
      <c r="W20" s="3"/>
      <c r="X20" s="3"/>
      <c r="Y20" s="3"/>
      <c r="Z20" s="3"/>
    </row>
    <row r="21" customFormat="false" ht="21" hidden="false" customHeight="true" outlineLevel="0" collapsed="false">
      <c r="A21" s="297"/>
      <c r="B21" s="297"/>
      <c r="C21" s="297"/>
      <c r="D21" s="297"/>
      <c r="E21" s="297"/>
      <c r="F21" s="297"/>
      <c r="G21" s="297"/>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295" t="s">
        <v>562</v>
      </c>
      <c r="B23" s="295"/>
      <c r="C23" s="295"/>
      <c r="D23" s="295"/>
      <c r="E23" s="295"/>
      <c r="F23" s="295"/>
      <c r="G23" s="295"/>
      <c r="H23" s="3"/>
      <c r="I23" s="3"/>
      <c r="J23" s="3"/>
      <c r="K23" s="3"/>
      <c r="L23" s="3"/>
      <c r="M23" s="3"/>
      <c r="N23" s="3"/>
      <c r="O23" s="3"/>
      <c r="P23" s="3"/>
      <c r="Q23" s="3"/>
      <c r="R23" s="3"/>
      <c r="S23" s="3"/>
      <c r="T23" s="3"/>
      <c r="U23" s="3"/>
      <c r="V23" s="3"/>
      <c r="W23" s="3"/>
      <c r="X23" s="3"/>
      <c r="Y23" s="3"/>
      <c r="Z23" s="3"/>
    </row>
    <row r="24" customFormat="false" ht="36" hidden="false" customHeight="true" outlineLevel="0" collapsed="false">
      <c r="A24" s="297" t="s">
        <v>627</v>
      </c>
      <c r="B24" s="297"/>
      <c r="C24" s="297"/>
      <c r="D24" s="297"/>
      <c r="E24" s="297"/>
      <c r="F24" s="297"/>
      <c r="G24" s="297"/>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295" t="s">
        <v>563</v>
      </c>
      <c r="B26" s="295"/>
      <c r="C26" s="295"/>
      <c r="D26" s="295"/>
      <c r="E26" s="295"/>
      <c r="F26" s="295"/>
      <c r="G26" s="295"/>
      <c r="H26" s="3"/>
      <c r="I26" s="3"/>
      <c r="J26" s="3"/>
      <c r="K26" s="3"/>
      <c r="L26" s="3"/>
      <c r="M26" s="3"/>
      <c r="N26" s="3"/>
      <c r="O26" s="3"/>
      <c r="P26" s="3"/>
      <c r="Q26" s="3"/>
      <c r="R26" s="3"/>
      <c r="S26" s="3"/>
      <c r="T26" s="3"/>
      <c r="U26" s="3"/>
      <c r="V26" s="3"/>
      <c r="W26" s="3"/>
      <c r="X26" s="3"/>
      <c r="Y26" s="3"/>
      <c r="Z26" s="3"/>
    </row>
    <row r="27" customFormat="false" ht="27" hidden="false" customHeight="true" outlineLevel="0" collapsed="false">
      <c r="A27" s="297" t="s">
        <v>628</v>
      </c>
      <c r="B27" s="297"/>
      <c r="C27" s="297"/>
      <c r="D27" s="297"/>
      <c r="E27" s="297"/>
      <c r="F27" s="297"/>
      <c r="G27" s="297"/>
      <c r="H27" s="3"/>
      <c r="I27" s="3"/>
      <c r="J27" s="3"/>
      <c r="K27" s="3"/>
      <c r="L27" s="3"/>
      <c r="M27" s="3"/>
      <c r="N27" s="3"/>
      <c r="O27" s="3"/>
      <c r="P27" s="3"/>
      <c r="Q27" s="3"/>
      <c r="R27" s="3"/>
      <c r="S27" s="3"/>
      <c r="T27" s="3"/>
      <c r="U27" s="3"/>
      <c r="V27" s="3"/>
      <c r="W27" s="3"/>
      <c r="X27" s="3"/>
      <c r="Y27" s="3"/>
      <c r="Z27" s="3"/>
    </row>
    <row r="28" customFormat="false" ht="27" hidden="false" customHeight="true" outlineLevel="0" collapsed="false">
      <c r="A28" s="297"/>
      <c r="B28" s="297"/>
      <c r="C28" s="297"/>
      <c r="D28" s="297"/>
      <c r="E28" s="297"/>
      <c r="F28" s="297"/>
      <c r="G28" s="297"/>
      <c r="H28" s="3"/>
      <c r="I28" s="3"/>
      <c r="J28" s="3"/>
      <c r="K28" s="3"/>
      <c r="L28" s="3"/>
      <c r="M28" s="3"/>
      <c r="N28" s="3"/>
      <c r="O28" s="3"/>
      <c r="P28" s="3"/>
      <c r="Q28" s="3"/>
      <c r="R28" s="3"/>
      <c r="S28" s="3"/>
      <c r="T28" s="3"/>
      <c r="U28" s="3"/>
      <c r="V28" s="3"/>
      <c r="W28" s="3"/>
      <c r="X28" s="3"/>
      <c r="Y28" s="3"/>
      <c r="Z28" s="3"/>
    </row>
    <row r="29" customFormat="false" ht="27" hidden="false" customHeight="true" outlineLevel="0" collapsed="false">
      <c r="A29" s="297"/>
      <c r="B29" s="297"/>
      <c r="C29" s="297"/>
      <c r="D29" s="297"/>
      <c r="E29" s="297"/>
      <c r="F29" s="297"/>
      <c r="G29" s="297"/>
      <c r="H29" s="3"/>
      <c r="I29" s="3"/>
      <c r="J29" s="3"/>
      <c r="K29" s="3"/>
      <c r="L29" s="3"/>
      <c r="M29" s="3"/>
      <c r="N29" s="3"/>
      <c r="O29" s="3"/>
      <c r="P29" s="3"/>
      <c r="Q29" s="3"/>
      <c r="R29" s="3"/>
      <c r="S29" s="3"/>
      <c r="T29" s="3"/>
      <c r="U29" s="3"/>
      <c r="V29" s="3"/>
      <c r="W29" s="3"/>
      <c r="X29" s="3"/>
      <c r="Y29" s="3"/>
      <c r="Z29" s="3"/>
    </row>
    <row r="30" customFormat="false" ht="27" hidden="false" customHeight="true" outlineLevel="0" collapsed="false">
      <c r="A30" s="297"/>
      <c r="B30" s="297"/>
      <c r="C30" s="297"/>
      <c r="D30" s="297"/>
      <c r="E30" s="297"/>
      <c r="F30" s="297"/>
      <c r="G30" s="297"/>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21.75" hidden="false" customHeight="true" outlineLevel="0" collapsed="false">
      <c r="A32" s="298" t="s">
        <v>629</v>
      </c>
      <c r="B32" s="298"/>
      <c r="C32" s="298"/>
      <c r="D32" s="298"/>
      <c r="E32" s="298"/>
      <c r="F32" s="298"/>
      <c r="G32" s="298"/>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299" t="s">
        <v>193</v>
      </c>
      <c r="B33" s="299" t="s">
        <v>430</v>
      </c>
      <c r="C33" s="299" t="s">
        <v>442</v>
      </c>
      <c r="D33" s="299" t="s">
        <v>180</v>
      </c>
      <c r="E33" s="299" t="s">
        <v>443</v>
      </c>
      <c r="F33" s="299" t="s">
        <v>444</v>
      </c>
      <c r="G33" s="3"/>
      <c r="H33" s="3"/>
      <c r="I33" s="3"/>
      <c r="J33" s="3"/>
      <c r="K33" s="3"/>
      <c r="L33" s="3"/>
      <c r="M33" s="3"/>
      <c r="N33" s="3"/>
      <c r="O33" s="3"/>
      <c r="P33" s="3"/>
      <c r="Q33" s="3"/>
      <c r="R33" s="3"/>
      <c r="S33" s="3"/>
      <c r="T33" s="3"/>
      <c r="U33" s="3"/>
      <c r="V33" s="3"/>
      <c r="W33" s="3"/>
      <c r="X33" s="3"/>
      <c r="Y33" s="3"/>
      <c r="Z33" s="3"/>
    </row>
    <row r="34" customFormat="false" ht="28.5" hidden="false" customHeight="true" outlineLevel="0" collapsed="false">
      <c r="A34" s="300" t="n">
        <v>1</v>
      </c>
      <c r="B34" s="300" t="s">
        <v>369</v>
      </c>
      <c r="C34" s="301" t="s">
        <v>482</v>
      </c>
      <c r="D34" s="301" t="s">
        <v>267</v>
      </c>
      <c r="E34" s="301" t="s">
        <v>447</v>
      </c>
      <c r="F34" s="301" t="s">
        <v>630</v>
      </c>
      <c r="G34" s="3"/>
      <c r="H34" s="3"/>
      <c r="I34" s="3"/>
      <c r="J34" s="3"/>
      <c r="K34" s="3"/>
      <c r="L34" s="3"/>
      <c r="M34" s="3"/>
      <c r="N34" s="3"/>
      <c r="O34" s="3"/>
      <c r="P34" s="3"/>
      <c r="Q34" s="3"/>
      <c r="R34" s="3"/>
      <c r="S34" s="3"/>
      <c r="T34" s="3"/>
      <c r="U34" s="3"/>
      <c r="V34" s="3"/>
      <c r="W34" s="3"/>
      <c r="X34" s="3"/>
      <c r="Y34" s="3"/>
      <c r="Z34" s="3"/>
    </row>
    <row r="35" customFormat="false" ht="28.5" hidden="false" customHeight="true" outlineLevel="0" collapsed="false">
      <c r="A35" s="300" t="n">
        <v>2</v>
      </c>
      <c r="B35" s="300" t="s">
        <v>370</v>
      </c>
      <c r="C35" s="301" t="s">
        <v>485</v>
      </c>
      <c r="D35" s="301" t="s">
        <v>264</v>
      </c>
      <c r="E35" s="301" t="s">
        <v>447</v>
      </c>
      <c r="F35" s="301" t="s">
        <v>630</v>
      </c>
      <c r="G35" s="3"/>
      <c r="H35" s="3"/>
      <c r="I35" s="3"/>
      <c r="J35" s="3"/>
      <c r="K35" s="3"/>
      <c r="L35" s="3"/>
      <c r="M35" s="3"/>
      <c r="N35" s="3"/>
      <c r="O35" s="3"/>
      <c r="P35" s="3"/>
      <c r="Q35" s="3"/>
      <c r="R35" s="3"/>
      <c r="S35" s="3"/>
      <c r="T35" s="3"/>
      <c r="U35" s="3"/>
      <c r="V35" s="3"/>
      <c r="W35" s="3"/>
      <c r="X35" s="3"/>
      <c r="Y35" s="3"/>
      <c r="Z35" s="3"/>
    </row>
    <row r="36" customFormat="false" ht="21.75" hidden="false" customHeight="true" outlineLevel="0" collapsed="false">
      <c r="A36" s="300" t="n">
        <v>3</v>
      </c>
      <c r="B36" s="300" t="s">
        <v>366</v>
      </c>
      <c r="C36" s="301" t="s">
        <v>486</v>
      </c>
      <c r="D36" s="301" t="s">
        <v>272</v>
      </c>
      <c r="E36" s="301" t="s">
        <v>447</v>
      </c>
      <c r="F36" s="301" t="s">
        <v>483</v>
      </c>
      <c r="G36" s="3"/>
      <c r="H36" s="3"/>
      <c r="I36" s="3"/>
      <c r="J36" s="3"/>
      <c r="K36" s="3"/>
      <c r="L36" s="3"/>
      <c r="M36" s="3"/>
      <c r="N36" s="3"/>
      <c r="O36" s="3"/>
      <c r="P36" s="3"/>
      <c r="Q36" s="3"/>
      <c r="R36" s="3"/>
      <c r="S36" s="3"/>
      <c r="T36" s="3"/>
      <c r="U36" s="3"/>
      <c r="V36" s="3"/>
      <c r="W36" s="3"/>
      <c r="X36" s="3"/>
      <c r="Y36" s="3"/>
      <c r="Z36" s="3"/>
    </row>
    <row r="37" customFormat="false" ht="21.75" hidden="false" customHeight="true" outlineLevel="0" collapsed="false">
      <c r="A37" s="300" t="n">
        <v>4</v>
      </c>
      <c r="B37" s="300" t="s">
        <v>367</v>
      </c>
      <c r="C37" s="301" t="s">
        <v>487</v>
      </c>
      <c r="D37" s="301" t="s">
        <v>279</v>
      </c>
      <c r="E37" s="301" t="s">
        <v>447</v>
      </c>
      <c r="F37" s="301" t="s">
        <v>483</v>
      </c>
      <c r="G37" s="3"/>
      <c r="H37" s="3"/>
      <c r="I37" s="3"/>
      <c r="J37" s="3"/>
      <c r="K37" s="3"/>
      <c r="L37" s="3"/>
      <c r="M37" s="3"/>
      <c r="N37" s="3"/>
      <c r="O37" s="3"/>
      <c r="P37" s="3"/>
      <c r="Q37" s="3"/>
      <c r="R37" s="3"/>
      <c r="S37" s="3"/>
      <c r="T37" s="3"/>
      <c r="U37" s="3"/>
      <c r="V37" s="3"/>
      <c r="W37" s="3"/>
      <c r="X37" s="3"/>
      <c r="Y37" s="3"/>
      <c r="Z37" s="3"/>
    </row>
    <row r="38" customFormat="false" ht="21.75" hidden="false" customHeight="true" outlineLevel="0" collapsed="false">
      <c r="A38" s="300" t="n">
        <v>5</v>
      </c>
      <c r="B38" s="300" t="s">
        <v>368</v>
      </c>
      <c r="C38" s="301" t="s">
        <v>488</v>
      </c>
      <c r="D38" s="301" t="s">
        <v>275</v>
      </c>
      <c r="E38" s="301" t="s">
        <v>447</v>
      </c>
      <c r="F38" s="301" t="s">
        <v>483</v>
      </c>
      <c r="G38" s="3"/>
      <c r="H38" s="3"/>
      <c r="I38" s="3"/>
      <c r="J38" s="3"/>
      <c r="K38" s="3"/>
      <c r="L38" s="3"/>
      <c r="M38" s="3"/>
      <c r="N38" s="3"/>
      <c r="O38" s="3"/>
      <c r="P38" s="3"/>
      <c r="Q38" s="3"/>
      <c r="R38" s="3"/>
      <c r="S38" s="3"/>
      <c r="T38" s="3"/>
      <c r="U38" s="3"/>
      <c r="V38" s="3"/>
      <c r="W38" s="3"/>
      <c r="X38" s="3"/>
      <c r="Y38" s="3"/>
      <c r="Z38" s="3"/>
    </row>
    <row r="39" customFormat="false" ht="27.75" hidden="false" customHeight="true" outlineLevel="0" collapsed="false">
      <c r="A39" s="302" t="s">
        <v>631</v>
      </c>
      <c r="B39" s="302"/>
      <c r="C39" s="302"/>
      <c r="D39" s="302"/>
      <c r="E39" s="302"/>
      <c r="F39" s="302"/>
      <c r="G39" s="302"/>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03" t="s">
        <v>566</v>
      </c>
      <c r="B40" s="303"/>
      <c r="C40" s="303"/>
      <c r="D40" s="304" t="s">
        <v>632</v>
      </c>
      <c r="E40" s="304"/>
      <c r="F40" s="304"/>
      <c r="G40" s="304"/>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05" t="s">
        <v>510</v>
      </c>
      <c r="B42" s="305"/>
      <c r="C42" s="305"/>
      <c r="D42" s="305"/>
      <c r="E42" s="305"/>
      <c r="F42" s="305"/>
      <c r="G42" s="305"/>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1:G1"/>
    <mergeCell ref="A2:F2"/>
    <mergeCell ref="A3:G3"/>
    <mergeCell ref="A5:G5"/>
    <mergeCell ref="A8:G8"/>
    <mergeCell ref="A9:G11"/>
    <mergeCell ref="A13:G13"/>
    <mergeCell ref="A14:G14"/>
    <mergeCell ref="A16:G16"/>
    <mergeCell ref="A17:G17"/>
    <mergeCell ref="A19:G19"/>
    <mergeCell ref="A20:G21"/>
    <mergeCell ref="A23:G23"/>
    <mergeCell ref="A24:G24"/>
    <mergeCell ref="A26:G26"/>
    <mergeCell ref="A27:G30"/>
    <mergeCell ref="A32:G32"/>
    <mergeCell ref="A39:G39"/>
    <mergeCell ref="A40:C40"/>
    <mergeCell ref="D40:G40"/>
    <mergeCell ref="A42:G42"/>
  </mergeCells>
  <hyperlinks>
    <hyperlink ref="G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6"/>
    <col collapsed="false" customWidth="true" hidden="false" outlineLevel="0" max="4" min="4" style="0" width="40"/>
    <col collapsed="false" customWidth="true" hidden="false" outlineLevel="0" max="5" min="5" style="0" width="12"/>
    <col collapsed="false" customWidth="true" hidden="false" outlineLevel="0" max="6" min="6" style="0" width="30"/>
    <col collapsed="false" customWidth="true" hidden="false" outlineLevel="0" max="7" min="7" style="0" width="18"/>
    <col collapsed="false" customWidth="true" hidden="false" outlineLevel="0" max="26" min="8" style="0" width="14"/>
  </cols>
  <sheetData>
    <row r="1" customFormat="false" ht="21.75" hidden="false" customHeight="true" outlineLevel="0" collapsed="false">
      <c r="A1" s="313" t="s">
        <v>119</v>
      </c>
      <c r="B1" s="313"/>
      <c r="C1" s="313"/>
      <c r="D1" s="313"/>
      <c r="E1" s="313"/>
      <c r="F1" s="313"/>
      <c r="G1" s="313"/>
      <c r="H1" s="314"/>
      <c r="I1" s="314"/>
      <c r="J1" s="314"/>
      <c r="K1" s="314"/>
      <c r="L1" s="314"/>
      <c r="M1" s="314"/>
      <c r="N1" s="314"/>
      <c r="O1" s="314"/>
      <c r="P1" s="314"/>
      <c r="Q1" s="314"/>
      <c r="R1" s="314"/>
      <c r="S1" s="314"/>
      <c r="T1" s="314"/>
      <c r="U1" s="314"/>
      <c r="V1" s="314"/>
      <c r="W1" s="314"/>
      <c r="X1" s="314"/>
      <c r="Y1" s="314"/>
      <c r="Z1" s="314"/>
    </row>
    <row r="2" customFormat="false" ht="24" hidden="false" customHeight="true" outlineLevel="0" collapsed="false">
      <c r="A2" s="315" t="s">
        <v>633</v>
      </c>
      <c r="B2" s="315"/>
      <c r="C2" s="315"/>
      <c r="D2" s="315"/>
      <c r="E2" s="315"/>
      <c r="F2" s="315"/>
      <c r="G2" s="316" t="s">
        <v>48</v>
      </c>
      <c r="H2" s="314"/>
      <c r="I2" s="314"/>
      <c r="J2" s="314"/>
      <c r="K2" s="314"/>
      <c r="L2" s="314"/>
      <c r="M2" s="314"/>
      <c r="N2" s="314"/>
      <c r="O2" s="314"/>
      <c r="P2" s="314"/>
      <c r="Q2" s="314"/>
      <c r="R2" s="314"/>
      <c r="S2" s="314"/>
      <c r="T2" s="314"/>
      <c r="U2" s="314"/>
      <c r="V2" s="314"/>
      <c r="W2" s="314"/>
      <c r="X2" s="314"/>
      <c r="Y2" s="314"/>
      <c r="Z2" s="314"/>
    </row>
    <row r="3" customFormat="false" ht="19.5" hidden="false" customHeight="true" outlineLevel="0" collapsed="false">
      <c r="A3" s="317" t="s">
        <v>634</v>
      </c>
      <c r="B3" s="317"/>
      <c r="C3" s="317"/>
      <c r="D3" s="317"/>
      <c r="E3" s="317"/>
      <c r="F3" s="317"/>
      <c r="G3" s="317"/>
      <c r="H3" s="314"/>
      <c r="I3" s="314"/>
      <c r="J3" s="314"/>
      <c r="K3" s="314"/>
      <c r="L3" s="314"/>
      <c r="M3" s="314"/>
      <c r="N3" s="314"/>
      <c r="O3" s="314"/>
      <c r="P3" s="314"/>
      <c r="Q3" s="314"/>
      <c r="R3" s="314"/>
      <c r="S3" s="314"/>
      <c r="T3" s="314"/>
      <c r="U3" s="314"/>
      <c r="V3" s="314"/>
      <c r="W3" s="314"/>
      <c r="X3" s="314"/>
      <c r="Y3" s="314"/>
      <c r="Z3" s="314"/>
    </row>
    <row r="4" customFormat="false" ht="15" hidden="false" customHeight="true" outlineLevel="0" collapsed="false">
      <c r="A4" s="314"/>
      <c r="B4" s="314"/>
      <c r="C4" s="314"/>
      <c r="D4" s="314"/>
      <c r="E4" s="314"/>
      <c r="F4" s="314"/>
      <c r="G4" s="314"/>
      <c r="H4" s="314"/>
      <c r="I4" s="314"/>
      <c r="J4" s="314"/>
      <c r="K4" s="314"/>
      <c r="L4" s="314"/>
      <c r="M4" s="314"/>
      <c r="N4" s="314"/>
      <c r="O4" s="314"/>
      <c r="P4" s="314"/>
      <c r="Q4" s="314"/>
      <c r="R4" s="314"/>
      <c r="S4" s="314"/>
      <c r="T4" s="314"/>
      <c r="U4" s="314"/>
      <c r="V4" s="314"/>
      <c r="W4" s="314"/>
      <c r="X4" s="314"/>
      <c r="Y4" s="314"/>
      <c r="Z4" s="314"/>
    </row>
    <row r="5" customFormat="false" ht="15" hidden="false" customHeight="true" outlineLevel="0" collapsed="false">
      <c r="A5" s="318" t="s">
        <v>551</v>
      </c>
      <c r="B5" s="318"/>
      <c r="C5" s="318"/>
      <c r="D5" s="318"/>
      <c r="E5" s="318"/>
      <c r="F5" s="318"/>
      <c r="G5" s="318"/>
      <c r="H5" s="314"/>
      <c r="I5" s="314"/>
      <c r="J5" s="314"/>
      <c r="K5" s="314"/>
      <c r="L5" s="314"/>
      <c r="M5" s="314"/>
      <c r="N5" s="314"/>
      <c r="O5" s="314"/>
      <c r="P5" s="314"/>
      <c r="Q5" s="314"/>
      <c r="R5" s="314"/>
      <c r="S5" s="314"/>
      <c r="T5" s="314"/>
      <c r="U5" s="314"/>
      <c r="V5" s="314"/>
      <c r="W5" s="314"/>
      <c r="X5" s="314"/>
      <c r="Y5" s="314"/>
      <c r="Z5" s="314"/>
    </row>
    <row r="6" customFormat="false" ht="30" hidden="false" customHeight="true" outlineLevel="0" collapsed="false">
      <c r="A6" s="314"/>
      <c r="B6" s="319" t="s">
        <v>552</v>
      </c>
      <c r="C6" s="319" t="s">
        <v>553</v>
      </c>
      <c r="D6" s="319" t="s">
        <v>554</v>
      </c>
      <c r="E6" s="319" t="s">
        <v>555</v>
      </c>
      <c r="F6" s="319" t="s">
        <v>556</v>
      </c>
      <c r="G6" s="319" t="s">
        <v>635</v>
      </c>
      <c r="H6" s="314"/>
      <c r="I6" s="314"/>
      <c r="J6" s="314"/>
      <c r="K6" s="314"/>
      <c r="L6" s="314"/>
      <c r="M6" s="314"/>
      <c r="N6" s="314"/>
      <c r="O6" s="314"/>
      <c r="P6" s="314"/>
      <c r="Q6" s="314"/>
      <c r="R6" s="314"/>
      <c r="S6" s="314"/>
      <c r="T6" s="314"/>
      <c r="U6" s="314"/>
      <c r="V6" s="314"/>
      <c r="W6" s="314"/>
      <c r="X6" s="314"/>
      <c r="Y6" s="314"/>
      <c r="Z6" s="314"/>
    </row>
    <row r="7" customFormat="false" ht="15" hidden="false" customHeight="true" outlineLevel="0" collapsed="false">
      <c r="A7" s="314"/>
      <c r="B7" s="314"/>
      <c r="C7" s="314"/>
      <c r="D7" s="314"/>
      <c r="E7" s="314"/>
      <c r="F7" s="314"/>
      <c r="G7" s="314"/>
      <c r="H7" s="314"/>
      <c r="I7" s="314"/>
      <c r="J7" s="314"/>
      <c r="K7" s="314"/>
      <c r="L7" s="314"/>
      <c r="M7" s="314"/>
      <c r="N7" s="314"/>
      <c r="O7" s="314"/>
      <c r="P7" s="314"/>
      <c r="Q7" s="314"/>
      <c r="R7" s="314"/>
      <c r="S7" s="314"/>
      <c r="T7" s="314"/>
      <c r="U7" s="314"/>
      <c r="V7" s="314"/>
      <c r="W7" s="314"/>
      <c r="X7" s="314"/>
      <c r="Y7" s="314"/>
      <c r="Z7" s="314"/>
    </row>
    <row r="8" customFormat="false" ht="15" hidden="false" customHeight="true" outlineLevel="0" collapsed="false">
      <c r="A8" s="318" t="s">
        <v>558</v>
      </c>
      <c r="B8" s="318"/>
      <c r="C8" s="318"/>
      <c r="D8" s="318"/>
      <c r="E8" s="318"/>
      <c r="F8" s="318"/>
      <c r="G8" s="318"/>
      <c r="H8" s="314"/>
      <c r="I8" s="314"/>
      <c r="J8" s="314"/>
      <c r="K8" s="314"/>
      <c r="L8" s="314"/>
      <c r="M8" s="314"/>
      <c r="N8" s="314"/>
      <c r="O8" s="314"/>
      <c r="P8" s="314"/>
      <c r="Q8" s="314"/>
      <c r="R8" s="314"/>
      <c r="S8" s="314"/>
      <c r="T8" s="314"/>
      <c r="U8" s="314"/>
      <c r="V8" s="314"/>
      <c r="W8" s="314"/>
      <c r="X8" s="314"/>
      <c r="Y8" s="314"/>
      <c r="Z8" s="314"/>
    </row>
    <row r="9" customFormat="false" ht="52" hidden="false" customHeight="true" outlineLevel="0" collapsed="false">
      <c r="A9" s="320" t="s">
        <v>636</v>
      </c>
      <c r="B9" s="320"/>
      <c r="C9" s="320"/>
      <c r="D9" s="320"/>
      <c r="E9" s="320"/>
      <c r="F9" s="320"/>
      <c r="G9" s="320"/>
      <c r="H9" s="314"/>
      <c r="I9" s="314"/>
      <c r="J9" s="314"/>
      <c r="K9" s="314"/>
      <c r="L9" s="314"/>
      <c r="M9" s="314"/>
      <c r="N9" s="314"/>
      <c r="O9" s="314"/>
      <c r="P9" s="314"/>
      <c r="Q9" s="314"/>
      <c r="R9" s="314"/>
      <c r="S9" s="314"/>
      <c r="T9" s="314"/>
      <c r="U9" s="314"/>
      <c r="V9" s="314"/>
      <c r="W9" s="314"/>
      <c r="X9" s="314"/>
      <c r="Y9" s="314"/>
      <c r="Z9" s="314"/>
    </row>
    <row r="10" customFormat="false" ht="42" hidden="false" customHeight="true" outlineLevel="0" collapsed="false">
      <c r="A10" s="320"/>
      <c r="B10" s="320"/>
      <c r="C10" s="320"/>
      <c r="D10" s="320"/>
      <c r="E10" s="320"/>
      <c r="F10" s="320"/>
      <c r="G10" s="320"/>
      <c r="H10" s="314"/>
      <c r="I10" s="314"/>
      <c r="J10" s="314"/>
      <c r="K10" s="314"/>
      <c r="L10" s="314"/>
      <c r="M10" s="314"/>
      <c r="N10" s="314"/>
      <c r="O10" s="314"/>
      <c r="P10" s="314"/>
      <c r="Q10" s="314"/>
      <c r="R10" s="314"/>
      <c r="S10" s="314"/>
      <c r="T10" s="314"/>
      <c r="U10" s="314"/>
      <c r="V10" s="314"/>
      <c r="W10" s="314"/>
      <c r="X10" s="314"/>
      <c r="Y10" s="314"/>
      <c r="Z10" s="314"/>
    </row>
    <row r="11" customFormat="false" ht="42" hidden="false" customHeight="true" outlineLevel="0" collapsed="false">
      <c r="A11" s="320"/>
      <c r="B11" s="320"/>
      <c r="C11" s="320"/>
      <c r="D11" s="320"/>
      <c r="E11" s="320"/>
      <c r="F11" s="320"/>
      <c r="G11" s="320"/>
      <c r="H11" s="314"/>
      <c r="I11" s="314"/>
      <c r="J11" s="314"/>
      <c r="K11" s="314"/>
      <c r="L11" s="314"/>
      <c r="M11" s="314"/>
      <c r="N11" s="314"/>
      <c r="O11" s="314"/>
      <c r="P11" s="314"/>
      <c r="Q11" s="314"/>
      <c r="R11" s="314"/>
      <c r="S11" s="314"/>
      <c r="T11" s="314"/>
      <c r="U11" s="314"/>
      <c r="V11" s="314"/>
      <c r="W11" s="314"/>
      <c r="X11" s="314"/>
      <c r="Y11" s="314"/>
      <c r="Z11" s="314"/>
    </row>
    <row r="12" customFormat="false" ht="15" hidden="false" customHeight="true" outlineLevel="0" collapsed="false">
      <c r="A12" s="314"/>
      <c r="B12" s="314"/>
      <c r="C12" s="314"/>
      <c r="D12" s="314"/>
      <c r="E12" s="314"/>
      <c r="F12" s="314"/>
      <c r="G12" s="314"/>
      <c r="H12" s="314"/>
      <c r="I12" s="314"/>
      <c r="J12" s="314"/>
      <c r="K12" s="314"/>
      <c r="L12" s="314"/>
      <c r="M12" s="314"/>
      <c r="N12" s="314"/>
      <c r="O12" s="314"/>
      <c r="P12" s="314"/>
      <c r="Q12" s="314"/>
      <c r="R12" s="314"/>
      <c r="S12" s="314"/>
      <c r="T12" s="314"/>
      <c r="U12" s="314"/>
      <c r="V12" s="314"/>
      <c r="W12" s="314"/>
      <c r="X12" s="314"/>
      <c r="Y12" s="314"/>
      <c r="Z12" s="314"/>
    </row>
    <row r="13" customFormat="false" ht="15" hidden="false" customHeight="true" outlineLevel="0" collapsed="false">
      <c r="A13" s="318" t="s">
        <v>559</v>
      </c>
      <c r="B13" s="318"/>
      <c r="C13" s="318"/>
      <c r="D13" s="318"/>
      <c r="E13" s="318"/>
      <c r="F13" s="318"/>
      <c r="G13" s="318"/>
      <c r="H13" s="314"/>
      <c r="I13" s="314"/>
      <c r="J13" s="314"/>
      <c r="K13" s="314"/>
      <c r="L13" s="314"/>
      <c r="M13" s="314"/>
      <c r="N13" s="314"/>
      <c r="O13" s="314"/>
      <c r="P13" s="314"/>
      <c r="Q13" s="314"/>
      <c r="R13" s="314"/>
      <c r="S13" s="314"/>
      <c r="T13" s="314"/>
      <c r="U13" s="314"/>
      <c r="V13" s="314"/>
      <c r="W13" s="314"/>
      <c r="X13" s="314"/>
      <c r="Y13" s="314"/>
      <c r="Z13" s="314"/>
    </row>
    <row r="14" customFormat="false" ht="34" hidden="false" customHeight="true" outlineLevel="0" collapsed="false">
      <c r="A14" s="320" t="s">
        <v>637</v>
      </c>
      <c r="B14" s="320"/>
      <c r="C14" s="320"/>
      <c r="D14" s="320"/>
      <c r="E14" s="320"/>
      <c r="F14" s="320"/>
      <c r="G14" s="320"/>
      <c r="H14" s="314"/>
      <c r="I14" s="314"/>
      <c r="J14" s="314"/>
      <c r="K14" s="314"/>
      <c r="L14" s="314"/>
      <c r="M14" s="314"/>
      <c r="N14" s="314"/>
      <c r="O14" s="314"/>
      <c r="P14" s="314"/>
      <c r="Q14" s="314"/>
      <c r="R14" s="314"/>
      <c r="S14" s="314"/>
      <c r="T14" s="314"/>
      <c r="U14" s="314"/>
      <c r="V14" s="314"/>
      <c r="W14" s="314"/>
      <c r="X14" s="314"/>
      <c r="Y14" s="314"/>
      <c r="Z14" s="314"/>
    </row>
    <row r="15" customFormat="false" ht="15" hidden="false" customHeight="true" outlineLevel="0" collapsed="false">
      <c r="A15" s="314"/>
      <c r="B15" s="314"/>
      <c r="C15" s="314"/>
      <c r="D15" s="314"/>
      <c r="E15" s="314"/>
      <c r="F15" s="314"/>
      <c r="G15" s="314"/>
      <c r="H15" s="314"/>
      <c r="I15" s="314"/>
      <c r="J15" s="314"/>
      <c r="K15" s="314"/>
      <c r="L15" s="314"/>
      <c r="M15" s="314"/>
      <c r="N15" s="314"/>
      <c r="O15" s="314"/>
      <c r="P15" s="314"/>
      <c r="Q15" s="314"/>
      <c r="R15" s="314"/>
      <c r="S15" s="314"/>
      <c r="T15" s="314"/>
      <c r="U15" s="314"/>
      <c r="V15" s="314"/>
      <c r="W15" s="314"/>
      <c r="X15" s="314"/>
      <c r="Y15" s="314"/>
      <c r="Z15" s="314"/>
    </row>
    <row r="16" customFormat="false" ht="15" hidden="false" customHeight="true" outlineLevel="0" collapsed="false">
      <c r="A16" s="318" t="s">
        <v>560</v>
      </c>
      <c r="B16" s="318"/>
      <c r="C16" s="318"/>
      <c r="D16" s="318"/>
      <c r="E16" s="318"/>
      <c r="F16" s="318"/>
      <c r="G16" s="318"/>
      <c r="H16" s="314"/>
      <c r="I16" s="314"/>
      <c r="J16" s="314"/>
      <c r="K16" s="314"/>
      <c r="L16" s="314"/>
      <c r="M16" s="314"/>
      <c r="N16" s="314"/>
      <c r="O16" s="314"/>
      <c r="P16" s="314"/>
      <c r="Q16" s="314"/>
      <c r="R16" s="314"/>
      <c r="S16" s="314"/>
      <c r="T16" s="314"/>
      <c r="U16" s="314"/>
      <c r="V16" s="314"/>
      <c r="W16" s="314"/>
      <c r="X16" s="314"/>
      <c r="Y16" s="314"/>
      <c r="Z16" s="314"/>
    </row>
    <row r="17" customFormat="false" ht="34" hidden="false" customHeight="true" outlineLevel="0" collapsed="false">
      <c r="A17" s="320" t="s">
        <v>638</v>
      </c>
      <c r="B17" s="320"/>
      <c r="C17" s="320"/>
      <c r="D17" s="320"/>
      <c r="E17" s="320"/>
      <c r="F17" s="320"/>
      <c r="G17" s="320"/>
      <c r="H17" s="314"/>
      <c r="I17" s="314"/>
      <c r="J17" s="314"/>
      <c r="K17" s="314"/>
      <c r="L17" s="314"/>
      <c r="M17" s="314"/>
      <c r="N17" s="314"/>
      <c r="O17" s="314"/>
      <c r="P17" s="314"/>
      <c r="Q17" s="314"/>
      <c r="R17" s="314"/>
      <c r="S17" s="314"/>
      <c r="T17" s="314"/>
      <c r="U17" s="314"/>
      <c r="V17" s="314"/>
      <c r="W17" s="314"/>
      <c r="X17" s="314"/>
      <c r="Y17" s="314"/>
      <c r="Z17" s="314"/>
    </row>
    <row r="18" customFormat="false" ht="15" hidden="false" customHeight="true" outlineLevel="0" collapsed="false">
      <c r="A18" s="314"/>
      <c r="B18" s="314"/>
      <c r="C18" s="314"/>
      <c r="D18" s="314"/>
      <c r="E18" s="314"/>
      <c r="F18" s="314"/>
      <c r="G18" s="314"/>
      <c r="H18" s="314"/>
      <c r="I18" s="314"/>
      <c r="J18" s="314"/>
      <c r="K18" s="314"/>
      <c r="L18" s="314"/>
      <c r="M18" s="314"/>
      <c r="N18" s="314"/>
      <c r="O18" s="314"/>
      <c r="P18" s="314"/>
      <c r="Q18" s="314"/>
      <c r="R18" s="314"/>
      <c r="S18" s="314"/>
      <c r="T18" s="314"/>
      <c r="U18" s="314"/>
      <c r="V18" s="314"/>
      <c r="W18" s="314"/>
      <c r="X18" s="314"/>
      <c r="Y18" s="314"/>
      <c r="Z18" s="314"/>
    </row>
    <row r="19" customFormat="false" ht="15" hidden="false" customHeight="true" outlineLevel="0" collapsed="false">
      <c r="A19" s="318" t="s">
        <v>561</v>
      </c>
      <c r="B19" s="318"/>
      <c r="C19" s="318"/>
      <c r="D19" s="318"/>
      <c r="E19" s="318"/>
      <c r="F19" s="318"/>
      <c r="G19" s="318"/>
      <c r="H19" s="314"/>
      <c r="I19" s="314"/>
      <c r="J19" s="314"/>
      <c r="K19" s="314"/>
      <c r="L19" s="314"/>
      <c r="M19" s="314"/>
      <c r="N19" s="314"/>
      <c r="O19" s="314"/>
      <c r="P19" s="314"/>
      <c r="Q19" s="314"/>
      <c r="R19" s="314"/>
      <c r="S19" s="314"/>
      <c r="T19" s="314"/>
      <c r="U19" s="314"/>
      <c r="V19" s="314"/>
      <c r="W19" s="314"/>
      <c r="X19" s="314"/>
      <c r="Y19" s="314"/>
      <c r="Z19" s="314"/>
    </row>
    <row r="20" customFormat="false" ht="36" hidden="false" customHeight="true" outlineLevel="0" collapsed="false">
      <c r="A20" s="320" t="s">
        <v>639</v>
      </c>
      <c r="B20" s="320"/>
      <c r="C20" s="320"/>
      <c r="D20" s="320"/>
      <c r="E20" s="320"/>
      <c r="F20" s="320"/>
      <c r="G20" s="320"/>
      <c r="H20" s="314"/>
      <c r="I20" s="314"/>
      <c r="J20" s="314"/>
      <c r="K20" s="314"/>
      <c r="L20" s="314"/>
      <c r="M20" s="314"/>
      <c r="N20" s="314"/>
      <c r="O20" s="314"/>
      <c r="P20" s="314"/>
      <c r="Q20" s="314"/>
      <c r="R20" s="314"/>
      <c r="S20" s="314"/>
      <c r="T20" s="314"/>
      <c r="U20" s="314"/>
      <c r="V20" s="314"/>
      <c r="W20" s="314"/>
      <c r="X20" s="314"/>
      <c r="Y20" s="314"/>
      <c r="Z20" s="314"/>
    </row>
    <row r="21" customFormat="false" ht="20" hidden="false" customHeight="true" outlineLevel="0" collapsed="false">
      <c r="A21" s="320"/>
      <c r="B21" s="320"/>
      <c r="C21" s="320"/>
      <c r="D21" s="320"/>
      <c r="E21" s="320"/>
      <c r="F21" s="320"/>
      <c r="G21" s="320"/>
      <c r="H21" s="314"/>
      <c r="I21" s="314"/>
      <c r="J21" s="314"/>
      <c r="K21" s="314"/>
      <c r="L21" s="314"/>
      <c r="M21" s="314"/>
      <c r="N21" s="314"/>
      <c r="O21" s="314"/>
      <c r="P21" s="314"/>
      <c r="Q21" s="314"/>
      <c r="R21" s="314"/>
      <c r="S21" s="314"/>
      <c r="T21" s="314"/>
      <c r="U21" s="314"/>
      <c r="V21" s="314"/>
      <c r="W21" s="314"/>
      <c r="X21" s="314"/>
      <c r="Y21" s="314"/>
      <c r="Z21" s="314"/>
    </row>
    <row r="22" customFormat="false" ht="15.75" hidden="false" customHeight="true" outlineLevel="0" collapsed="false">
      <c r="A22" s="314"/>
      <c r="B22" s="314"/>
      <c r="C22" s="314"/>
      <c r="D22" s="314"/>
      <c r="E22" s="314"/>
      <c r="F22" s="314"/>
      <c r="G22" s="314"/>
      <c r="H22" s="314"/>
      <c r="I22" s="314"/>
      <c r="J22" s="314"/>
      <c r="K22" s="314"/>
      <c r="L22" s="314"/>
      <c r="M22" s="314"/>
      <c r="N22" s="314"/>
      <c r="O22" s="314"/>
      <c r="P22" s="314"/>
      <c r="Q22" s="314"/>
      <c r="R22" s="314"/>
      <c r="S22" s="314"/>
      <c r="T22" s="314"/>
      <c r="U22" s="314"/>
      <c r="V22" s="314"/>
      <c r="W22" s="314"/>
      <c r="X22" s="314"/>
      <c r="Y22" s="314"/>
      <c r="Z22" s="314"/>
    </row>
    <row r="23" customFormat="false" ht="15.75" hidden="false" customHeight="true" outlineLevel="0" collapsed="false">
      <c r="A23" s="318" t="s">
        <v>562</v>
      </c>
      <c r="B23" s="318"/>
      <c r="C23" s="318"/>
      <c r="D23" s="318"/>
      <c r="E23" s="318"/>
      <c r="F23" s="318"/>
      <c r="G23" s="318"/>
      <c r="H23" s="314"/>
      <c r="I23" s="314"/>
      <c r="J23" s="314"/>
      <c r="K23" s="314"/>
      <c r="L23" s="314"/>
      <c r="M23" s="314"/>
      <c r="N23" s="314"/>
      <c r="O23" s="314"/>
      <c r="P23" s="314"/>
      <c r="Q23" s="314"/>
      <c r="R23" s="314"/>
      <c r="S23" s="314"/>
      <c r="T23" s="314"/>
      <c r="U23" s="314"/>
      <c r="V23" s="314"/>
      <c r="W23" s="314"/>
      <c r="X23" s="314"/>
      <c r="Y23" s="314"/>
      <c r="Z23" s="314"/>
    </row>
    <row r="24" customFormat="false" ht="34" hidden="false" customHeight="true" outlineLevel="0" collapsed="false">
      <c r="A24" s="320" t="s">
        <v>640</v>
      </c>
      <c r="B24" s="320"/>
      <c r="C24" s="320"/>
      <c r="D24" s="320"/>
      <c r="E24" s="320"/>
      <c r="F24" s="320"/>
      <c r="G24" s="320"/>
      <c r="H24" s="314"/>
      <c r="I24" s="314"/>
      <c r="J24" s="314"/>
      <c r="K24" s="314"/>
      <c r="L24" s="314"/>
      <c r="M24" s="314"/>
      <c r="N24" s="314"/>
      <c r="O24" s="314"/>
      <c r="P24" s="314"/>
      <c r="Q24" s="314"/>
      <c r="R24" s="314"/>
      <c r="S24" s="314"/>
      <c r="T24" s="314"/>
      <c r="U24" s="314"/>
      <c r="V24" s="314"/>
      <c r="W24" s="314"/>
      <c r="X24" s="314"/>
      <c r="Y24" s="314"/>
      <c r="Z24" s="314"/>
    </row>
    <row r="25" customFormat="false" ht="15.75" hidden="false" customHeight="true" outlineLevel="0" collapsed="false">
      <c r="A25" s="314"/>
      <c r="B25" s="314"/>
      <c r="C25" s="314"/>
      <c r="D25" s="314"/>
      <c r="E25" s="314"/>
      <c r="F25" s="314"/>
      <c r="G25" s="314"/>
      <c r="H25" s="314"/>
      <c r="I25" s="314"/>
      <c r="J25" s="314"/>
      <c r="K25" s="314"/>
      <c r="L25" s="314"/>
      <c r="M25" s="314"/>
      <c r="N25" s="314"/>
      <c r="O25" s="314"/>
      <c r="P25" s="314"/>
      <c r="Q25" s="314"/>
      <c r="R25" s="314"/>
      <c r="S25" s="314"/>
      <c r="T25" s="314"/>
      <c r="U25" s="314"/>
      <c r="V25" s="314"/>
      <c r="W25" s="314"/>
      <c r="X25" s="314"/>
      <c r="Y25" s="314"/>
      <c r="Z25" s="314"/>
    </row>
    <row r="26" customFormat="false" ht="15.75" hidden="false" customHeight="true" outlineLevel="0" collapsed="false">
      <c r="A26" s="318" t="s">
        <v>563</v>
      </c>
      <c r="B26" s="318"/>
      <c r="C26" s="318"/>
      <c r="D26" s="318"/>
      <c r="E26" s="318"/>
      <c r="F26" s="318"/>
      <c r="G26" s="318"/>
      <c r="H26" s="314"/>
      <c r="I26" s="314"/>
      <c r="J26" s="314"/>
      <c r="K26" s="314"/>
      <c r="L26" s="314"/>
      <c r="M26" s="314"/>
      <c r="N26" s="314"/>
      <c r="O26" s="314"/>
      <c r="P26" s="314"/>
      <c r="Q26" s="314"/>
      <c r="R26" s="314"/>
      <c r="S26" s="314"/>
      <c r="T26" s="314"/>
      <c r="U26" s="314"/>
      <c r="V26" s="314"/>
      <c r="W26" s="314"/>
      <c r="X26" s="314"/>
      <c r="Y26" s="314"/>
      <c r="Z26" s="314"/>
    </row>
    <row r="27" customFormat="false" ht="32" hidden="false" customHeight="true" outlineLevel="0" collapsed="false">
      <c r="A27" s="320" t="s">
        <v>641</v>
      </c>
      <c r="B27" s="320"/>
      <c r="C27" s="320"/>
      <c r="D27" s="320"/>
      <c r="E27" s="320"/>
      <c r="F27" s="320"/>
      <c r="G27" s="320"/>
      <c r="H27" s="314"/>
      <c r="I27" s="314"/>
      <c r="J27" s="314"/>
      <c r="K27" s="314"/>
      <c r="L27" s="314"/>
      <c r="M27" s="314"/>
      <c r="N27" s="314"/>
      <c r="O27" s="314"/>
      <c r="P27" s="314"/>
      <c r="Q27" s="314"/>
      <c r="R27" s="314"/>
      <c r="S27" s="314"/>
      <c r="T27" s="314"/>
      <c r="U27" s="314"/>
      <c r="V27" s="314"/>
      <c r="W27" s="314"/>
      <c r="X27" s="314"/>
      <c r="Y27" s="314"/>
      <c r="Z27" s="314"/>
    </row>
    <row r="28" customFormat="false" ht="32" hidden="false" customHeight="true" outlineLevel="0" collapsed="false">
      <c r="A28" s="320"/>
      <c r="B28" s="320"/>
      <c r="C28" s="320"/>
      <c r="D28" s="320"/>
      <c r="E28" s="320"/>
      <c r="F28" s="320"/>
      <c r="G28" s="320"/>
      <c r="H28" s="314"/>
      <c r="I28" s="314"/>
      <c r="J28" s="314"/>
      <c r="K28" s="314"/>
      <c r="L28" s="314"/>
      <c r="M28" s="314"/>
      <c r="N28" s="314"/>
      <c r="O28" s="314"/>
      <c r="P28" s="314"/>
      <c r="Q28" s="314"/>
      <c r="R28" s="314"/>
      <c r="S28" s="314"/>
      <c r="T28" s="314"/>
      <c r="U28" s="314"/>
      <c r="V28" s="314"/>
      <c r="W28" s="314"/>
      <c r="X28" s="314"/>
      <c r="Y28" s="314"/>
      <c r="Z28" s="314"/>
    </row>
    <row r="29" customFormat="false" ht="32" hidden="false" customHeight="true" outlineLevel="0" collapsed="false">
      <c r="A29" s="320"/>
      <c r="B29" s="320"/>
      <c r="C29" s="320"/>
      <c r="D29" s="320"/>
      <c r="E29" s="320"/>
      <c r="F29" s="320"/>
      <c r="G29" s="320"/>
      <c r="H29" s="314"/>
      <c r="I29" s="314"/>
      <c r="J29" s="314"/>
      <c r="K29" s="314"/>
      <c r="L29" s="314"/>
      <c r="M29" s="314"/>
      <c r="N29" s="314"/>
      <c r="O29" s="314"/>
      <c r="P29" s="314"/>
      <c r="Q29" s="314"/>
      <c r="R29" s="314"/>
      <c r="S29" s="314"/>
      <c r="T29" s="314"/>
      <c r="U29" s="314"/>
      <c r="V29" s="314"/>
      <c r="W29" s="314"/>
      <c r="X29" s="314"/>
      <c r="Y29" s="314"/>
      <c r="Z29" s="314"/>
    </row>
    <row r="30" customFormat="false" ht="32" hidden="false" customHeight="true" outlineLevel="0" collapsed="false">
      <c r="A30" s="320"/>
      <c r="B30" s="320"/>
      <c r="C30" s="320"/>
      <c r="D30" s="320"/>
      <c r="E30" s="320"/>
      <c r="F30" s="320"/>
      <c r="G30" s="320"/>
      <c r="H30" s="314"/>
      <c r="I30" s="314"/>
      <c r="J30" s="314"/>
      <c r="K30" s="314"/>
      <c r="L30" s="314"/>
      <c r="M30" s="314"/>
      <c r="N30" s="314"/>
      <c r="O30" s="314"/>
      <c r="P30" s="314"/>
      <c r="Q30" s="314"/>
      <c r="R30" s="314"/>
      <c r="S30" s="314"/>
      <c r="T30" s="314"/>
      <c r="U30" s="314"/>
      <c r="V30" s="314"/>
      <c r="W30" s="314"/>
      <c r="X30" s="314"/>
      <c r="Y30" s="314"/>
      <c r="Z30" s="314"/>
    </row>
    <row r="31" customFormat="false" ht="15.75" hidden="false" customHeight="true" outlineLevel="0" collapsed="false">
      <c r="A31" s="314"/>
      <c r="B31" s="314"/>
      <c r="C31" s="314"/>
      <c r="D31" s="314"/>
      <c r="E31" s="314"/>
      <c r="F31" s="314"/>
      <c r="G31" s="314"/>
      <c r="H31" s="314"/>
      <c r="I31" s="314"/>
      <c r="J31" s="314"/>
      <c r="K31" s="314"/>
      <c r="L31" s="314"/>
      <c r="M31" s="314"/>
      <c r="N31" s="314"/>
      <c r="O31" s="314"/>
      <c r="P31" s="314"/>
      <c r="Q31" s="314"/>
      <c r="R31" s="314"/>
      <c r="S31" s="314"/>
      <c r="T31" s="314"/>
      <c r="U31" s="314"/>
      <c r="V31" s="314"/>
      <c r="W31" s="314"/>
      <c r="X31" s="314"/>
      <c r="Y31" s="314"/>
      <c r="Z31" s="314"/>
    </row>
    <row r="32" customFormat="false" ht="21.75" hidden="false" customHeight="true" outlineLevel="0" collapsed="false">
      <c r="A32" s="321" t="s">
        <v>642</v>
      </c>
      <c r="B32" s="321"/>
      <c r="C32" s="321"/>
      <c r="D32" s="321"/>
      <c r="E32" s="321"/>
      <c r="F32" s="321"/>
      <c r="G32" s="321"/>
      <c r="H32" s="314"/>
      <c r="I32" s="314"/>
      <c r="J32" s="314"/>
      <c r="K32" s="314"/>
      <c r="L32" s="314"/>
      <c r="M32" s="314"/>
      <c r="N32" s="314"/>
      <c r="O32" s="314"/>
      <c r="P32" s="314"/>
      <c r="Q32" s="314"/>
      <c r="R32" s="314"/>
      <c r="S32" s="314"/>
      <c r="T32" s="314"/>
      <c r="U32" s="314"/>
      <c r="V32" s="314"/>
      <c r="W32" s="314"/>
      <c r="X32" s="314"/>
      <c r="Y32" s="314"/>
      <c r="Z32" s="314"/>
    </row>
    <row r="33" customFormat="false" ht="15.75" hidden="false" customHeight="true" outlineLevel="0" collapsed="false">
      <c r="A33" s="322" t="s">
        <v>193</v>
      </c>
      <c r="B33" s="322" t="s">
        <v>430</v>
      </c>
      <c r="C33" s="322" t="s">
        <v>442</v>
      </c>
      <c r="D33" s="322" t="s">
        <v>180</v>
      </c>
      <c r="E33" s="322" t="s">
        <v>443</v>
      </c>
      <c r="F33" s="322" t="s">
        <v>444</v>
      </c>
      <c r="G33" s="314"/>
      <c r="H33" s="314"/>
      <c r="I33" s="314"/>
      <c r="J33" s="314"/>
      <c r="K33" s="314"/>
      <c r="L33" s="314"/>
      <c r="M33" s="314"/>
      <c r="N33" s="314"/>
      <c r="O33" s="314"/>
      <c r="P33" s="314"/>
      <c r="Q33" s="314"/>
      <c r="R33" s="314"/>
      <c r="S33" s="314"/>
      <c r="T33" s="314"/>
      <c r="U33" s="314"/>
      <c r="V33" s="314"/>
      <c r="W33" s="314"/>
      <c r="X33" s="314"/>
      <c r="Y33" s="314"/>
      <c r="Z33" s="314"/>
    </row>
    <row r="34" customFormat="false" ht="28.5" hidden="false" customHeight="true" outlineLevel="0" collapsed="false">
      <c r="A34" s="323" t="n">
        <v>1</v>
      </c>
      <c r="B34" s="323" t="s">
        <v>369</v>
      </c>
      <c r="C34" s="324" t="s">
        <v>643</v>
      </c>
      <c r="D34" s="324" t="s">
        <v>279</v>
      </c>
      <c r="E34" s="324" t="s">
        <v>447</v>
      </c>
      <c r="F34" s="324" t="s">
        <v>483</v>
      </c>
      <c r="G34" s="314"/>
      <c r="H34" s="314"/>
      <c r="I34" s="314"/>
      <c r="J34" s="314"/>
      <c r="K34" s="314"/>
      <c r="L34" s="314"/>
      <c r="M34" s="314"/>
      <c r="N34" s="314"/>
      <c r="O34" s="314"/>
      <c r="P34" s="314"/>
      <c r="Q34" s="314"/>
      <c r="R34" s="314"/>
      <c r="S34" s="314"/>
      <c r="T34" s="314"/>
      <c r="U34" s="314"/>
      <c r="V34" s="314"/>
      <c r="W34" s="314"/>
      <c r="X34" s="314"/>
      <c r="Y34" s="314"/>
      <c r="Z34" s="314"/>
    </row>
    <row r="35" customFormat="false" ht="28.5" hidden="false" customHeight="true" outlineLevel="0" collapsed="false">
      <c r="A35" s="323" t="n">
        <v>2</v>
      </c>
      <c r="B35" s="323" t="s">
        <v>370</v>
      </c>
      <c r="C35" s="324" t="s">
        <v>490</v>
      </c>
      <c r="D35" s="324" t="s">
        <v>267</v>
      </c>
      <c r="E35" s="324" t="s">
        <v>447</v>
      </c>
      <c r="F35" s="324" t="s">
        <v>644</v>
      </c>
      <c r="G35" s="314"/>
      <c r="H35" s="314"/>
      <c r="I35" s="314"/>
      <c r="J35" s="314"/>
      <c r="K35" s="314"/>
      <c r="L35" s="314"/>
      <c r="M35" s="314"/>
      <c r="N35" s="314"/>
      <c r="O35" s="314"/>
      <c r="P35" s="314"/>
      <c r="Q35" s="314"/>
      <c r="R35" s="314"/>
      <c r="S35" s="314"/>
      <c r="T35" s="314"/>
      <c r="U35" s="314"/>
      <c r="V35" s="314"/>
      <c r="W35" s="314"/>
      <c r="X35" s="314"/>
      <c r="Y35" s="314"/>
      <c r="Z35" s="314"/>
    </row>
    <row r="36" customFormat="false" ht="21.75" hidden="false" customHeight="true" outlineLevel="0" collapsed="false">
      <c r="A36" s="323" t="n">
        <v>3</v>
      </c>
      <c r="B36" s="323" t="s">
        <v>366</v>
      </c>
      <c r="C36" s="324" t="s">
        <v>491</v>
      </c>
      <c r="D36" s="324" t="s">
        <v>272</v>
      </c>
      <c r="E36" s="324" t="s">
        <v>447</v>
      </c>
      <c r="F36" s="324" t="s">
        <v>483</v>
      </c>
      <c r="G36" s="314"/>
      <c r="H36" s="314"/>
      <c r="I36" s="314"/>
      <c r="J36" s="314"/>
      <c r="K36" s="314"/>
      <c r="L36" s="314"/>
      <c r="M36" s="314"/>
      <c r="N36" s="314"/>
      <c r="O36" s="314"/>
      <c r="P36" s="314"/>
      <c r="Q36" s="314"/>
      <c r="R36" s="314"/>
      <c r="S36" s="314"/>
      <c r="T36" s="314"/>
      <c r="U36" s="314"/>
      <c r="V36" s="314"/>
      <c r="W36" s="314"/>
      <c r="X36" s="314"/>
      <c r="Y36" s="314"/>
      <c r="Z36" s="314"/>
    </row>
    <row r="37" customFormat="false" ht="21.75" hidden="false" customHeight="true" outlineLevel="0" collapsed="false">
      <c r="A37" s="323" t="n">
        <v>4</v>
      </c>
      <c r="B37" s="323" t="s">
        <v>367</v>
      </c>
      <c r="C37" s="324" t="s">
        <v>493</v>
      </c>
      <c r="D37" s="324" t="s">
        <v>252</v>
      </c>
      <c r="E37" s="324" t="s">
        <v>447</v>
      </c>
      <c r="F37" s="324" t="s">
        <v>483</v>
      </c>
      <c r="G37" s="314"/>
      <c r="H37" s="314"/>
      <c r="I37" s="314"/>
      <c r="J37" s="314"/>
      <c r="K37" s="314"/>
      <c r="L37" s="314"/>
      <c r="M37" s="314"/>
      <c r="N37" s="314"/>
      <c r="O37" s="314"/>
      <c r="P37" s="314"/>
      <c r="Q37" s="314"/>
      <c r="R37" s="314"/>
      <c r="S37" s="314"/>
      <c r="T37" s="314"/>
      <c r="U37" s="314"/>
      <c r="V37" s="314"/>
      <c r="W37" s="314"/>
      <c r="X37" s="314"/>
      <c r="Y37" s="314"/>
      <c r="Z37" s="314"/>
    </row>
    <row r="38" customFormat="false" ht="21.75" hidden="false" customHeight="true" outlineLevel="0" collapsed="false">
      <c r="A38" s="323" t="n">
        <v>5</v>
      </c>
      <c r="B38" s="323" t="s">
        <v>368</v>
      </c>
      <c r="C38" s="324" t="s">
        <v>494</v>
      </c>
      <c r="D38" s="324" t="s">
        <v>264</v>
      </c>
      <c r="E38" s="324" t="s">
        <v>447</v>
      </c>
      <c r="F38" s="324" t="s">
        <v>645</v>
      </c>
      <c r="G38" s="314"/>
      <c r="H38" s="314"/>
      <c r="I38" s="314"/>
      <c r="J38" s="314"/>
      <c r="K38" s="314"/>
      <c r="L38" s="314"/>
      <c r="M38" s="314"/>
      <c r="N38" s="314"/>
      <c r="O38" s="314"/>
      <c r="P38" s="314"/>
      <c r="Q38" s="314"/>
      <c r="R38" s="314"/>
      <c r="S38" s="314"/>
      <c r="T38" s="314"/>
      <c r="U38" s="314"/>
      <c r="V38" s="314"/>
      <c r="W38" s="314"/>
      <c r="X38" s="314"/>
      <c r="Y38" s="314"/>
      <c r="Z38" s="314"/>
    </row>
    <row r="39" customFormat="false" ht="30" hidden="false" customHeight="true" outlineLevel="0" collapsed="false">
      <c r="A39" s="325" t="s">
        <v>646</v>
      </c>
      <c r="B39" s="325"/>
      <c r="C39" s="325"/>
      <c r="D39" s="325"/>
      <c r="E39" s="325"/>
      <c r="F39" s="325"/>
      <c r="G39" s="325"/>
      <c r="H39" s="314"/>
      <c r="I39" s="314"/>
      <c r="J39" s="314"/>
      <c r="K39" s="314"/>
      <c r="L39" s="314"/>
      <c r="M39" s="314"/>
      <c r="N39" s="314"/>
      <c r="O39" s="314"/>
      <c r="P39" s="314"/>
      <c r="Q39" s="314"/>
      <c r="R39" s="314"/>
      <c r="S39" s="314"/>
      <c r="T39" s="314"/>
      <c r="U39" s="314"/>
      <c r="V39" s="314"/>
      <c r="W39" s="314"/>
      <c r="X39" s="314"/>
      <c r="Y39" s="314"/>
      <c r="Z39" s="314"/>
    </row>
    <row r="40" customFormat="false" ht="30" hidden="false" customHeight="true" outlineLevel="0" collapsed="false">
      <c r="A40" s="326" t="s">
        <v>566</v>
      </c>
      <c r="B40" s="326"/>
      <c r="C40" s="326"/>
      <c r="D40" s="327" t="s">
        <v>647</v>
      </c>
      <c r="E40" s="327"/>
      <c r="F40" s="327"/>
      <c r="G40" s="327"/>
      <c r="H40" s="314"/>
      <c r="I40" s="314"/>
      <c r="J40" s="314"/>
      <c r="K40" s="314"/>
      <c r="L40" s="314"/>
      <c r="M40" s="314"/>
      <c r="N40" s="314"/>
      <c r="O40" s="314"/>
      <c r="P40" s="314"/>
      <c r="Q40" s="314"/>
      <c r="R40" s="314"/>
      <c r="S40" s="314"/>
      <c r="T40" s="314"/>
      <c r="U40" s="314"/>
      <c r="V40" s="314"/>
      <c r="W40" s="314"/>
      <c r="X40" s="314"/>
      <c r="Y40" s="314"/>
      <c r="Z40" s="314"/>
    </row>
    <row r="41" customFormat="false" ht="15.75" hidden="false" customHeight="true" outlineLevel="0" collapsed="false">
      <c r="A41" s="314"/>
      <c r="B41" s="314"/>
      <c r="C41" s="314"/>
      <c r="D41" s="314"/>
      <c r="E41" s="314"/>
      <c r="F41" s="314"/>
      <c r="G41" s="314"/>
      <c r="H41" s="314"/>
      <c r="I41" s="314"/>
      <c r="J41" s="314"/>
      <c r="K41" s="314"/>
      <c r="L41" s="314"/>
      <c r="M41" s="314"/>
      <c r="N41" s="314"/>
      <c r="O41" s="314"/>
      <c r="P41" s="314"/>
      <c r="Q41" s="314"/>
      <c r="R41" s="314"/>
      <c r="S41" s="314"/>
      <c r="T41" s="314"/>
      <c r="U41" s="314"/>
      <c r="V41" s="314"/>
      <c r="W41" s="314"/>
      <c r="X41" s="314"/>
      <c r="Y41" s="314"/>
      <c r="Z41" s="314"/>
    </row>
    <row r="42" customFormat="false" ht="15.75" hidden="false" customHeight="true" outlineLevel="0" collapsed="false">
      <c r="A42" s="328" t="s">
        <v>510</v>
      </c>
      <c r="B42" s="328"/>
      <c r="C42" s="328"/>
      <c r="D42" s="328"/>
      <c r="E42" s="328"/>
      <c r="F42" s="328"/>
      <c r="G42" s="328"/>
      <c r="H42" s="314"/>
      <c r="I42" s="314"/>
      <c r="J42" s="314"/>
      <c r="K42" s="314"/>
      <c r="L42" s="314"/>
      <c r="M42" s="314"/>
      <c r="N42" s="314"/>
      <c r="O42" s="314"/>
      <c r="P42" s="314"/>
      <c r="Q42" s="314"/>
      <c r="R42" s="314"/>
      <c r="S42" s="314"/>
      <c r="T42" s="314"/>
      <c r="U42" s="314"/>
      <c r="V42" s="314"/>
      <c r="W42" s="314"/>
      <c r="X42" s="314"/>
      <c r="Y42" s="314"/>
      <c r="Z42" s="314"/>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1:G1"/>
    <mergeCell ref="A2:F2"/>
    <mergeCell ref="A3:G3"/>
    <mergeCell ref="A5:G5"/>
    <mergeCell ref="A8:G8"/>
    <mergeCell ref="A9:G11"/>
    <mergeCell ref="A13:G13"/>
    <mergeCell ref="A14:G14"/>
    <mergeCell ref="A16:G16"/>
    <mergeCell ref="A17:G17"/>
    <mergeCell ref="A19:G19"/>
    <mergeCell ref="A20:G21"/>
    <mergeCell ref="A23:G23"/>
    <mergeCell ref="A24:G24"/>
    <mergeCell ref="A26:G26"/>
    <mergeCell ref="A27:G30"/>
    <mergeCell ref="A32:G32"/>
    <mergeCell ref="A39:G39"/>
    <mergeCell ref="A40:C40"/>
    <mergeCell ref="D40:G40"/>
    <mergeCell ref="A42:G42"/>
  </mergeCells>
  <hyperlinks>
    <hyperlink ref="G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6"/>
    <col collapsed="false" customWidth="true" hidden="false" outlineLevel="0" max="4" min="4" style="0" width="40"/>
    <col collapsed="false" customWidth="true" hidden="false" outlineLevel="0" max="5" min="5" style="0" width="12"/>
    <col collapsed="false" customWidth="true" hidden="false" outlineLevel="0" max="6" min="6" style="0" width="30"/>
    <col collapsed="false" customWidth="true" hidden="false" outlineLevel="0" max="7" min="7" style="0" width="18"/>
    <col collapsed="false" customWidth="true" hidden="false" outlineLevel="0" max="26" min="8" style="0" width="14"/>
  </cols>
  <sheetData>
    <row r="1" customFormat="false" ht="21.75" hidden="false" customHeight="true" outlineLevel="0" collapsed="false">
      <c r="A1" s="292" t="s">
        <v>119</v>
      </c>
      <c r="B1" s="292"/>
      <c r="C1" s="292"/>
      <c r="D1" s="292"/>
      <c r="E1" s="292"/>
      <c r="F1" s="292"/>
      <c r="G1" s="292"/>
      <c r="H1" s="3"/>
      <c r="I1" s="3"/>
      <c r="J1" s="3"/>
      <c r="K1" s="3"/>
      <c r="L1" s="3"/>
      <c r="M1" s="3"/>
      <c r="N1" s="3"/>
      <c r="O1" s="3"/>
      <c r="P1" s="3"/>
      <c r="Q1" s="3"/>
      <c r="R1" s="3"/>
      <c r="S1" s="3"/>
      <c r="T1" s="3"/>
      <c r="U1" s="3"/>
      <c r="V1" s="3"/>
      <c r="W1" s="3"/>
      <c r="X1" s="3"/>
      <c r="Y1" s="3"/>
      <c r="Z1" s="3"/>
    </row>
    <row r="2" customFormat="false" ht="24" hidden="false" customHeight="true" outlineLevel="0" collapsed="false">
      <c r="A2" s="293" t="s">
        <v>648</v>
      </c>
      <c r="B2" s="293"/>
      <c r="C2" s="293"/>
      <c r="D2" s="293"/>
      <c r="E2" s="293"/>
      <c r="F2" s="293"/>
      <c r="G2" s="186" t="s">
        <v>48</v>
      </c>
      <c r="H2" s="3"/>
      <c r="I2" s="3"/>
      <c r="J2" s="3"/>
      <c r="K2" s="3"/>
      <c r="L2" s="3"/>
      <c r="M2" s="3"/>
      <c r="N2" s="3"/>
      <c r="O2" s="3"/>
      <c r="P2" s="3"/>
      <c r="Q2" s="3"/>
      <c r="R2" s="3"/>
      <c r="S2" s="3"/>
      <c r="T2" s="3"/>
      <c r="U2" s="3"/>
      <c r="V2" s="3"/>
      <c r="W2" s="3"/>
      <c r="X2" s="3"/>
      <c r="Y2" s="3"/>
      <c r="Z2" s="3"/>
    </row>
    <row r="3" customFormat="false" ht="19.5" hidden="false" customHeight="true" outlineLevel="0" collapsed="false">
      <c r="A3" s="294" t="s">
        <v>649</v>
      </c>
      <c r="B3" s="294"/>
      <c r="C3" s="294"/>
      <c r="D3" s="294"/>
      <c r="E3" s="294"/>
      <c r="F3" s="294"/>
      <c r="G3" s="294"/>
      <c r="H3" s="3"/>
      <c r="I3" s="3"/>
      <c r="J3" s="3"/>
      <c r="K3" s="3"/>
      <c r="L3" s="3"/>
      <c r="M3" s="3"/>
      <c r="N3" s="3"/>
      <c r="O3" s="3"/>
      <c r="P3" s="3"/>
      <c r="Q3" s="3"/>
      <c r="R3" s="3"/>
      <c r="S3" s="3"/>
      <c r="T3" s="3"/>
      <c r="U3" s="3"/>
      <c r="V3" s="3"/>
      <c r="W3" s="3"/>
      <c r="X3" s="3"/>
      <c r="Y3" s="3"/>
      <c r="Z3" s="3"/>
    </row>
    <row r="4" customFormat="false" ht="1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5" hidden="false" customHeight="true" outlineLevel="0" collapsed="false">
      <c r="A5" s="295" t="s">
        <v>551</v>
      </c>
      <c r="B5" s="295"/>
      <c r="C5" s="295"/>
      <c r="D5" s="295"/>
      <c r="E5" s="295"/>
      <c r="F5" s="295"/>
      <c r="G5" s="295"/>
      <c r="H5" s="3"/>
      <c r="I5" s="3"/>
      <c r="J5" s="3"/>
      <c r="K5" s="3"/>
      <c r="L5" s="3"/>
      <c r="M5" s="3"/>
      <c r="N5" s="3"/>
      <c r="O5" s="3"/>
      <c r="P5" s="3"/>
      <c r="Q5" s="3"/>
      <c r="R5" s="3"/>
      <c r="S5" s="3"/>
      <c r="T5" s="3"/>
      <c r="U5" s="3"/>
      <c r="V5" s="3"/>
      <c r="W5" s="3"/>
      <c r="X5" s="3"/>
      <c r="Y5" s="3"/>
      <c r="Z5" s="3"/>
    </row>
    <row r="6" customFormat="false" ht="15" hidden="false" customHeight="true" outlineLevel="0" collapsed="false">
      <c r="A6" s="3"/>
      <c r="B6" s="296" t="s">
        <v>552</v>
      </c>
      <c r="C6" s="296" t="s">
        <v>553</v>
      </c>
      <c r="D6" s="296" t="s">
        <v>554</v>
      </c>
      <c r="E6" s="296" t="s">
        <v>555</v>
      </c>
      <c r="F6" s="296" t="s">
        <v>556</v>
      </c>
      <c r="G6" s="296" t="s">
        <v>650</v>
      </c>
      <c r="H6" s="3"/>
      <c r="I6" s="3"/>
      <c r="J6" s="3"/>
      <c r="K6" s="3"/>
      <c r="L6" s="3"/>
      <c r="M6" s="3"/>
      <c r="N6" s="3"/>
      <c r="O6" s="3"/>
      <c r="P6" s="3"/>
      <c r="Q6" s="3"/>
      <c r="R6" s="3"/>
      <c r="S6" s="3"/>
      <c r="T6" s="3"/>
      <c r="U6" s="3"/>
      <c r="V6" s="3"/>
      <c r="W6" s="3"/>
      <c r="X6" s="3"/>
      <c r="Y6" s="3"/>
      <c r="Z6" s="3"/>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295" t="s">
        <v>558</v>
      </c>
      <c r="B8" s="295"/>
      <c r="C8" s="295"/>
      <c r="D8" s="295"/>
      <c r="E8" s="295"/>
      <c r="F8" s="295"/>
      <c r="G8" s="295"/>
      <c r="H8" s="3"/>
      <c r="I8" s="3"/>
      <c r="J8" s="3"/>
      <c r="K8" s="3"/>
      <c r="L8" s="3"/>
      <c r="M8" s="3"/>
      <c r="N8" s="3"/>
      <c r="O8" s="3"/>
      <c r="P8" s="3"/>
      <c r="Q8" s="3"/>
      <c r="R8" s="3"/>
      <c r="S8" s="3"/>
      <c r="T8" s="3"/>
      <c r="U8" s="3"/>
      <c r="V8" s="3"/>
      <c r="W8" s="3"/>
      <c r="X8" s="3"/>
      <c r="Y8" s="3"/>
      <c r="Z8" s="3"/>
    </row>
    <row r="9" customFormat="false" ht="45" hidden="false" customHeight="true" outlineLevel="0" collapsed="false">
      <c r="A9" s="297"/>
      <c r="B9" s="297"/>
      <c r="C9" s="297"/>
      <c r="D9" s="297"/>
      <c r="E9" s="297"/>
      <c r="F9" s="297"/>
      <c r="G9" s="297"/>
      <c r="H9" s="3"/>
      <c r="I9" s="3"/>
      <c r="J9" s="3"/>
      <c r="K9" s="3"/>
      <c r="L9" s="3"/>
      <c r="M9" s="3"/>
      <c r="N9" s="3"/>
      <c r="O9" s="3"/>
      <c r="P9" s="3"/>
      <c r="Q9" s="3"/>
      <c r="R9" s="3"/>
      <c r="S9" s="3"/>
      <c r="T9" s="3"/>
      <c r="U9" s="3"/>
      <c r="V9" s="3"/>
      <c r="W9" s="3"/>
      <c r="X9" s="3"/>
      <c r="Y9" s="3"/>
      <c r="Z9" s="3"/>
    </row>
    <row r="10" customFormat="false" ht="19.5" hidden="false" customHeight="true" outlineLevel="0" collapsed="false">
      <c r="A10" s="297"/>
      <c r="B10" s="297"/>
      <c r="C10" s="297"/>
      <c r="D10" s="297"/>
      <c r="E10" s="297"/>
      <c r="F10" s="297"/>
      <c r="G10" s="297"/>
      <c r="H10" s="3"/>
      <c r="I10" s="3"/>
      <c r="J10" s="3"/>
      <c r="K10" s="3"/>
      <c r="L10" s="3"/>
      <c r="M10" s="3"/>
      <c r="N10" s="3"/>
      <c r="O10" s="3"/>
      <c r="P10" s="3"/>
      <c r="Q10" s="3"/>
      <c r="R10" s="3"/>
      <c r="S10" s="3"/>
      <c r="T10" s="3"/>
      <c r="U10" s="3"/>
      <c r="V10" s="3"/>
      <c r="W10" s="3"/>
      <c r="X10" s="3"/>
      <c r="Y10" s="3"/>
      <c r="Z10" s="3"/>
    </row>
    <row r="11" customFormat="false" ht="19.5" hidden="false" customHeight="true" outlineLevel="0" collapsed="false">
      <c r="A11" s="297"/>
      <c r="B11" s="297"/>
      <c r="C11" s="297"/>
      <c r="D11" s="297"/>
      <c r="E11" s="297"/>
      <c r="F11" s="297"/>
      <c r="G11" s="297"/>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295" t="s">
        <v>559</v>
      </c>
      <c r="B13" s="295"/>
      <c r="C13" s="295"/>
      <c r="D13" s="295"/>
      <c r="E13" s="295"/>
      <c r="F13" s="295"/>
      <c r="G13" s="295"/>
      <c r="H13" s="3"/>
      <c r="I13" s="3"/>
      <c r="J13" s="3"/>
      <c r="K13" s="3"/>
      <c r="L13" s="3"/>
      <c r="M13" s="3"/>
      <c r="N13" s="3"/>
      <c r="O13" s="3"/>
      <c r="P13" s="3"/>
      <c r="Q13" s="3"/>
      <c r="R13" s="3"/>
      <c r="S13" s="3"/>
      <c r="T13" s="3"/>
      <c r="U13" s="3"/>
      <c r="V13" s="3"/>
      <c r="W13" s="3"/>
      <c r="X13" s="3"/>
      <c r="Y13" s="3"/>
      <c r="Z13" s="3"/>
    </row>
    <row r="14" customFormat="false" ht="30" hidden="false" customHeight="true" outlineLevel="0" collapsed="false">
      <c r="A14" s="297"/>
      <c r="B14" s="297"/>
      <c r="C14" s="297"/>
      <c r="D14" s="297"/>
      <c r="E14" s="297"/>
      <c r="F14" s="297"/>
      <c r="G14" s="297"/>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295" t="s">
        <v>560</v>
      </c>
      <c r="B16" s="295"/>
      <c r="C16" s="295"/>
      <c r="D16" s="295"/>
      <c r="E16" s="295"/>
      <c r="F16" s="295"/>
      <c r="G16" s="295"/>
      <c r="H16" s="3"/>
      <c r="I16" s="3"/>
      <c r="J16" s="3"/>
      <c r="K16" s="3"/>
      <c r="L16" s="3"/>
      <c r="M16" s="3"/>
      <c r="N16" s="3"/>
      <c r="O16" s="3"/>
      <c r="P16" s="3"/>
      <c r="Q16" s="3"/>
      <c r="R16" s="3"/>
      <c r="S16" s="3"/>
      <c r="T16" s="3"/>
      <c r="U16" s="3"/>
      <c r="V16" s="3"/>
      <c r="W16" s="3"/>
      <c r="X16" s="3"/>
      <c r="Y16" s="3"/>
      <c r="Z16" s="3"/>
    </row>
    <row r="17" customFormat="false" ht="30" hidden="false" customHeight="true" outlineLevel="0" collapsed="false">
      <c r="A17" s="297"/>
      <c r="B17" s="297"/>
      <c r="C17" s="297"/>
      <c r="D17" s="297"/>
      <c r="E17" s="297"/>
      <c r="F17" s="297"/>
      <c r="G17" s="297"/>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295" t="s">
        <v>561</v>
      </c>
      <c r="B19" s="295"/>
      <c r="C19" s="295"/>
      <c r="D19" s="295"/>
      <c r="E19" s="295"/>
      <c r="F19" s="295"/>
      <c r="G19" s="295"/>
      <c r="H19" s="3"/>
      <c r="I19" s="3"/>
      <c r="J19" s="3"/>
      <c r="K19" s="3"/>
      <c r="L19" s="3"/>
      <c r="M19" s="3"/>
      <c r="N19" s="3"/>
      <c r="O19" s="3"/>
      <c r="P19" s="3"/>
      <c r="Q19" s="3"/>
      <c r="R19" s="3"/>
      <c r="S19" s="3"/>
      <c r="T19" s="3"/>
      <c r="U19" s="3"/>
      <c r="V19" s="3"/>
      <c r="W19" s="3"/>
      <c r="X19" s="3"/>
      <c r="Y19" s="3"/>
      <c r="Z19" s="3"/>
    </row>
    <row r="20" customFormat="false" ht="34.5" hidden="false" customHeight="true" outlineLevel="0" collapsed="false">
      <c r="A20" s="297"/>
      <c r="B20" s="297"/>
      <c r="C20" s="297"/>
      <c r="D20" s="297"/>
      <c r="E20" s="297"/>
      <c r="F20" s="297"/>
      <c r="G20" s="297"/>
      <c r="H20" s="3"/>
      <c r="I20" s="3"/>
      <c r="J20" s="3"/>
      <c r="K20" s="3"/>
      <c r="L20" s="3"/>
      <c r="M20" s="3"/>
      <c r="N20" s="3"/>
      <c r="O20" s="3"/>
      <c r="P20" s="3"/>
      <c r="Q20" s="3"/>
      <c r="R20" s="3"/>
      <c r="S20" s="3"/>
      <c r="T20" s="3"/>
      <c r="U20" s="3"/>
      <c r="V20" s="3"/>
      <c r="W20" s="3"/>
      <c r="X20" s="3"/>
      <c r="Y20" s="3"/>
      <c r="Z20" s="3"/>
    </row>
    <row r="21" customFormat="false" ht="19.5" hidden="false" customHeight="true" outlineLevel="0" collapsed="false">
      <c r="A21" s="297"/>
      <c r="B21" s="297"/>
      <c r="C21" s="297"/>
      <c r="D21" s="297"/>
      <c r="E21" s="297"/>
      <c r="F21" s="297"/>
      <c r="G21" s="297"/>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295" t="s">
        <v>562</v>
      </c>
      <c r="B23" s="295"/>
      <c r="C23" s="295"/>
      <c r="D23" s="295"/>
      <c r="E23" s="295"/>
      <c r="F23" s="295"/>
      <c r="G23" s="295"/>
      <c r="H23" s="3"/>
      <c r="I23" s="3"/>
      <c r="J23" s="3"/>
      <c r="K23" s="3"/>
      <c r="L23" s="3"/>
      <c r="M23" s="3"/>
      <c r="N23" s="3"/>
      <c r="O23" s="3"/>
      <c r="P23" s="3"/>
      <c r="Q23" s="3"/>
      <c r="R23" s="3"/>
      <c r="S23" s="3"/>
      <c r="T23" s="3"/>
      <c r="U23" s="3"/>
      <c r="V23" s="3"/>
      <c r="W23" s="3"/>
      <c r="X23" s="3"/>
      <c r="Y23" s="3"/>
      <c r="Z23" s="3"/>
    </row>
    <row r="24" customFormat="false" ht="30" hidden="false" customHeight="true" outlineLevel="0" collapsed="false">
      <c r="A24" s="297"/>
      <c r="B24" s="297"/>
      <c r="C24" s="297"/>
      <c r="D24" s="297"/>
      <c r="E24" s="297"/>
      <c r="F24" s="297"/>
      <c r="G24" s="297"/>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295" t="s">
        <v>563</v>
      </c>
      <c r="B26" s="295"/>
      <c r="C26" s="295"/>
      <c r="D26" s="295"/>
      <c r="E26" s="295"/>
      <c r="F26" s="295"/>
      <c r="G26" s="295"/>
      <c r="H26" s="3"/>
      <c r="I26" s="3"/>
      <c r="J26" s="3"/>
      <c r="K26" s="3"/>
      <c r="L26" s="3"/>
      <c r="M26" s="3"/>
      <c r="N26" s="3"/>
      <c r="O26" s="3"/>
      <c r="P26" s="3"/>
      <c r="Q26" s="3"/>
      <c r="R26" s="3"/>
      <c r="S26" s="3"/>
      <c r="T26" s="3"/>
      <c r="U26" s="3"/>
      <c r="V26" s="3"/>
      <c r="W26" s="3"/>
      <c r="X26" s="3"/>
      <c r="Y26" s="3"/>
      <c r="Z26" s="3"/>
    </row>
    <row r="27" customFormat="false" ht="21.75" hidden="false" customHeight="true" outlineLevel="0" collapsed="false">
      <c r="A27" s="297"/>
      <c r="B27" s="297"/>
      <c r="C27" s="297"/>
      <c r="D27" s="297"/>
      <c r="E27" s="297"/>
      <c r="F27" s="297"/>
      <c r="G27" s="297"/>
      <c r="H27" s="3"/>
      <c r="I27" s="3"/>
      <c r="J27" s="3"/>
      <c r="K27" s="3"/>
      <c r="L27" s="3"/>
      <c r="M27" s="3"/>
      <c r="N27" s="3"/>
      <c r="O27" s="3"/>
      <c r="P27" s="3"/>
      <c r="Q27" s="3"/>
      <c r="R27" s="3"/>
      <c r="S27" s="3"/>
      <c r="T27" s="3"/>
      <c r="U27" s="3"/>
      <c r="V27" s="3"/>
      <c r="W27" s="3"/>
      <c r="X27" s="3"/>
      <c r="Y27" s="3"/>
      <c r="Z27" s="3"/>
    </row>
    <row r="28" customFormat="false" ht="21.75" hidden="false" customHeight="true" outlineLevel="0" collapsed="false">
      <c r="A28" s="297"/>
      <c r="B28" s="297"/>
      <c r="C28" s="297"/>
      <c r="D28" s="297"/>
      <c r="E28" s="297"/>
      <c r="F28" s="297"/>
      <c r="G28" s="297"/>
      <c r="H28" s="3"/>
      <c r="I28" s="3"/>
      <c r="J28" s="3"/>
      <c r="K28" s="3"/>
      <c r="L28" s="3"/>
      <c r="M28" s="3"/>
      <c r="N28" s="3"/>
      <c r="O28" s="3"/>
      <c r="P28" s="3"/>
      <c r="Q28" s="3"/>
      <c r="R28" s="3"/>
      <c r="S28" s="3"/>
      <c r="T28" s="3"/>
      <c r="U28" s="3"/>
      <c r="V28" s="3"/>
      <c r="W28" s="3"/>
      <c r="X28" s="3"/>
      <c r="Y28" s="3"/>
      <c r="Z28" s="3"/>
    </row>
    <row r="29" customFormat="false" ht="21.75" hidden="false" customHeight="true" outlineLevel="0" collapsed="false">
      <c r="A29" s="297"/>
      <c r="B29" s="297"/>
      <c r="C29" s="297"/>
      <c r="D29" s="297"/>
      <c r="E29" s="297"/>
      <c r="F29" s="297"/>
      <c r="G29" s="297"/>
      <c r="H29" s="3"/>
      <c r="I29" s="3"/>
      <c r="J29" s="3"/>
      <c r="K29" s="3"/>
      <c r="L29" s="3"/>
      <c r="M29" s="3"/>
      <c r="N29" s="3"/>
      <c r="O29" s="3"/>
      <c r="P29" s="3"/>
      <c r="Q29" s="3"/>
      <c r="R29" s="3"/>
      <c r="S29" s="3"/>
      <c r="T29" s="3"/>
      <c r="U29" s="3"/>
      <c r="V29" s="3"/>
      <c r="W29" s="3"/>
      <c r="X29" s="3"/>
      <c r="Y29" s="3"/>
      <c r="Z29" s="3"/>
    </row>
    <row r="30" customFormat="false" ht="21.75" hidden="false" customHeight="true" outlineLevel="0" collapsed="false">
      <c r="A30" s="297"/>
      <c r="B30" s="297"/>
      <c r="C30" s="297"/>
      <c r="D30" s="297"/>
      <c r="E30" s="297"/>
      <c r="F30" s="297"/>
      <c r="G30" s="297"/>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21.75" hidden="false" customHeight="true" outlineLevel="0" collapsed="false">
      <c r="A32" s="298" t="s">
        <v>651</v>
      </c>
      <c r="B32" s="298"/>
      <c r="C32" s="298"/>
      <c r="D32" s="298"/>
      <c r="E32" s="298"/>
      <c r="F32" s="298"/>
      <c r="G32" s="298"/>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299" t="s">
        <v>193</v>
      </c>
      <c r="B33" s="299" t="s">
        <v>430</v>
      </c>
      <c r="C33" s="299" t="s">
        <v>442</v>
      </c>
      <c r="D33" s="299" t="s">
        <v>180</v>
      </c>
      <c r="E33" s="299" t="s">
        <v>443</v>
      </c>
      <c r="F33" s="299" t="s">
        <v>444</v>
      </c>
      <c r="G33" s="3"/>
      <c r="H33" s="3"/>
      <c r="I33" s="3"/>
      <c r="J33" s="3"/>
      <c r="K33" s="3"/>
      <c r="L33" s="3"/>
      <c r="M33" s="3"/>
      <c r="N33" s="3"/>
      <c r="O33" s="3"/>
      <c r="P33" s="3"/>
      <c r="Q33" s="3"/>
      <c r="R33" s="3"/>
      <c r="S33" s="3"/>
      <c r="T33" s="3"/>
      <c r="U33" s="3"/>
      <c r="V33" s="3"/>
      <c r="W33" s="3"/>
      <c r="X33" s="3"/>
      <c r="Y33" s="3"/>
      <c r="Z33" s="3"/>
    </row>
    <row r="34" customFormat="false" ht="19.5" hidden="false" customHeight="true" outlineLevel="0" collapsed="false">
      <c r="A34" s="300" t="n">
        <v>1</v>
      </c>
      <c r="B34" s="300" t="s">
        <v>369</v>
      </c>
      <c r="C34" s="301"/>
      <c r="D34" s="301"/>
      <c r="E34" s="301"/>
      <c r="F34" s="301"/>
      <c r="G34" s="3"/>
      <c r="H34" s="3"/>
      <c r="I34" s="3"/>
      <c r="J34" s="3"/>
      <c r="K34" s="3"/>
      <c r="L34" s="3"/>
      <c r="M34" s="3"/>
      <c r="N34" s="3"/>
      <c r="O34" s="3"/>
      <c r="P34" s="3"/>
      <c r="Q34" s="3"/>
      <c r="R34" s="3"/>
      <c r="S34" s="3"/>
      <c r="T34" s="3"/>
      <c r="U34" s="3"/>
      <c r="V34" s="3"/>
      <c r="W34" s="3"/>
      <c r="X34" s="3"/>
      <c r="Y34" s="3"/>
      <c r="Z34" s="3"/>
    </row>
    <row r="35" customFormat="false" ht="19.5" hidden="false" customHeight="true" outlineLevel="0" collapsed="false">
      <c r="A35" s="300" t="n">
        <v>2</v>
      </c>
      <c r="B35" s="300" t="s">
        <v>370</v>
      </c>
      <c r="C35" s="301"/>
      <c r="D35" s="301"/>
      <c r="E35" s="301"/>
      <c r="F35" s="301"/>
      <c r="G35" s="3"/>
      <c r="H35" s="3"/>
      <c r="I35" s="3"/>
      <c r="J35" s="3"/>
      <c r="K35" s="3"/>
      <c r="L35" s="3"/>
      <c r="M35" s="3"/>
      <c r="N35" s="3"/>
      <c r="O35" s="3"/>
      <c r="P35" s="3"/>
      <c r="Q35" s="3"/>
      <c r="R35" s="3"/>
      <c r="S35" s="3"/>
      <c r="T35" s="3"/>
      <c r="U35" s="3"/>
      <c r="V35" s="3"/>
      <c r="W35" s="3"/>
      <c r="X35" s="3"/>
      <c r="Y35" s="3"/>
      <c r="Z35" s="3"/>
    </row>
    <row r="36" customFormat="false" ht="19.5" hidden="false" customHeight="true" outlineLevel="0" collapsed="false">
      <c r="A36" s="300" t="n">
        <v>3</v>
      </c>
      <c r="B36" s="300" t="s">
        <v>366</v>
      </c>
      <c r="C36" s="301"/>
      <c r="D36" s="301"/>
      <c r="E36" s="301"/>
      <c r="F36" s="301"/>
      <c r="G36" s="3"/>
      <c r="H36" s="3"/>
      <c r="I36" s="3"/>
      <c r="J36" s="3"/>
      <c r="K36" s="3"/>
      <c r="L36" s="3"/>
      <c r="M36" s="3"/>
      <c r="N36" s="3"/>
      <c r="O36" s="3"/>
      <c r="P36" s="3"/>
      <c r="Q36" s="3"/>
      <c r="R36" s="3"/>
      <c r="S36" s="3"/>
      <c r="T36" s="3"/>
      <c r="U36" s="3"/>
      <c r="V36" s="3"/>
      <c r="W36" s="3"/>
      <c r="X36" s="3"/>
      <c r="Y36" s="3"/>
      <c r="Z36" s="3"/>
    </row>
    <row r="37" customFormat="false" ht="19.5" hidden="false" customHeight="true" outlineLevel="0" collapsed="false">
      <c r="A37" s="300" t="n">
        <v>4</v>
      </c>
      <c r="B37" s="300" t="s">
        <v>367</v>
      </c>
      <c r="C37" s="301"/>
      <c r="D37" s="301"/>
      <c r="E37" s="301"/>
      <c r="F37" s="301"/>
      <c r="G37" s="3"/>
      <c r="H37" s="3"/>
      <c r="I37" s="3"/>
      <c r="J37" s="3"/>
      <c r="K37" s="3"/>
      <c r="L37" s="3"/>
      <c r="M37" s="3"/>
      <c r="N37" s="3"/>
      <c r="O37" s="3"/>
      <c r="P37" s="3"/>
      <c r="Q37" s="3"/>
      <c r="R37" s="3"/>
      <c r="S37" s="3"/>
      <c r="T37" s="3"/>
      <c r="U37" s="3"/>
      <c r="V37" s="3"/>
      <c r="W37" s="3"/>
      <c r="X37" s="3"/>
      <c r="Y37" s="3"/>
      <c r="Z37" s="3"/>
    </row>
    <row r="38" customFormat="false" ht="19.5" hidden="false" customHeight="true" outlineLevel="0" collapsed="false">
      <c r="A38" s="300" t="n">
        <v>5</v>
      </c>
      <c r="B38" s="300" t="s">
        <v>368</v>
      </c>
      <c r="C38" s="301"/>
      <c r="D38" s="301"/>
      <c r="E38" s="301"/>
      <c r="F38" s="301"/>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02" t="s">
        <v>565</v>
      </c>
      <c r="B39" s="302"/>
      <c r="C39" s="302"/>
      <c r="D39" s="302"/>
      <c r="E39" s="302"/>
      <c r="F39" s="302"/>
      <c r="G39" s="302"/>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03" t="s">
        <v>566</v>
      </c>
      <c r="B40" s="303"/>
      <c r="C40" s="303"/>
      <c r="D40" s="304" t="s">
        <v>567</v>
      </c>
      <c r="E40" s="304"/>
      <c r="F40" s="304"/>
      <c r="G40" s="304"/>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05" t="s">
        <v>510</v>
      </c>
      <c r="B42" s="305"/>
      <c r="C42" s="305"/>
      <c r="D42" s="305"/>
      <c r="E42" s="305"/>
      <c r="F42" s="305"/>
      <c r="G42" s="305"/>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1:G1"/>
    <mergeCell ref="A2:F2"/>
    <mergeCell ref="A3:G3"/>
    <mergeCell ref="A5:G5"/>
    <mergeCell ref="A8:G8"/>
    <mergeCell ref="A9:G11"/>
    <mergeCell ref="A13:G13"/>
    <mergeCell ref="A14:G14"/>
    <mergeCell ref="A16:G16"/>
    <mergeCell ref="A17:G17"/>
    <mergeCell ref="A19:G19"/>
    <mergeCell ref="A20:G21"/>
    <mergeCell ref="A23:G23"/>
    <mergeCell ref="A24:G24"/>
    <mergeCell ref="A26:G26"/>
    <mergeCell ref="A27:G30"/>
    <mergeCell ref="A32:G32"/>
    <mergeCell ref="A39:G39"/>
    <mergeCell ref="A40:C40"/>
    <mergeCell ref="D40:G40"/>
    <mergeCell ref="A42:G42"/>
  </mergeCells>
  <hyperlinks>
    <hyperlink ref="G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6"/>
    <col collapsed="false" customWidth="true" hidden="false" outlineLevel="0" max="4" min="4" style="0" width="40"/>
    <col collapsed="false" customWidth="true" hidden="false" outlineLevel="0" max="5" min="5" style="0" width="12"/>
    <col collapsed="false" customWidth="true" hidden="false" outlineLevel="0" max="6" min="6" style="0" width="30"/>
    <col collapsed="false" customWidth="true" hidden="false" outlineLevel="0" max="7" min="7" style="0" width="18"/>
    <col collapsed="false" customWidth="true" hidden="false" outlineLevel="0" max="26" min="8" style="0" width="14"/>
  </cols>
  <sheetData>
    <row r="1" customFormat="false" ht="21.75" hidden="false" customHeight="true" outlineLevel="0" collapsed="false">
      <c r="A1" s="292" t="s">
        <v>119</v>
      </c>
      <c r="B1" s="292"/>
      <c r="C1" s="292"/>
      <c r="D1" s="292"/>
      <c r="E1" s="292"/>
      <c r="F1" s="292"/>
      <c r="G1" s="292"/>
      <c r="H1" s="3"/>
      <c r="I1" s="3"/>
      <c r="J1" s="3"/>
      <c r="K1" s="3"/>
      <c r="L1" s="3"/>
      <c r="M1" s="3"/>
      <c r="N1" s="3"/>
      <c r="O1" s="3"/>
      <c r="P1" s="3"/>
      <c r="Q1" s="3"/>
      <c r="R1" s="3"/>
      <c r="S1" s="3"/>
      <c r="T1" s="3"/>
      <c r="U1" s="3"/>
      <c r="V1" s="3"/>
      <c r="W1" s="3"/>
      <c r="X1" s="3"/>
      <c r="Y1" s="3"/>
      <c r="Z1" s="3"/>
    </row>
    <row r="2" customFormat="false" ht="24" hidden="false" customHeight="true" outlineLevel="0" collapsed="false">
      <c r="A2" s="293" t="s">
        <v>652</v>
      </c>
      <c r="B2" s="293"/>
      <c r="C2" s="293"/>
      <c r="D2" s="293"/>
      <c r="E2" s="293"/>
      <c r="F2" s="293"/>
      <c r="G2" s="186" t="s">
        <v>48</v>
      </c>
      <c r="H2" s="3"/>
      <c r="I2" s="3"/>
      <c r="J2" s="3"/>
      <c r="K2" s="3"/>
      <c r="L2" s="3"/>
      <c r="M2" s="3"/>
      <c r="N2" s="3"/>
      <c r="O2" s="3"/>
      <c r="P2" s="3"/>
      <c r="Q2" s="3"/>
      <c r="R2" s="3"/>
      <c r="S2" s="3"/>
      <c r="T2" s="3"/>
      <c r="U2" s="3"/>
      <c r="V2" s="3"/>
      <c r="W2" s="3"/>
      <c r="X2" s="3"/>
      <c r="Y2" s="3"/>
      <c r="Z2" s="3"/>
    </row>
    <row r="3" customFormat="false" ht="19.5" hidden="false" customHeight="true" outlineLevel="0" collapsed="false">
      <c r="A3" s="294" t="s">
        <v>653</v>
      </c>
      <c r="B3" s="294"/>
      <c r="C3" s="294"/>
      <c r="D3" s="294"/>
      <c r="E3" s="294"/>
      <c r="F3" s="294"/>
      <c r="G3" s="294"/>
      <c r="H3" s="3"/>
      <c r="I3" s="3"/>
      <c r="J3" s="3"/>
      <c r="K3" s="3"/>
      <c r="L3" s="3"/>
      <c r="M3" s="3"/>
      <c r="N3" s="3"/>
      <c r="O3" s="3"/>
      <c r="P3" s="3"/>
      <c r="Q3" s="3"/>
      <c r="R3" s="3"/>
      <c r="S3" s="3"/>
      <c r="T3" s="3"/>
      <c r="U3" s="3"/>
      <c r="V3" s="3"/>
      <c r="W3" s="3"/>
      <c r="X3" s="3"/>
      <c r="Y3" s="3"/>
      <c r="Z3" s="3"/>
    </row>
    <row r="4" customFormat="false" ht="1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5" hidden="false" customHeight="true" outlineLevel="0" collapsed="false">
      <c r="A5" s="295" t="s">
        <v>551</v>
      </c>
      <c r="B5" s="295"/>
      <c r="C5" s="295"/>
      <c r="D5" s="295"/>
      <c r="E5" s="295"/>
      <c r="F5" s="295"/>
      <c r="G5" s="295"/>
      <c r="H5" s="3"/>
      <c r="I5" s="3"/>
      <c r="J5" s="3"/>
      <c r="K5" s="3"/>
      <c r="L5" s="3"/>
      <c r="M5" s="3"/>
      <c r="N5" s="3"/>
      <c r="O5" s="3"/>
      <c r="P5" s="3"/>
      <c r="Q5" s="3"/>
      <c r="R5" s="3"/>
      <c r="S5" s="3"/>
      <c r="T5" s="3"/>
      <c r="U5" s="3"/>
      <c r="V5" s="3"/>
      <c r="W5" s="3"/>
      <c r="X5" s="3"/>
      <c r="Y5" s="3"/>
      <c r="Z5" s="3"/>
    </row>
    <row r="6" customFormat="false" ht="15" hidden="false" customHeight="true" outlineLevel="0" collapsed="false">
      <c r="A6" s="3"/>
      <c r="B6" s="296" t="s">
        <v>552</v>
      </c>
      <c r="C6" s="296" t="s">
        <v>553</v>
      </c>
      <c r="D6" s="296" t="s">
        <v>554</v>
      </c>
      <c r="E6" s="296" t="s">
        <v>555</v>
      </c>
      <c r="F6" s="296" t="s">
        <v>556</v>
      </c>
      <c r="G6" s="296" t="s">
        <v>654</v>
      </c>
      <c r="H6" s="3"/>
      <c r="I6" s="3"/>
      <c r="J6" s="3"/>
      <c r="K6" s="3"/>
      <c r="L6" s="3"/>
      <c r="M6" s="3"/>
      <c r="N6" s="3"/>
      <c r="O6" s="3"/>
      <c r="P6" s="3"/>
      <c r="Q6" s="3"/>
      <c r="R6" s="3"/>
      <c r="S6" s="3"/>
      <c r="T6" s="3"/>
      <c r="U6" s="3"/>
      <c r="V6" s="3"/>
      <c r="W6" s="3"/>
      <c r="X6" s="3"/>
      <c r="Y6" s="3"/>
      <c r="Z6" s="3"/>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295" t="s">
        <v>558</v>
      </c>
      <c r="B8" s="295"/>
      <c r="C8" s="295"/>
      <c r="D8" s="295"/>
      <c r="E8" s="295"/>
      <c r="F8" s="295"/>
      <c r="G8" s="295"/>
      <c r="H8" s="3"/>
      <c r="I8" s="3"/>
      <c r="J8" s="3"/>
      <c r="K8" s="3"/>
      <c r="L8" s="3"/>
      <c r="M8" s="3"/>
      <c r="N8" s="3"/>
      <c r="O8" s="3"/>
      <c r="P8" s="3"/>
      <c r="Q8" s="3"/>
      <c r="R8" s="3"/>
      <c r="S8" s="3"/>
      <c r="T8" s="3"/>
      <c r="U8" s="3"/>
      <c r="V8" s="3"/>
      <c r="W8" s="3"/>
      <c r="X8" s="3"/>
      <c r="Y8" s="3"/>
      <c r="Z8" s="3"/>
    </row>
    <row r="9" customFormat="false" ht="45" hidden="false" customHeight="true" outlineLevel="0" collapsed="false">
      <c r="A9" s="297"/>
      <c r="B9" s="297"/>
      <c r="C9" s="297"/>
      <c r="D9" s="297"/>
      <c r="E9" s="297"/>
      <c r="F9" s="297"/>
      <c r="G9" s="297"/>
      <c r="H9" s="3"/>
      <c r="I9" s="3"/>
      <c r="J9" s="3"/>
      <c r="K9" s="3"/>
      <c r="L9" s="3"/>
      <c r="M9" s="3"/>
      <c r="N9" s="3"/>
      <c r="O9" s="3"/>
      <c r="P9" s="3"/>
      <c r="Q9" s="3"/>
      <c r="R9" s="3"/>
      <c r="S9" s="3"/>
      <c r="T9" s="3"/>
      <c r="U9" s="3"/>
      <c r="V9" s="3"/>
      <c r="W9" s="3"/>
      <c r="X9" s="3"/>
      <c r="Y9" s="3"/>
      <c r="Z9" s="3"/>
    </row>
    <row r="10" customFormat="false" ht="19.5" hidden="false" customHeight="true" outlineLevel="0" collapsed="false">
      <c r="A10" s="297"/>
      <c r="B10" s="297"/>
      <c r="C10" s="297"/>
      <c r="D10" s="297"/>
      <c r="E10" s="297"/>
      <c r="F10" s="297"/>
      <c r="G10" s="297"/>
      <c r="H10" s="3"/>
      <c r="I10" s="3"/>
      <c r="J10" s="3"/>
      <c r="K10" s="3"/>
      <c r="L10" s="3"/>
      <c r="M10" s="3"/>
      <c r="N10" s="3"/>
      <c r="O10" s="3"/>
      <c r="P10" s="3"/>
      <c r="Q10" s="3"/>
      <c r="R10" s="3"/>
      <c r="S10" s="3"/>
      <c r="T10" s="3"/>
      <c r="U10" s="3"/>
      <c r="V10" s="3"/>
      <c r="W10" s="3"/>
      <c r="X10" s="3"/>
      <c r="Y10" s="3"/>
      <c r="Z10" s="3"/>
    </row>
    <row r="11" customFormat="false" ht="19.5" hidden="false" customHeight="true" outlineLevel="0" collapsed="false">
      <c r="A11" s="297"/>
      <c r="B11" s="297"/>
      <c r="C11" s="297"/>
      <c r="D11" s="297"/>
      <c r="E11" s="297"/>
      <c r="F11" s="297"/>
      <c r="G11" s="297"/>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295" t="s">
        <v>559</v>
      </c>
      <c r="B13" s="295"/>
      <c r="C13" s="295"/>
      <c r="D13" s="295"/>
      <c r="E13" s="295"/>
      <c r="F13" s="295"/>
      <c r="G13" s="295"/>
      <c r="H13" s="3"/>
      <c r="I13" s="3"/>
      <c r="J13" s="3"/>
      <c r="K13" s="3"/>
      <c r="L13" s="3"/>
      <c r="M13" s="3"/>
      <c r="N13" s="3"/>
      <c r="O13" s="3"/>
      <c r="P13" s="3"/>
      <c r="Q13" s="3"/>
      <c r="R13" s="3"/>
      <c r="S13" s="3"/>
      <c r="T13" s="3"/>
      <c r="U13" s="3"/>
      <c r="V13" s="3"/>
      <c r="W13" s="3"/>
      <c r="X13" s="3"/>
      <c r="Y13" s="3"/>
      <c r="Z13" s="3"/>
    </row>
    <row r="14" customFormat="false" ht="30" hidden="false" customHeight="true" outlineLevel="0" collapsed="false">
      <c r="A14" s="297"/>
      <c r="B14" s="297"/>
      <c r="C14" s="297"/>
      <c r="D14" s="297"/>
      <c r="E14" s="297"/>
      <c r="F14" s="297"/>
      <c r="G14" s="297"/>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295" t="s">
        <v>560</v>
      </c>
      <c r="B16" s="295"/>
      <c r="C16" s="295"/>
      <c r="D16" s="295"/>
      <c r="E16" s="295"/>
      <c r="F16" s="295"/>
      <c r="G16" s="295"/>
      <c r="H16" s="3"/>
      <c r="I16" s="3"/>
      <c r="J16" s="3"/>
      <c r="K16" s="3"/>
      <c r="L16" s="3"/>
      <c r="M16" s="3"/>
      <c r="N16" s="3"/>
      <c r="O16" s="3"/>
      <c r="P16" s="3"/>
      <c r="Q16" s="3"/>
      <c r="R16" s="3"/>
      <c r="S16" s="3"/>
      <c r="T16" s="3"/>
      <c r="U16" s="3"/>
      <c r="V16" s="3"/>
      <c r="W16" s="3"/>
      <c r="X16" s="3"/>
      <c r="Y16" s="3"/>
      <c r="Z16" s="3"/>
    </row>
    <row r="17" customFormat="false" ht="30" hidden="false" customHeight="true" outlineLevel="0" collapsed="false">
      <c r="A17" s="297"/>
      <c r="B17" s="297"/>
      <c r="C17" s="297"/>
      <c r="D17" s="297"/>
      <c r="E17" s="297"/>
      <c r="F17" s="297"/>
      <c r="G17" s="297"/>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295" t="s">
        <v>561</v>
      </c>
      <c r="B19" s="295"/>
      <c r="C19" s="295"/>
      <c r="D19" s="295"/>
      <c r="E19" s="295"/>
      <c r="F19" s="295"/>
      <c r="G19" s="295"/>
      <c r="H19" s="3"/>
      <c r="I19" s="3"/>
      <c r="J19" s="3"/>
      <c r="K19" s="3"/>
      <c r="L19" s="3"/>
      <c r="M19" s="3"/>
      <c r="N19" s="3"/>
      <c r="O19" s="3"/>
      <c r="P19" s="3"/>
      <c r="Q19" s="3"/>
      <c r="R19" s="3"/>
      <c r="S19" s="3"/>
      <c r="T19" s="3"/>
      <c r="U19" s="3"/>
      <c r="V19" s="3"/>
      <c r="W19" s="3"/>
      <c r="X19" s="3"/>
      <c r="Y19" s="3"/>
      <c r="Z19" s="3"/>
    </row>
    <row r="20" customFormat="false" ht="34.5" hidden="false" customHeight="true" outlineLevel="0" collapsed="false">
      <c r="A20" s="297"/>
      <c r="B20" s="297"/>
      <c r="C20" s="297"/>
      <c r="D20" s="297"/>
      <c r="E20" s="297"/>
      <c r="F20" s="297"/>
      <c r="G20" s="297"/>
      <c r="H20" s="3"/>
      <c r="I20" s="3"/>
      <c r="J20" s="3"/>
      <c r="K20" s="3"/>
      <c r="L20" s="3"/>
      <c r="M20" s="3"/>
      <c r="N20" s="3"/>
      <c r="O20" s="3"/>
      <c r="P20" s="3"/>
      <c r="Q20" s="3"/>
      <c r="R20" s="3"/>
      <c r="S20" s="3"/>
      <c r="T20" s="3"/>
      <c r="U20" s="3"/>
      <c r="V20" s="3"/>
      <c r="W20" s="3"/>
      <c r="X20" s="3"/>
      <c r="Y20" s="3"/>
      <c r="Z20" s="3"/>
    </row>
    <row r="21" customFormat="false" ht="19.5" hidden="false" customHeight="true" outlineLevel="0" collapsed="false">
      <c r="A21" s="297"/>
      <c r="B21" s="297"/>
      <c r="C21" s="297"/>
      <c r="D21" s="297"/>
      <c r="E21" s="297"/>
      <c r="F21" s="297"/>
      <c r="G21" s="297"/>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295" t="s">
        <v>562</v>
      </c>
      <c r="B23" s="295"/>
      <c r="C23" s="295"/>
      <c r="D23" s="295"/>
      <c r="E23" s="295"/>
      <c r="F23" s="295"/>
      <c r="G23" s="295"/>
      <c r="H23" s="3"/>
      <c r="I23" s="3"/>
      <c r="J23" s="3"/>
      <c r="K23" s="3"/>
      <c r="L23" s="3"/>
      <c r="M23" s="3"/>
      <c r="N23" s="3"/>
      <c r="O23" s="3"/>
      <c r="P23" s="3"/>
      <c r="Q23" s="3"/>
      <c r="R23" s="3"/>
      <c r="S23" s="3"/>
      <c r="T23" s="3"/>
      <c r="U23" s="3"/>
      <c r="V23" s="3"/>
      <c r="W23" s="3"/>
      <c r="X23" s="3"/>
      <c r="Y23" s="3"/>
      <c r="Z23" s="3"/>
    </row>
    <row r="24" customFormat="false" ht="30" hidden="false" customHeight="true" outlineLevel="0" collapsed="false">
      <c r="A24" s="297"/>
      <c r="B24" s="297"/>
      <c r="C24" s="297"/>
      <c r="D24" s="297"/>
      <c r="E24" s="297"/>
      <c r="F24" s="297"/>
      <c r="G24" s="297"/>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295" t="s">
        <v>563</v>
      </c>
      <c r="B26" s="295"/>
      <c r="C26" s="295"/>
      <c r="D26" s="295"/>
      <c r="E26" s="295"/>
      <c r="F26" s="295"/>
      <c r="G26" s="295"/>
      <c r="H26" s="3"/>
      <c r="I26" s="3"/>
      <c r="J26" s="3"/>
      <c r="K26" s="3"/>
      <c r="L26" s="3"/>
      <c r="M26" s="3"/>
      <c r="N26" s="3"/>
      <c r="O26" s="3"/>
      <c r="P26" s="3"/>
      <c r="Q26" s="3"/>
      <c r="R26" s="3"/>
      <c r="S26" s="3"/>
      <c r="T26" s="3"/>
      <c r="U26" s="3"/>
      <c r="V26" s="3"/>
      <c r="W26" s="3"/>
      <c r="X26" s="3"/>
      <c r="Y26" s="3"/>
      <c r="Z26" s="3"/>
    </row>
    <row r="27" customFormat="false" ht="21.75" hidden="false" customHeight="true" outlineLevel="0" collapsed="false">
      <c r="A27" s="297"/>
      <c r="B27" s="297"/>
      <c r="C27" s="297"/>
      <c r="D27" s="297"/>
      <c r="E27" s="297"/>
      <c r="F27" s="297"/>
      <c r="G27" s="297"/>
      <c r="H27" s="3"/>
      <c r="I27" s="3"/>
      <c r="J27" s="3"/>
      <c r="K27" s="3"/>
      <c r="L27" s="3"/>
      <c r="M27" s="3"/>
      <c r="N27" s="3"/>
      <c r="O27" s="3"/>
      <c r="P27" s="3"/>
      <c r="Q27" s="3"/>
      <c r="R27" s="3"/>
      <c r="S27" s="3"/>
      <c r="T27" s="3"/>
      <c r="U27" s="3"/>
      <c r="V27" s="3"/>
      <c r="W27" s="3"/>
      <c r="X27" s="3"/>
      <c r="Y27" s="3"/>
      <c r="Z27" s="3"/>
    </row>
    <row r="28" customFormat="false" ht="21.75" hidden="false" customHeight="true" outlineLevel="0" collapsed="false">
      <c r="A28" s="297"/>
      <c r="B28" s="297"/>
      <c r="C28" s="297"/>
      <c r="D28" s="297"/>
      <c r="E28" s="297"/>
      <c r="F28" s="297"/>
      <c r="G28" s="297"/>
      <c r="H28" s="3"/>
      <c r="I28" s="3"/>
      <c r="J28" s="3"/>
      <c r="K28" s="3"/>
      <c r="L28" s="3"/>
      <c r="M28" s="3"/>
      <c r="N28" s="3"/>
      <c r="O28" s="3"/>
      <c r="P28" s="3"/>
      <c r="Q28" s="3"/>
      <c r="R28" s="3"/>
      <c r="S28" s="3"/>
      <c r="T28" s="3"/>
      <c r="U28" s="3"/>
      <c r="V28" s="3"/>
      <c r="W28" s="3"/>
      <c r="X28" s="3"/>
      <c r="Y28" s="3"/>
      <c r="Z28" s="3"/>
    </row>
    <row r="29" customFormat="false" ht="21.75" hidden="false" customHeight="true" outlineLevel="0" collapsed="false">
      <c r="A29" s="297"/>
      <c r="B29" s="297"/>
      <c r="C29" s="297"/>
      <c r="D29" s="297"/>
      <c r="E29" s="297"/>
      <c r="F29" s="297"/>
      <c r="G29" s="297"/>
      <c r="H29" s="3"/>
      <c r="I29" s="3"/>
      <c r="J29" s="3"/>
      <c r="K29" s="3"/>
      <c r="L29" s="3"/>
      <c r="M29" s="3"/>
      <c r="N29" s="3"/>
      <c r="O29" s="3"/>
      <c r="P29" s="3"/>
      <c r="Q29" s="3"/>
      <c r="R29" s="3"/>
      <c r="S29" s="3"/>
      <c r="T29" s="3"/>
      <c r="U29" s="3"/>
      <c r="V29" s="3"/>
      <c r="W29" s="3"/>
      <c r="X29" s="3"/>
      <c r="Y29" s="3"/>
      <c r="Z29" s="3"/>
    </row>
    <row r="30" customFormat="false" ht="21.75" hidden="false" customHeight="true" outlineLevel="0" collapsed="false">
      <c r="A30" s="297"/>
      <c r="B30" s="297"/>
      <c r="C30" s="297"/>
      <c r="D30" s="297"/>
      <c r="E30" s="297"/>
      <c r="F30" s="297"/>
      <c r="G30" s="297"/>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21.75" hidden="false" customHeight="true" outlineLevel="0" collapsed="false">
      <c r="A32" s="298" t="s">
        <v>655</v>
      </c>
      <c r="B32" s="298"/>
      <c r="C32" s="298"/>
      <c r="D32" s="298"/>
      <c r="E32" s="298"/>
      <c r="F32" s="298"/>
      <c r="G32" s="298"/>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299" t="s">
        <v>193</v>
      </c>
      <c r="B33" s="299" t="s">
        <v>430</v>
      </c>
      <c r="C33" s="299" t="s">
        <v>442</v>
      </c>
      <c r="D33" s="299" t="s">
        <v>180</v>
      </c>
      <c r="E33" s="299" t="s">
        <v>443</v>
      </c>
      <c r="F33" s="299" t="s">
        <v>444</v>
      </c>
      <c r="G33" s="3"/>
      <c r="H33" s="3"/>
      <c r="I33" s="3"/>
      <c r="J33" s="3"/>
      <c r="K33" s="3"/>
      <c r="L33" s="3"/>
      <c r="M33" s="3"/>
      <c r="N33" s="3"/>
      <c r="O33" s="3"/>
      <c r="P33" s="3"/>
      <c r="Q33" s="3"/>
      <c r="R33" s="3"/>
      <c r="S33" s="3"/>
      <c r="T33" s="3"/>
      <c r="U33" s="3"/>
      <c r="V33" s="3"/>
      <c r="W33" s="3"/>
      <c r="X33" s="3"/>
      <c r="Y33" s="3"/>
      <c r="Z33" s="3"/>
    </row>
    <row r="34" customFormat="false" ht="19.5" hidden="false" customHeight="true" outlineLevel="0" collapsed="false">
      <c r="A34" s="300" t="n">
        <v>1</v>
      </c>
      <c r="B34" s="300" t="s">
        <v>369</v>
      </c>
      <c r="C34" s="301"/>
      <c r="D34" s="301"/>
      <c r="E34" s="301"/>
      <c r="F34" s="301"/>
      <c r="G34" s="3"/>
      <c r="H34" s="3"/>
      <c r="I34" s="3"/>
      <c r="J34" s="3"/>
      <c r="K34" s="3"/>
      <c r="L34" s="3"/>
      <c r="M34" s="3"/>
      <c r="N34" s="3"/>
      <c r="O34" s="3"/>
      <c r="P34" s="3"/>
      <c r="Q34" s="3"/>
      <c r="R34" s="3"/>
      <c r="S34" s="3"/>
      <c r="T34" s="3"/>
      <c r="U34" s="3"/>
      <c r="V34" s="3"/>
      <c r="W34" s="3"/>
      <c r="X34" s="3"/>
      <c r="Y34" s="3"/>
      <c r="Z34" s="3"/>
    </row>
    <row r="35" customFormat="false" ht="19.5" hidden="false" customHeight="true" outlineLevel="0" collapsed="false">
      <c r="A35" s="300" t="n">
        <v>2</v>
      </c>
      <c r="B35" s="300" t="s">
        <v>370</v>
      </c>
      <c r="C35" s="301"/>
      <c r="D35" s="301"/>
      <c r="E35" s="301"/>
      <c r="F35" s="301"/>
      <c r="G35" s="3"/>
      <c r="H35" s="3"/>
      <c r="I35" s="3"/>
      <c r="J35" s="3"/>
      <c r="K35" s="3"/>
      <c r="L35" s="3"/>
      <c r="M35" s="3"/>
      <c r="N35" s="3"/>
      <c r="O35" s="3"/>
      <c r="P35" s="3"/>
      <c r="Q35" s="3"/>
      <c r="R35" s="3"/>
      <c r="S35" s="3"/>
      <c r="T35" s="3"/>
      <c r="U35" s="3"/>
      <c r="V35" s="3"/>
      <c r="W35" s="3"/>
      <c r="X35" s="3"/>
      <c r="Y35" s="3"/>
      <c r="Z35" s="3"/>
    </row>
    <row r="36" customFormat="false" ht="19.5" hidden="false" customHeight="true" outlineLevel="0" collapsed="false">
      <c r="A36" s="300" t="n">
        <v>3</v>
      </c>
      <c r="B36" s="300" t="s">
        <v>366</v>
      </c>
      <c r="C36" s="301"/>
      <c r="D36" s="301"/>
      <c r="E36" s="301"/>
      <c r="F36" s="301"/>
      <c r="G36" s="3"/>
      <c r="H36" s="3"/>
      <c r="I36" s="3"/>
      <c r="J36" s="3"/>
      <c r="K36" s="3"/>
      <c r="L36" s="3"/>
      <c r="M36" s="3"/>
      <c r="N36" s="3"/>
      <c r="O36" s="3"/>
      <c r="P36" s="3"/>
      <c r="Q36" s="3"/>
      <c r="R36" s="3"/>
      <c r="S36" s="3"/>
      <c r="T36" s="3"/>
      <c r="U36" s="3"/>
      <c r="V36" s="3"/>
      <c r="W36" s="3"/>
      <c r="X36" s="3"/>
      <c r="Y36" s="3"/>
      <c r="Z36" s="3"/>
    </row>
    <row r="37" customFormat="false" ht="19.5" hidden="false" customHeight="true" outlineLevel="0" collapsed="false">
      <c r="A37" s="300" t="n">
        <v>4</v>
      </c>
      <c r="B37" s="300" t="s">
        <v>367</v>
      </c>
      <c r="C37" s="301"/>
      <c r="D37" s="301"/>
      <c r="E37" s="301"/>
      <c r="F37" s="301"/>
      <c r="G37" s="3"/>
      <c r="H37" s="3"/>
      <c r="I37" s="3"/>
      <c r="J37" s="3"/>
      <c r="K37" s="3"/>
      <c r="L37" s="3"/>
      <c r="M37" s="3"/>
      <c r="N37" s="3"/>
      <c r="O37" s="3"/>
      <c r="P37" s="3"/>
      <c r="Q37" s="3"/>
      <c r="R37" s="3"/>
      <c r="S37" s="3"/>
      <c r="T37" s="3"/>
      <c r="U37" s="3"/>
      <c r="V37" s="3"/>
      <c r="W37" s="3"/>
      <c r="X37" s="3"/>
      <c r="Y37" s="3"/>
      <c r="Z37" s="3"/>
    </row>
    <row r="38" customFormat="false" ht="19.5" hidden="false" customHeight="true" outlineLevel="0" collapsed="false">
      <c r="A38" s="300" t="n">
        <v>5</v>
      </c>
      <c r="B38" s="300" t="s">
        <v>368</v>
      </c>
      <c r="C38" s="301"/>
      <c r="D38" s="301"/>
      <c r="E38" s="301"/>
      <c r="F38" s="301"/>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02" t="s">
        <v>565</v>
      </c>
      <c r="B39" s="302"/>
      <c r="C39" s="302"/>
      <c r="D39" s="302"/>
      <c r="E39" s="302"/>
      <c r="F39" s="302"/>
      <c r="G39" s="302"/>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03" t="s">
        <v>566</v>
      </c>
      <c r="B40" s="303"/>
      <c r="C40" s="303"/>
      <c r="D40" s="304" t="s">
        <v>567</v>
      </c>
      <c r="E40" s="304"/>
      <c r="F40" s="304"/>
      <c r="G40" s="304"/>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05" t="s">
        <v>510</v>
      </c>
      <c r="B42" s="305"/>
      <c r="C42" s="305"/>
      <c r="D42" s="305"/>
      <c r="E42" s="305"/>
      <c r="F42" s="305"/>
      <c r="G42" s="305"/>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1:G1"/>
    <mergeCell ref="A2:F2"/>
    <mergeCell ref="A3:G3"/>
    <mergeCell ref="A5:G5"/>
    <mergeCell ref="A8:G8"/>
    <mergeCell ref="A9:G11"/>
    <mergeCell ref="A13:G13"/>
    <mergeCell ref="A14:G14"/>
    <mergeCell ref="A16:G16"/>
    <mergeCell ref="A17:G17"/>
    <mergeCell ref="A19:G19"/>
    <mergeCell ref="A20:G21"/>
    <mergeCell ref="A23:G23"/>
    <mergeCell ref="A24:G24"/>
    <mergeCell ref="A26:G26"/>
    <mergeCell ref="A27:G30"/>
    <mergeCell ref="A32:G32"/>
    <mergeCell ref="A39:G39"/>
    <mergeCell ref="A40:C40"/>
    <mergeCell ref="D40:G40"/>
    <mergeCell ref="A42:G42"/>
  </mergeCells>
  <hyperlinks>
    <hyperlink ref="G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6"/>
    <col collapsed="false" customWidth="true" hidden="false" outlineLevel="0" max="4" min="4" style="0" width="40"/>
    <col collapsed="false" customWidth="true" hidden="false" outlineLevel="0" max="5" min="5" style="0" width="12"/>
    <col collapsed="false" customWidth="true" hidden="false" outlineLevel="0" max="6" min="6" style="0" width="30"/>
    <col collapsed="false" customWidth="true" hidden="false" outlineLevel="0" max="7" min="7" style="0" width="18"/>
    <col collapsed="false" customWidth="true" hidden="false" outlineLevel="0" max="8" min="8" style="0" width="8.71"/>
    <col collapsed="false" customWidth="true" hidden="false" outlineLevel="0" max="26" min="9" style="0" width="14"/>
  </cols>
  <sheetData>
    <row r="1" customFormat="false" ht="21.75" hidden="false" customHeight="true" outlineLevel="0" collapsed="false">
      <c r="A1" s="292" t="s">
        <v>119</v>
      </c>
      <c r="B1" s="292"/>
      <c r="C1" s="292"/>
      <c r="D1" s="292"/>
      <c r="E1" s="292"/>
      <c r="F1" s="292"/>
      <c r="G1" s="292"/>
      <c r="H1" s="3"/>
      <c r="I1" s="3"/>
      <c r="J1" s="3"/>
      <c r="K1" s="3"/>
      <c r="L1" s="3"/>
      <c r="M1" s="3"/>
      <c r="N1" s="3"/>
      <c r="O1" s="3"/>
      <c r="P1" s="3"/>
      <c r="Q1" s="3"/>
      <c r="R1" s="3"/>
      <c r="S1" s="3"/>
      <c r="T1" s="3"/>
      <c r="U1" s="3"/>
      <c r="V1" s="3"/>
      <c r="W1" s="3"/>
      <c r="X1" s="3"/>
      <c r="Y1" s="3"/>
      <c r="Z1" s="3"/>
    </row>
    <row r="2" customFormat="false" ht="24" hidden="false" customHeight="true" outlineLevel="0" collapsed="false">
      <c r="A2" s="293" t="s">
        <v>656</v>
      </c>
      <c r="B2" s="293"/>
      <c r="C2" s="293"/>
      <c r="D2" s="293"/>
      <c r="E2" s="293"/>
      <c r="F2" s="293"/>
      <c r="G2" s="238" t="s">
        <v>48</v>
      </c>
      <c r="H2" s="306"/>
      <c r="I2" s="3"/>
      <c r="J2" s="3"/>
      <c r="K2" s="3"/>
      <c r="L2" s="3"/>
      <c r="M2" s="3"/>
      <c r="N2" s="3"/>
      <c r="O2" s="3"/>
      <c r="P2" s="3"/>
      <c r="Q2" s="3"/>
      <c r="R2" s="3"/>
      <c r="S2" s="3"/>
      <c r="T2" s="3"/>
      <c r="U2" s="3"/>
      <c r="V2" s="3"/>
      <c r="W2" s="3"/>
      <c r="X2" s="3"/>
      <c r="Y2" s="3"/>
      <c r="Z2" s="3"/>
    </row>
    <row r="3" customFormat="false" ht="19.5" hidden="false" customHeight="true" outlineLevel="0" collapsed="false">
      <c r="A3" s="294" t="s">
        <v>657</v>
      </c>
      <c r="B3" s="294"/>
      <c r="C3" s="294"/>
      <c r="D3" s="294"/>
      <c r="E3" s="294"/>
      <c r="F3" s="294"/>
      <c r="G3" s="294"/>
      <c r="H3" s="3"/>
      <c r="I3" s="3"/>
      <c r="J3" s="3"/>
      <c r="K3" s="3"/>
      <c r="L3" s="3"/>
      <c r="M3" s="3"/>
      <c r="N3" s="3"/>
      <c r="O3" s="3"/>
      <c r="P3" s="3"/>
      <c r="Q3" s="3"/>
      <c r="R3" s="3"/>
      <c r="S3" s="3"/>
      <c r="T3" s="3"/>
      <c r="U3" s="3"/>
      <c r="V3" s="3"/>
      <c r="W3" s="3"/>
      <c r="X3" s="3"/>
      <c r="Y3" s="3"/>
      <c r="Z3" s="3"/>
    </row>
    <row r="4" customFormat="false" ht="1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5" hidden="false" customHeight="true" outlineLevel="0" collapsed="false">
      <c r="A5" s="295" t="s">
        <v>551</v>
      </c>
      <c r="B5" s="295"/>
      <c r="C5" s="295"/>
      <c r="D5" s="295"/>
      <c r="E5" s="295"/>
      <c r="F5" s="295"/>
      <c r="G5" s="295"/>
      <c r="H5" s="3"/>
      <c r="I5" s="3"/>
      <c r="J5" s="3"/>
      <c r="K5" s="3"/>
      <c r="L5" s="3"/>
      <c r="M5" s="3"/>
      <c r="N5" s="3"/>
      <c r="O5" s="3"/>
      <c r="P5" s="3"/>
      <c r="Q5" s="3"/>
      <c r="R5" s="3"/>
      <c r="S5" s="3"/>
      <c r="T5" s="3"/>
      <c r="U5" s="3"/>
      <c r="V5" s="3"/>
      <c r="W5" s="3"/>
      <c r="X5" s="3"/>
      <c r="Y5" s="3"/>
      <c r="Z5" s="3"/>
    </row>
    <row r="6" customFormat="false" ht="15" hidden="false" customHeight="true" outlineLevel="0" collapsed="false">
      <c r="A6" s="3"/>
      <c r="B6" s="296" t="s">
        <v>552</v>
      </c>
      <c r="C6" s="296" t="s">
        <v>553</v>
      </c>
      <c r="D6" s="296" t="s">
        <v>554</v>
      </c>
      <c r="E6" s="296" t="s">
        <v>555</v>
      </c>
      <c r="F6" s="296" t="s">
        <v>556</v>
      </c>
      <c r="G6" s="296" t="s">
        <v>658</v>
      </c>
      <c r="H6" s="3"/>
      <c r="I6" s="3"/>
      <c r="J6" s="3"/>
      <c r="K6" s="3"/>
      <c r="L6" s="3"/>
      <c r="M6" s="3"/>
      <c r="N6" s="3"/>
      <c r="O6" s="3"/>
      <c r="P6" s="3"/>
      <c r="Q6" s="3"/>
      <c r="R6" s="3"/>
      <c r="S6" s="3"/>
      <c r="T6" s="3"/>
      <c r="U6" s="3"/>
      <c r="V6" s="3"/>
      <c r="W6" s="3"/>
      <c r="X6" s="3"/>
      <c r="Y6" s="3"/>
      <c r="Z6" s="3"/>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295" t="s">
        <v>558</v>
      </c>
      <c r="B8" s="295"/>
      <c r="C8" s="295"/>
      <c r="D8" s="295"/>
      <c r="E8" s="295"/>
      <c r="F8" s="295"/>
      <c r="G8" s="295"/>
      <c r="H8" s="3"/>
      <c r="I8" s="3"/>
      <c r="J8" s="3"/>
      <c r="K8" s="3"/>
      <c r="L8" s="3"/>
      <c r="M8" s="3"/>
      <c r="N8" s="3"/>
      <c r="O8" s="3"/>
      <c r="P8" s="3"/>
      <c r="Q8" s="3"/>
      <c r="R8" s="3"/>
      <c r="S8" s="3"/>
      <c r="T8" s="3"/>
      <c r="U8" s="3"/>
      <c r="V8" s="3"/>
      <c r="W8" s="3"/>
      <c r="X8" s="3"/>
      <c r="Y8" s="3"/>
      <c r="Z8" s="3"/>
    </row>
    <row r="9" customFormat="false" ht="45" hidden="false" customHeight="true" outlineLevel="0" collapsed="false">
      <c r="A9" s="297"/>
      <c r="B9" s="297"/>
      <c r="C9" s="297"/>
      <c r="D9" s="297"/>
      <c r="E9" s="297"/>
      <c r="F9" s="297"/>
      <c r="G9" s="297"/>
      <c r="H9" s="3"/>
      <c r="I9" s="3"/>
      <c r="J9" s="3"/>
      <c r="K9" s="3"/>
      <c r="L9" s="3"/>
      <c r="M9" s="3"/>
      <c r="N9" s="3"/>
      <c r="O9" s="3"/>
      <c r="P9" s="3"/>
      <c r="Q9" s="3"/>
      <c r="R9" s="3"/>
      <c r="S9" s="3"/>
      <c r="T9" s="3"/>
      <c r="U9" s="3"/>
      <c r="V9" s="3"/>
      <c r="W9" s="3"/>
      <c r="X9" s="3"/>
      <c r="Y9" s="3"/>
      <c r="Z9" s="3"/>
    </row>
    <row r="10" customFormat="false" ht="19.5" hidden="false" customHeight="true" outlineLevel="0" collapsed="false">
      <c r="A10" s="297"/>
      <c r="B10" s="297"/>
      <c r="C10" s="297"/>
      <c r="D10" s="297"/>
      <c r="E10" s="297"/>
      <c r="F10" s="297"/>
      <c r="G10" s="297"/>
      <c r="H10" s="3"/>
      <c r="I10" s="3"/>
      <c r="J10" s="3"/>
      <c r="K10" s="3"/>
      <c r="L10" s="3"/>
      <c r="M10" s="3"/>
      <c r="N10" s="3"/>
      <c r="O10" s="3"/>
      <c r="P10" s="3"/>
      <c r="Q10" s="3"/>
      <c r="R10" s="3"/>
      <c r="S10" s="3"/>
      <c r="T10" s="3"/>
      <c r="U10" s="3"/>
      <c r="V10" s="3"/>
      <c r="W10" s="3"/>
      <c r="X10" s="3"/>
      <c r="Y10" s="3"/>
      <c r="Z10" s="3"/>
    </row>
    <row r="11" customFormat="false" ht="19.5" hidden="false" customHeight="true" outlineLevel="0" collapsed="false">
      <c r="A11" s="297"/>
      <c r="B11" s="297"/>
      <c r="C11" s="297"/>
      <c r="D11" s="297"/>
      <c r="E11" s="297"/>
      <c r="F11" s="297"/>
      <c r="G11" s="297"/>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295" t="s">
        <v>559</v>
      </c>
      <c r="B13" s="295"/>
      <c r="C13" s="295"/>
      <c r="D13" s="295"/>
      <c r="E13" s="295"/>
      <c r="F13" s="295"/>
      <c r="G13" s="295"/>
      <c r="H13" s="3"/>
      <c r="I13" s="3"/>
      <c r="J13" s="3"/>
      <c r="K13" s="3"/>
      <c r="L13" s="3"/>
      <c r="M13" s="3"/>
      <c r="N13" s="3"/>
      <c r="O13" s="3"/>
      <c r="P13" s="3"/>
      <c r="Q13" s="3"/>
      <c r="R13" s="3"/>
      <c r="S13" s="3"/>
      <c r="T13" s="3"/>
      <c r="U13" s="3"/>
      <c r="V13" s="3"/>
      <c r="W13" s="3"/>
      <c r="X13" s="3"/>
      <c r="Y13" s="3"/>
      <c r="Z13" s="3"/>
    </row>
    <row r="14" customFormat="false" ht="30" hidden="false" customHeight="true" outlineLevel="0" collapsed="false">
      <c r="A14" s="297"/>
      <c r="B14" s="297"/>
      <c r="C14" s="297"/>
      <c r="D14" s="297"/>
      <c r="E14" s="297"/>
      <c r="F14" s="297"/>
      <c r="G14" s="297"/>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295" t="s">
        <v>560</v>
      </c>
      <c r="B16" s="295"/>
      <c r="C16" s="295"/>
      <c r="D16" s="295"/>
      <c r="E16" s="295"/>
      <c r="F16" s="295"/>
      <c r="G16" s="295"/>
      <c r="H16" s="3"/>
      <c r="I16" s="3"/>
      <c r="J16" s="3"/>
      <c r="K16" s="3"/>
      <c r="L16" s="3"/>
      <c r="M16" s="3"/>
      <c r="N16" s="3"/>
      <c r="O16" s="3"/>
      <c r="P16" s="3"/>
      <c r="Q16" s="3"/>
      <c r="R16" s="3"/>
      <c r="S16" s="3"/>
      <c r="T16" s="3"/>
      <c r="U16" s="3"/>
      <c r="V16" s="3"/>
      <c r="W16" s="3"/>
      <c r="X16" s="3"/>
      <c r="Y16" s="3"/>
      <c r="Z16" s="3"/>
    </row>
    <row r="17" customFormat="false" ht="30" hidden="false" customHeight="true" outlineLevel="0" collapsed="false">
      <c r="A17" s="297"/>
      <c r="B17" s="297"/>
      <c r="C17" s="297"/>
      <c r="D17" s="297"/>
      <c r="E17" s="297"/>
      <c r="F17" s="297"/>
      <c r="G17" s="297"/>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295" t="s">
        <v>561</v>
      </c>
      <c r="B19" s="295"/>
      <c r="C19" s="295"/>
      <c r="D19" s="295"/>
      <c r="E19" s="295"/>
      <c r="F19" s="295"/>
      <c r="G19" s="295"/>
      <c r="H19" s="3"/>
      <c r="I19" s="3"/>
      <c r="J19" s="3"/>
      <c r="K19" s="3"/>
      <c r="L19" s="3"/>
      <c r="M19" s="3"/>
      <c r="N19" s="3"/>
      <c r="O19" s="3"/>
      <c r="P19" s="3"/>
      <c r="Q19" s="3"/>
      <c r="R19" s="3"/>
      <c r="S19" s="3"/>
      <c r="T19" s="3"/>
      <c r="U19" s="3"/>
      <c r="V19" s="3"/>
      <c r="W19" s="3"/>
      <c r="X19" s="3"/>
      <c r="Y19" s="3"/>
      <c r="Z19" s="3"/>
    </row>
    <row r="20" customFormat="false" ht="34.5" hidden="false" customHeight="true" outlineLevel="0" collapsed="false">
      <c r="A20" s="297"/>
      <c r="B20" s="297"/>
      <c r="C20" s="297"/>
      <c r="D20" s="297"/>
      <c r="E20" s="297"/>
      <c r="F20" s="297"/>
      <c r="G20" s="297"/>
      <c r="H20" s="3"/>
      <c r="I20" s="3"/>
      <c r="J20" s="3"/>
      <c r="K20" s="3"/>
      <c r="L20" s="3"/>
      <c r="M20" s="3"/>
      <c r="N20" s="3"/>
      <c r="O20" s="3"/>
      <c r="P20" s="3"/>
      <c r="Q20" s="3"/>
      <c r="R20" s="3"/>
      <c r="S20" s="3"/>
      <c r="T20" s="3"/>
      <c r="U20" s="3"/>
      <c r="V20" s="3"/>
      <c r="W20" s="3"/>
      <c r="X20" s="3"/>
      <c r="Y20" s="3"/>
      <c r="Z20" s="3"/>
    </row>
    <row r="21" customFormat="false" ht="19.5" hidden="false" customHeight="true" outlineLevel="0" collapsed="false">
      <c r="A21" s="297"/>
      <c r="B21" s="297"/>
      <c r="C21" s="297"/>
      <c r="D21" s="297"/>
      <c r="E21" s="297"/>
      <c r="F21" s="297"/>
      <c r="G21" s="297"/>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295" t="s">
        <v>562</v>
      </c>
      <c r="B23" s="295"/>
      <c r="C23" s="295"/>
      <c r="D23" s="295"/>
      <c r="E23" s="295"/>
      <c r="F23" s="295"/>
      <c r="G23" s="295"/>
      <c r="H23" s="3"/>
      <c r="I23" s="3"/>
      <c r="J23" s="3"/>
      <c r="K23" s="3"/>
      <c r="L23" s="3"/>
      <c r="M23" s="3"/>
      <c r="N23" s="3"/>
      <c r="O23" s="3"/>
      <c r="P23" s="3"/>
      <c r="Q23" s="3"/>
      <c r="R23" s="3"/>
      <c r="S23" s="3"/>
      <c r="T23" s="3"/>
      <c r="U23" s="3"/>
      <c r="V23" s="3"/>
      <c r="W23" s="3"/>
      <c r="X23" s="3"/>
      <c r="Y23" s="3"/>
      <c r="Z23" s="3"/>
    </row>
    <row r="24" customFormat="false" ht="30" hidden="false" customHeight="true" outlineLevel="0" collapsed="false">
      <c r="A24" s="297"/>
      <c r="B24" s="297"/>
      <c r="C24" s="297"/>
      <c r="D24" s="297"/>
      <c r="E24" s="297"/>
      <c r="F24" s="297"/>
      <c r="G24" s="297"/>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295" t="s">
        <v>563</v>
      </c>
      <c r="B26" s="295"/>
      <c r="C26" s="295"/>
      <c r="D26" s="295"/>
      <c r="E26" s="295"/>
      <c r="F26" s="295"/>
      <c r="G26" s="295"/>
      <c r="H26" s="3"/>
      <c r="I26" s="3"/>
      <c r="J26" s="3"/>
      <c r="K26" s="3"/>
      <c r="L26" s="3"/>
      <c r="M26" s="3"/>
      <c r="N26" s="3"/>
      <c r="O26" s="3"/>
      <c r="P26" s="3"/>
      <c r="Q26" s="3"/>
      <c r="R26" s="3"/>
      <c r="S26" s="3"/>
      <c r="T26" s="3"/>
      <c r="U26" s="3"/>
      <c r="V26" s="3"/>
      <c r="W26" s="3"/>
      <c r="X26" s="3"/>
      <c r="Y26" s="3"/>
      <c r="Z26" s="3"/>
    </row>
    <row r="27" customFormat="false" ht="21.75" hidden="false" customHeight="true" outlineLevel="0" collapsed="false">
      <c r="A27" s="297"/>
      <c r="B27" s="297"/>
      <c r="C27" s="297"/>
      <c r="D27" s="297"/>
      <c r="E27" s="297"/>
      <c r="F27" s="297"/>
      <c r="G27" s="297"/>
      <c r="H27" s="3"/>
      <c r="I27" s="3"/>
      <c r="J27" s="3"/>
      <c r="K27" s="3"/>
      <c r="L27" s="3"/>
      <c r="M27" s="3"/>
      <c r="N27" s="3"/>
      <c r="O27" s="3"/>
      <c r="P27" s="3"/>
      <c r="Q27" s="3"/>
      <c r="R27" s="3"/>
      <c r="S27" s="3"/>
      <c r="T27" s="3"/>
      <c r="U27" s="3"/>
      <c r="V27" s="3"/>
      <c r="W27" s="3"/>
      <c r="X27" s="3"/>
      <c r="Y27" s="3"/>
      <c r="Z27" s="3"/>
    </row>
    <row r="28" customFormat="false" ht="21.75" hidden="false" customHeight="true" outlineLevel="0" collapsed="false">
      <c r="A28" s="297"/>
      <c r="B28" s="297"/>
      <c r="C28" s="297"/>
      <c r="D28" s="297"/>
      <c r="E28" s="297"/>
      <c r="F28" s="297"/>
      <c r="G28" s="297"/>
      <c r="H28" s="3"/>
      <c r="I28" s="3"/>
      <c r="J28" s="3"/>
      <c r="K28" s="3"/>
      <c r="L28" s="3"/>
      <c r="M28" s="3"/>
      <c r="N28" s="3"/>
      <c r="O28" s="3"/>
      <c r="P28" s="3"/>
      <c r="Q28" s="3"/>
      <c r="R28" s="3"/>
      <c r="S28" s="3"/>
      <c r="T28" s="3"/>
      <c r="U28" s="3"/>
      <c r="V28" s="3"/>
      <c r="W28" s="3"/>
      <c r="X28" s="3"/>
      <c r="Y28" s="3"/>
      <c r="Z28" s="3"/>
    </row>
    <row r="29" customFormat="false" ht="21.75" hidden="false" customHeight="true" outlineLevel="0" collapsed="false">
      <c r="A29" s="297"/>
      <c r="B29" s="297"/>
      <c r="C29" s="297"/>
      <c r="D29" s="297"/>
      <c r="E29" s="297"/>
      <c r="F29" s="297"/>
      <c r="G29" s="297"/>
      <c r="H29" s="3"/>
      <c r="I29" s="3"/>
      <c r="J29" s="3"/>
      <c r="K29" s="3"/>
      <c r="L29" s="3"/>
      <c r="M29" s="3"/>
      <c r="N29" s="3"/>
      <c r="O29" s="3"/>
      <c r="P29" s="3"/>
      <c r="Q29" s="3"/>
      <c r="R29" s="3"/>
      <c r="S29" s="3"/>
      <c r="T29" s="3"/>
      <c r="U29" s="3"/>
      <c r="V29" s="3"/>
      <c r="W29" s="3"/>
      <c r="X29" s="3"/>
      <c r="Y29" s="3"/>
      <c r="Z29" s="3"/>
    </row>
    <row r="30" customFormat="false" ht="21.75" hidden="false" customHeight="true" outlineLevel="0" collapsed="false">
      <c r="A30" s="297"/>
      <c r="B30" s="297"/>
      <c r="C30" s="297"/>
      <c r="D30" s="297"/>
      <c r="E30" s="297"/>
      <c r="F30" s="297"/>
      <c r="G30" s="297"/>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21.75" hidden="false" customHeight="true" outlineLevel="0" collapsed="false">
      <c r="A32" s="298" t="s">
        <v>659</v>
      </c>
      <c r="B32" s="298"/>
      <c r="C32" s="298"/>
      <c r="D32" s="298"/>
      <c r="E32" s="298"/>
      <c r="F32" s="298"/>
      <c r="G32" s="298"/>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299" t="s">
        <v>193</v>
      </c>
      <c r="B33" s="299" t="s">
        <v>430</v>
      </c>
      <c r="C33" s="299" t="s">
        <v>442</v>
      </c>
      <c r="D33" s="299" t="s">
        <v>180</v>
      </c>
      <c r="E33" s="299" t="s">
        <v>443</v>
      </c>
      <c r="F33" s="299" t="s">
        <v>444</v>
      </c>
      <c r="G33" s="3"/>
      <c r="H33" s="3"/>
      <c r="I33" s="3"/>
      <c r="J33" s="3"/>
      <c r="K33" s="3"/>
      <c r="L33" s="3"/>
      <c r="M33" s="3"/>
      <c r="N33" s="3"/>
      <c r="O33" s="3"/>
      <c r="P33" s="3"/>
      <c r="Q33" s="3"/>
      <c r="R33" s="3"/>
      <c r="S33" s="3"/>
      <c r="T33" s="3"/>
      <c r="U33" s="3"/>
      <c r="V33" s="3"/>
      <c r="W33" s="3"/>
      <c r="X33" s="3"/>
      <c r="Y33" s="3"/>
      <c r="Z33" s="3"/>
    </row>
    <row r="34" customFormat="false" ht="19.5" hidden="false" customHeight="true" outlineLevel="0" collapsed="false">
      <c r="A34" s="300" t="n">
        <v>1</v>
      </c>
      <c r="B34" s="300" t="s">
        <v>369</v>
      </c>
      <c r="C34" s="301"/>
      <c r="D34" s="301"/>
      <c r="E34" s="301"/>
      <c r="F34" s="301"/>
      <c r="G34" s="3"/>
      <c r="H34" s="3"/>
      <c r="I34" s="3"/>
      <c r="J34" s="3"/>
      <c r="K34" s="3"/>
      <c r="L34" s="3"/>
      <c r="M34" s="3"/>
      <c r="N34" s="3"/>
      <c r="O34" s="3"/>
      <c r="P34" s="3"/>
      <c r="Q34" s="3"/>
      <c r="R34" s="3"/>
      <c r="S34" s="3"/>
      <c r="T34" s="3"/>
      <c r="U34" s="3"/>
      <c r="V34" s="3"/>
      <c r="W34" s="3"/>
      <c r="X34" s="3"/>
      <c r="Y34" s="3"/>
      <c r="Z34" s="3"/>
    </row>
    <row r="35" customFormat="false" ht="19.5" hidden="false" customHeight="true" outlineLevel="0" collapsed="false">
      <c r="A35" s="300" t="n">
        <v>2</v>
      </c>
      <c r="B35" s="300" t="s">
        <v>370</v>
      </c>
      <c r="C35" s="301"/>
      <c r="D35" s="301"/>
      <c r="E35" s="301"/>
      <c r="F35" s="301"/>
      <c r="G35" s="3"/>
      <c r="H35" s="3"/>
      <c r="I35" s="3"/>
      <c r="J35" s="3"/>
      <c r="K35" s="3"/>
      <c r="L35" s="3"/>
      <c r="M35" s="3"/>
      <c r="N35" s="3"/>
      <c r="O35" s="3"/>
      <c r="P35" s="3"/>
      <c r="Q35" s="3"/>
      <c r="R35" s="3"/>
      <c r="S35" s="3"/>
      <c r="T35" s="3"/>
      <c r="U35" s="3"/>
      <c r="V35" s="3"/>
      <c r="W35" s="3"/>
      <c r="X35" s="3"/>
      <c r="Y35" s="3"/>
      <c r="Z35" s="3"/>
    </row>
    <row r="36" customFormat="false" ht="19.5" hidden="false" customHeight="true" outlineLevel="0" collapsed="false">
      <c r="A36" s="300" t="n">
        <v>3</v>
      </c>
      <c r="B36" s="300" t="s">
        <v>366</v>
      </c>
      <c r="C36" s="301"/>
      <c r="D36" s="301"/>
      <c r="E36" s="301"/>
      <c r="F36" s="301"/>
      <c r="G36" s="3"/>
      <c r="H36" s="3"/>
      <c r="I36" s="3"/>
      <c r="J36" s="3"/>
      <c r="K36" s="3"/>
      <c r="L36" s="3"/>
      <c r="M36" s="3"/>
      <c r="N36" s="3"/>
      <c r="O36" s="3"/>
      <c r="P36" s="3"/>
      <c r="Q36" s="3"/>
      <c r="R36" s="3"/>
      <c r="S36" s="3"/>
      <c r="T36" s="3"/>
      <c r="U36" s="3"/>
      <c r="V36" s="3"/>
      <c r="W36" s="3"/>
      <c r="X36" s="3"/>
      <c r="Y36" s="3"/>
      <c r="Z36" s="3"/>
    </row>
    <row r="37" customFormat="false" ht="19.5" hidden="false" customHeight="true" outlineLevel="0" collapsed="false">
      <c r="A37" s="300" t="n">
        <v>4</v>
      </c>
      <c r="B37" s="300" t="s">
        <v>367</v>
      </c>
      <c r="C37" s="301"/>
      <c r="D37" s="301"/>
      <c r="E37" s="301"/>
      <c r="F37" s="301"/>
      <c r="G37" s="3"/>
      <c r="H37" s="3"/>
      <c r="I37" s="3"/>
      <c r="J37" s="3"/>
      <c r="K37" s="3"/>
      <c r="L37" s="3"/>
      <c r="M37" s="3"/>
      <c r="N37" s="3"/>
      <c r="O37" s="3"/>
      <c r="P37" s="3"/>
      <c r="Q37" s="3"/>
      <c r="R37" s="3"/>
      <c r="S37" s="3"/>
      <c r="T37" s="3"/>
      <c r="U37" s="3"/>
      <c r="V37" s="3"/>
      <c r="W37" s="3"/>
      <c r="X37" s="3"/>
      <c r="Y37" s="3"/>
      <c r="Z37" s="3"/>
    </row>
    <row r="38" customFormat="false" ht="19.5" hidden="false" customHeight="true" outlineLevel="0" collapsed="false">
      <c r="A38" s="300" t="n">
        <v>5</v>
      </c>
      <c r="B38" s="300" t="s">
        <v>368</v>
      </c>
      <c r="C38" s="301"/>
      <c r="D38" s="301"/>
      <c r="E38" s="301"/>
      <c r="F38" s="301"/>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02" t="s">
        <v>565</v>
      </c>
      <c r="B39" s="302"/>
      <c r="C39" s="302"/>
      <c r="D39" s="302"/>
      <c r="E39" s="302"/>
      <c r="F39" s="302"/>
      <c r="G39" s="302"/>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03" t="s">
        <v>566</v>
      </c>
      <c r="B40" s="303"/>
      <c r="C40" s="303"/>
      <c r="D40" s="304" t="s">
        <v>567</v>
      </c>
      <c r="E40" s="304"/>
      <c r="F40" s="304"/>
      <c r="G40" s="304"/>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05" t="s">
        <v>510</v>
      </c>
      <c r="B42" s="305"/>
      <c r="C42" s="305"/>
      <c r="D42" s="305"/>
      <c r="E42" s="305"/>
      <c r="F42" s="305"/>
      <c r="G42" s="305"/>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1:G1"/>
    <mergeCell ref="A2:F2"/>
    <mergeCell ref="A3:G3"/>
    <mergeCell ref="A5:G5"/>
    <mergeCell ref="A8:G8"/>
    <mergeCell ref="A9:G11"/>
    <mergeCell ref="A13:G13"/>
    <mergeCell ref="A14:G14"/>
    <mergeCell ref="A16:G16"/>
    <mergeCell ref="A17:G17"/>
    <mergeCell ref="A19:G19"/>
    <mergeCell ref="A20:G21"/>
    <mergeCell ref="A23:G23"/>
    <mergeCell ref="A24:G24"/>
    <mergeCell ref="A26:G26"/>
    <mergeCell ref="A27:G30"/>
    <mergeCell ref="A32:G32"/>
    <mergeCell ref="A39:G39"/>
    <mergeCell ref="A40:C40"/>
    <mergeCell ref="D40:G40"/>
    <mergeCell ref="A42:G42"/>
  </mergeCells>
  <hyperlinks>
    <hyperlink ref="G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6"/>
    <col collapsed="false" customWidth="true" hidden="false" outlineLevel="0" max="4" min="4" style="0" width="40"/>
    <col collapsed="false" customWidth="true" hidden="false" outlineLevel="0" max="5" min="5" style="0" width="12"/>
    <col collapsed="false" customWidth="true" hidden="false" outlineLevel="0" max="6" min="6" style="0" width="30"/>
    <col collapsed="false" customWidth="true" hidden="false" outlineLevel="0" max="7" min="7" style="0" width="18"/>
    <col collapsed="false" customWidth="true" hidden="false" outlineLevel="0" max="26" min="8" style="0" width="14"/>
  </cols>
  <sheetData>
    <row r="1" customFormat="false" ht="21.75" hidden="false" customHeight="true" outlineLevel="0" collapsed="false">
      <c r="A1" s="292" t="s">
        <v>119</v>
      </c>
      <c r="B1" s="292"/>
      <c r="C1" s="292"/>
      <c r="D1" s="292"/>
      <c r="E1" s="292"/>
      <c r="F1" s="292"/>
      <c r="G1" s="292"/>
      <c r="H1" s="3"/>
      <c r="I1" s="3"/>
      <c r="J1" s="3"/>
      <c r="K1" s="3"/>
      <c r="L1" s="3"/>
      <c r="M1" s="3"/>
      <c r="N1" s="3"/>
      <c r="O1" s="3"/>
      <c r="P1" s="3"/>
      <c r="Q1" s="3"/>
      <c r="R1" s="3"/>
      <c r="S1" s="3"/>
      <c r="T1" s="3"/>
      <c r="U1" s="3"/>
      <c r="V1" s="3"/>
      <c r="W1" s="3"/>
      <c r="X1" s="3"/>
      <c r="Y1" s="3"/>
      <c r="Z1" s="3"/>
    </row>
    <row r="2" customFormat="false" ht="24" hidden="false" customHeight="true" outlineLevel="0" collapsed="false">
      <c r="A2" s="293" t="s">
        <v>660</v>
      </c>
      <c r="B2" s="293"/>
      <c r="C2" s="293"/>
      <c r="D2" s="293"/>
      <c r="E2" s="293"/>
      <c r="F2" s="293"/>
      <c r="G2" s="186" t="s">
        <v>48</v>
      </c>
      <c r="H2" s="3"/>
      <c r="I2" s="3"/>
      <c r="J2" s="3"/>
      <c r="K2" s="3"/>
      <c r="L2" s="3"/>
      <c r="M2" s="3"/>
      <c r="N2" s="3"/>
      <c r="O2" s="3"/>
      <c r="P2" s="3"/>
      <c r="Q2" s="3"/>
      <c r="R2" s="3"/>
      <c r="S2" s="3"/>
      <c r="T2" s="3"/>
      <c r="U2" s="3"/>
      <c r="V2" s="3"/>
      <c r="W2" s="3"/>
      <c r="X2" s="3"/>
      <c r="Y2" s="3"/>
      <c r="Z2" s="3"/>
    </row>
    <row r="3" customFormat="false" ht="19.5" hidden="false" customHeight="true" outlineLevel="0" collapsed="false">
      <c r="A3" s="294" t="s">
        <v>661</v>
      </c>
      <c r="B3" s="294"/>
      <c r="C3" s="294"/>
      <c r="D3" s="294"/>
      <c r="E3" s="294"/>
      <c r="F3" s="294"/>
      <c r="G3" s="294"/>
      <c r="H3" s="3"/>
      <c r="I3" s="3"/>
      <c r="J3" s="3"/>
      <c r="K3" s="3"/>
      <c r="L3" s="3"/>
      <c r="M3" s="3"/>
      <c r="N3" s="3"/>
      <c r="O3" s="3"/>
      <c r="P3" s="3"/>
      <c r="Q3" s="3"/>
      <c r="R3" s="3"/>
      <c r="S3" s="3"/>
      <c r="T3" s="3"/>
      <c r="U3" s="3"/>
      <c r="V3" s="3"/>
      <c r="W3" s="3"/>
      <c r="X3" s="3"/>
      <c r="Y3" s="3"/>
      <c r="Z3" s="3"/>
    </row>
    <row r="4" customFormat="false" ht="1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5" hidden="false" customHeight="true" outlineLevel="0" collapsed="false">
      <c r="A5" s="295" t="s">
        <v>551</v>
      </c>
      <c r="B5" s="295"/>
      <c r="C5" s="295"/>
      <c r="D5" s="295"/>
      <c r="E5" s="295"/>
      <c r="F5" s="295"/>
      <c r="G5" s="295"/>
      <c r="H5" s="3"/>
      <c r="I5" s="3"/>
      <c r="J5" s="3"/>
      <c r="K5" s="3"/>
      <c r="L5" s="3"/>
      <c r="M5" s="3"/>
      <c r="N5" s="3"/>
      <c r="O5" s="3"/>
      <c r="P5" s="3"/>
      <c r="Q5" s="3"/>
      <c r="R5" s="3"/>
      <c r="S5" s="3"/>
      <c r="T5" s="3"/>
      <c r="U5" s="3"/>
      <c r="V5" s="3"/>
      <c r="W5" s="3"/>
      <c r="X5" s="3"/>
      <c r="Y5" s="3"/>
      <c r="Z5" s="3"/>
    </row>
    <row r="6" customFormat="false" ht="15" hidden="false" customHeight="true" outlineLevel="0" collapsed="false">
      <c r="A6" s="3"/>
      <c r="B6" s="296" t="s">
        <v>552</v>
      </c>
      <c r="C6" s="296" t="s">
        <v>553</v>
      </c>
      <c r="D6" s="296" t="s">
        <v>554</v>
      </c>
      <c r="E6" s="296" t="s">
        <v>555</v>
      </c>
      <c r="F6" s="296" t="s">
        <v>556</v>
      </c>
      <c r="G6" s="296" t="s">
        <v>662</v>
      </c>
      <c r="H6" s="3"/>
      <c r="I6" s="3"/>
      <c r="J6" s="3"/>
      <c r="K6" s="3"/>
      <c r="L6" s="3"/>
      <c r="M6" s="3"/>
      <c r="N6" s="3"/>
      <c r="O6" s="3"/>
      <c r="P6" s="3"/>
      <c r="Q6" s="3"/>
      <c r="R6" s="3"/>
      <c r="S6" s="3"/>
      <c r="T6" s="3"/>
      <c r="U6" s="3"/>
      <c r="V6" s="3"/>
      <c r="W6" s="3"/>
      <c r="X6" s="3"/>
      <c r="Y6" s="3"/>
      <c r="Z6" s="3"/>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295" t="s">
        <v>558</v>
      </c>
      <c r="B8" s="295"/>
      <c r="C8" s="295"/>
      <c r="D8" s="295"/>
      <c r="E8" s="295"/>
      <c r="F8" s="295"/>
      <c r="G8" s="295"/>
      <c r="H8" s="3"/>
      <c r="I8" s="3"/>
      <c r="J8" s="3"/>
      <c r="K8" s="3"/>
      <c r="L8" s="3"/>
      <c r="M8" s="3"/>
      <c r="N8" s="3"/>
      <c r="O8" s="3"/>
      <c r="P8" s="3"/>
      <c r="Q8" s="3"/>
      <c r="R8" s="3"/>
      <c r="S8" s="3"/>
      <c r="T8" s="3"/>
      <c r="U8" s="3"/>
      <c r="V8" s="3"/>
      <c r="W8" s="3"/>
      <c r="X8" s="3"/>
      <c r="Y8" s="3"/>
      <c r="Z8" s="3"/>
    </row>
    <row r="9" customFormat="false" ht="45" hidden="false" customHeight="true" outlineLevel="0" collapsed="false">
      <c r="A9" s="297"/>
      <c r="B9" s="297"/>
      <c r="C9" s="297"/>
      <c r="D9" s="297"/>
      <c r="E9" s="297"/>
      <c r="F9" s="297"/>
      <c r="G9" s="297"/>
      <c r="H9" s="3"/>
      <c r="I9" s="3"/>
      <c r="J9" s="3"/>
      <c r="K9" s="3"/>
      <c r="L9" s="3"/>
      <c r="M9" s="3"/>
      <c r="N9" s="3"/>
      <c r="O9" s="3"/>
      <c r="P9" s="3"/>
      <c r="Q9" s="3"/>
      <c r="R9" s="3"/>
      <c r="S9" s="3"/>
      <c r="T9" s="3"/>
      <c r="U9" s="3"/>
      <c r="V9" s="3"/>
      <c r="W9" s="3"/>
      <c r="X9" s="3"/>
      <c r="Y9" s="3"/>
      <c r="Z9" s="3"/>
    </row>
    <row r="10" customFormat="false" ht="19.5" hidden="false" customHeight="true" outlineLevel="0" collapsed="false">
      <c r="A10" s="297"/>
      <c r="B10" s="297"/>
      <c r="C10" s="297"/>
      <c r="D10" s="297"/>
      <c r="E10" s="297"/>
      <c r="F10" s="297"/>
      <c r="G10" s="297"/>
      <c r="H10" s="3"/>
      <c r="I10" s="3"/>
      <c r="J10" s="3"/>
      <c r="K10" s="3"/>
      <c r="L10" s="3"/>
      <c r="M10" s="3"/>
      <c r="N10" s="3"/>
      <c r="O10" s="3"/>
      <c r="P10" s="3"/>
      <c r="Q10" s="3"/>
      <c r="R10" s="3"/>
      <c r="S10" s="3"/>
      <c r="T10" s="3"/>
      <c r="U10" s="3"/>
      <c r="V10" s="3"/>
      <c r="W10" s="3"/>
      <c r="X10" s="3"/>
      <c r="Y10" s="3"/>
      <c r="Z10" s="3"/>
    </row>
    <row r="11" customFormat="false" ht="19.5" hidden="false" customHeight="true" outlineLevel="0" collapsed="false">
      <c r="A11" s="297"/>
      <c r="B11" s="297"/>
      <c r="C11" s="297"/>
      <c r="D11" s="297"/>
      <c r="E11" s="297"/>
      <c r="F11" s="297"/>
      <c r="G11" s="297"/>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295" t="s">
        <v>559</v>
      </c>
      <c r="B13" s="295"/>
      <c r="C13" s="295"/>
      <c r="D13" s="295"/>
      <c r="E13" s="295"/>
      <c r="F13" s="295"/>
      <c r="G13" s="295"/>
      <c r="H13" s="3"/>
      <c r="I13" s="3"/>
      <c r="J13" s="3"/>
      <c r="K13" s="3"/>
      <c r="L13" s="3"/>
      <c r="M13" s="3"/>
      <c r="N13" s="3"/>
      <c r="O13" s="3"/>
      <c r="P13" s="3"/>
      <c r="Q13" s="3"/>
      <c r="R13" s="3"/>
      <c r="S13" s="3"/>
      <c r="T13" s="3"/>
      <c r="U13" s="3"/>
      <c r="V13" s="3"/>
      <c r="W13" s="3"/>
      <c r="X13" s="3"/>
      <c r="Y13" s="3"/>
      <c r="Z13" s="3"/>
    </row>
    <row r="14" customFormat="false" ht="30" hidden="false" customHeight="true" outlineLevel="0" collapsed="false">
      <c r="A14" s="297"/>
      <c r="B14" s="297"/>
      <c r="C14" s="297"/>
      <c r="D14" s="297"/>
      <c r="E14" s="297"/>
      <c r="F14" s="297"/>
      <c r="G14" s="297"/>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295" t="s">
        <v>560</v>
      </c>
      <c r="B16" s="295"/>
      <c r="C16" s="295"/>
      <c r="D16" s="295"/>
      <c r="E16" s="295"/>
      <c r="F16" s="295"/>
      <c r="G16" s="295"/>
      <c r="H16" s="3"/>
      <c r="I16" s="3"/>
      <c r="J16" s="3"/>
      <c r="K16" s="3"/>
      <c r="L16" s="3"/>
      <c r="M16" s="3"/>
      <c r="N16" s="3"/>
      <c r="O16" s="3"/>
      <c r="P16" s="3"/>
      <c r="Q16" s="3"/>
      <c r="R16" s="3"/>
      <c r="S16" s="3"/>
      <c r="T16" s="3"/>
      <c r="U16" s="3"/>
      <c r="V16" s="3"/>
      <c r="W16" s="3"/>
      <c r="X16" s="3"/>
      <c r="Y16" s="3"/>
      <c r="Z16" s="3"/>
    </row>
    <row r="17" customFormat="false" ht="30" hidden="false" customHeight="true" outlineLevel="0" collapsed="false">
      <c r="A17" s="297"/>
      <c r="B17" s="297"/>
      <c r="C17" s="297"/>
      <c r="D17" s="297"/>
      <c r="E17" s="297"/>
      <c r="F17" s="297"/>
      <c r="G17" s="297"/>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295" t="s">
        <v>561</v>
      </c>
      <c r="B19" s="295"/>
      <c r="C19" s="295"/>
      <c r="D19" s="295"/>
      <c r="E19" s="295"/>
      <c r="F19" s="295"/>
      <c r="G19" s="295"/>
      <c r="H19" s="3"/>
      <c r="I19" s="3"/>
      <c r="J19" s="3"/>
      <c r="K19" s="3"/>
      <c r="L19" s="3"/>
      <c r="M19" s="3"/>
      <c r="N19" s="3"/>
      <c r="O19" s="3"/>
      <c r="P19" s="3"/>
      <c r="Q19" s="3"/>
      <c r="R19" s="3"/>
      <c r="S19" s="3"/>
      <c r="T19" s="3"/>
      <c r="U19" s="3"/>
      <c r="V19" s="3"/>
      <c r="W19" s="3"/>
      <c r="X19" s="3"/>
      <c r="Y19" s="3"/>
      <c r="Z19" s="3"/>
    </row>
    <row r="20" customFormat="false" ht="34.5" hidden="false" customHeight="true" outlineLevel="0" collapsed="false">
      <c r="A20" s="297"/>
      <c r="B20" s="297"/>
      <c r="C20" s="297"/>
      <c r="D20" s="297"/>
      <c r="E20" s="297"/>
      <c r="F20" s="297"/>
      <c r="G20" s="297"/>
      <c r="H20" s="3"/>
      <c r="I20" s="3"/>
      <c r="J20" s="3"/>
      <c r="K20" s="3"/>
      <c r="L20" s="3"/>
      <c r="M20" s="3"/>
      <c r="N20" s="3"/>
      <c r="O20" s="3"/>
      <c r="P20" s="3"/>
      <c r="Q20" s="3"/>
      <c r="R20" s="3"/>
      <c r="S20" s="3"/>
      <c r="T20" s="3"/>
      <c r="U20" s="3"/>
      <c r="V20" s="3"/>
      <c r="W20" s="3"/>
      <c r="X20" s="3"/>
      <c r="Y20" s="3"/>
      <c r="Z20" s="3"/>
    </row>
    <row r="21" customFormat="false" ht="19.5" hidden="false" customHeight="true" outlineLevel="0" collapsed="false">
      <c r="A21" s="297"/>
      <c r="B21" s="297"/>
      <c r="C21" s="297"/>
      <c r="D21" s="297"/>
      <c r="E21" s="297"/>
      <c r="F21" s="297"/>
      <c r="G21" s="297"/>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295" t="s">
        <v>562</v>
      </c>
      <c r="B23" s="295"/>
      <c r="C23" s="295"/>
      <c r="D23" s="295"/>
      <c r="E23" s="295"/>
      <c r="F23" s="295"/>
      <c r="G23" s="295"/>
      <c r="H23" s="3"/>
      <c r="I23" s="3"/>
      <c r="J23" s="3"/>
      <c r="K23" s="3"/>
      <c r="L23" s="3"/>
      <c r="M23" s="3"/>
      <c r="N23" s="3"/>
      <c r="O23" s="3"/>
      <c r="P23" s="3"/>
      <c r="Q23" s="3"/>
      <c r="R23" s="3"/>
      <c r="S23" s="3"/>
      <c r="T23" s="3"/>
      <c r="U23" s="3"/>
      <c r="V23" s="3"/>
      <c r="W23" s="3"/>
      <c r="X23" s="3"/>
      <c r="Y23" s="3"/>
      <c r="Z23" s="3"/>
    </row>
    <row r="24" customFormat="false" ht="30" hidden="false" customHeight="true" outlineLevel="0" collapsed="false">
      <c r="A24" s="297"/>
      <c r="B24" s="297"/>
      <c r="C24" s="297"/>
      <c r="D24" s="297"/>
      <c r="E24" s="297"/>
      <c r="F24" s="297"/>
      <c r="G24" s="297"/>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295" t="s">
        <v>563</v>
      </c>
      <c r="B26" s="295"/>
      <c r="C26" s="295"/>
      <c r="D26" s="295"/>
      <c r="E26" s="295"/>
      <c r="F26" s="295"/>
      <c r="G26" s="295"/>
      <c r="H26" s="3"/>
      <c r="I26" s="3"/>
      <c r="J26" s="3"/>
      <c r="K26" s="3"/>
      <c r="L26" s="3"/>
      <c r="M26" s="3"/>
      <c r="N26" s="3"/>
      <c r="O26" s="3"/>
      <c r="P26" s="3"/>
      <c r="Q26" s="3"/>
      <c r="R26" s="3"/>
      <c r="S26" s="3"/>
      <c r="T26" s="3"/>
      <c r="U26" s="3"/>
      <c r="V26" s="3"/>
      <c r="W26" s="3"/>
      <c r="X26" s="3"/>
      <c r="Y26" s="3"/>
      <c r="Z26" s="3"/>
    </row>
    <row r="27" customFormat="false" ht="21.75" hidden="false" customHeight="true" outlineLevel="0" collapsed="false">
      <c r="A27" s="297"/>
      <c r="B27" s="297"/>
      <c r="C27" s="297"/>
      <c r="D27" s="297"/>
      <c r="E27" s="297"/>
      <c r="F27" s="297"/>
      <c r="G27" s="297"/>
      <c r="H27" s="3"/>
      <c r="I27" s="3"/>
      <c r="J27" s="3"/>
      <c r="K27" s="3"/>
      <c r="L27" s="3"/>
      <c r="M27" s="3"/>
      <c r="N27" s="3"/>
      <c r="O27" s="3"/>
      <c r="P27" s="3"/>
      <c r="Q27" s="3"/>
      <c r="R27" s="3"/>
      <c r="S27" s="3"/>
      <c r="T27" s="3"/>
      <c r="U27" s="3"/>
      <c r="V27" s="3"/>
      <c r="W27" s="3"/>
      <c r="X27" s="3"/>
      <c r="Y27" s="3"/>
      <c r="Z27" s="3"/>
    </row>
    <row r="28" customFormat="false" ht="21.75" hidden="false" customHeight="true" outlineLevel="0" collapsed="false">
      <c r="A28" s="297"/>
      <c r="B28" s="297"/>
      <c r="C28" s="297"/>
      <c r="D28" s="297"/>
      <c r="E28" s="297"/>
      <c r="F28" s="297"/>
      <c r="G28" s="297"/>
      <c r="H28" s="3"/>
      <c r="I28" s="3"/>
      <c r="J28" s="3"/>
      <c r="K28" s="3"/>
      <c r="L28" s="3"/>
      <c r="M28" s="3"/>
      <c r="N28" s="3"/>
      <c r="O28" s="3"/>
      <c r="P28" s="3"/>
      <c r="Q28" s="3"/>
      <c r="R28" s="3"/>
      <c r="S28" s="3"/>
      <c r="T28" s="3"/>
      <c r="U28" s="3"/>
      <c r="V28" s="3"/>
      <c r="W28" s="3"/>
      <c r="X28" s="3"/>
      <c r="Y28" s="3"/>
      <c r="Z28" s="3"/>
    </row>
    <row r="29" customFormat="false" ht="21.75" hidden="false" customHeight="true" outlineLevel="0" collapsed="false">
      <c r="A29" s="297"/>
      <c r="B29" s="297"/>
      <c r="C29" s="297"/>
      <c r="D29" s="297"/>
      <c r="E29" s="297"/>
      <c r="F29" s="297"/>
      <c r="G29" s="297"/>
      <c r="H29" s="3"/>
      <c r="I29" s="3"/>
      <c r="J29" s="3"/>
      <c r="K29" s="3"/>
      <c r="L29" s="3"/>
      <c r="M29" s="3"/>
      <c r="N29" s="3"/>
      <c r="O29" s="3"/>
      <c r="P29" s="3"/>
      <c r="Q29" s="3"/>
      <c r="R29" s="3"/>
      <c r="S29" s="3"/>
      <c r="T29" s="3"/>
      <c r="U29" s="3"/>
      <c r="V29" s="3"/>
      <c r="W29" s="3"/>
      <c r="X29" s="3"/>
      <c r="Y29" s="3"/>
      <c r="Z29" s="3"/>
    </row>
    <row r="30" customFormat="false" ht="21.75" hidden="false" customHeight="true" outlineLevel="0" collapsed="false">
      <c r="A30" s="297"/>
      <c r="B30" s="297"/>
      <c r="C30" s="297"/>
      <c r="D30" s="297"/>
      <c r="E30" s="297"/>
      <c r="F30" s="297"/>
      <c r="G30" s="297"/>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21.75" hidden="false" customHeight="true" outlineLevel="0" collapsed="false">
      <c r="A32" s="298" t="s">
        <v>663</v>
      </c>
      <c r="B32" s="298"/>
      <c r="C32" s="298"/>
      <c r="D32" s="298"/>
      <c r="E32" s="298"/>
      <c r="F32" s="298"/>
      <c r="G32" s="298"/>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299" t="s">
        <v>193</v>
      </c>
      <c r="B33" s="299" t="s">
        <v>430</v>
      </c>
      <c r="C33" s="299" t="s">
        <v>442</v>
      </c>
      <c r="D33" s="299" t="s">
        <v>180</v>
      </c>
      <c r="E33" s="299" t="s">
        <v>443</v>
      </c>
      <c r="F33" s="299" t="s">
        <v>444</v>
      </c>
      <c r="G33" s="3"/>
      <c r="H33" s="3"/>
      <c r="I33" s="3"/>
      <c r="J33" s="3"/>
      <c r="K33" s="3"/>
      <c r="L33" s="3"/>
      <c r="M33" s="3"/>
      <c r="N33" s="3"/>
      <c r="O33" s="3"/>
      <c r="P33" s="3"/>
      <c r="Q33" s="3"/>
      <c r="R33" s="3"/>
      <c r="S33" s="3"/>
      <c r="T33" s="3"/>
      <c r="U33" s="3"/>
      <c r="V33" s="3"/>
      <c r="W33" s="3"/>
      <c r="X33" s="3"/>
      <c r="Y33" s="3"/>
      <c r="Z33" s="3"/>
    </row>
    <row r="34" customFormat="false" ht="19.5" hidden="false" customHeight="true" outlineLevel="0" collapsed="false">
      <c r="A34" s="300" t="n">
        <v>1</v>
      </c>
      <c r="B34" s="300" t="s">
        <v>369</v>
      </c>
      <c r="C34" s="301"/>
      <c r="D34" s="301"/>
      <c r="E34" s="301"/>
      <c r="F34" s="301"/>
      <c r="G34" s="3"/>
      <c r="H34" s="3"/>
      <c r="I34" s="3"/>
      <c r="J34" s="3"/>
      <c r="K34" s="3"/>
      <c r="L34" s="3"/>
      <c r="M34" s="3"/>
      <c r="N34" s="3"/>
      <c r="O34" s="3"/>
      <c r="P34" s="3"/>
      <c r="Q34" s="3"/>
      <c r="R34" s="3"/>
      <c r="S34" s="3"/>
      <c r="T34" s="3"/>
      <c r="U34" s="3"/>
      <c r="V34" s="3"/>
      <c r="W34" s="3"/>
      <c r="X34" s="3"/>
      <c r="Y34" s="3"/>
      <c r="Z34" s="3"/>
    </row>
    <row r="35" customFormat="false" ht="19.5" hidden="false" customHeight="true" outlineLevel="0" collapsed="false">
      <c r="A35" s="300" t="n">
        <v>2</v>
      </c>
      <c r="B35" s="300" t="s">
        <v>370</v>
      </c>
      <c r="C35" s="301"/>
      <c r="D35" s="301"/>
      <c r="E35" s="301"/>
      <c r="F35" s="301"/>
      <c r="G35" s="3"/>
      <c r="H35" s="3"/>
      <c r="I35" s="3"/>
      <c r="J35" s="3"/>
      <c r="K35" s="3"/>
      <c r="L35" s="3"/>
      <c r="M35" s="3"/>
      <c r="N35" s="3"/>
      <c r="O35" s="3"/>
      <c r="P35" s="3"/>
      <c r="Q35" s="3"/>
      <c r="R35" s="3"/>
      <c r="S35" s="3"/>
      <c r="T35" s="3"/>
      <c r="U35" s="3"/>
      <c r="V35" s="3"/>
      <c r="W35" s="3"/>
      <c r="X35" s="3"/>
      <c r="Y35" s="3"/>
      <c r="Z35" s="3"/>
    </row>
    <row r="36" customFormat="false" ht="19.5" hidden="false" customHeight="true" outlineLevel="0" collapsed="false">
      <c r="A36" s="300" t="n">
        <v>3</v>
      </c>
      <c r="B36" s="300" t="s">
        <v>366</v>
      </c>
      <c r="C36" s="301"/>
      <c r="D36" s="301"/>
      <c r="E36" s="301"/>
      <c r="F36" s="301"/>
      <c r="G36" s="3"/>
      <c r="H36" s="3"/>
      <c r="I36" s="3"/>
      <c r="J36" s="3"/>
      <c r="K36" s="3"/>
      <c r="L36" s="3"/>
      <c r="M36" s="3"/>
      <c r="N36" s="3"/>
      <c r="O36" s="3"/>
      <c r="P36" s="3"/>
      <c r="Q36" s="3"/>
      <c r="R36" s="3"/>
      <c r="S36" s="3"/>
      <c r="T36" s="3"/>
      <c r="U36" s="3"/>
      <c r="V36" s="3"/>
      <c r="W36" s="3"/>
      <c r="X36" s="3"/>
      <c r="Y36" s="3"/>
      <c r="Z36" s="3"/>
    </row>
    <row r="37" customFormat="false" ht="19.5" hidden="false" customHeight="true" outlineLevel="0" collapsed="false">
      <c r="A37" s="300" t="n">
        <v>4</v>
      </c>
      <c r="B37" s="300" t="s">
        <v>367</v>
      </c>
      <c r="C37" s="301"/>
      <c r="D37" s="301"/>
      <c r="E37" s="301"/>
      <c r="F37" s="301"/>
      <c r="G37" s="3"/>
      <c r="H37" s="3"/>
      <c r="I37" s="3"/>
      <c r="J37" s="3"/>
      <c r="K37" s="3"/>
      <c r="L37" s="3"/>
      <c r="M37" s="3"/>
      <c r="N37" s="3"/>
      <c r="O37" s="3"/>
      <c r="P37" s="3"/>
      <c r="Q37" s="3"/>
      <c r="R37" s="3"/>
      <c r="S37" s="3"/>
      <c r="T37" s="3"/>
      <c r="U37" s="3"/>
      <c r="V37" s="3"/>
      <c r="W37" s="3"/>
      <c r="X37" s="3"/>
      <c r="Y37" s="3"/>
      <c r="Z37" s="3"/>
    </row>
    <row r="38" customFormat="false" ht="19.5" hidden="false" customHeight="true" outlineLevel="0" collapsed="false">
      <c r="A38" s="300" t="n">
        <v>5</v>
      </c>
      <c r="B38" s="300" t="s">
        <v>368</v>
      </c>
      <c r="C38" s="301"/>
      <c r="D38" s="301"/>
      <c r="E38" s="301"/>
      <c r="F38" s="301"/>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02" t="s">
        <v>565</v>
      </c>
      <c r="B39" s="302"/>
      <c r="C39" s="302"/>
      <c r="D39" s="302"/>
      <c r="E39" s="302"/>
      <c r="F39" s="302"/>
      <c r="G39" s="302"/>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03" t="s">
        <v>566</v>
      </c>
      <c r="B40" s="303"/>
      <c r="C40" s="303"/>
      <c r="D40" s="304" t="s">
        <v>567</v>
      </c>
      <c r="E40" s="304"/>
      <c r="F40" s="304"/>
      <c r="G40" s="304"/>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05" t="s">
        <v>510</v>
      </c>
      <c r="B42" s="305"/>
      <c r="C42" s="305"/>
      <c r="D42" s="305"/>
      <c r="E42" s="305"/>
      <c r="F42" s="305"/>
      <c r="G42" s="305"/>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1:G1"/>
    <mergeCell ref="A2:F2"/>
    <mergeCell ref="A3:G3"/>
    <mergeCell ref="A5:G5"/>
    <mergeCell ref="A8:G8"/>
    <mergeCell ref="A9:G11"/>
    <mergeCell ref="A13:G13"/>
    <mergeCell ref="A14:G14"/>
    <mergeCell ref="A16:G16"/>
    <mergeCell ref="A17:G17"/>
    <mergeCell ref="A19:G19"/>
    <mergeCell ref="A20:G21"/>
    <mergeCell ref="A23:G23"/>
    <mergeCell ref="A24:G24"/>
    <mergeCell ref="A26:G26"/>
    <mergeCell ref="A27:G30"/>
    <mergeCell ref="A32:G32"/>
    <mergeCell ref="A39:G39"/>
    <mergeCell ref="A40:C40"/>
    <mergeCell ref="D40:G40"/>
    <mergeCell ref="A42:G42"/>
  </mergeCells>
  <hyperlinks>
    <hyperlink ref="G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6"/>
    <col collapsed="false" customWidth="true" hidden="false" outlineLevel="0" max="4" min="4" style="0" width="40"/>
    <col collapsed="false" customWidth="true" hidden="false" outlineLevel="0" max="5" min="5" style="0" width="12"/>
    <col collapsed="false" customWidth="true" hidden="false" outlineLevel="0" max="6" min="6" style="0" width="30"/>
    <col collapsed="false" customWidth="true" hidden="false" outlineLevel="0" max="7" min="7" style="0" width="18"/>
    <col collapsed="false" customWidth="true" hidden="false" outlineLevel="0" max="8" min="8" style="0" width="8.71"/>
    <col collapsed="false" customWidth="true" hidden="false" outlineLevel="0" max="26" min="9" style="0" width="14"/>
  </cols>
  <sheetData>
    <row r="1" customFormat="false" ht="21.75" hidden="false" customHeight="true" outlineLevel="0" collapsed="false">
      <c r="A1" s="292" t="s">
        <v>119</v>
      </c>
      <c r="B1" s="292"/>
      <c r="C1" s="292"/>
      <c r="D1" s="292"/>
      <c r="E1" s="292"/>
      <c r="F1" s="292"/>
      <c r="G1" s="292"/>
      <c r="H1" s="3"/>
      <c r="I1" s="3"/>
      <c r="J1" s="3"/>
      <c r="K1" s="3"/>
      <c r="L1" s="3"/>
      <c r="M1" s="3"/>
      <c r="N1" s="3"/>
      <c r="O1" s="3"/>
      <c r="P1" s="3"/>
      <c r="Q1" s="3"/>
      <c r="R1" s="3"/>
      <c r="S1" s="3"/>
      <c r="T1" s="3"/>
      <c r="U1" s="3"/>
      <c r="V1" s="3"/>
      <c r="W1" s="3"/>
      <c r="X1" s="3"/>
      <c r="Y1" s="3"/>
      <c r="Z1" s="3"/>
    </row>
    <row r="2" customFormat="false" ht="24" hidden="false" customHeight="true" outlineLevel="0" collapsed="false">
      <c r="A2" s="293" t="s">
        <v>664</v>
      </c>
      <c r="B2" s="293"/>
      <c r="C2" s="293"/>
      <c r="D2" s="293"/>
      <c r="E2" s="293"/>
      <c r="F2" s="293"/>
      <c r="G2" s="186" t="s">
        <v>48</v>
      </c>
      <c r="H2" s="306"/>
      <c r="I2" s="3"/>
      <c r="J2" s="3"/>
      <c r="K2" s="3"/>
      <c r="L2" s="3"/>
      <c r="M2" s="3"/>
      <c r="N2" s="3"/>
      <c r="O2" s="3"/>
      <c r="P2" s="3"/>
      <c r="Q2" s="3"/>
      <c r="R2" s="3"/>
      <c r="S2" s="3"/>
      <c r="T2" s="3"/>
      <c r="U2" s="3"/>
      <c r="V2" s="3"/>
      <c r="W2" s="3"/>
      <c r="X2" s="3"/>
      <c r="Y2" s="3"/>
      <c r="Z2" s="3"/>
    </row>
    <row r="3" customFormat="false" ht="19.5" hidden="false" customHeight="true" outlineLevel="0" collapsed="false">
      <c r="A3" s="294" t="s">
        <v>665</v>
      </c>
      <c r="B3" s="294"/>
      <c r="C3" s="294"/>
      <c r="D3" s="294"/>
      <c r="E3" s="294"/>
      <c r="F3" s="294"/>
      <c r="G3" s="294"/>
      <c r="H3" s="3"/>
      <c r="I3" s="3"/>
      <c r="J3" s="3"/>
      <c r="K3" s="3"/>
      <c r="L3" s="3"/>
      <c r="M3" s="3"/>
      <c r="N3" s="3"/>
      <c r="O3" s="3"/>
      <c r="P3" s="3"/>
      <c r="Q3" s="3"/>
      <c r="R3" s="3"/>
      <c r="S3" s="3"/>
      <c r="T3" s="3"/>
      <c r="U3" s="3"/>
      <c r="V3" s="3"/>
      <c r="W3" s="3"/>
      <c r="X3" s="3"/>
      <c r="Y3" s="3"/>
      <c r="Z3" s="3"/>
    </row>
    <row r="4" customFormat="false" ht="1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5" hidden="false" customHeight="true" outlineLevel="0" collapsed="false">
      <c r="A5" s="295" t="s">
        <v>551</v>
      </c>
      <c r="B5" s="295"/>
      <c r="C5" s="295"/>
      <c r="D5" s="295"/>
      <c r="E5" s="295"/>
      <c r="F5" s="295"/>
      <c r="G5" s="295"/>
      <c r="H5" s="3"/>
      <c r="I5" s="3"/>
      <c r="J5" s="3"/>
      <c r="K5" s="3"/>
      <c r="L5" s="3"/>
      <c r="M5" s="3"/>
      <c r="N5" s="3"/>
      <c r="O5" s="3"/>
      <c r="P5" s="3"/>
      <c r="Q5" s="3"/>
      <c r="R5" s="3"/>
      <c r="S5" s="3"/>
      <c r="T5" s="3"/>
      <c r="U5" s="3"/>
      <c r="V5" s="3"/>
      <c r="W5" s="3"/>
      <c r="X5" s="3"/>
      <c r="Y5" s="3"/>
      <c r="Z5" s="3"/>
    </row>
    <row r="6" customFormat="false" ht="15" hidden="false" customHeight="true" outlineLevel="0" collapsed="false">
      <c r="A6" s="3"/>
      <c r="B6" s="296" t="s">
        <v>552</v>
      </c>
      <c r="C6" s="296" t="s">
        <v>553</v>
      </c>
      <c r="D6" s="296" t="s">
        <v>554</v>
      </c>
      <c r="E6" s="296" t="s">
        <v>555</v>
      </c>
      <c r="F6" s="296" t="s">
        <v>556</v>
      </c>
      <c r="G6" s="296" t="s">
        <v>666</v>
      </c>
      <c r="H6" s="3"/>
      <c r="I6" s="3"/>
      <c r="J6" s="3"/>
      <c r="K6" s="3"/>
      <c r="L6" s="3"/>
      <c r="M6" s="3"/>
      <c r="N6" s="3"/>
      <c r="O6" s="3"/>
      <c r="P6" s="3"/>
      <c r="Q6" s="3"/>
      <c r="R6" s="3"/>
      <c r="S6" s="3"/>
      <c r="T6" s="3"/>
      <c r="U6" s="3"/>
      <c r="V6" s="3"/>
      <c r="W6" s="3"/>
      <c r="X6" s="3"/>
      <c r="Y6" s="3"/>
      <c r="Z6" s="3"/>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295" t="s">
        <v>558</v>
      </c>
      <c r="B8" s="295"/>
      <c r="C8" s="295"/>
      <c r="D8" s="295"/>
      <c r="E8" s="295"/>
      <c r="F8" s="295"/>
      <c r="G8" s="295"/>
      <c r="H8" s="3"/>
      <c r="I8" s="3"/>
      <c r="J8" s="3"/>
      <c r="K8" s="3"/>
      <c r="L8" s="3"/>
      <c r="M8" s="3"/>
      <c r="N8" s="3"/>
      <c r="O8" s="3"/>
      <c r="P8" s="3"/>
      <c r="Q8" s="3"/>
      <c r="R8" s="3"/>
      <c r="S8" s="3"/>
      <c r="T8" s="3"/>
      <c r="U8" s="3"/>
      <c r="V8" s="3"/>
      <c r="W8" s="3"/>
      <c r="X8" s="3"/>
      <c r="Y8" s="3"/>
      <c r="Z8" s="3"/>
    </row>
    <row r="9" customFormat="false" ht="45" hidden="false" customHeight="true" outlineLevel="0" collapsed="false">
      <c r="A9" s="297"/>
      <c r="B9" s="297"/>
      <c r="C9" s="297"/>
      <c r="D9" s="297"/>
      <c r="E9" s="297"/>
      <c r="F9" s="297"/>
      <c r="G9" s="297"/>
      <c r="H9" s="3"/>
      <c r="I9" s="3"/>
      <c r="J9" s="3"/>
      <c r="K9" s="3"/>
      <c r="L9" s="3"/>
      <c r="M9" s="3"/>
      <c r="N9" s="3"/>
      <c r="O9" s="3"/>
      <c r="P9" s="3"/>
      <c r="Q9" s="3"/>
      <c r="R9" s="3"/>
      <c r="S9" s="3"/>
      <c r="T9" s="3"/>
      <c r="U9" s="3"/>
      <c r="V9" s="3"/>
      <c r="W9" s="3"/>
      <c r="X9" s="3"/>
      <c r="Y9" s="3"/>
      <c r="Z9" s="3"/>
    </row>
    <row r="10" customFormat="false" ht="19.5" hidden="false" customHeight="true" outlineLevel="0" collapsed="false">
      <c r="A10" s="297"/>
      <c r="B10" s="297"/>
      <c r="C10" s="297"/>
      <c r="D10" s="297"/>
      <c r="E10" s="297"/>
      <c r="F10" s="297"/>
      <c r="G10" s="297"/>
      <c r="H10" s="3"/>
      <c r="I10" s="3"/>
      <c r="J10" s="3"/>
      <c r="K10" s="3"/>
      <c r="L10" s="3"/>
      <c r="M10" s="3"/>
      <c r="N10" s="3"/>
      <c r="O10" s="3"/>
      <c r="P10" s="3"/>
      <c r="Q10" s="3"/>
      <c r="R10" s="3"/>
      <c r="S10" s="3"/>
      <c r="T10" s="3"/>
      <c r="U10" s="3"/>
      <c r="V10" s="3"/>
      <c r="W10" s="3"/>
      <c r="X10" s="3"/>
      <c r="Y10" s="3"/>
      <c r="Z10" s="3"/>
    </row>
    <row r="11" customFormat="false" ht="19.5" hidden="false" customHeight="true" outlineLevel="0" collapsed="false">
      <c r="A11" s="297"/>
      <c r="B11" s="297"/>
      <c r="C11" s="297"/>
      <c r="D11" s="297"/>
      <c r="E11" s="297"/>
      <c r="F11" s="297"/>
      <c r="G11" s="297"/>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295" t="s">
        <v>559</v>
      </c>
      <c r="B13" s="295"/>
      <c r="C13" s="295"/>
      <c r="D13" s="295"/>
      <c r="E13" s="295"/>
      <c r="F13" s="295"/>
      <c r="G13" s="295"/>
      <c r="H13" s="3"/>
      <c r="I13" s="3"/>
      <c r="J13" s="3"/>
      <c r="K13" s="3"/>
      <c r="L13" s="3"/>
      <c r="M13" s="3"/>
      <c r="N13" s="3"/>
      <c r="O13" s="3"/>
      <c r="P13" s="3"/>
      <c r="Q13" s="3"/>
      <c r="R13" s="3"/>
      <c r="S13" s="3"/>
      <c r="T13" s="3"/>
      <c r="U13" s="3"/>
      <c r="V13" s="3"/>
      <c r="W13" s="3"/>
      <c r="X13" s="3"/>
      <c r="Y13" s="3"/>
      <c r="Z13" s="3"/>
    </row>
    <row r="14" customFormat="false" ht="30" hidden="false" customHeight="true" outlineLevel="0" collapsed="false">
      <c r="A14" s="297"/>
      <c r="B14" s="297"/>
      <c r="C14" s="297"/>
      <c r="D14" s="297"/>
      <c r="E14" s="297"/>
      <c r="F14" s="297"/>
      <c r="G14" s="297"/>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295" t="s">
        <v>560</v>
      </c>
      <c r="B16" s="295"/>
      <c r="C16" s="295"/>
      <c r="D16" s="295"/>
      <c r="E16" s="295"/>
      <c r="F16" s="295"/>
      <c r="G16" s="295"/>
      <c r="H16" s="3"/>
      <c r="I16" s="3"/>
      <c r="J16" s="3"/>
      <c r="K16" s="3"/>
      <c r="L16" s="3"/>
      <c r="M16" s="3"/>
      <c r="N16" s="3"/>
      <c r="O16" s="3"/>
      <c r="P16" s="3"/>
      <c r="Q16" s="3"/>
      <c r="R16" s="3"/>
      <c r="S16" s="3"/>
      <c r="T16" s="3"/>
      <c r="U16" s="3"/>
      <c r="V16" s="3"/>
      <c r="W16" s="3"/>
      <c r="X16" s="3"/>
      <c r="Y16" s="3"/>
      <c r="Z16" s="3"/>
    </row>
    <row r="17" customFormat="false" ht="30" hidden="false" customHeight="true" outlineLevel="0" collapsed="false">
      <c r="A17" s="297"/>
      <c r="B17" s="297"/>
      <c r="C17" s="297"/>
      <c r="D17" s="297"/>
      <c r="E17" s="297"/>
      <c r="F17" s="297"/>
      <c r="G17" s="297"/>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295" t="s">
        <v>561</v>
      </c>
      <c r="B19" s="295"/>
      <c r="C19" s="295"/>
      <c r="D19" s="295"/>
      <c r="E19" s="295"/>
      <c r="F19" s="295"/>
      <c r="G19" s="295"/>
      <c r="H19" s="3"/>
      <c r="I19" s="3"/>
      <c r="J19" s="3"/>
      <c r="K19" s="3"/>
      <c r="L19" s="3"/>
      <c r="M19" s="3"/>
      <c r="N19" s="3"/>
      <c r="O19" s="3"/>
      <c r="P19" s="3"/>
      <c r="Q19" s="3"/>
      <c r="R19" s="3"/>
      <c r="S19" s="3"/>
      <c r="T19" s="3"/>
      <c r="U19" s="3"/>
      <c r="V19" s="3"/>
      <c r="W19" s="3"/>
      <c r="X19" s="3"/>
      <c r="Y19" s="3"/>
      <c r="Z19" s="3"/>
    </row>
    <row r="20" customFormat="false" ht="34.5" hidden="false" customHeight="true" outlineLevel="0" collapsed="false">
      <c r="A20" s="297"/>
      <c r="B20" s="297"/>
      <c r="C20" s="297"/>
      <c r="D20" s="297"/>
      <c r="E20" s="297"/>
      <c r="F20" s="297"/>
      <c r="G20" s="297"/>
      <c r="H20" s="3"/>
      <c r="I20" s="3"/>
      <c r="J20" s="3"/>
      <c r="K20" s="3"/>
      <c r="L20" s="3"/>
      <c r="M20" s="3"/>
      <c r="N20" s="3"/>
      <c r="O20" s="3"/>
      <c r="P20" s="3"/>
      <c r="Q20" s="3"/>
      <c r="R20" s="3"/>
      <c r="S20" s="3"/>
      <c r="T20" s="3"/>
      <c r="U20" s="3"/>
      <c r="V20" s="3"/>
      <c r="W20" s="3"/>
      <c r="X20" s="3"/>
      <c r="Y20" s="3"/>
      <c r="Z20" s="3"/>
    </row>
    <row r="21" customFormat="false" ht="19.5" hidden="false" customHeight="true" outlineLevel="0" collapsed="false">
      <c r="A21" s="297"/>
      <c r="B21" s="297"/>
      <c r="C21" s="297"/>
      <c r="D21" s="297"/>
      <c r="E21" s="297"/>
      <c r="F21" s="297"/>
      <c r="G21" s="297"/>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295" t="s">
        <v>562</v>
      </c>
      <c r="B23" s="295"/>
      <c r="C23" s="295"/>
      <c r="D23" s="295"/>
      <c r="E23" s="295"/>
      <c r="F23" s="295"/>
      <c r="G23" s="295"/>
      <c r="H23" s="3"/>
      <c r="I23" s="3"/>
      <c r="J23" s="3"/>
      <c r="K23" s="3"/>
      <c r="L23" s="3"/>
      <c r="M23" s="3"/>
      <c r="N23" s="3"/>
      <c r="O23" s="3"/>
      <c r="P23" s="3"/>
      <c r="Q23" s="3"/>
      <c r="R23" s="3"/>
      <c r="S23" s="3"/>
      <c r="T23" s="3"/>
      <c r="U23" s="3"/>
      <c r="V23" s="3"/>
      <c r="W23" s="3"/>
      <c r="X23" s="3"/>
      <c r="Y23" s="3"/>
      <c r="Z23" s="3"/>
    </row>
    <row r="24" customFormat="false" ht="30" hidden="false" customHeight="true" outlineLevel="0" collapsed="false">
      <c r="A24" s="297"/>
      <c r="B24" s="297"/>
      <c r="C24" s="297"/>
      <c r="D24" s="297"/>
      <c r="E24" s="297"/>
      <c r="F24" s="297"/>
      <c r="G24" s="297"/>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295" t="s">
        <v>563</v>
      </c>
      <c r="B26" s="295"/>
      <c r="C26" s="295"/>
      <c r="D26" s="295"/>
      <c r="E26" s="295"/>
      <c r="F26" s="295"/>
      <c r="G26" s="295"/>
      <c r="H26" s="3"/>
      <c r="I26" s="3"/>
      <c r="J26" s="3"/>
      <c r="K26" s="3"/>
      <c r="L26" s="3"/>
      <c r="M26" s="3"/>
      <c r="N26" s="3"/>
      <c r="O26" s="3"/>
      <c r="P26" s="3"/>
      <c r="Q26" s="3"/>
      <c r="R26" s="3"/>
      <c r="S26" s="3"/>
      <c r="T26" s="3"/>
      <c r="U26" s="3"/>
      <c r="V26" s="3"/>
      <c r="W26" s="3"/>
      <c r="X26" s="3"/>
      <c r="Y26" s="3"/>
      <c r="Z26" s="3"/>
    </row>
    <row r="27" customFormat="false" ht="21.75" hidden="false" customHeight="true" outlineLevel="0" collapsed="false">
      <c r="A27" s="297"/>
      <c r="B27" s="297"/>
      <c r="C27" s="297"/>
      <c r="D27" s="297"/>
      <c r="E27" s="297"/>
      <c r="F27" s="297"/>
      <c r="G27" s="297"/>
      <c r="H27" s="3"/>
      <c r="I27" s="3"/>
      <c r="J27" s="3"/>
      <c r="K27" s="3"/>
      <c r="L27" s="3"/>
      <c r="M27" s="3"/>
      <c r="N27" s="3"/>
      <c r="O27" s="3"/>
      <c r="P27" s="3"/>
      <c r="Q27" s="3"/>
      <c r="R27" s="3"/>
      <c r="S27" s="3"/>
      <c r="T27" s="3"/>
      <c r="U27" s="3"/>
      <c r="V27" s="3"/>
      <c r="W27" s="3"/>
      <c r="X27" s="3"/>
      <c r="Y27" s="3"/>
      <c r="Z27" s="3"/>
    </row>
    <row r="28" customFormat="false" ht="21.75" hidden="false" customHeight="true" outlineLevel="0" collapsed="false">
      <c r="A28" s="297"/>
      <c r="B28" s="297"/>
      <c r="C28" s="297"/>
      <c r="D28" s="297"/>
      <c r="E28" s="297"/>
      <c r="F28" s="297"/>
      <c r="G28" s="297"/>
      <c r="H28" s="3"/>
      <c r="I28" s="3"/>
      <c r="J28" s="3"/>
      <c r="K28" s="3"/>
      <c r="L28" s="3"/>
      <c r="M28" s="3"/>
      <c r="N28" s="3"/>
      <c r="O28" s="3"/>
      <c r="P28" s="3"/>
      <c r="Q28" s="3"/>
      <c r="R28" s="3"/>
      <c r="S28" s="3"/>
      <c r="T28" s="3"/>
      <c r="U28" s="3"/>
      <c r="V28" s="3"/>
      <c r="W28" s="3"/>
      <c r="X28" s="3"/>
      <c r="Y28" s="3"/>
      <c r="Z28" s="3"/>
    </row>
    <row r="29" customFormat="false" ht="21.75" hidden="false" customHeight="true" outlineLevel="0" collapsed="false">
      <c r="A29" s="297"/>
      <c r="B29" s="297"/>
      <c r="C29" s="297"/>
      <c r="D29" s="297"/>
      <c r="E29" s="297"/>
      <c r="F29" s="297"/>
      <c r="G29" s="297"/>
      <c r="H29" s="3"/>
      <c r="I29" s="3"/>
      <c r="J29" s="3"/>
      <c r="K29" s="3"/>
      <c r="L29" s="3"/>
      <c r="M29" s="3"/>
      <c r="N29" s="3"/>
      <c r="O29" s="3"/>
      <c r="P29" s="3"/>
      <c r="Q29" s="3"/>
      <c r="R29" s="3"/>
      <c r="S29" s="3"/>
      <c r="T29" s="3"/>
      <c r="U29" s="3"/>
      <c r="V29" s="3"/>
      <c r="W29" s="3"/>
      <c r="X29" s="3"/>
      <c r="Y29" s="3"/>
      <c r="Z29" s="3"/>
    </row>
    <row r="30" customFormat="false" ht="21.75" hidden="false" customHeight="true" outlineLevel="0" collapsed="false">
      <c r="A30" s="297"/>
      <c r="B30" s="297"/>
      <c r="C30" s="297"/>
      <c r="D30" s="297"/>
      <c r="E30" s="297"/>
      <c r="F30" s="297"/>
      <c r="G30" s="297"/>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21.75" hidden="false" customHeight="true" outlineLevel="0" collapsed="false">
      <c r="A32" s="298" t="s">
        <v>667</v>
      </c>
      <c r="B32" s="298"/>
      <c r="C32" s="298"/>
      <c r="D32" s="298"/>
      <c r="E32" s="298"/>
      <c r="F32" s="298"/>
      <c r="G32" s="298"/>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299" t="s">
        <v>193</v>
      </c>
      <c r="B33" s="299" t="s">
        <v>430</v>
      </c>
      <c r="C33" s="299" t="s">
        <v>442</v>
      </c>
      <c r="D33" s="299" t="s">
        <v>180</v>
      </c>
      <c r="E33" s="299" t="s">
        <v>443</v>
      </c>
      <c r="F33" s="299" t="s">
        <v>444</v>
      </c>
      <c r="G33" s="3"/>
      <c r="H33" s="3"/>
      <c r="I33" s="3"/>
      <c r="J33" s="3"/>
      <c r="K33" s="3"/>
      <c r="L33" s="3"/>
      <c r="M33" s="3"/>
      <c r="N33" s="3"/>
      <c r="O33" s="3"/>
      <c r="P33" s="3"/>
      <c r="Q33" s="3"/>
      <c r="R33" s="3"/>
      <c r="S33" s="3"/>
      <c r="T33" s="3"/>
      <c r="U33" s="3"/>
      <c r="V33" s="3"/>
      <c r="W33" s="3"/>
      <c r="X33" s="3"/>
      <c r="Y33" s="3"/>
      <c r="Z33" s="3"/>
    </row>
    <row r="34" customFormat="false" ht="19.5" hidden="false" customHeight="true" outlineLevel="0" collapsed="false">
      <c r="A34" s="300" t="n">
        <v>1</v>
      </c>
      <c r="B34" s="300" t="s">
        <v>369</v>
      </c>
      <c r="C34" s="301"/>
      <c r="D34" s="301"/>
      <c r="E34" s="301"/>
      <c r="F34" s="301"/>
      <c r="G34" s="3"/>
      <c r="H34" s="3"/>
      <c r="I34" s="3"/>
      <c r="J34" s="3"/>
      <c r="K34" s="3"/>
      <c r="L34" s="3"/>
      <c r="M34" s="3"/>
      <c r="N34" s="3"/>
      <c r="O34" s="3"/>
      <c r="P34" s="3"/>
      <c r="Q34" s="3"/>
      <c r="R34" s="3"/>
      <c r="S34" s="3"/>
      <c r="T34" s="3"/>
      <c r="U34" s="3"/>
      <c r="V34" s="3"/>
      <c r="W34" s="3"/>
      <c r="X34" s="3"/>
      <c r="Y34" s="3"/>
      <c r="Z34" s="3"/>
    </row>
    <row r="35" customFormat="false" ht="19.5" hidden="false" customHeight="true" outlineLevel="0" collapsed="false">
      <c r="A35" s="300" t="n">
        <v>2</v>
      </c>
      <c r="B35" s="300" t="s">
        <v>370</v>
      </c>
      <c r="C35" s="301"/>
      <c r="D35" s="301"/>
      <c r="E35" s="301"/>
      <c r="F35" s="301"/>
      <c r="G35" s="3"/>
      <c r="H35" s="3"/>
      <c r="I35" s="3"/>
      <c r="J35" s="3"/>
      <c r="K35" s="3"/>
      <c r="L35" s="3"/>
      <c r="M35" s="3"/>
      <c r="N35" s="3"/>
      <c r="O35" s="3"/>
      <c r="P35" s="3"/>
      <c r="Q35" s="3"/>
      <c r="R35" s="3"/>
      <c r="S35" s="3"/>
      <c r="T35" s="3"/>
      <c r="U35" s="3"/>
      <c r="V35" s="3"/>
      <c r="W35" s="3"/>
      <c r="X35" s="3"/>
      <c r="Y35" s="3"/>
      <c r="Z35" s="3"/>
    </row>
    <row r="36" customFormat="false" ht="19.5" hidden="false" customHeight="true" outlineLevel="0" collapsed="false">
      <c r="A36" s="300" t="n">
        <v>3</v>
      </c>
      <c r="B36" s="300" t="s">
        <v>366</v>
      </c>
      <c r="C36" s="301"/>
      <c r="D36" s="301"/>
      <c r="E36" s="301"/>
      <c r="F36" s="301"/>
      <c r="G36" s="3"/>
      <c r="H36" s="3"/>
      <c r="I36" s="3"/>
      <c r="J36" s="3"/>
      <c r="K36" s="3"/>
      <c r="L36" s="3"/>
      <c r="M36" s="3"/>
      <c r="N36" s="3"/>
      <c r="O36" s="3"/>
      <c r="P36" s="3"/>
      <c r="Q36" s="3"/>
      <c r="R36" s="3"/>
      <c r="S36" s="3"/>
      <c r="T36" s="3"/>
      <c r="U36" s="3"/>
      <c r="V36" s="3"/>
      <c r="W36" s="3"/>
      <c r="X36" s="3"/>
      <c r="Y36" s="3"/>
      <c r="Z36" s="3"/>
    </row>
    <row r="37" customFormat="false" ht="19.5" hidden="false" customHeight="true" outlineLevel="0" collapsed="false">
      <c r="A37" s="300" t="n">
        <v>4</v>
      </c>
      <c r="B37" s="300" t="s">
        <v>367</v>
      </c>
      <c r="C37" s="301"/>
      <c r="D37" s="301"/>
      <c r="E37" s="301"/>
      <c r="F37" s="301"/>
      <c r="G37" s="3"/>
      <c r="H37" s="3"/>
      <c r="I37" s="3"/>
      <c r="J37" s="3"/>
      <c r="K37" s="3"/>
      <c r="L37" s="3"/>
      <c r="M37" s="3"/>
      <c r="N37" s="3"/>
      <c r="O37" s="3"/>
      <c r="P37" s="3"/>
      <c r="Q37" s="3"/>
      <c r="R37" s="3"/>
      <c r="S37" s="3"/>
      <c r="T37" s="3"/>
      <c r="U37" s="3"/>
      <c r="V37" s="3"/>
      <c r="W37" s="3"/>
      <c r="X37" s="3"/>
      <c r="Y37" s="3"/>
      <c r="Z37" s="3"/>
    </row>
    <row r="38" customFormat="false" ht="19.5" hidden="false" customHeight="true" outlineLevel="0" collapsed="false">
      <c r="A38" s="300" t="n">
        <v>5</v>
      </c>
      <c r="B38" s="300" t="s">
        <v>368</v>
      </c>
      <c r="C38" s="301"/>
      <c r="D38" s="301"/>
      <c r="E38" s="301"/>
      <c r="F38" s="301"/>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02" t="s">
        <v>565</v>
      </c>
      <c r="B39" s="302"/>
      <c r="C39" s="302"/>
      <c r="D39" s="302"/>
      <c r="E39" s="302"/>
      <c r="F39" s="302"/>
      <c r="G39" s="302"/>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03" t="s">
        <v>566</v>
      </c>
      <c r="B40" s="303"/>
      <c r="C40" s="303"/>
      <c r="D40" s="304" t="s">
        <v>567</v>
      </c>
      <c r="E40" s="304"/>
      <c r="F40" s="304"/>
      <c r="G40" s="304"/>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05" t="s">
        <v>510</v>
      </c>
      <c r="B42" s="305"/>
      <c r="C42" s="305"/>
      <c r="D42" s="305"/>
      <c r="E42" s="305"/>
      <c r="F42" s="305"/>
      <c r="G42" s="305"/>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1:G1"/>
    <mergeCell ref="A2:F2"/>
    <mergeCell ref="A3:G3"/>
    <mergeCell ref="A5:G5"/>
    <mergeCell ref="A8:G8"/>
    <mergeCell ref="A9:G11"/>
    <mergeCell ref="A13:G13"/>
    <mergeCell ref="A14:G14"/>
    <mergeCell ref="A16:G16"/>
    <mergeCell ref="A17:G17"/>
    <mergeCell ref="A19:G19"/>
    <mergeCell ref="A20:G21"/>
    <mergeCell ref="A23:G23"/>
    <mergeCell ref="A24:G24"/>
    <mergeCell ref="A26:G26"/>
    <mergeCell ref="A27:G30"/>
    <mergeCell ref="A32:G32"/>
    <mergeCell ref="A39:G39"/>
    <mergeCell ref="A40:C40"/>
    <mergeCell ref="D40:G40"/>
    <mergeCell ref="A42:G42"/>
  </mergeCells>
  <hyperlinks>
    <hyperlink ref="G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6"/>
    <col collapsed="false" customWidth="true" hidden="false" outlineLevel="0" max="4" min="4" style="0" width="40"/>
    <col collapsed="false" customWidth="true" hidden="false" outlineLevel="0" max="5" min="5" style="0" width="12"/>
    <col collapsed="false" customWidth="true" hidden="false" outlineLevel="0" max="6" min="6" style="0" width="30"/>
    <col collapsed="false" customWidth="true" hidden="false" outlineLevel="0" max="7" min="7" style="0" width="18"/>
    <col collapsed="false" customWidth="true" hidden="false" outlineLevel="0" max="26" min="8" style="0" width="14"/>
  </cols>
  <sheetData>
    <row r="1" customFormat="false" ht="21.75" hidden="false" customHeight="true" outlineLevel="0" collapsed="false">
      <c r="A1" s="292" t="s">
        <v>119</v>
      </c>
      <c r="B1" s="292"/>
      <c r="C1" s="292"/>
      <c r="D1" s="292"/>
      <c r="E1" s="292"/>
      <c r="F1" s="292"/>
      <c r="G1" s="292"/>
      <c r="H1" s="3"/>
      <c r="I1" s="3"/>
      <c r="J1" s="3"/>
      <c r="K1" s="3"/>
      <c r="L1" s="3"/>
      <c r="M1" s="3"/>
      <c r="N1" s="3"/>
      <c r="O1" s="3"/>
      <c r="P1" s="3"/>
      <c r="Q1" s="3"/>
      <c r="R1" s="3"/>
      <c r="S1" s="3"/>
      <c r="T1" s="3"/>
      <c r="U1" s="3"/>
      <c r="V1" s="3"/>
      <c r="W1" s="3"/>
      <c r="X1" s="3"/>
      <c r="Y1" s="3"/>
      <c r="Z1" s="3"/>
    </row>
    <row r="2" customFormat="false" ht="24" hidden="false" customHeight="true" outlineLevel="0" collapsed="false">
      <c r="A2" s="293" t="s">
        <v>668</v>
      </c>
      <c r="B2" s="293"/>
      <c r="C2" s="293"/>
      <c r="D2" s="293"/>
      <c r="E2" s="293"/>
      <c r="F2" s="293"/>
      <c r="G2" s="186" t="s">
        <v>48</v>
      </c>
      <c r="H2" s="3"/>
      <c r="I2" s="3"/>
      <c r="J2" s="3"/>
      <c r="K2" s="3"/>
      <c r="L2" s="3"/>
      <c r="M2" s="3"/>
      <c r="N2" s="3"/>
      <c r="O2" s="3"/>
      <c r="P2" s="3"/>
      <c r="Q2" s="3"/>
      <c r="R2" s="3"/>
      <c r="S2" s="3"/>
      <c r="T2" s="3"/>
      <c r="U2" s="3"/>
      <c r="V2" s="3"/>
      <c r="W2" s="3"/>
      <c r="X2" s="3"/>
      <c r="Y2" s="3"/>
      <c r="Z2" s="3"/>
    </row>
    <row r="3" customFormat="false" ht="19.5" hidden="false" customHeight="true" outlineLevel="0" collapsed="false">
      <c r="A3" s="294" t="s">
        <v>669</v>
      </c>
      <c r="B3" s="294"/>
      <c r="C3" s="294"/>
      <c r="D3" s="294"/>
      <c r="E3" s="294"/>
      <c r="F3" s="294"/>
      <c r="G3" s="294"/>
      <c r="H3" s="3"/>
      <c r="I3" s="3"/>
      <c r="J3" s="3"/>
      <c r="K3" s="3"/>
      <c r="L3" s="3"/>
      <c r="M3" s="3"/>
      <c r="N3" s="3"/>
      <c r="O3" s="3"/>
      <c r="P3" s="3"/>
      <c r="Q3" s="3"/>
      <c r="R3" s="3"/>
      <c r="S3" s="3"/>
      <c r="T3" s="3"/>
      <c r="U3" s="3"/>
      <c r="V3" s="3"/>
      <c r="W3" s="3"/>
      <c r="X3" s="3"/>
      <c r="Y3" s="3"/>
      <c r="Z3" s="3"/>
    </row>
    <row r="4" customFormat="false" ht="1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5" hidden="false" customHeight="true" outlineLevel="0" collapsed="false">
      <c r="A5" s="295" t="s">
        <v>551</v>
      </c>
      <c r="B5" s="295"/>
      <c r="C5" s="295"/>
      <c r="D5" s="295"/>
      <c r="E5" s="295"/>
      <c r="F5" s="295"/>
      <c r="G5" s="295"/>
      <c r="H5" s="3"/>
      <c r="I5" s="3"/>
      <c r="J5" s="3"/>
      <c r="K5" s="3"/>
      <c r="L5" s="3"/>
      <c r="M5" s="3"/>
      <c r="N5" s="3"/>
      <c r="O5" s="3"/>
      <c r="P5" s="3"/>
      <c r="Q5" s="3"/>
      <c r="R5" s="3"/>
      <c r="S5" s="3"/>
      <c r="T5" s="3"/>
      <c r="U5" s="3"/>
      <c r="V5" s="3"/>
      <c r="W5" s="3"/>
      <c r="X5" s="3"/>
      <c r="Y5" s="3"/>
      <c r="Z5" s="3"/>
    </row>
    <row r="6" customFormat="false" ht="15" hidden="false" customHeight="true" outlineLevel="0" collapsed="false">
      <c r="A6" s="3"/>
      <c r="B6" s="296" t="s">
        <v>552</v>
      </c>
      <c r="C6" s="296" t="s">
        <v>553</v>
      </c>
      <c r="D6" s="296" t="s">
        <v>554</v>
      </c>
      <c r="E6" s="296" t="s">
        <v>555</v>
      </c>
      <c r="F6" s="296" t="s">
        <v>556</v>
      </c>
      <c r="G6" s="296" t="s">
        <v>670</v>
      </c>
      <c r="H6" s="3"/>
      <c r="I6" s="3"/>
      <c r="J6" s="3"/>
      <c r="K6" s="3"/>
      <c r="L6" s="3"/>
      <c r="M6" s="3"/>
      <c r="N6" s="3"/>
      <c r="O6" s="3"/>
      <c r="P6" s="3"/>
      <c r="Q6" s="3"/>
      <c r="R6" s="3"/>
      <c r="S6" s="3"/>
      <c r="T6" s="3"/>
      <c r="U6" s="3"/>
      <c r="V6" s="3"/>
      <c r="W6" s="3"/>
      <c r="X6" s="3"/>
      <c r="Y6" s="3"/>
      <c r="Z6" s="3"/>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295" t="s">
        <v>558</v>
      </c>
      <c r="B8" s="295"/>
      <c r="C8" s="295"/>
      <c r="D8" s="295"/>
      <c r="E8" s="295"/>
      <c r="F8" s="295"/>
      <c r="G8" s="295"/>
      <c r="H8" s="3"/>
      <c r="I8" s="3"/>
      <c r="J8" s="3"/>
      <c r="K8" s="3"/>
      <c r="L8" s="3"/>
      <c r="M8" s="3"/>
      <c r="N8" s="3"/>
      <c r="O8" s="3"/>
      <c r="P8" s="3"/>
      <c r="Q8" s="3"/>
      <c r="R8" s="3"/>
      <c r="S8" s="3"/>
      <c r="T8" s="3"/>
      <c r="U8" s="3"/>
      <c r="V8" s="3"/>
      <c r="W8" s="3"/>
      <c r="X8" s="3"/>
      <c r="Y8" s="3"/>
      <c r="Z8" s="3"/>
    </row>
    <row r="9" customFormat="false" ht="45" hidden="false" customHeight="true" outlineLevel="0" collapsed="false">
      <c r="A9" s="297"/>
      <c r="B9" s="297"/>
      <c r="C9" s="297"/>
      <c r="D9" s="297"/>
      <c r="E9" s="297"/>
      <c r="F9" s="297"/>
      <c r="G9" s="297"/>
      <c r="H9" s="3"/>
      <c r="I9" s="3"/>
      <c r="J9" s="3"/>
      <c r="K9" s="3"/>
      <c r="L9" s="3"/>
      <c r="M9" s="3"/>
      <c r="N9" s="3"/>
      <c r="O9" s="3"/>
      <c r="P9" s="3"/>
      <c r="Q9" s="3"/>
      <c r="R9" s="3"/>
      <c r="S9" s="3"/>
      <c r="T9" s="3"/>
      <c r="U9" s="3"/>
      <c r="V9" s="3"/>
      <c r="W9" s="3"/>
      <c r="X9" s="3"/>
      <c r="Y9" s="3"/>
      <c r="Z9" s="3"/>
    </row>
    <row r="10" customFormat="false" ht="19.5" hidden="false" customHeight="true" outlineLevel="0" collapsed="false">
      <c r="A10" s="297"/>
      <c r="B10" s="297"/>
      <c r="C10" s="297"/>
      <c r="D10" s="297"/>
      <c r="E10" s="297"/>
      <c r="F10" s="297"/>
      <c r="G10" s="297"/>
      <c r="H10" s="3"/>
      <c r="I10" s="3"/>
      <c r="J10" s="3"/>
      <c r="K10" s="3"/>
      <c r="L10" s="3"/>
      <c r="M10" s="3"/>
      <c r="N10" s="3"/>
      <c r="O10" s="3"/>
      <c r="P10" s="3"/>
      <c r="Q10" s="3"/>
      <c r="R10" s="3"/>
      <c r="S10" s="3"/>
      <c r="T10" s="3"/>
      <c r="U10" s="3"/>
      <c r="V10" s="3"/>
      <c r="W10" s="3"/>
      <c r="X10" s="3"/>
      <c r="Y10" s="3"/>
      <c r="Z10" s="3"/>
    </row>
    <row r="11" customFormat="false" ht="19.5" hidden="false" customHeight="true" outlineLevel="0" collapsed="false">
      <c r="A11" s="297"/>
      <c r="B11" s="297"/>
      <c r="C11" s="297"/>
      <c r="D11" s="297"/>
      <c r="E11" s="297"/>
      <c r="F11" s="297"/>
      <c r="G11" s="297"/>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295" t="s">
        <v>559</v>
      </c>
      <c r="B13" s="295"/>
      <c r="C13" s="295"/>
      <c r="D13" s="295"/>
      <c r="E13" s="295"/>
      <c r="F13" s="295"/>
      <c r="G13" s="295"/>
      <c r="H13" s="3"/>
      <c r="I13" s="3"/>
      <c r="J13" s="3"/>
      <c r="K13" s="3"/>
      <c r="L13" s="3"/>
      <c r="M13" s="3"/>
      <c r="N13" s="3"/>
      <c r="O13" s="3"/>
      <c r="P13" s="3"/>
      <c r="Q13" s="3"/>
      <c r="R13" s="3"/>
      <c r="S13" s="3"/>
      <c r="T13" s="3"/>
      <c r="U13" s="3"/>
      <c r="V13" s="3"/>
      <c r="W13" s="3"/>
      <c r="X13" s="3"/>
      <c r="Y13" s="3"/>
      <c r="Z13" s="3"/>
    </row>
    <row r="14" customFormat="false" ht="30" hidden="false" customHeight="true" outlineLevel="0" collapsed="false">
      <c r="A14" s="297"/>
      <c r="B14" s="297"/>
      <c r="C14" s="297"/>
      <c r="D14" s="297"/>
      <c r="E14" s="297"/>
      <c r="F14" s="297"/>
      <c r="G14" s="297"/>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295" t="s">
        <v>560</v>
      </c>
      <c r="B16" s="295"/>
      <c r="C16" s="295"/>
      <c r="D16" s="295"/>
      <c r="E16" s="295"/>
      <c r="F16" s="295"/>
      <c r="G16" s="295"/>
      <c r="H16" s="3"/>
      <c r="I16" s="3"/>
      <c r="J16" s="3"/>
      <c r="K16" s="3"/>
      <c r="L16" s="3"/>
      <c r="M16" s="3"/>
      <c r="N16" s="3"/>
      <c r="O16" s="3"/>
      <c r="P16" s="3"/>
      <c r="Q16" s="3"/>
      <c r="R16" s="3"/>
      <c r="S16" s="3"/>
      <c r="T16" s="3"/>
      <c r="U16" s="3"/>
      <c r="V16" s="3"/>
      <c r="W16" s="3"/>
      <c r="X16" s="3"/>
      <c r="Y16" s="3"/>
      <c r="Z16" s="3"/>
    </row>
    <row r="17" customFormat="false" ht="30" hidden="false" customHeight="true" outlineLevel="0" collapsed="false">
      <c r="A17" s="297"/>
      <c r="B17" s="297"/>
      <c r="C17" s="297"/>
      <c r="D17" s="297"/>
      <c r="E17" s="297"/>
      <c r="F17" s="297"/>
      <c r="G17" s="297"/>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295" t="s">
        <v>561</v>
      </c>
      <c r="B19" s="295"/>
      <c r="C19" s="295"/>
      <c r="D19" s="295"/>
      <c r="E19" s="295"/>
      <c r="F19" s="295"/>
      <c r="G19" s="295"/>
      <c r="H19" s="3"/>
      <c r="I19" s="3"/>
      <c r="J19" s="3"/>
      <c r="K19" s="3"/>
      <c r="L19" s="3"/>
      <c r="M19" s="3"/>
      <c r="N19" s="3"/>
      <c r="O19" s="3"/>
      <c r="P19" s="3"/>
      <c r="Q19" s="3"/>
      <c r="R19" s="3"/>
      <c r="S19" s="3"/>
      <c r="T19" s="3"/>
      <c r="U19" s="3"/>
      <c r="V19" s="3"/>
      <c r="W19" s="3"/>
      <c r="X19" s="3"/>
      <c r="Y19" s="3"/>
      <c r="Z19" s="3"/>
    </row>
    <row r="20" customFormat="false" ht="34.5" hidden="false" customHeight="true" outlineLevel="0" collapsed="false">
      <c r="A20" s="297"/>
      <c r="B20" s="297"/>
      <c r="C20" s="297"/>
      <c r="D20" s="297"/>
      <c r="E20" s="297"/>
      <c r="F20" s="297"/>
      <c r="G20" s="297"/>
      <c r="H20" s="3"/>
      <c r="I20" s="3"/>
      <c r="J20" s="3"/>
      <c r="K20" s="3"/>
      <c r="L20" s="3"/>
      <c r="M20" s="3"/>
      <c r="N20" s="3"/>
      <c r="O20" s="3"/>
      <c r="P20" s="3"/>
      <c r="Q20" s="3"/>
      <c r="R20" s="3"/>
      <c r="S20" s="3"/>
      <c r="T20" s="3"/>
      <c r="U20" s="3"/>
      <c r="V20" s="3"/>
      <c r="W20" s="3"/>
      <c r="X20" s="3"/>
      <c r="Y20" s="3"/>
      <c r="Z20" s="3"/>
    </row>
    <row r="21" customFormat="false" ht="19.5" hidden="false" customHeight="true" outlineLevel="0" collapsed="false">
      <c r="A21" s="297"/>
      <c r="B21" s="297"/>
      <c r="C21" s="297"/>
      <c r="D21" s="297"/>
      <c r="E21" s="297"/>
      <c r="F21" s="297"/>
      <c r="G21" s="297"/>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295" t="s">
        <v>562</v>
      </c>
      <c r="B23" s="295"/>
      <c r="C23" s="295"/>
      <c r="D23" s="295"/>
      <c r="E23" s="295"/>
      <c r="F23" s="295"/>
      <c r="G23" s="295"/>
      <c r="H23" s="3"/>
      <c r="I23" s="3"/>
      <c r="J23" s="3"/>
      <c r="K23" s="3"/>
      <c r="L23" s="3"/>
      <c r="M23" s="3"/>
      <c r="N23" s="3"/>
      <c r="O23" s="3"/>
      <c r="P23" s="3"/>
      <c r="Q23" s="3"/>
      <c r="R23" s="3"/>
      <c r="S23" s="3"/>
      <c r="T23" s="3"/>
      <c r="U23" s="3"/>
      <c r="V23" s="3"/>
      <c r="W23" s="3"/>
      <c r="X23" s="3"/>
      <c r="Y23" s="3"/>
      <c r="Z23" s="3"/>
    </row>
    <row r="24" customFormat="false" ht="30" hidden="false" customHeight="true" outlineLevel="0" collapsed="false">
      <c r="A24" s="297"/>
      <c r="B24" s="297"/>
      <c r="C24" s="297"/>
      <c r="D24" s="297"/>
      <c r="E24" s="297"/>
      <c r="F24" s="297"/>
      <c r="G24" s="297"/>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295" t="s">
        <v>563</v>
      </c>
      <c r="B26" s="295"/>
      <c r="C26" s="295"/>
      <c r="D26" s="295"/>
      <c r="E26" s="295"/>
      <c r="F26" s="295"/>
      <c r="G26" s="295"/>
      <c r="H26" s="3"/>
      <c r="I26" s="3"/>
      <c r="J26" s="3"/>
      <c r="K26" s="3"/>
      <c r="L26" s="3"/>
      <c r="M26" s="3"/>
      <c r="N26" s="3"/>
      <c r="O26" s="3"/>
      <c r="P26" s="3"/>
      <c r="Q26" s="3"/>
      <c r="R26" s="3"/>
      <c r="S26" s="3"/>
      <c r="T26" s="3"/>
      <c r="U26" s="3"/>
      <c r="V26" s="3"/>
      <c r="W26" s="3"/>
      <c r="X26" s="3"/>
      <c r="Y26" s="3"/>
      <c r="Z26" s="3"/>
    </row>
    <row r="27" customFormat="false" ht="21.75" hidden="false" customHeight="true" outlineLevel="0" collapsed="false">
      <c r="A27" s="297"/>
      <c r="B27" s="297"/>
      <c r="C27" s="297"/>
      <c r="D27" s="297"/>
      <c r="E27" s="297"/>
      <c r="F27" s="297"/>
      <c r="G27" s="297"/>
      <c r="H27" s="3"/>
      <c r="I27" s="3"/>
      <c r="J27" s="3"/>
      <c r="K27" s="3"/>
      <c r="L27" s="3"/>
      <c r="M27" s="3"/>
      <c r="N27" s="3"/>
      <c r="O27" s="3"/>
      <c r="P27" s="3"/>
      <c r="Q27" s="3"/>
      <c r="R27" s="3"/>
      <c r="S27" s="3"/>
      <c r="T27" s="3"/>
      <c r="U27" s="3"/>
      <c r="V27" s="3"/>
      <c r="W27" s="3"/>
      <c r="X27" s="3"/>
      <c r="Y27" s="3"/>
      <c r="Z27" s="3"/>
    </row>
    <row r="28" customFormat="false" ht="21.75" hidden="false" customHeight="true" outlineLevel="0" collapsed="false">
      <c r="A28" s="297"/>
      <c r="B28" s="297"/>
      <c r="C28" s="297"/>
      <c r="D28" s="297"/>
      <c r="E28" s="297"/>
      <c r="F28" s="297"/>
      <c r="G28" s="297"/>
      <c r="H28" s="3"/>
      <c r="I28" s="3"/>
      <c r="J28" s="3"/>
      <c r="K28" s="3"/>
      <c r="L28" s="3"/>
      <c r="M28" s="3"/>
      <c r="N28" s="3"/>
      <c r="O28" s="3"/>
      <c r="P28" s="3"/>
      <c r="Q28" s="3"/>
      <c r="R28" s="3"/>
      <c r="S28" s="3"/>
      <c r="T28" s="3"/>
      <c r="U28" s="3"/>
      <c r="V28" s="3"/>
      <c r="W28" s="3"/>
      <c r="X28" s="3"/>
      <c r="Y28" s="3"/>
      <c r="Z28" s="3"/>
    </row>
    <row r="29" customFormat="false" ht="21.75" hidden="false" customHeight="true" outlineLevel="0" collapsed="false">
      <c r="A29" s="297"/>
      <c r="B29" s="297"/>
      <c r="C29" s="297"/>
      <c r="D29" s="297"/>
      <c r="E29" s="297"/>
      <c r="F29" s="297"/>
      <c r="G29" s="297"/>
      <c r="H29" s="3"/>
      <c r="I29" s="3"/>
      <c r="J29" s="3"/>
      <c r="K29" s="3"/>
      <c r="L29" s="3"/>
      <c r="M29" s="3"/>
      <c r="N29" s="3"/>
      <c r="O29" s="3"/>
      <c r="P29" s="3"/>
      <c r="Q29" s="3"/>
      <c r="R29" s="3"/>
      <c r="S29" s="3"/>
      <c r="T29" s="3"/>
      <c r="U29" s="3"/>
      <c r="V29" s="3"/>
      <c r="W29" s="3"/>
      <c r="X29" s="3"/>
      <c r="Y29" s="3"/>
      <c r="Z29" s="3"/>
    </row>
    <row r="30" customFormat="false" ht="21.75" hidden="false" customHeight="true" outlineLevel="0" collapsed="false">
      <c r="A30" s="297"/>
      <c r="B30" s="297"/>
      <c r="C30" s="297"/>
      <c r="D30" s="297"/>
      <c r="E30" s="297"/>
      <c r="F30" s="297"/>
      <c r="G30" s="297"/>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21.75" hidden="false" customHeight="true" outlineLevel="0" collapsed="false">
      <c r="A32" s="298" t="s">
        <v>671</v>
      </c>
      <c r="B32" s="298"/>
      <c r="C32" s="298"/>
      <c r="D32" s="298"/>
      <c r="E32" s="298"/>
      <c r="F32" s="298"/>
      <c r="G32" s="298"/>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299" t="s">
        <v>193</v>
      </c>
      <c r="B33" s="299" t="s">
        <v>430</v>
      </c>
      <c r="C33" s="299" t="s">
        <v>442</v>
      </c>
      <c r="D33" s="299" t="s">
        <v>180</v>
      </c>
      <c r="E33" s="299" t="s">
        <v>443</v>
      </c>
      <c r="F33" s="299" t="s">
        <v>444</v>
      </c>
      <c r="G33" s="3"/>
      <c r="H33" s="3"/>
      <c r="I33" s="3"/>
      <c r="J33" s="3"/>
      <c r="K33" s="3"/>
      <c r="L33" s="3"/>
      <c r="M33" s="3"/>
      <c r="N33" s="3"/>
      <c r="O33" s="3"/>
      <c r="P33" s="3"/>
      <c r="Q33" s="3"/>
      <c r="R33" s="3"/>
      <c r="S33" s="3"/>
      <c r="T33" s="3"/>
      <c r="U33" s="3"/>
      <c r="V33" s="3"/>
      <c r="W33" s="3"/>
      <c r="X33" s="3"/>
      <c r="Y33" s="3"/>
      <c r="Z33" s="3"/>
    </row>
    <row r="34" customFormat="false" ht="19.5" hidden="false" customHeight="true" outlineLevel="0" collapsed="false">
      <c r="A34" s="300" t="n">
        <v>1</v>
      </c>
      <c r="B34" s="300" t="s">
        <v>369</v>
      </c>
      <c r="C34" s="301"/>
      <c r="D34" s="301"/>
      <c r="E34" s="301"/>
      <c r="F34" s="301"/>
      <c r="G34" s="3"/>
      <c r="H34" s="3"/>
      <c r="I34" s="3"/>
      <c r="J34" s="3"/>
      <c r="K34" s="3"/>
      <c r="L34" s="3"/>
      <c r="M34" s="3"/>
      <c r="N34" s="3"/>
      <c r="O34" s="3"/>
      <c r="P34" s="3"/>
      <c r="Q34" s="3"/>
      <c r="R34" s="3"/>
      <c r="S34" s="3"/>
      <c r="T34" s="3"/>
      <c r="U34" s="3"/>
      <c r="V34" s="3"/>
      <c r="W34" s="3"/>
      <c r="X34" s="3"/>
      <c r="Y34" s="3"/>
      <c r="Z34" s="3"/>
    </row>
    <row r="35" customFormat="false" ht="19.5" hidden="false" customHeight="true" outlineLevel="0" collapsed="false">
      <c r="A35" s="300" t="n">
        <v>2</v>
      </c>
      <c r="B35" s="300" t="s">
        <v>370</v>
      </c>
      <c r="C35" s="301"/>
      <c r="D35" s="301"/>
      <c r="E35" s="301"/>
      <c r="F35" s="301"/>
      <c r="G35" s="3"/>
      <c r="H35" s="3"/>
      <c r="I35" s="3"/>
      <c r="J35" s="3"/>
      <c r="K35" s="3"/>
      <c r="L35" s="3"/>
      <c r="M35" s="3"/>
      <c r="N35" s="3"/>
      <c r="O35" s="3"/>
      <c r="P35" s="3"/>
      <c r="Q35" s="3"/>
      <c r="R35" s="3"/>
      <c r="S35" s="3"/>
      <c r="T35" s="3"/>
      <c r="U35" s="3"/>
      <c r="V35" s="3"/>
      <c r="W35" s="3"/>
      <c r="X35" s="3"/>
      <c r="Y35" s="3"/>
      <c r="Z35" s="3"/>
    </row>
    <row r="36" customFormat="false" ht="19.5" hidden="false" customHeight="true" outlineLevel="0" collapsed="false">
      <c r="A36" s="300" t="n">
        <v>3</v>
      </c>
      <c r="B36" s="300" t="s">
        <v>366</v>
      </c>
      <c r="C36" s="301"/>
      <c r="D36" s="301"/>
      <c r="E36" s="301"/>
      <c r="F36" s="301"/>
      <c r="G36" s="3"/>
      <c r="H36" s="3"/>
      <c r="I36" s="3"/>
      <c r="J36" s="3"/>
      <c r="K36" s="3"/>
      <c r="L36" s="3"/>
      <c r="M36" s="3"/>
      <c r="N36" s="3"/>
      <c r="O36" s="3"/>
      <c r="P36" s="3"/>
      <c r="Q36" s="3"/>
      <c r="R36" s="3"/>
      <c r="S36" s="3"/>
      <c r="T36" s="3"/>
      <c r="U36" s="3"/>
      <c r="V36" s="3"/>
      <c r="W36" s="3"/>
      <c r="X36" s="3"/>
      <c r="Y36" s="3"/>
      <c r="Z36" s="3"/>
    </row>
    <row r="37" customFormat="false" ht="19.5" hidden="false" customHeight="true" outlineLevel="0" collapsed="false">
      <c r="A37" s="300" t="n">
        <v>4</v>
      </c>
      <c r="B37" s="300" t="s">
        <v>367</v>
      </c>
      <c r="C37" s="301"/>
      <c r="D37" s="301"/>
      <c r="E37" s="301"/>
      <c r="F37" s="301"/>
      <c r="G37" s="3"/>
      <c r="H37" s="3"/>
      <c r="I37" s="3"/>
      <c r="J37" s="3"/>
      <c r="K37" s="3"/>
      <c r="L37" s="3"/>
      <c r="M37" s="3"/>
      <c r="N37" s="3"/>
      <c r="O37" s="3"/>
      <c r="P37" s="3"/>
      <c r="Q37" s="3"/>
      <c r="R37" s="3"/>
      <c r="S37" s="3"/>
      <c r="T37" s="3"/>
      <c r="U37" s="3"/>
      <c r="V37" s="3"/>
      <c r="W37" s="3"/>
      <c r="X37" s="3"/>
      <c r="Y37" s="3"/>
      <c r="Z37" s="3"/>
    </row>
    <row r="38" customFormat="false" ht="19.5" hidden="false" customHeight="true" outlineLevel="0" collapsed="false">
      <c r="A38" s="300" t="n">
        <v>5</v>
      </c>
      <c r="B38" s="300" t="s">
        <v>368</v>
      </c>
      <c r="C38" s="301"/>
      <c r="D38" s="301"/>
      <c r="E38" s="301"/>
      <c r="F38" s="301"/>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02" t="s">
        <v>565</v>
      </c>
      <c r="B39" s="302"/>
      <c r="C39" s="302"/>
      <c r="D39" s="302"/>
      <c r="E39" s="302"/>
      <c r="F39" s="302"/>
      <c r="G39" s="302"/>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03" t="s">
        <v>566</v>
      </c>
      <c r="B40" s="303"/>
      <c r="C40" s="303"/>
      <c r="D40" s="304" t="s">
        <v>567</v>
      </c>
      <c r="E40" s="304"/>
      <c r="F40" s="304"/>
      <c r="G40" s="304"/>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05" t="s">
        <v>510</v>
      </c>
      <c r="B42" s="305"/>
      <c r="C42" s="305"/>
      <c r="D42" s="305"/>
      <c r="E42" s="305"/>
      <c r="F42" s="305"/>
      <c r="G42" s="305"/>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1:G1"/>
    <mergeCell ref="A2:F2"/>
    <mergeCell ref="A3:G3"/>
    <mergeCell ref="A5:G5"/>
    <mergeCell ref="A8:G8"/>
    <mergeCell ref="A9:G11"/>
    <mergeCell ref="A13:G13"/>
    <mergeCell ref="A14:G14"/>
    <mergeCell ref="A16:G16"/>
    <mergeCell ref="A17:G17"/>
    <mergeCell ref="A19:G19"/>
    <mergeCell ref="A20:G21"/>
    <mergeCell ref="A23:G23"/>
    <mergeCell ref="A24:G24"/>
    <mergeCell ref="A26:G26"/>
    <mergeCell ref="A27:G30"/>
    <mergeCell ref="A32:G32"/>
    <mergeCell ref="A39:G39"/>
    <mergeCell ref="A40:C40"/>
    <mergeCell ref="D40:G40"/>
    <mergeCell ref="A42:G42"/>
  </mergeCells>
  <hyperlinks>
    <hyperlink ref="G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6"/>
    <col collapsed="false" customWidth="true" hidden="false" outlineLevel="0" max="4" min="4" style="0" width="40"/>
    <col collapsed="false" customWidth="true" hidden="false" outlineLevel="0" max="5" min="5" style="0" width="12"/>
    <col collapsed="false" customWidth="true" hidden="false" outlineLevel="0" max="6" min="6" style="0" width="30"/>
    <col collapsed="false" customWidth="true" hidden="false" outlineLevel="0" max="7" min="7" style="0" width="18"/>
    <col collapsed="false" customWidth="true" hidden="false" outlineLevel="0" max="26" min="8" style="0" width="14"/>
  </cols>
  <sheetData>
    <row r="1" customFormat="false" ht="21.75" hidden="false" customHeight="true" outlineLevel="0" collapsed="false">
      <c r="A1" s="292" t="s">
        <v>119</v>
      </c>
      <c r="B1" s="292"/>
      <c r="C1" s="292"/>
      <c r="D1" s="292"/>
      <c r="E1" s="292"/>
      <c r="F1" s="292"/>
      <c r="G1" s="292"/>
      <c r="H1" s="3"/>
      <c r="I1" s="3"/>
      <c r="J1" s="3"/>
      <c r="K1" s="3"/>
      <c r="L1" s="3"/>
      <c r="M1" s="3"/>
      <c r="N1" s="3"/>
      <c r="O1" s="3"/>
      <c r="P1" s="3"/>
      <c r="Q1" s="3"/>
      <c r="R1" s="3"/>
      <c r="S1" s="3"/>
      <c r="T1" s="3"/>
      <c r="U1" s="3"/>
      <c r="V1" s="3"/>
      <c r="W1" s="3"/>
      <c r="X1" s="3"/>
      <c r="Y1" s="3"/>
      <c r="Z1" s="3"/>
    </row>
    <row r="2" customFormat="false" ht="24" hidden="false" customHeight="true" outlineLevel="0" collapsed="false">
      <c r="A2" s="293" t="s">
        <v>672</v>
      </c>
      <c r="B2" s="293"/>
      <c r="C2" s="293"/>
      <c r="D2" s="293"/>
      <c r="E2" s="293"/>
      <c r="F2" s="293"/>
      <c r="G2" s="186" t="s">
        <v>48</v>
      </c>
      <c r="H2" s="3"/>
      <c r="I2" s="3"/>
      <c r="J2" s="3"/>
      <c r="K2" s="3"/>
      <c r="L2" s="3"/>
      <c r="M2" s="3"/>
      <c r="N2" s="3"/>
      <c r="O2" s="3"/>
      <c r="P2" s="3"/>
      <c r="Q2" s="3"/>
      <c r="R2" s="3"/>
      <c r="S2" s="3"/>
      <c r="T2" s="3"/>
      <c r="U2" s="3"/>
      <c r="V2" s="3"/>
      <c r="W2" s="3"/>
      <c r="X2" s="3"/>
      <c r="Y2" s="3"/>
      <c r="Z2" s="3"/>
    </row>
    <row r="3" customFormat="false" ht="19.5" hidden="false" customHeight="true" outlineLevel="0" collapsed="false">
      <c r="A3" s="294" t="s">
        <v>673</v>
      </c>
      <c r="B3" s="294"/>
      <c r="C3" s="294"/>
      <c r="D3" s="294"/>
      <c r="E3" s="294"/>
      <c r="F3" s="294"/>
      <c r="G3" s="294"/>
      <c r="H3" s="3"/>
      <c r="I3" s="3"/>
      <c r="J3" s="3"/>
      <c r="K3" s="3"/>
      <c r="L3" s="3"/>
      <c r="M3" s="3"/>
      <c r="N3" s="3"/>
      <c r="O3" s="3"/>
      <c r="P3" s="3"/>
      <c r="Q3" s="3"/>
      <c r="R3" s="3"/>
      <c r="S3" s="3"/>
      <c r="T3" s="3"/>
      <c r="U3" s="3"/>
      <c r="V3" s="3"/>
      <c r="W3" s="3"/>
      <c r="X3" s="3"/>
      <c r="Y3" s="3"/>
      <c r="Z3" s="3"/>
    </row>
    <row r="4" customFormat="false" ht="1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5" hidden="false" customHeight="true" outlineLevel="0" collapsed="false">
      <c r="A5" s="295" t="s">
        <v>551</v>
      </c>
      <c r="B5" s="295"/>
      <c r="C5" s="295"/>
      <c r="D5" s="295"/>
      <c r="E5" s="295"/>
      <c r="F5" s="295"/>
      <c r="G5" s="295"/>
      <c r="H5" s="3"/>
      <c r="I5" s="3"/>
      <c r="J5" s="3"/>
      <c r="K5" s="3"/>
      <c r="L5" s="3"/>
      <c r="M5" s="3"/>
      <c r="N5" s="3"/>
      <c r="O5" s="3"/>
      <c r="P5" s="3"/>
      <c r="Q5" s="3"/>
      <c r="R5" s="3"/>
      <c r="S5" s="3"/>
      <c r="T5" s="3"/>
      <c r="U5" s="3"/>
      <c r="V5" s="3"/>
      <c r="W5" s="3"/>
      <c r="X5" s="3"/>
      <c r="Y5" s="3"/>
      <c r="Z5" s="3"/>
    </row>
    <row r="6" customFormat="false" ht="15" hidden="false" customHeight="true" outlineLevel="0" collapsed="false">
      <c r="A6" s="3"/>
      <c r="B6" s="296" t="s">
        <v>552</v>
      </c>
      <c r="C6" s="296" t="s">
        <v>553</v>
      </c>
      <c r="D6" s="296" t="s">
        <v>554</v>
      </c>
      <c r="E6" s="296" t="s">
        <v>555</v>
      </c>
      <c r="F6" s="296" t="s">
        <v>556</v>
      </c>
      <c r="G6" s="296" t="s">
        <v>674</v>
      </c>
      <c r="H6" s="3"/>
      <c r="I6" s="3"/>
      <c r="J6" s="3"/>
      <c r="K6" s="3"/>
      <c r="L6" s="3"/>
      <c r="M6" s="3"/>
      <c r="N6" s="3"/>
      <c r="O6" s="3"/>
      <c r="P6" s="3"/>
      <c r="Q6" s="3"/>
      <c r="R6" s="3"/>
      <c r="S6" s="3"/>
      <c r="T6" s="3"/>
      <c r="U6" s="3"/>
      <c r="V6" s="3"/>
      <c r="W6" s="3"/>
      <c r="X6" s="3"/>
      <c r="Y6" s="3"/>
      <c r="Z6" s="3"/>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295" t="s">
        <v>558</v>
      </c>
      <c r="B8" s="295"/>
      <c r="C8" s="295"/>
      <c r="D8" s="295"/>
      <c r="E8" s="295"/>
      <c r="F8" s="295"/>
      <c r="G8" s="295"/>
      <c r="H8" s="3"/>
      <c r="I8" s="3"/>
      <c r="J8" s="3"/>
      <c r="K8" s="3"/>
      <c r="L8" s="3"/>
      <c r="M8" s="3"/>
      <c r="N8" s="3"/>
      <c r="O8" s="3"/>
      <c r="P8" s="3"/>
      <c r="Q8" s="3"/>
      <c r="R8" s="3"/>
      <c r="S8" s="3"/>
      <c r="T8" s="3"/>
      <c r="U8" s="3"/>
      <c r="V8" s="3"/>
      <c r="W8" s="3"/>
      <c r="X8" s="3"/>
      <c r="Y8" s="3"/>
      <c r="Z8" s="3"/>
    </row>
    <row r="9" customFormat="false" ht="45" hidden="false" customHeight="true" outlineLevel="0" collapsed="false">
      <c r="A9" s="297"/>
      <c r="B9" s="297"/>
      <c r="C9" s="297"/>
      <c r="D9" s="297"/>
      <c r="E9" s="297"/>
      <c r="F9" s="297"/>
      <c r="G9" s="297"/>
      <c r="H9" s="3"/>
      <c r="I9" s="3"/>
      <c r="J9" s="3"/>
      <c r="K9" s="3"/>
      <c r="L9" s="3"/>
      <c r="M9" s="3"/>
      <c r="N9" s="3"/>
      <c r="O9" s="3"/>
      <c r="P9" s="3"/>
      <c r="Q9" s="3"/>
      <c r="R9" s="3"/>
      <c r="S9" s="3"/>
      <c r="T9" s="3"/>
      <c r="U9" s="3"/>
      <c r="V9" s="3"/>
      <c r="W9" s="3"/>
      <c r="X9" s="3"/>
      <c r="Y9" s="3"/>
      <c r="Z9" s="3"/>
    </row>
    <row r="10" customFormat="false" ht="19.5" hidden="false" customHeight="true" outlineLevel="0" collapsed="false">
      <c r="A10" s="297"/>
      <c r="B10" s="297"/>
      <c r="C10" s="297"/>
      <c r="D10" s="297"/>
      <c r="E10" s="297"/>
      <c r="F10" s="297"/>
      <c r="G10" s="297"/>
      <c r="H10" s="3"/>
      <c r="I10" s="3"/>
      <c r="J10" s="3"/>
      <c r="K10" s="3"/>
      <c r="L10" s="3"/>
      <c r="M10" s="3"/>
      <c r="N10" s="3"/>
      <c r="O10" s="3"/>
      <c r="P10" s="3"/>
      <c r="Q10" s="3"/>
      <c r="R10" s="3"/>
      <c r="S10" s="3"/>
      <c r="T10" s="3"/>
      <c r="U10" s="3"/>
      <c r="V10" s="3"/>
      <c r="W10" s="3"/>
      <c r="X10" s="3"/>
      <c r="Y10" s="3"/>
      <c r="Z10" s="3"/>
    </row>
    <row r="11" customFormat="false" ht="19.5" hidden="false" customHeight="true" outlineLevel="0" collapsed="false">
      <c r="A11" s="297"/>
      <c r="B11" s="297"/>
      <c r="C11" s="297"/>
      <c r="D11" s="297"/>
      <c r="E11" s="297"/>
      <c r="F11" s="297"/>
      <c r="G11" s="297"/>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295" t="s">
        <v>559</v>
      </c>
      <c r="B13" s="295"/>
      <c r="C13" s="295"/>
      <c r="D13" s="295"/>
      <c r="E13" s="295"/>
      <c r="F13" s="295"/>
      <c r="G13" s="295"/>
      <c r="H13" s="3"/>
      <c r="I13" s="3"/>
      <c r="J13" s="3"/>
      <c r="K13" s="3"/>
      <c r="L13" s="3"/>
      <c r="M13" s="3"/>
      <c r="N13" s="3"/>
      <c r="O13" s="3"/>
      <c r="P13" s="3"/>
      <c r="Q13" s="3"/>
      <c r="R13" s="3"/>
      <c r="S13" s="3"/>
      <c r="T13" s="3"/>
      <c r="U13" s="3"/>
      <c r="V13" s="3"/>
      <c r="W13" s="3"/>
      <c r="X13" s="3"/>
      <c r="Y13" s="3"/>
      <c r="Z13" s="3"/>
    </row>
    <row r="14" customFormat="false" ht="30" hidden="false" customHeight="true" outlineLevel="0" collapsed="false">
      <c r="A14" s="297"/>
      <c r="B14" s="297"/>
      <c r="C14" s="297"/>
      <c r="D14" s="297"/>
      <c r="E14" s="297"/>
      <c r="F14" s="297"/>
      <c r="G14" s="297"/>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295" t="s">
        <v>560</v>
      </c>
      <c r="B16" s="295"/>
      <c r="C16" s="295"/>
      <c r="D16" s="295"/>
      <c r="E16" s="295"/>
      <c r="F16" s="295"/>
      <c r="G16" s="295"/>
      <c r="H16" s="3"/>
      <c r="I16" s="3"/>
      <c r="J16" s="3"/>
      <c r="K16" s="3"/>
      <c r="L16" s="3"/>
      <c r="M16" s="3"/>
      <c r="N16" s="3"/>
      <c r="O16" s="3"/>
      <c r="P16" s="3"/>
      <c r="Q16" s="3"/>
      <c r="R16" s="3"/>
      <c r="S16" s="3"/>
      <c r="T16" s="3"/>
      <c r="U16" s="3"/>
      <c r="V16" s="3"/>
      <c r="W16" s="3"/>
      <c r="X16" s="3"/>
      <c r="Y16" s="3"/>
      <c r="Z16" s="3"/>
    </row>
    <row r="17" customFormat="false" ht="30" hidden="false" customHeight="true" outlineLevel="0" collapsed="false">
      <c r="A17" s="297"/>
      <c r="B17" s="297"/>
      <c r="C17" s="297"/>
      <c r="D17" s="297"/>
      <c r="E17" s="297"/>
      <c r="F17" s="297"/>
      <c r="G17" s="297"/>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295" t="s">
        <v>561</v>
      </c>
      <c r="B19" s="295"/>
      <c r="C19" s="295"/>
      <c r="D19" s="295"/>
      <c r="E19" s="295"/>
      <c r="F19" s="295"/>
      <c r="G19" s="295"/>
      <c r="H19" s="3"/>
      <c r="I19" s="3"/>
      <c r="J19" s="3"/>
      <c r="K19" s="3"/>
      <c r="L19" s="3"/>
      <c r="M19" s="3"/>
      <c r="N19" s="3"/>
      <c r="O19" s="3"/>
      <c r="P19" s="3"/>
      <c r="Q19" s="3"/>
      <c r="R19" s="3"/>
      <c r="S19" s="3"/>
      <c r="T19" s="3"/>
      <c r="U19" s="3"/>
      <c r="V19" s="3"/>
      <c r="W19" s="3"/>
      <c r="X19" s="3"/>
      <c r="Y19" s="3"/>
      <c r="Z19" s="3"/>
    </row>
    <row r="20" customFormat="false" ht="34.5" hidden="false" customHeight="true" outlineLevel="0" collapsed="false">
      <c r="A20" s="297"/>
      <c r="B20" s="297"/>
      <c r="C20" s="297"/>
      <c r="D20" s="297"/>
      <c r="E20" s="297"/>
      <c r="F20" s="297"/>
      <c r="G20" s="297"/>
      <c r="H20" s="3"/>
      <c r="I20" s="3"/>
      <c r="J20" s="3"/>
      <c r="K20" s="3"/>
      <c r="L20" s="3"/>
      <c r="M20" s="3"/>
      <c r="N20" s="3"/>
      <c r="O20" s="3"/>
      <c r="P20" s="3"/>
      <c r="Q20" s="3"/>
      <c r="R20" s="3"/>
      <c r="S20" s="3"/>
      <c r="T20" s="3"/>
      <c r="U20" s="3"/>
      <c r="V20" s="3"/>
      <c r="W20" s="3"/>
      <c r="X20" s="3"/>
      <c r="Y20" s="3"/>
      <c r="Z20" s="3"/>
    </row>
    <row r="21" customFormat="false" ht="19.5" hidden="false" customHeight="true" outlineLevel="0" collapsed="false">
      <c r="A21" s="297"/>
      <c r="B21" s="297"/>
      <c r="C21" s="297"/>
      <c r="D21" s="297"/>
      <c r="E21" s="297"/>
      <c r="F21" s="297"/>
      <c r="G21" s="297"/>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295" t="s">
        <v>562</v>
      </c>
      <c r="B23" s="295"/>
      <c r="C23" s="295"/>
      <c r="D23" s="295"/>
      <c r="E23" s="295"/>
      <c r="F23" s="295"/>
      <c r="G23" s="295"/>
      <c r="H23" s="3"/>
      <c r="I23" s="3"/>
      <c r="J23" s="3"/>
      <c r="K23" s="3"/>
      <c r="L23" s="3"/>
      <c r="M23" s="3"/>
      <c r="N23" s="3"/>
      <c r="O23" s="3"/>
      <c r="P23" s="3"/>
      <c r="Q23" s="3"/>
      <c r="R23" s="3"/>
      <c r="S23" s="3"/>
      <c r="T23" s="3"/>
      <c r="U23" s="3"/>
      <c r="V23" s="3"/>
      <c r="W23" s="3"/>
      <c r="X23" s="3"/>
      <c r="Y23" s="3"/>
      <c r="Z23" s="3"/>
    </row>
    <row r="24" customFormat="false" ht="30" hidden="false" customHeight="true" outlineLevel="0" collapsed="false">
      <c r="A24" s="297"/>
      <c r="B24" s="297"/>
      <c r="C24" s="297"/>
      <c r="D24" s="297"/>
      <c r="E24" s="297"/>
      <c r="F24" s="297"/>
      <c r="G24" s="297"/>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295" t="s">
        <v>563</v>
      </c>
      <c r="B26" s="295"/>
      <c r="C26" s="295"/>
      <c r="D26" s="295"/>
      <c r="E26" s="295"/>
      <c r="F26" s="295"/>
      <c r="G26" s="295"/>
      <c r="H26" s="3"/>
      <c r="I26" s="3"/>
      <c r="J26" s="3"/>
      <c r="K26" s="3"/>
      <c r="L26" s="3"/>
      <c r="M26" s="3"/>
      <c r="N26" s="3"/>
      <c r="O26" s="3"/>
      <c r="P26" s="3"/>
      <c r="Q26" s="3"/>
      <c r="R26" s="3"/>
      <c r="S26" s="3"/>
      <c r="T26" s="3"/>
      <c r="U26" s="3"/>
      <c r="V26" s="3"/>
      <c r="W26" s="3"/>
      <c r="X26" s="3"/>
      <c r="Y26" s="3"/>
      <c r="Z26" s="3"/>
    </row>
    <row r="27" customFormat="false" ht="21.75" hidden="false" customHeight="true" outlineLevel="0" collapsed="false">
      <c r="A27" s="297"/>
      <c r="B27" s="297"/>
      <c r="C27" s="297"/>
      <c r="D27" s="297"/>
      <c r="E27" s="297"/>
      <c r="F27" s="297"/>
      <c r="G27" s="297"/>
      <c r="H27" s="3"/>
      <c r="I27" s="3"/>
      <c r="J27" s="3"/>
      <c r="K27" s="3"/>
      <c r="L27" s="3"/>
      <c r="M27" s="3"/>
      <c r="N27" s="3"/>
      <c r="O27" s="3"/>
      <c r="P27" s="3"/>
      <c r="Q27" s="3"/>
      <c r="R27" s="3"/>
      <c r="S27" s="3"/>
      <c r="T27" s="3"/>
      <c r="U27" s="3"/>
      <c r="V27" s="3"/>
      <c r="W27" s="3"/>
      <c r="X27" s="3"/>
      <c r="Y27" s="3"/>
      <c r="Z27" s="3"/>
    </row>
    <row r="28" customFormat="false" ht="21.75" hidden="false" customHeight="true" outlineLevel="0" collapsed="false">
      <c r="A28" s="297"/>
      <c r="B28" s="297"/>
      <c r="C28" s="297"/>
      <c r="D28" s="297"/>
      <c r="E28" s="297"/>
      <c r="F28" s="297"/>
      <c r="G28" s="297"/>
      <c r="H28" s="3"/>
      <c r="I28" s="3"/>
      <c r="J28" s="3"/>
      <c r="K28" s="3"/>
      <c r="L28" s="3"/>
      <c r="M28" s="3"/>
      <c r="N28" s="3"/>
      <c r="O28" s="3"/>
      <c r="P28" s="3"/>
      <c r="Q28" s="3"/>
      <c r="R28" s="3"/>
      <c r="S28" s="3"/>
      <c r="T28" s="3"/>
      <c r="U28" s="3"/>
      <c r="V28" s="3"/>
      <c r="W28" s="3"/>
      <c r="X28" s="3"/>
      <c r="Y28" s="3"/>
      <c r="Z28" s="3"/>
    </row>
    <row r="29" customFormat="false" ht="21.75" hidden="false" customHeight="true" outlineLevel="0" collapsed="false">
      <c r="A29" s="297"/>
      <c r="B29" s="297"/>
      <c r="C29" s="297"/>
      <c r="D29" s="297"/>
      <c r="E29" s="297"/>
      <c r="F29" s="297"/>
      <c r="G29" s="297"/>
      <c r="H29" s="3"/>
      <c r="I29" s="3"/>
      <c r="J29" s="3"/>
      <c r="K29" s="3"/>
      <c r="L29" s="3"/>
      <c r="M29" s="3"/>
      <c r="N29" s="3"/>
      <c r="O29" s="3"/>
      <c r="P29" s="3"/>
      <c r="Q29" s="3"/>
      <c r="R29" s="3"/>
      <c r="S29" s="3"/>
      <c r="T29" s="3"/>
      <c r="U29" s="3"/>
      <c r="V29" s="3"/>
      <c r="W29" s="3"/>
      <c r="X29" s="3"/>
      <c r="Y29" s="3"/>
      <c r="Z29" s="3"/>
    </row>
    <row r="30" customFormat="false" ht="21.75" hidden="false" customHeight="true" outlineLevel="0" collapsed="false">
      <c r="A30" s="297"/>
      <c r="B30" s="297"/>
      <c r="C30" s="297"/>
      <c r="D30" s="297"/>
      <c r="E30" s="297"/>
      <c r="F30" s="297"/>
      <c r="G30" s="297"/>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21.75" hidden="false" customHeight="true" outlineLevel="0" collapsed="false">
      <c r="A32" s="298" t="s">
        <v>675</v>
      </c>
      <c r="B32" s="298"/>
      <c r="C32" s="298"/>
      <c r="D32" s="298"/>
      <c r="E32" s="298"/>
      <c r="F32" s="298"/>
      <c r="G32" s="298"/>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299" t="s">
        <v>193</v>
      </c>
      <c r="B33" s="299" t="s">
        <v>430</v>
      </c>
      <c r="C33" s="299" t="s">
        <v>442</v>
      </c>
      <c r="D33" s="299" t="s">
        <v>180</v>
      </c>
      <c r="E33" s="299" t="s">
        <v>443</v>
      </c>
      <c r="F33" s="299" t="s">
        <v>444</v>
      </c>
      <c r="G33" s="3"/>
      <c r="H33" s="3"/>
      <c r="I33" s="3"/>
      <c r="J33" s="3"/>
      <c r="K33" s="3"/>
      <c r="L33" s="3"/>
      <c r="M33" s="3"/>
      <c r="N33" s="3"/>
      <c r="O33" s="3"/>
      <c r="P33" s="3"/>
      <c r="Q33" s="3"/>
      <c r="R33" s="3"/>
      <c r="S33" s="3"/>
      <c r="T33" s="3"/>
      <c r="U33" s="3"/>
      <c r="V33" s="3"/>
      <c r="W33" s="3"/>
      <c r="X33" s="3"/>
      <c r="Y33" s="3"/>
      <c r="Z33" s="3"/>
    </row>
    <row r="34" customFormat="false" ht="19.5" hidden="false" customHeight="true" outlineLevel="0" collapsed="false">
      <c r="A34" s="300" t="n">
        <v>1</v>
      </c>
      <c r="B34" s="300" t="s">
        <v>369</v>
      </c>
      <c r="C34" s="301"/>
      <c r="D34" s="301"/>
      <c r="E34" s="301"/>
      <c r="F34" s="301"/>
      <c r="G34" s="3"/>
      <c r="H34" s="3"/>
      <c r="I34" s="3"/>
      <c r="J34" s="3"/>
      <c r="K34" s="3"/>
      <c r="L34" s="3"/>
      <c r="M34" s="3"/>
      <c r="N34" s="3"/>
      <c r="O34" s="3"/>
      <c r="P34" s="3"/>
      <c r="Q34" s="3"/>
      <c r="R34" s="3"/>
      <c r="S34" s="3"/>
      <c r="T34" s="3"/>
      <c r="U34" s="3"/>
      <c r="V34" s="3"/>
      <c r="W34" s="3"/>
      <c r="X34" s="3"/>
      <c r="Y34" s="3"/>
      <c r="Z34" s="3"/>
    </row>
    <row r="35" customFormat="false" ht="19.5" hidden="false" customHeight="true" outlineLevel="0" collapsed="false">
      <c r="A35" s="300" t="n">
        <v>2</v>
      </c>
      <c r="B35" s="300" t="s">
        <v>370</v>
      </c>
      <c r="C35" s="301"/>
      <c r="D35" s="301"/>
      <c r="E35" s="301"/>
      <c r="F35" s="301"/>
      <c r="G35" s="3"/>
      <c r="H35" s="3"/>
      <c r="I35" s="3"/>
      <c r="J35" s="3"/>
      <c r="K35" s="3"/>
      <c r="L35" s="3"/>
      <c r="M35" s="3"/>
      <c r="N35" s="3"/>
      <c r="O35" s="3"/>
      <c r="P35" s="3"/>
      <c r="Q35" s="3"/>
      <c r="R35" s="3"/>
      <c r="S35" s="3"/>
      <c r="T35" s="3"/>
      <c r="U35" s="3"/>
      <c r="V35" s="3"/>
      <c r="W35" s="3"/>
      <c r="X35" s="3"/>
      <c r="Y35" s="3"/>
      <c r="Z35" s="3"/>
    </row>
    <row r="36" customFormat="false" ht="19.5" hidden="false" customHeight="true" outlineLevel="0" collapsed="false">
      <c r="A36" s="300" t="n">
        <v>3</v>
      </c>
      <c r="B36" s="300" t="s">
        <v>366</v>
      </c>
      <c r="C36" s="301"/>
      <c r="D36" s="301"/>
      <c r="E36" s="301"/>
      <c r="F36" s="301"/>
      <c r="G36" s="3"/>
      <c r="H36" s="3"/>
      <c r="I36" s="3"/>
      <c r="J36" s="3"/>
      <c r="K36" s="3"/>
      <c r="L36" s="3"/>
      <c r="M36" s="3"/>
      <c r="N36" s="3"/>
      <c r="O36" s="3"/>
      <c r="P36" s="3"/>
      <c r="Q36" s="3"/>
      <c r="R36" s="3"/>
      <c r="S36" s="3"/>
      <c r="T36" s="3"/>
      <c r="U36" s="3"/>
      <c r="V36" s="3"/>
      <c r="W36" s="3"/>
      <c r="X36" s="3"/>
      <c r="Y36" s="3"/>
      <c r="Z36" s="3"/>
    </row>
    <row r="37" customFormat="false" ht="19.5" hidden="false" customHeight="true" outlineLevel="0" collapsed="false">
      <c r="A37" s="300" t="n">
        <v>4</v>
      </c>
      <c r="B37" s="300" t="s">
        <v>367</v>
      </c>
      <c r="C37" s="301"/>
      <c r="D37" s="301"/>
      <c r="E37" s="301"/>
      <c r="F37" s="301"/>
      <c r="G37" s="3"/>
      <c r="H37" s="3"/>
      <c r="I37" s="3"/>
      <c r="J37" s="3"/>
      <c r="K37" s="3"/>
      <c r="L37" s="3"/>
      <c r="M37" s="3"/>
      <c r="N37" s="3"/>
      <c r="O37" s="3"/>
      <c r="P37" s="3"/>
      <c r="Q37" s="3"/>
      <c r="R37" s="3"/>
      <c r="S37" s="3"/>
      <c r="T37" s="3"/>
      <c r="U37" s="3"/>
      <c r="V37" s="3"/>
      <c r="W37" s="3"/>
      <c r="X37" s="3"/>
      <c r="Y37" s="3"/>
      <c r="Z37" s="3"/>
    </row>
    <row r="38" customFormat="false" ht="19.5" hidden="false" customHeight="true" outlineLevel="0" collapsed="false">
      <c r="A38" s="300" t="n">
        <v>5</v>
      </c>
      <c r="B38" s="300" t="s">
        <v>368</v>
      </c>
      <c r="C38" s="301"/>
      <c r="D38" s="301"/>
      <c r="E38" s="301"/>
      <c r="F38" s="301"/>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02" t="s">
        <v>565</v>
      </c>
      <c r="B39" s="302"/>
      <c r="C39" s="302"/>
      <c r="D39" s="302"/>
      <c r="E39" s="302"/>
      <c r="F39" s="302"/>
      <c r="G39" s="302"/>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03" t="s">
        <v>566</v>
      </c>
      <c r="B40" s="303"/>
      <c r="C40" s="303"/>
      <c r="D40" s="304" t="s">
        <v>567</v>
      </c>
      <c r="E40" s="304"/>
      <c r="F40" s="304"/>
      <c r="G40" s="304"/>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05" t="s">
        <v>510</v>
      </c>
      <c r="B42" s="305"/>
      <c r="C42" s="305"/>
      <c r="D42" s="305"/>
      <c r="E42" s="305"/>
      <c r="F42" s="305"/>
      <c r="G42" s="305"/>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1:G1"/>
    <mergeCell ref="A2:F2"/>
    <mergeCell ref="A3:G3"/>
    <mergeCell ref="A5:G5"/>
    <mergeCell ref="A8:G8"/>
    <mergeCell ref="A9:G11"/>
    <mergeCell ref="A13:G13"/>
    <mergeCell ref="A14:G14"/>
    <mergeCell ref="A16:G16"/>
    <mergeCell ref="A17:G17"/>
    <mergeCell ref="A19:G19"/>
    <mergeCell ref="A20:G21"/>
    <mergeCell ref="A23:G23"/>
    <mergeCell ref="A24:G24"/>
    <mergeCell ref="A26:G26"/>
    <mergeCell ref="A27:G30"/>
    <mergeCell ref="A32:G32"/>
    <mergeCell ref="A39:G39"/>
    <mergeCell ref="A40:C40"/>
    <mergeCell ref="D40:G40"/>
    <mergeCell ref="A42:G42"/>
  </mergeCells>
  <hyperlinks>
    <hyperlink ref="G2" location="'الصفحة الرئيسية'!A1" display="🏠  العودة للصفحة الرئيسي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2026-08-18T12:29:22Z</dcterms:created>
  <dc:creator>openpyxl</dc:creator>
  <dc:description/>
  <dc:language>en-US</dc:language>
  <cp:lastModifiedBy/>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97ef5aacbb9a4f96aab6a20e37667a28</vt:lpwstr>
  </property>
</Properties>
</file>