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6" windowHeight="9552" tabRatio="817"/>
  </bookViews>
  <sheets>
    <sheet name="16-1 " sheetId="26" r:id="rId1"/>
    <sheet name="16-2" sheetId="5" r:id="rId2"/>
    <sheet name="16-3" sheetId="17" r:id="rId3"/>
    <sheet name="16-4" sheetId="1" r:id="rId4"/>
    <sheet name="16-5" sheetId="9" r:id="rId5"/>
    <sheet name="16-6" sheetId="12" r:id="rId6"/>
    <sheet name="16-7" sheetId="15" r:id="rId7"/>
    <sheet name="16-8" sheetId="25" r:id="rId8"/>
    <sheet name="16-9" sheetId="16" r:id="rId9"/>
    <sheet name="16-10" sheetId="18" r:id="rId10"/>
    <sheet name="16-11 " sheetId="8" r:id="rId11"/>
    <sheet name="16-12" sheetId="24" r:id="rId12"/>
    <sheet name="16-13" sheetId="20" r:id="rId13"/>
    <sheet name="16-14" sheetId="23" r:id="rId14"/>
    <sheet name="16-15" sheetId="21" r:id="rId15"/>
    <sheet name="16-16" sheetId="22" r:id="rId16"/>
  </sheets>
  <definedNames>
    <definedName name="_xlnm.Print_Area" localSheetId="0">'16-1 '!$A$1:$E$24</definedName>
    <definedName name="_xlnm.Print_Area" localSheetId="9">'16-10'!$A$1:$E$13</definedName>
    <definedName name="_xlnm.Print_Area" localSheetId="10">'16-11 '!$A$1:$E$10</definedName>
    <definedName name="_xlnm.Print_Area" localSheetId="11">'16-12'!$A$1:$D$10</definedName>
    <definedName name="_xlnm.Print_Area" localSheetId="12">'16-13'!$A$1:$E$10</definedName>
    <definedName name="_xlnm.Print_Area" localSheetId="13">'16-14'!$A$1:$D$10</definedName>
    <definedName name="_xlnm.Print_Area" localSheetId="14">'16-15'!$A$1:$D$13</definedName>
    <definedName name="_xlnm.Print_Area" localSheetId="15">'16-16'!$A$1:$E$13</definedName>
    <definedName name="_xlnm.Print_Area" localSheetId="1">'16-2'!$A$1:$K$16</definedName>
    <definedName name="_xlnm.Print_Area" localSheetId="2">'16-3'!$A$1:$J$26</definedName>
    <definedName name="_xlnm.Print_Area" localSheetId="3">'16-4'!$A$1:$K$29</definedName>
    <definedName name="_xlnm.Print_Area" localSheetId="4">'16-5'!$A$1:$C$10</definedName>
    <definedName name="_xlnm.Print_Area" localSheetId="5">'16-6'!$A$1:$D$13</definedName>
    <definedName name="_xlnm.Print_Area" localSheetId="6">'16-7'!$A$1:$D$10</definedName>
    <definedName name="_xlnm.Print_Area" localSheetId="7">'16-8'!$A$1:$D$10</definedName>
    <definedName name="_xlnm.Print_Area" localSheetId="8">'16-9'!$A$1:$D$13</definedName>
    <definedName name="_xlnm.Print_Titles" localSheetId="0">'16-1 '!$2:$2</definedName>
    <definedName name="_xlnm.Print_Titles" localSheetId="9">'16-10'!$2:$2</definedName>
    <definedName name="_xlnm.Print_Titles" localSheetId="10">'16-11 '!$2:$2</definedName>
    <definedName name="_xlnm.Print_Titles" localSheetId="11">'16-12'!$2:$2</definedName>
    <definedName name="_xlnm.Print_Titles" localSheetId="12">'16-13'!$2:$2</definedName>
    <definedName name="_xlnm.Print_Titles" localSheetId="13">'16-14'!$2:$2</definedName>
    <definedName name="_xlnm.Print_Titles" localSheetId="14">'16-15'!$2:$2</definedName>
    <definedName name="_xlnm.Print_Titles" localSheetId="15">'16-16'!$2:$2</definedName>
    <definedName name="_xlnm.Print_Titles" localSheetId="1">'16-2'!$2:$2</definedName>
    <definedName name="_xlnm.Print_Titles" localSheetId="2">'16-3'!$2:$2</definedName>
    <definedName name="_xlnm.Print_Titles" localSheetId="3">'16-4'!$2:$2</definedName>
    <definedName name="_xlnm.Print_Titles" localSheetId="4">'16-5'!$2:$2</definedName>
    <definedName name="_xlnm.Print_Titles" localSheetId="5">'16-6'!$2:$2</definedName>
    <definedName name="_xlnm.Print_Titles" localSheetId="6">'16-7'!$2:$2</definedName>
    <definedName name="_xlnm.Print_Titles" localSheetId="7">'16-8'!$2:$2</definedName>
    <definedName name="_xlnm.Print_Titles" localSheetId="8">'16-9'!$2:$2</definedName>
  </definedNames>
  <calcPr calcId="144525"/>
</workbook>
</file>

<file path=xl/calcChain.xml><?xml version="1.0" encoding="utf-8"?>
<calcChain xmlns="http://schemas.openxmlformats.org/spreadsheetml/2006/main">
  <c r="J10" i="5" l="1"/>
  <c r="J9" i="5"/>
  <c r="I10" i="5"/>
  <c r="I9" i="5"/>
  <c r="H10" i="5"/>
  <c r="H9" i="5"/>
  <c r="G10" i="5"/>
  <c r="G9" i="5"/>
  <c r="D11" i="5"/>
  <c r="D10" i="5"/>
  <c r="D9" i="5"/>
  <c r="D18" i="17" l="1"/>
  <c r="D19" i="17"/>
  <c r="C11" i="5"/>
  <c r="E11" i="5"/>
  <c r="F11" i="5"/>
  <c r="B11" i="5"/>
  <c r="C12" i="12" l="1"/>
  <c r="B12" i="12"/>
  <c r="D8" i="12"/>
  <c r="D9" i="12"/>
  <c r="D10" i="12"/>
  <c r="D11" i="12"/>
  <c r="D7" i="12"/>
  <c r="E26" i="1"/>
  <c r="C24" i="1"/>
  <c r="C26" i="1" s="1"/>
  <c r="E24" i="1"/>
  <c r="F24" i="1"/>
  <c r="F26" i="1" s="1"/>
  <c r="B24" i="1"/>
  <c r="B26" i="1" s="1"/>
  <c r="D12" i="12" l="1"/>
  <c r="I21" i="1"/>
  <c r="H21" i="1"/>
  <c r="G21" i="1"/>
  <c r="D21" i="1"/>
  <c r="I20" i="1"/>
  <c r="H20" i="1"/>
  <c r="G20" i="1"/>
  <c r="D20" i="1"/>
  <c r="I19" i="1"/>
  <c r="H19" i="1"/>
  <c r="J19" i="1" s="1"/>
  <c r="G19" i="1"/>
  <c r="D19" i="1"/>
  <c r="I18" i="1"/>
  <c r="H18" i="1"/>
  <c r="G18" i="1"/>
  <c r="D18" i="1"/>
  <c r="J21" i="1" l="1"/>
  <c r="J18" i="1"/>
  <c r="J20" i="1"/>
  <c r="J19" i="17"/>
  <c r="I10" i="17"/>
  <c r="I11" i="17"/>
  <c r="I12" i="17"/>
  <c r="I13" i="17"/>
  <c r="I14" i="17"/>
  <c r="I15" i="17"/>
  <c r="I16" i="17"/>
  <c r="J16" i="17" s="1"/>
  <c r="I17" i="17"/>
  <c r="I18" i="17"/>
  <c r="I19" i="17"/>
  <c r="I20" i="17"/>
  <c r="H10" i="17"/>
  <c r="H11" i="17"/>
  <c r="J11" i="17" s="1"/>
  <c r="H12" i="17"/>
  <c r="J12" i="17" s="1"/>
  <c r="H13" i="17"/>
  <c r="J13" i="17" s="1"/>
  <c r="H14" i="17"/>
  <c r="H15" i="17"/>
  <c r="J15" i="17" s="1"/>
  <c r="H16" i="17"/>
  <c r="H17" i="17"/>
  <c r="J17" i="17" s="1"/>
  <c r="H18" i="17"/>
  <c r="J18" i="17" s="1"/>
  <c r="H19" i="17"/>
  <c r="H20" i="17"/>
  <c r="J20" i="17" s="1"/>
  <c r="G10" i="17"/>
  <c r="G11" i="17"/>
  <c r="G12" i="17"/>
  <c r="G13" i="17"/>
  <c r="G14" i="17"/>
  <c r="G15" i="17"/>
  <c r="G16" i="17"/>
  <c r="G17" i="17"/>
  <c r="G18" i="17"/>
  <c r="G19" i="17"/>
  <c r="G20" i="17"/>
  <c r="F21" i="17"/>
  <c r="F23" i="17" s="1"/>
  <c r="E21" i="17"/>
  <c r="E23" i="17" s="1"/>
  <c r="C21" i="17"/>
  <c r="C23" i="17" s="1"/>
  <c r="B21" i="17"/>
  <c r="B23" i="17" s="1"/>
  <c r="D20" i="17"/>
  <c r="D17" i="17"/>
  <c r="D16" i="17"/>
  <c r="D15" i="17"/>
  <c r="D14" i="17"/>
  <c r="D13" i="17"/>
  <c r="D12" i="17"/>
  <c r="D11" i="17"/>
  <c r="D10" i="17"/>
  <c r="I9" i="17"/>
  <c r="H9" i="17"/>
  <c r="G9" i="17"/>
  <c r="D9" i="17"/>
  <c r="H21" i="17" l="1"/>
  <c r="H23" i="17" s="1"/>
  <c r="D21" i="17"/>
  <c r="D23" i="17" s="1"/>
  <c r="J14" i="17"/>
  <c r="G21" i="17"/>
  <c r="G23" i="17" s="1"/>
  <c r="J10" i="17"/>
  <c r="I21" i="17"/>
  <c r="I23" i="17" s="1"/>
  <c r="J9" i="17"/>
  <c r="J21" i="17" s="1"/>
  <c r="J23" i="17" l="1"/>
  <c r="E13" i="5" l="1"/>
  <c r="F13" i="5"/>
  <c r="B13" i="5"/>
  <c r="H11" i="5"/>
  <c r="I11" i="5"/>
  <c r="G12" i="5"/>
  <c r="H12" i="5"/>
  <c r="I12" i="5"/>
  <c r="B9" i="9"/>
  <c r="I13" i="5" l="1"/>
  <c r="H13" i="5"/>
  <c r="G11" i="5"/>
  <c r="G13" i="5" s="1"/>
  <c r="D13" i="5"/>
  <c r="J12" i="5"/>
  <c r="I23" i="1"/>
  <c r="H23" i="1"/>
  <c r="G23" i="1"/>
  <c r="D23" i="1"/>
  <c r="I22" i="1"/>
  <c r="H22" i="1"/>
  <c r="G22" i="1"/>
  <c r="D22" i="1"/>
  <c r="I17" i="1"/>
  <c r="H17" i="1"/>
  <c r="G17" i="1"/>
  <c r="D17" i="1"/>
  <c r="I16" i="1"/>
  <c r="H16" i="1"/>
  <c r="G16" i="1"/>
  <c r="D16" i="1"/>
  <c r="I15" i="1"/>
  <c r="H15" i="1"/>
  <c r="G15" i="1"/>
  <c r="D15" i="1"/>
  <c r="I14" i="1"/>
  <c r="H14" i="1"/>
  <c r="G14" i="1"/>
  <c r="D14" i="1"/>
  <c r="I13" i="1"/>
  <c r="H13" i="1"/>
  <c r="G13" i="1"/>
  <c r="D13" i="1"/>
  <c r="I12" i="1"/>
  <c r="H12" i="1"/>
  <c r="G12" i="1"/>
  <c r="D12" i="1"/>
  <c r="I11" i="1"/>
  <c r="H11" i="1"/>
  <c r="G11" i="1"/>
  <c r="D11" i="1"/>
  <c r="I10" i="1"/>
  <c r="H10" i="1"/>
  <c r="G10" i="1"/>
  <c r="D10" i="1"/>
  <c r="I9" i="1"/>
  <c r="H9" i="1"/>
  <c r="H24" i="1" s="1"/>
  <c r="H26" i="1" s="1"/>
  <c r="G9" i="1"/>
  <c r="D9" i="1"/>
  <c r="J11" i="5" l="1"/>
  <c r="J13" i="5" s="1"/>
  <c r="D24" i="1"/>
  <c r="D26" i="1" s="1"/>
  <c r="G24" i="1"/>
  <c r="G26" i="1" s="1"/>
  <c r="I24" i="1"/>
  <c r="I26" i="1" s="1"/>
  <c r="J10" i="1"/>
  <c r="J14" i="1"/>
  <c r="J15" i="1"/>
  <c r="J16" i="1"/>
  <c r="J22" i="1"/>
  <c r="J12" i="1"/>
  <c r="J9" i="1"/>
  <c r="J11" i="1"/>
  <c r="J13" i="1"/>
  <c r="J17" i="1"/>
  <c r="J23" i="1"/>
  <c r="J24" i="1" l="1"/>
  <c r="J26" i="1" s="1"/>
</calcChain>
</file>

<file path=xl/sharedStrings.xml><?xml version="1.0" encoding="utf-8"?>
<sst xmlns="http://schemas.openxmlformats.org/spreadsheetml/2006/main" count="489" uniqueCount="220">
  <si>
    <t>المنطقة الإدارية</t>
  </si>
  <si>
    <t xml:space="preserve">الجملة          </t>
  </si>
  <si>
    <t>Administrative Area</t>
  </si>
  <si>
    <t xml:space="preserve">         Total    </t>
  </si>
  <si>
    <t>ذكور</t>
  </si>
  <si>
    <t>إناث</t>
  </si>
  <si>
    <t>جملة</t>
  </si>
  <si>
    <t>Male</t>
  </si>
  <si>
    <t>Female</t>
  </si>
  <si>
    <t>Total</t>
  </si>
  <si>
    <t>الرياض</t>
  </si>
  <si>
    <t>Riyadh</t>
  </si>
  <si>
    <t>مكة المكرمة</t>
  </si>
  <si>
    <t>Makkah</t>
  </si>
  <si>
    <t>المدينة المنورة</t>
  </si>
  <si>
    <t>Madinah</t>
  </si>
  <si>
    <t>القصيم</t>
  </si>
  <si>
    <t>Qassim</t>
  </si>
  <si>
    <t>الشرقية</t>
  </si>
  <si>
    <t>Easte. Prov.</t>
  </si>
  <si>
    <t>عسير</t>
  </si>
  <si>
    <t>Asir</t>
  </si>
  <si>
    <t>تبوك</t>
  </si>
  <si>
    <t>Tabuk</t>
  </si>
  <si>
    <t>حائل</t>
  </si>
  <si>
    <t>Hail</t>
  </si>
  <si>
    <t>الحدود الشمالية</t>
  </si>
  <si>
    <t>North.Bord.</t>
  </si>
  <si>
    <t>جازان</t>
  </si>
  <si>
    <t>Jazan</t>
  </si>
  <si>
    <t>نجران</t>
  </si>
  <si>
    <t>Najran</t>
  </si>
  <si>
    <t>الباحة</t>
  </si>
  <si>
    <t>AL - Baha</t>
  </si>
  <si>
    <t>الجوف</t>
  </si>
  <si>
    <t>AL - Jouf</t>
  </si>
  <si>
    <t>المصدر : مسح القوى العاملة  - الهيئة العامة للاحصاء .</t>
  </si>
  <si>
    <t xml:space="preserve"> </t>
  </si>
  <si>
    <t>أخرى</t>
  </si>
  <si>
    <t>الجملة</t>
  </si>
  <si>
    <t>اجمالي المشتغلين حسب الجنس والجنسية والأنظمة المتبعة</t>
  </si>
  <si>
    <t>السعوديون</t>
  </si>
  <si>
    <t>Saudi</t>
  </si>
  <si>
    <t>غير السعوديين</t>
  </si>
  <si>
    <t>Non Saudi</t>
  </si>
  <si>
    <t>الخاضعون لأنظمة ولوائح الخدمة المدنية</t>
  </si>
  <si>
    <t>الأنظمة المتبعة</t>
  </si>
  <si>
    <t xml:space="preserve">Civil Service </t>
  </si>
  <si>
    <t xml:space="preserve">الخاضعون لأنظمة ولوائح التأمينات الاجتماعية               </t>
  </si>
  <si>
    <t xml:space="preserve">Social Insurance </t>
  </si>
  <si>
    <t xml:space="preserve">العمالة المنزلية* </t>
  </si>
  <si>
    <t>Source :  GOSI, MLSD, MCS</t>
  </si>
  <si>
    <t xml:space="preserve">                                                                                                                                                                                           . </t>
  </si>
  <si>
    <t xml:space="preserve">المصدر : المؤسسة العامة للتأمينات ألاجتماعية, وزارة الخدمة المدنية             </t>
  </si>
  <si>
    <t xml:space="preserve">البيانات لا تشمل المشتغلين في القطاعات العسكرية والأمنية والعاملين خارج المنشآت                     </t>
  </si>
  <si>
    <t xml:space="preserve">   Data do not include Employed in the military , security sectors and employment outside enterprises</t>
  </si>
  <si>
    <t>*MLSD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</si>
  <si>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</si>
  <si>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2016 سوق العمل الربع الرابع
Labour Markt 2016 Fourth Quarter
</t>
  </si>
  <si>
    <t>-</t>
  </si>
  <si>
    <t xml:space="preserve"> فئات العمر</t>
  </si>
  <si>
    <t>Age Group</t>
  </si>
  <si>
    <t>19-15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</si>
  <si>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</si>
  <si>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</si>
  <si>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</si>
  <si>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</si>
  <si>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</si>
  <si>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</si>
  <si>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</si>
  <si>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</si>
  <si>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>64-60</t>
  </si>
  <si>
    <t>65+</t>
  </si>
  <si>
    <t>الجملة    Total</t>
  </si>
  <si>
    <t>العمالة المنزلية* Domestic labor</t>
  </si>
  <si>
    <t>Other</t>
  </si>
  <si>
    <t>خارج المملكة</t>
  </si>
  <si>
    <t>Table 4-16</t>
  </si>
  <si>
    <t>Domestic labor**</t>
  </si>
  <si>
    <t xml:space="preserve">  وزارة العمل والتنمية الاجتماعية*           </t>
  </si>
  <si>
    <t>الجنس</t>
  </si>
  <si>
    <t>السعوديون الباحثين عن عمل حسب الجنس</t>
  </si>
  <si>
    <t>Saudi Job Seekers by Sex</t>
  </si>
  <si>
    <t>الباحثون عن عمل السعوديين</t>
  </si>
  <si>
    <t>Saudi Job Seekers</t>
  </si>
  <si>
    <t>اناث</t>
  </si>
  <si>
    <t xml:space="preserve">         , ,  : </t>
  </si>
  <si>
    <t xml:space="preserve"> Source : HRDF, MCS, NIC</t>
  </si>
  <si>
    <t>المصدر : صندوق تنمية الموارد البشرية(حافز) ، وزارة الخدمة المدنية(جدارة - ساعد) ، مركز المعلومات الوطني</t>
  </si>
  <si>
    <t>sex</t>
  </si>
  <si>
    <t>الفئات العمرية</t>
  </si>
  <si>
    <t>17-26</t>
  </si>
  <si>
    <t>36-27</t>
  </si>
  <si>
    <t>46-37</t>
  </si>
  <si>
    <t>56-47</t>
  </si>
  <si>
    <t>66-57</t>
  </si>
  <si>
    <t>Table 6-16</t>
  </si>
  <si>
    <t>جدول 6-16</t>
  </si>
  <si>
    <t>السعوديون الباحثين عن عمل حسب الجنس والفئات العمرية</t>
  </si>
  <si>
    <t>Saudi Job Seekers by Sex and Age Group</t>
  </si>
  <si>
    <t>Domestic labor*</t>
  </si>
  <si>
    <t>Sex</t>
  </si>
  <si>
    <t>معدل المشاركة الاقتصادية للسكان (15سنة فأكثر) حسب الجنس ( % )</t>
  </si>
  <si>
    <t>Total Economic Participation Rate (15 + )by Sex ( % )</t>
  </si>
  <si>
    <t>Table 7-16</t>
  </si>
  <si>
    <t>Source : LFS - GaStat</t>
  </si>
  <si>
    <t>معدل المشاركة الاقتصادية للسعوديين ( 15سنة فأكثر) حسب الجنس والفئات العمرية ( % )</t>
  </si>
  <si>
    <t>Saudi Economic Participation Rate (15 + ) by Sex and Age Group ( % )</t>
  </si>
  <si>
    <t>Education level</t>
  </si>
  <si>
    <t>Illiterate</t>
  </si>
  <si>
    <t xml:space="preserve"> less than Secondary</t>
  </si>
  <si>
    <t>Secondary or  Equivalent</t>
  </si>
  <si>
    <t>Diploma</t>
  </si>
  <si>
    <t>Bachelor &amp; Above</t>
  </si>
  <si>
    <t>أمي</t>
  </si>
  <si>
    <t>أقل من ثانوي</t>
  </si>
  <si>
    <t>الثانوية أو ما يعادلها</t>
  </si>
  <si>
    <t>دبلوم دون الجامعة</t>
  </si>
  <si>
    <t>جامعي فأعلى</t>
  </si>
  <si>
    <t>المستوى التعليمي</t>
  </si>
  <si>
    <t xml:space="preserve">         Total          </t>
  </si>
  <si>
    <t>Table 10-16</t>
  </si>
  <si>
    <t>Table 9-16</t>
  </si>
  <si>
    <t>معدل المشاركة الاقتصادية للسعوديين ( 15سنة فأكثر) حسب الجنس والمستوى التعليمي ( % )</t>
  </si>
  <si>
    <t>Saudi Economic Participation Rate (15 + ) by Sex and Education level ( % )</t>
  </si>
  <si>
    <t>Table 11-16</t>
  </si>
  <si>
    <t>جدول 11-16</t>
  </si>
  <si>
    <t>معدل التشغيل للسكان (15سنة فأكثر) حسب الجنس والجنسية ( % )</t>
  </si>
  <si>
    <t>معدل البطالة للسكان (15سنة فأكثر) حسب الجنس والجنسية ( % )</t>
  </si>
  <si>
    <t>جدول 13-16</t>
  </si>
  <si>
    <t>Table 13-16</t>
  </si>
  <si>
    <t>معدل البطالة للسعوديين ( 15سنة فأكثر) حسب الجنس والفئات العمرية ( % )</t>
  </si>
  <si>
    <t>Saudi Unemployment Rate (15 + ) by Sex and Age Group ( % )</t>
  </si>
  <si>
    <t>Table 15-16</t>
  </si>
  <si>
    <t>معدل البطالة للسعوديين ( 15سنة فأكثر) حسب الجنس والمستوى التعليمي ( % )</t>
  </si>
  <si>
    <t>Saudi Unemployment Rate (15 + ) by Sex and Education level ( % )</t>
  </si>
  <si>
    <t>جدول 16 - 16</t>
  </si>
  <si>
    <t>Table 16-16</t>
  </si>
  <si>
    <t>2016 الربع الرابع</t>
  </si>
  <si>
    <t>2016 الربع الثالث</t>
  </si>
  <si>
    <t>2016 Q4</t>
  </si>
  <si>
    <t>2016 Q3</t>
  </si>
  <si>
    <t>Table 14-16</t>
  </si>
  <si>
    <t>جدول 14-16</t>
  </si>
  <si>
    <t>معدل التشغيل للسكان (15سنة فأكثر) للربع الرابع 2016مقارنة بالربع الثالث 2016 ( % )</t>
  </si>
  <si>
    <t>Total Employment Rate (15 + ) for the 2016 Q4 and 2016 Q3 ( % )</t>
  </si>
  <si>
    <t>معدل البطالة للسكان (15سنة فأكثر) للربع الرابع 2016مقارنة بالربع الثالث 2016 ( % )</t>
  </si>
  <si>
    <t>Total Unemployment Rate (15 + ) for the 2016 Q4 and 2016 Q3 ( % )</t>
  </si>
  <si>
    <t>Table 12-16</t>
  </si>
  <si>
    <t>جدول 12-16</t>
  </si>
  <si>
    <t>Table 8-16</t>
  </si>
  <si>
    <t>معدل المشاركة الاقتصادية للسعوديين (15سنة فأكثر) للربع الرابع 2016مقارنة بالربع الثالث 2016 (%)</t>
  </si>
  <si>
    <t>Saudi Economic Participation Rate (15 + ) for the 2016 Q4 and 2016 Q3 ( % )</t>
  </si>
  <si>
    <t>البيانات والمؤشرات</t>
  </si>
  <si>
    <t>Data</t>
  </si>
  <si>
    <t>البيانات والمؤشرات الرئيسة لسوق العمل</t>
  </si>
  <si>
    <t>Main data and indicators of the labor market</t>
  </si>
  <si>
    <t>جدول 1-16</t>
  </si>
  <si>
    <t>Table 1-16</t>
  </si>
  <si>
    <t>Males</t>
  </si>
  <si>
    <t>Females</t>
  </si>
  <si>
    <t xml:space="preserve">المصدر :   (1)المؤسسة العامة للتأمينات الاجتماعية ,وزارة الخدمة المدنية , وزارة العمل والتنمية الاجتماعية                                                                                  </t>
  </si>
  <si>
    <t xml:space="preserve">(3)مسح القوى العاملة  - الهيئة العامة للإحصاء                                                                                                                  </t>
  </si>
  <si>
    <t xml:space="preserve">البيانات لا تشمل المشتغلون في القطاعات العسكرية والأمنية والعاملين خارج المنشآت         </t>
  </si>
  <si>
    <t xml:space="preserve"> LFS - GaStat (3)   </t>
  </si>
  <si>
    <t xml:space="preserve"> Data do not include Employed in the military , security sectors and employment outside enterprises</t>
  </si>
  <si>
    <t xml:space="preserve"> HRDF, MCS, NIC   (2)   </t>
  </si>
  <si>
    <t>جدول 2-16</t>
  </si>
  <si>
    <t>Table 2-16</t>
  </si>
  <si>
    <t>جدول 3-16</t>
  </si>
  <si>
    <t>Table 3-16</t>
  </si>
  <si>
    <t>جدول 4-16</t>
  </si>
  <si>
    <t>جدول 5-16</t>
  </si>
  <si>
    <t>Table 5-16</t>
  </si>
  <si>
    <t>جدول 7-16</t>
  </si>
  <si>
    <t>جدول 8-16</t>
  </si>
  <si>
    <t>جدول 9-16</t>
  </si>
  <si>
    <t>جدول 10 - 16</t>
  </si>
  <si>
    <t>جدول 15-16</t>
  </si>
  <si>
    <t>Procedures</t>
  </si>
  <si>
    <r>
      <t>اجمالي المشتغلون</t>
    </r>
    <r>
      <rPr>
        <vertAlign val="superscript"/>
        <sz val="10"/>
        <color theme="0"/>
        <rFont val="Frutiger LT Arabic 55 Roman"/>
      </rPr>
      <t>(1)</t>
    </r>
  </si>
  <si>
    <r>
      <t>السعوديون المشتغلون</t>
    </r>
    <r>
      <rPr>
        <vertAlign val="superscript"/>
        <sz val="10"/>
        <color theme="0"/>
        <rFont val="Frutiger LT Arabic 55 Roman"/>
      </rPr>
      <t>(1)</t>
    </r>
  </si>
  <si>
    <r>
      <t>المشتغلون غير السعوديين</t>
    </r>
    <r>
      <rPr>
        <vertAlign val="superscript"/>
        <sz val="10"/>
        <color theme="0"/>
        <rFont val="Frutiger LT Arabic 55 Roman"/>
      </rPr>
      <t>(1)</t>
    </r>
  </si>
  <si>
    <r>
      <t>السعوديون الباحثون عن عمل</t>
    </r>
    <r>
      <rPr>
        <vertAlign val="superscript"/>
        <sz val="10"/>
        <color theme="0"/>
        <rFont val="Frutiger LT Arabic 55 Roman"/>
      </rPr>
      <t>(2)</t>
    </r>
  </si>
  <si>
    <r>
      <t>معدل المشاركة الاقتصادية للسكان (15) سنة فأكثر</t>
    </r>
    <r>
      <rPr>
        <vertAlign val="superscript"/>
        <sz val="10"/>
        <color theme="0"/>
        <rFont val="Frutiger LT Arabic 55 Roman"/>
      </rPr>
      <t>(3)</t>
    </r>
  </si>
  <si>
    <r>
      <t>معدل المشاركة الاقتصادية للسكان السعوديين (15) سنة فأكثر</t>
    </r>
    <r>
      <rPr>
        <vertAlign val="superscript"/>
        <sz val="10"/>
        <color theme="0"/>
        <rFont val="Frutiger LT Arabic 55 Roman"/>
      </rPr>
      <t>(3)</t>
    </r>
  </si>
  <si>
    <r>
      <t>معدل التشغيل للسكان (15) سنة فأكثر</t>
    </r>
    <r>
      <rPr>
        <vertAlign val="superscript"/>
        <sz val="10"/>
        <color theme="0"/>
        <rFont val="Frutiger LT Arabic 55 Roman"/>
      </rPr>
      <t>(3)</t>
    </r>
  </si>
  <si>
    <r>
      <t>معدل التشغيل للسكان السعوديين (15) سنة فأكثر</t>
    </r>
    <r>
      <rPr>
        <vertAlign val="superscript"/>
        <sz val="10"/>
        <color theme="0"/>
        <rFont val="Frutiger LT Arabic 55 Roman"/>
      </rPr>
      <t>(3)</t>
    </r>
  </si>
  <si>
    <r>
      <t>معدل البطالة للسكان (15)</t>
    </r>
    <r>
      <rPr>
        <sz val="10"/>
        <color theme="0"/>
        <rFont val="Frutiger LT Arabic 55 Roman"/>
      </rPr>
      <t xml:space="preserve"> </t>
    </r>
    <r>
      <rPr>
        <sz val="14"/>
        <color theme="0"/>
        <rFont val="Sakkal Majalla"/>
      </rPr>
      <t>سنة فأكثر</t>
    </r>
    <r>
      <rPr>
        <vertAlign val="superscript"/>
        <sz val="10"/>
        <color theme="0"/>
        <rFont val="Frutiger LT Arabic 55 Roman"/>
      </rPr>
      <t>(3)</t>
    </r>
  </si>
  <si>
    <r>
      <t>معدل البطالة للسكان السعوديين (15) سنة فأكثر</t>
    </r>
    <r>
      <rPr>
        <vertAlign val="superscript"/>
        <sz val="10"/>
        <color theme="0"/>
        <rFont val="Frutiger LT Arabic 55 Roman"/>
      </rPr>
      <t>(3)</t>
    </r>
  </si>
  <si>
    <r>
      <t>معدل الإعالة الاقتصادية لإجمالي لسكان (لكل 100 فرد)</t>
    </r>
    <r>
      <rPr>
        <vertAlign val="superscript"/>
        <sz val="10"/>
        <color theme="1"/>
        <rFont val="Frutiger LT Arabic 55 Roman"/>
      </rPr>
      <t xml:space="preserve"> </t>
    </r>
    <r>
      <rPr>
        <vertAlign val="superscript"/>
        <sz val="10"/>
        <color theme="0"/>
        <rFont val="Frutiger LT Arabic 55 Roman"/>
      </rPr>
      <t>(3)</t>
    </r>
  </si>
  <si>
    <t>Total Employed persons by Sex, Nationality and Procedures</t>
  </si>
  <si>
    <t>الإجمالى</t>
  </si>
  <si>
    <t xml:space="preserve">        (2) صندوق تنمية الموارد البشرية(حافز),-وزارة الخدمة المدنية(جدارة,-ساعد) ,مركز المعلومات الوطني                                                                                                 </t>
  </si>
  <si>
    <t>الإجمالى    Total</t>
  </si>
  <si>
    <t xml:space="preserve">  وزارة العمل والتنمية الاجتماعية*                 </t>
  </si>
  <si>
    <t xml:space="preserve">اجمالي المشتغلين حسب الجنس والجنسية والفئات العمرية </t>
  </si>
  <si>
    <t xml:space="preserve">اجمالي المشتغلين حسب الجنس والجنسية والمنطقة الادارية </t>
  </si>
  <si>
    <t>العمالة المنزلية *</t>
  </si>
  <si>
    <t>Total Employed persons by Sex, Nationality and Age group</t>
  </si>
  <si>
    <t>Outside Kingdom</t>
  </si>
  <si>
    <t>24-15</t>
  </si>
  <si>
    <t>39-25</t>
  </si>
  <si>
    <t>54-40</t>
  </si>
  <si>
    <t>64-55</t>
  </si>
  <si>
    <t>فئات العمر</t>
  </si>
  <si>
    <t>Total Employment Rate (15 +) by Sex and Nationality ( % )</t>
  </si>
  <si>
    <t>Total Unemployment Rate (15 + ) by Sex and Nationality ( % )</t>
  </si>
  <si>
    <r>
      <t>Total Employed Persons</t>
    </r>
    <r>
      <rPr>
        <b/>
        <vertAlign val="superscript"/>
        <sz val="10"/>
        <rFont val="Frutiger LT Arabic 55 Roman"/>
      </rPr>
      <t>(1)</t>
    </r>
  </si>
  <si>
    <r>
      <t>Saudi Employed Persons</t>
    </r>
    <r>
      <rPr>
        <b/>
        <vertAlign val="superscript"/>
        <sz val="10"/>
        <rFont val="Frutiger LT Arabic 55 Roman"/>
      </rPr>
      <t>(1)</t>
    </r>
  </si>
  <si>
    <r>
      <t>Non-Saudi Employed Persons</t>
    </r>
    <r>
      <rPr>
        <b/>
        <vertAlign val="superscript"/>
        <sz val="10"/>
        <rFont val="Frutiger LT Arabic 55 Roman"/>
      </rPr>
      <t>(1)</t>
    </r>
  </si>
  <si>
    <r>
      <t xml:space="preserve">Total Economic Participation Rate(15) years and above </t>
    </r>
    <r>
      <rPr>
        <b/>
        <vertAlign val="superscript"/>
        <sz val="10"/>
        <rFont val="Frutiger LT Arabic 55 Roman"/>
      </rPr>
      <t>(3)</t>
    </r>
  </si>
  <si>
    <r>
      <t xml:space="preserve">Saudi Economic Participation Rate(15) years and above </t>
    </r>
    <r>
      <rPr>
        <b/>
        <vertAlign val="superscript"/>
        <sz val="10"/>
        <rFont val="Frutiger LT Arabic 55 Roman"/>
      </rPr>
      <t>(3)</t>
    </r>
  </si>
  <si>
    <r>
      <t xml:space="preserve">Total Employment Rate(15) years and above </t>
    </r>
    <r>
      <rPr>
        <b/>
        <vertAlign val="superscript"/>
        <sz val="10"/>
        <rFont val="Frutiger LT Arabic 55 Roman"/>
      </rPr>
      <t>(3)</t>
    </r>
  </si>
  <si>
    <r>
      <t xml:space="preserve">Saudi Employment Rate(15) years and above </t>
    </r>
    <r>
      <rPr>
        <b/>
        <vertAlign val="superscript"/>
        <sz val="10"/>
        <rFont val="Frutiger LT Arabic 55 Roman"/>
      </rPr>
      <t>(3)</t>
    </r>
  </si>
  <si>
    <r>
      <t xml:space="preserve">Total Unemployment Rate(15) years and above </t>
    </r>
    <r>
      <rPr>
        <b/>
        <vertAlign val="superscript"/>
        <sz val="10"/>
        <rFont val="Frutiger LT Arabic 55 Roman"/>
      </rPr>
      <t>(3)</t>
    </r>
  </si>
  <si>
    <r>
      <t xml:space="preserve">Saudi Unemployment Rate(15) years and above </t>
    </r>
    <r>
      <rPr>
        <b/>
        <vertAlign val="superscript"/>
        <sz val="10"/>
        <rFont val="Frutiger LT Arabic 55 Roman"/>
      </rPr>
      <t>(3)</t>
    </r>
  </si>
  <si>
    <r>
      <t>Total Economic Dependency Ratio(per 100 persons)</t>
    </r>
    <r>
      <rPr>
        <b/>
        <vertAlign val="superscript"/>
        <sz val="10"/>
        <rFont val="Frutiger LT Arabic 55 Roman"/>
      </rPr>
      <t>(3)</t>
    </r>
  </si>
  <si>
    <r>
      <t>Saudi Job Seekers</t>
    </r>
    <r>
      <rPr>
        <b/>
        <vertAlign val="superscript"/>
        <sz val="10"/>
        <rFont val="Frutiger LT Arabic 55 Roman"/>
      </rPr>
      <t>(2)</t>
    </r>
  </si>
  <si>
    <t xml:space="preserve">Source: (1)GOSI, MCS , MLSD,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</si>
</sst>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_-* #,##0.0_-;_-* #,##0.0\-;_-* &quot;-&quot;??_-;_-@_-"/>
    <numFmt numFmtId="165" formatCode="0.0"/>
  </numFmts>
  <fonts count="44">
    <font>
      <sz val="10"/>
      <name val="Arial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4"/>
      <name val="Sakkal Majalla"/>
    </font>
    <font>
      <sz val="11"/>
      <name val="Arial"/>
      <family val="2"/>
    </font>
    <font>
      <sz val="12"/>
      <name val="Sakkal Majalla"/>
    </font>
    <font>
      <sz val="12"/>
      <color theme="0"/>
      <name val="Sakkal Majalla"/>
    </font>
    <font>
      <b/>
      <sz val="18"/>
      <color rgb="FF1F497D"/>
      <name val="Sakkal Majalla"/>
    </font>
    <font>
      <sz val="16"/>
      <name val="Arial"/>
      <family val="2"/>
    </font>
    <font>
      <sz val="10"/>
      <color theme="0"/>
      <name val="Sakkal Majalla"/>
    </font>
    <font>
      <sz val="10"/>
      <color theme="0"/>
      <name val="Noto Kufi Arabic"/>
    </font>
    <font>
      <sz val="8"/>
      <color theme="0"/>
      <name val="Arial"/>
      <family val="2"/>
    </font>
    <font>
      <b/>
      <sz val="14"/>
      <color theme="3"/>
      <name val="Sakkal Majalla"/>
    </font>
    <font>
      <sz val="14"/>
      <color theme="3"/>
      <name val="Sakkal Majalla"/>
    </font>
    <font>
      <b/>
      <sz val="14"/>
      <name val="Neo Sans Arabic Regular"/>
    </font>
    <font>
      <sz val="12"/>
      <name val="Arial"/>
      <family val="2"/>
      <scheme val="minor"/>
    </font>
    <font>
      <b/>
      <sz val="12"/>
      <name val="Neo Sans Arabic Regular"/>
    </font>
    <font>
      <sz val="10"/>
      <color theme="1"/>
      <name val="Arial"/>
      <family val="2"/>
    </font>
    <font>
      <b/>
      <sz val="12"/>
      <color theme="3"/>
      <name val="Arial"/>
      <family val="2"/>
      <scheme val="minor"/>
    </font>
    <font>
      <b/>
      <sz val="13"/>
      <name val="Neo Sans Arabic Regular"/>
    </font>
    <font>
      <sz val="10"/>
      <name val="Neo Sans Arabic Regular"/>
    </font>
    <font>
      <b/>
      <sz val="18"/>
      <color rgb="FF474D9B"/>
      <name val="Sakkal Majalla"/>
    </font>
    <font>
      <sz val="10"/>
      <color rgb="FF8C96A7"/>
      <name val="Sakkal Majalla"/>
    </font>
    <font>
      <sz val="10"/>
      <name val="Noto Kufi Arabic"/>
    </font>
    <font>
      <sz val="12"/>
      <color theme="3"/>
      <name val="Sakkal Majalla"/>
    </font>
    <font>
      <sz val="8"/>
      <color rgb="FF000000"/>
      <name val="Sakkal Majalla"/>
    </font>
    <font>
      <sz val="9"/>
      <color theme="0"/>
      <name val="Sakkal Majalla"/>
    </font>
    <font>
      <sz val="9"/>
      <name val="Arial"/>
      <family val="2"/>
    </font>
    <font>
      <sz val="10"/>
      <name val="Sakkal Majalla"/>
    </font>
    <font>
      <sz val="9"/>
      <name val="Sakkal Majalla"/>
    </font>
    <font>
      <sz val="9"/>
      <color rgb="FF000000"/>
      <name val="Sakkal Majalla"/>
    </font>
    <font>
      <sz val="9"/>
      <color theme="0"/>
      <name val="Arial"/>
      <family val="2"/>
    </font>
    <font>
      <sz val="9"/>
      <name val="Neo Sans Arabic Regular"/>
    </font>
    <font>
      <sz val="10"/>
      <name val="Arial"/>
      <family val="2"/>
    </font>
    <font>
      <sz val="4"/>
      <color rgb="FF000000"/>
      <name val="Frutiger LT Arabic 55 Roman"/>
    </font>
    <font>
      <b/>
      <sz val="16"/>
      <color rgb="FF474D9B"/>
      <name val="Sakkal Majalla"/>
    </font>
    <font>
      <b/>
      <sz val="16"/>
      <color rgb="FF1F497D"/>
      <name val="Sakkal Majalla"/>
    </font>
    <font>
      <vertAlign val="superscript"/>
      <sz val="10"/>
      <color theme="1"/>
      <name val="Frutiger LT Arabic 55 Roman"/>
    </font>
    <font>
      <vertAlign val="superscript"/>
      <sz val="10"/>
      <color theme="0"/>
      <name val="Frutiger LT Arabic 55 Roman"/>
    </font>
    <font>
      <sz val="10"/>
      <color theme="0"/>
      <name val="Frutiger LT Arabic 55 Roman"/>
    </font>
    <font>
      <sz val="14"/>
      <color theme="0"/>
      <name val="Sakkal Majalla"/>
    </font>
    <font>
      <b/>
      <vertAlign val="superscript"/>
      <sz val="10"/>
      <name val="Frutiger LT Arabic 55 Roman"/>
    </font>
    <font>
      <vertAlign val="superscript"/>
      <sz val="10"/>
      <name val="Arial"/>
      <family val="2"/>
    </font>
    <font>
      <sz val="1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99BF"/>
        <bgColor indexed="64"/>
      </patternFill>
    </fill>
    <fill>
      <patternFill patternType="solid">
        <fgColor rgb="FFE2EFF4"/>
        <bgColor indexed="64"/>
      </patternFill>
    </fill>
    <fill>
      <patternFill patternType="solid">
        <fgColor rgb="FFC8E2EC"/>
        <bgColor indexed="64"/>
      </patternFill>
    </fill>
    <fill>
      <patternFill patternType="solid">
        <fgColor rgb="FF00AA77"/>
        <bgColor indexed="64"/>
      </patternFill>
    </fill>
    <fill>
      <patternFill patternType="solid">
        <fgColor rgb="FFE7F3EB"/>
        <bgColor indexed="64"/>
      </patternFill>
    </fill>
    <fill>
      <patternFill patternType="solid">
        <fgColor rgb="FFD2E8DC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2"/>
      </left>
      <right/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2"/>
      </left>
      <right/>
      <top/>
      <bottom style="thin">
        <color theme="3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/>
      <bottom style="thin">
        <color theme="5" tint="-0.24994659260841701"/>
      </bottom>
      <diagonal/>
    </border>
    <border>
      <left style="thin">
        <color theme="3"/>
      </left>
      <right style="thin">
        <color theme="3"/>
      </right>
      <top/>
      <bottom style="thin">
        <color theme="5" tint="-0.2499465926084170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33" fillId="0" borderId="0" applyFont="0" applyFill="0" applyBorder="0" applyAlignment="0" applyProtection="0"/>
  </cellStyleXfs>
  <cellXfs count="261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8" fillId="0" borderId="0" xfId="0" applyFont="1" applyBorder="1"/>
    <xf numFmtId="0" fontId="8" fillId="0" borderId="0" xfId="0" applyFont="1"/>
    <xf numFmtId="0" fontId="9" fillId="2" borderId="0" xfId="0" applyFont="1" applyFill="1" applyBorder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13" fillId="3" borderId="2" xfId="0" applyFont="1" applyFill="1" applyBorder="1" applyAlignment="1">
      <alignment horizontal="center" vertical="center" wrapText="1" shrinkToFit="1"/>
    </xf>
    <xf numFmtId="0" fontId="3" fillId="4" borderId="1" xfId="0" applyFont="1" applyFill="1" applyBorder="1" applyAlignment="1">
      <alignment horizontal="right" vertical="center"/>
    </xf>
    <xf numFmtId="3" fontId="15" fillId="4" borderId="2" xfId="0" applyNumberFormat="1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 shrinkToFit="1"/>
    </xf>
    <xf numFmtId="0" fontId="3" fillId="4" borderId="3" xfId="0" applyFont="1" applyFill="1" applyBorder="1" applyAlignment="1">
      <alignment horizontal="left" vertical="center" wrapText="1" shrinkToFit="1"/>
    </xf>
    <xf numFmtId="0" fontId="16" fillId="0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3" fontId="15" fillId="5" borderId="2" xfId="0" applyNumberFormat="1" applyFon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 wrapText="1" shrinkToFit="1"/>
    </xf>
    <xf numFmtId="0" fontId="3" fillId="5" borderId="3" xfId="0" applyFont="1" applyFill="1" applyBorder="1" applyAlignment="1">
      <alignment horizontal="left" vertical="center" wrapText="1" shrinkToFit="1"/>
    </xf>
    <xf numFmtId="0" fontId="17" fillId="0" borderId="0" xfId="0" applyFont="1"/>
    <xf numFmtId="2" fontId="2" fillId="0" borderId="0" xfId="0" applyNumberFormat="1" applyFont="1"/>
    <xf numFmtId="0" fontId="12" fillId="3" borderId="1" xfId="0" applyFont="1" applyFill="1" applyBorder="1" applyAlignment="1">
      <alignment horizontal="right" vertical="center" wrapText="1" shrinkToFit="1"/>
    </xf>
    <xf numFmtId="3" fontId="18" fillId="3" borderId="2" xfId="0" applyNumberFormat="1" applyFont="1" applyFill="1" applyBorder="1" applyAlignment="1">
      <alignment horizontal="center" vertical="center" wrapText="1" shrinkToFit="1"/>
    </xf>
    <xf numFmtId="0" fontId="12" fillId="3" borderId="3" xfId="0" applyFont="1" applyFill="1" applyBorder="1" applyAlignment="1">
      <alignment horizontal="center" vertical="center" wrapText="1" shrinkToFit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/>
    </xf>
    <xf numFmtId="0" fontId="0" fillId="0" borderId="0" xfId="0" applyFont="1"/>
    <xf numFmtId="0" fontId="2" fillId="2" borderId="0" xfId="0" applyFont="1" applyFill="1" applyBorder="1"/>
    <xf numFmtId="0" fontId="21" fillId="2" borderId="0" xfId="0" applyFont="1" applyFill="1" applyAlignment="1">
      <alignment vertical="center" wrapText="1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 applyAlignment="1">
      <alignment vertical="center"/>
    </xf>
    <xf numFmtId="0" fontId="3" fillId="7" borderId="1" xfId="0" applyFont="1" applyFill="1" applyBorder="1" applyAlignment="1">
      <alignment horizontal="right" vertical="center" wrapText="1"/>
    </xf>
    <xf numFmtId="3" fontId="15" fillId="7" borderId="2" xfId="0" applyNumberFormat="1" applyFont="1" applyFill="1" applyBorder="1" applyAlignment="1">
      <alignment horizontal="center" vertical="center"/>
    </xf>
    <xf numFmtId="3" fontId="3" fillId="7" borderId="3" xfId="0" applyNumberFormat="1" applyFont="1" applyFill="1" applyBorder="1" applyAlignment="1">
      <alignment horizontal="left" vertical="center" wrapText="1" shrinkToFit="1"/>
    </xf>
    <xf numFmtId="0" fontId="3" fillId="8" borderId="1" xfId="0" applyFont="1" applyFill="1" applyBorder="1" applyAlignment="1">
      <alignment horizontal="right" vertical="center" wrapText="1"/>
    </xf>
    <xf numFmtId="3" fontId="15" fillId="8" borderId="2" xfId="0" applyNumberFormat="1" applyFont="1" applyFill="1" applyBorder="1" applyAlignment="1">
      <alignment horizontal="center" vertical="center"/>
    </xf>
    <xf numFmtId="3" fontId="3" fillId="8" borderId="3" xfId="0" applyNumberFormat="1" applyFont="1" applyFill="1" applyBorder="1" applyAlignment="1">
      <alignment horizontal="left" vertical="center" wrapText="1" shrinkToFit="1"/>
    </xf>
    <xf numFmtId="0" fontId="12" fillId="6" borderId="1" xfId="0" applyFont="1" applyFill="1" applyBorder="1" applyAlignment="1">
      <alignment horizontal="right" vertical="center" wrapText="1" shrinkToFit="1"/>
    </xf>
    <xf numFmtId="3" fontId="18" fillId="6" borderId="2" xfId="0" applyNumberFormat="1" applyFont="1" applyFill="1" applyBorder="1" applyAlignment="1">
      <alignment horizontal="center" vertical="center" wrapText="1" shrinkToFit="1"/>
    </xf>
    <xf numFmtId="3" fontId="18" fillId="6" borderId="3" xfId="0" applyNumberFormat="1" applyFont="1" applyFill="1" applyBorder="1" applyAlignment="1">
      <alignment horizontal="center" vertical="center" wrapText="1" shrinkToFit="1"/>
    </xf>
    <xf numFmtId="0" fontId="9" fillId="2" borderId="0" xfId="0" applyFont="1" applyFill="1" applyBorder="1" applyAlignment="1">
      <alignment vertical="center" readingOrder="1"/>
    </xf>
    <xf numFmtId="0" fontId="8" fillId="2" borderId="0" xfId="0" applyFont="1" applyFill="1" applyBorder="1"/>
    <xf numFmtId="0" fontId="24" fillId="9" borderId="2" xfId="0" applyFont="1" applyFill="1" applyBorder="1" applyAlignment="1">
      <alignment horizontal="center" vertical="center" wrapText="1" shrinkToFit="1"/>
    </xf>
    <xf numFmtId="0" fontId="13" fillId="9" borderId="2" xfId="0" applyFont="1" applyFill="1" applyBorder="1" applyAlignment="1">
      <alignment horizontal="center" vertical="center" wrapText="1" shrinkToFit="1"/>
    </xf>
    <xf numFmtId="0" fontId="3" fillId="10" borderId="1" xfId="0" applyFont="1" applyFill="1" applyBorder="1" applyAlignment="1">
      <alignment horizontal="right" vertical="center"/>
    </xf>
    <xf numFmtId="0" fontId="3" fillId="10" borderId="3" xfId="0" applyFont="1" applyFill="1" applyBorder="1" applyAlignment="1">
      <alignment horizontal="left" vertical="center" wrapText="1" shrinkToFit="1"/>
    </xf>
    <xf numFmtId="0" fontId="3" fillId="11" borderId="1" xfId="0" applyFont="1" applyFill="1" applyBorder="1" applyAlignment="1">
      <alignment horizontal="right" vertical="center"/>
    </xf>
    <xf numFmtId="0" fontId="3" fillId="11" borderId="3" xfId="0" applyFont="1" applyFill="1" applyBorder="1" applyAlignment="1">
      <alignment horizontal="left" vertical="center" wrapText="1" shrinkToFit="1"/>
    </xf>
    <xf numFmtId="0" fontId="12" fillId="9" borderId="1" xfId="0" applyFont="1" applyFill="1" applyBorder="1" applyAlignment="1">
      <alignment horizontal="right" vertical="center" wrapText="1" shrinkToFit="1"/>
    </xf>
    <xf numFmtId="0" fontId="12" fillId="9" borderId="3" xfId="0" applyFont="1" applyFill="1" applyBorder="1" applyAlignment="1">
      <alignment horizontal="left" vertical="center" wrapText="1" shrinkToFit="1"/>
    </xf>
    <xf numFmtId="0" fontId="3" fillId="4" borderId="1" xfId="0" applyFont="1" applyFill="1" applyBorder="1" applyAlignment="1">
      <alignment horizontal="right" vertical="center" wrapText="1" indent="1"/>
    </xf>
    <xf numFmtId="0" fontId="3" fillId="4" borderId="3" xfId="0" applyFont="1" applyFill="1" applyBorder="1" applyAlignment="1">
      <alignment horizontal="left" vertical="center" wrapText="1" indent="1" shrinkToFit="1"/>
    </xf>
    <xf numFmtId="0" fontId="3" fillId="5" borderId="1" xfId="0" applyFont="1" applyFill="1" applyBorder="1" applyAlignment="1">
      <alignment horizontal="right" vertical="center" wrapText="1" indent="1"/>
    </xf>
    <xf numFmtId="0" fontId="3" fillId="5" borderId="3" xfId="0" applyFont="1" applyFill="1" applyBorder="1" applyAlignment="1">
      <alignment horizontal="left" vertical="center" wrapText="1" indent="1" shrinkToFit="1"/>
    </xf>
    <xf numFmtId="0" fontId="0" fillId="0" borderId="0" xfId="0" applyFont="1" applyBorder="1"/>
    <xf numFmtId="0" fontId="25" fillId="0" borderId="0" xfId="0" applyFont="1" applyAlignment="1">
      <alignment horizontal="right" vertical="center" readingOrder="2"/>
    </xf>
    <xf numFmtId="0" fontId="2" fillId="2" borderId="0" xfId="2" applyFont="1" applyFill="1"/>
    <xf numFmtId="0" fontId="2" fillId="0" borderId="0" xfId="2" applyFont="1"/>
    <xf numFmtId="0" fontId="3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Alignment="1">
      <alignment vertical="center"/>
    </xf>
    <xf numFmtId="0" fontId="7" fillId="2" borderId="0" xfId="2" applyFont="1" applyFill="1" applyBorder="1" applyAlignment="1">
      <alignment vertical="center" wrapText="1"/>
    </xf>
    <xf numFmtId="0" fontId="8" fillId="0" borderId="0" xfId="2" applyFont="1" applyBorder="1"/>
    <xf numFmtId="0" fontId="8" fillId="0" borderId="0" xfId="2" applyFont="1"/>
    <xf numFmtId="0" fontId="9" fillId="2" borderId="0" xfId="2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right" vertical="center"/>
    </xf>
    <xf numFmtId="0" fontId="23" fillId="2" borderId="0" xfId="2" applyFont="1" applyFill="1" applyAlignment="1">
      <alignment vertical="center"/>
    </xf>
    <xf numFmtId="0" fontId="11" fillId="2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0" xfId="2" applyFont="1" applyBorder="1"/>
    <xf numFmtId="0" fontId="13" fillId="3" borderId="2" xfId="2" applyFont="1" applyFill="1" applyBorder="1" applyAlignment="1">
      <alignment horizontal="center" vertical="center" wrapText="1" shrinkToFit="1"/>
    </xf>
    <xf numFmtId="0" fontId="13" fillId="3" borderId="3" xfId="2" applyFont="1" applyFill="1" applyBorder="1" applyAlignment="1">
      <alignment horizontal="center" vertical="center" wrapText="1" shrinkToFit="1"/>
    </xf>
    <xf numFmtId="3" fontId="15" fillId="4" borderId="2" xfId="2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3" fontId="15" fillId="5" borderId="2" xfId="2" applyNumberFormat="1" applyFont="1" applyFill="1" applyBorder="1" applyAlignment="1">
      <alignment horizontal="center" vertical="center"/>
    </xf>
    <xf numFmtId="3" fontId="15" fillId="5" borderId="2" xfId="2" applyNumberFormat="1" applyFont="1" applyFill="1" applyBorder="1" applyAlignment="1">
      <alignment horizontal="center" vertical="center" wrapText="1" shrinkToFit="1"/>
    </xf>
    <xf numFmtId="3" fontId="15" fillId="5" borderId="3" xfId="2" applyNumberFormat="1" applyFont="1" applyFill="1" applyBorder="1" applyAlignment="1">
      <alignment horizontal="center" vertical="center" wrapText="1" shrinkToFit="1"/>
    </xf>
    <xf numFmtId="0" fontId="17" fillId="0" borderId="0" xfId="2" applyFont="1"/>
    <xf numFmtId="2" fontId="2" fillId="0" borderId="0" xfId="2" applyNumberFormat="1" applyFont="1"/>
    <xf numFmtId="0" fontId="12" fillId="3" borderId="1" xfId="2" applyFont="1" applyFill="1" applyBorder="1" applyAlignment="1">
      <alignment horizontal="right" vertical="center" wrapText="1" shrinkToFit="1"/>
    </xf>
    <xf numFmtId="3" fontId="18" fillId="3" borderId="2" xfId="2" applyNumberFormat="1" applyFont="1" applyFill="1" applyBorder="1" applyAlignment="1">
      <alignment horizontal="center" vertical="center" wrapText="1" shrinkToFit="1"/>
    </xf>
    <xf numFmtId="3" fontId="18" fillId="3" borderId="3" xfId="2" applyNumberFormat="1" applyFont="1" applyFill="1" applyBorder="1" applyAlignment="1">
      <alignment horizontal="center" vertical="center" wrapText="1" shrinkToFit="1"/>
    </xf>
    <xf numFmtId="0" fontId="19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 wrapText="1" shrinkToFit="1"/>
    </xf>
    <xf numFmtId="0" fontId="26" fillId="2" borderId="0" xfId="2" applyFont="1" applyFill="1" applyBorder="1" applyAlignment="1">
      <alignment vertical="center" readingOrder="2"/>
    </xf>
    <xf numFmtId="0" fontId="31" fillId="2" borderId="0" xfId="2" applyFont="1" applyFill="1"/>
    <xf numFmtId="0" fontId="26" fillId="2" borderId="0" xfId="2" applyFont="1" applyFill="1" applyBorder="1" applyAlignment="1">
      <alignment vertical="center" readingOrder="1"/>
    </xf>
    <xf numFmtId="0" fontId="32" fillId="0" borderId="0" xfId="2" applyFont="1" applyFill="1" applyBorder="1" applyAlignment="1">
      <alignment vertical="center"/>
    </xf>
    <xf numFmtId="0" fontId="5" fillId="5" borderId="1" xfId="2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 readingOrder="1"/>
    </xf>
    <xf numFmtId="0" fontId="5" fillId="2" borderId="0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right" vertical="center" wrapText="1" shrinkToFit="1"/>
    </xf>
    <xf numFmtId="0" fontId="9" fillId="2" borderId="0" xfId="0" applyFont="1" applyFill="1" applyBorder="1" applyAlignment="1">
      <alignment vertical="center" readingOrder="2"/>
    </xf>
    <xf numFmtId="0" fontId="9" fillId="2" borderId="0" xfId="0" applyFont="1" applyFill="1" applyBorder="1" applyAlignment="1">
      <alignment horizontal="left" vertical="center" indent="1" readingOrder="1"/>
    </xf>
    <xf numFmtId="0" fontId="13" fillId="3" borderId="2" xfId="0" applyFont="1" applyFill="1" applyBorder="1" applyAlignment="1">
      <alignment horizontal="center" vertical="center" wrapText="1" shrinkToFit="1"/>
    </xf>
    <xf numFmtId="0" fontId="28" fillId="2" borderId="0" xfId="0" applyFont="1" applyFill="1" applyBorder="1"/>
    <xf numFmtId="0" fontId="28" fillId="2" borderId="0" xfId="0" applyFont="1" applyFill="1" applyAlignment="1">
      <alignment horizontal="right" indent="5"/>
    </xf>
    <xf numFmtId="0" fontId="27" fillId="2" borderId="0" xfId="0" applyFont="1" applyFill="1" applyBorder="1"/>
    <xf numFmtId="0" fontId="29" fillId="2" borderId="0" xfId="0" applyFont="1" applyFill="1" applyBorder="1"/>
    <xf numFmtId="0" fontId="26" fillId="2" borderId="0" xfId="0" applyFont="1" applyFill="1" applyBorder="1" applyAlignment="1">
      <alignment vertical="center" readingOrder="2"/>
    </xf>
    <xf numFmtId="0" fontId="26" fillId="2" borderId="0" xfId="0" applyFont="1" applyFill="1" applyBorder="1" applyAlignment="1">
      <alignment vertical="center" readingOrder="1"/>
    </xf>
    <xf numFmtId="0" fontId="29" fillId="2" borderId="0" xfId="0" applyFont="1" applyFill="1"/>
    <xf numFmtId="0" fontId="27" fillId="2" borderId="0" xfId="2" applyFont="1" applyFill="1"/>
    <xf numFmtId="0" fontId="29" fillId="2" borderId="0" xfId="2" applyFont="1" applyFill="1"/>
    <xf numFmtId="0" fontId="25" fillId="0" borderId="0" xfId="0" applyFont="1" applyAlignment="1">
      <alignment horizontal="justify" readingOrder="2"/>
    </xf>
    <xf numFmtId="0" fontId="34" fillId="0" borderId="0" xfId="0" applyFont="1" applyAlignment="1">
      <alignment horizontal="justify" readingOrder="2"/>
    </xf>
    <xf numFmtId="0" fontId="12" fillId="6" borderId="1" xfId="0" applyFont="1" applyFill="1" applyBorder="1" applyAlignment="1">
      <alignment horizontal="center" vertical="center" wrapText="1" shrinkToFit="1"/>
    </xf>
    <xf numFmtId="0" fontId="3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 shrinkToFit="1"/>
    </xf>
    <xf numFmtId="0" fontId="13" fillId="6" borderId="3" xfId="0" applyFont="1" applyFill="1" applyBorder="1" applyAlignment="1">
      <alignment horizontal="center" vertical="center" wrapText="1" shrinkToFit="1"/>
    </xf>
    <xf numFmtId="164" fontId="15" fillId="10" borderId="2" xfId="3" applyNumberFormat="1" applyFont="1" applyFill="1" applyBorder="1" applyAlignment="1">
      <alignment horizontal="center" vertical="center" wrapText="1" shrinkToFit="1"/>
    </xf>
    <xf numFmtId="164" fontId="15" fillId="11" borderId="2" xfId="3" applyNumberFormat="1" applyFont="1" applyFill="1" applyBorder="1" applyAlignment="1">
      <alignment horizontal="center" vertical="center" wrapText="1" shrinkToFit="1"/>
    </xf>
    <xf numFmtId="164" fontId="18" fillId="9" borderId="2" xfId="3" applyNumberFormat="1" applyFont="1" applyFill="1" applyBorder="1" applyAlignment="1">
      <alignment horizontal="center" vertical="center" wrapText="1" shrinkToFit="1"/>
    </xf>
    <xf numFmtId="0" fontId="15" fillId="10" borderId="2" xfId="3" applyNumberFormat="1" applyFont="1" applyFill="1" applyBorder="1" applyAlignment="1">
      <alignment horizontal="center" vertical="center"/>
    </xf>
    <xf numFmtId="0" fontId="15" fillId="11" borderId="2" xfId="3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 shrinkToFit="1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 wrapText="1"/>
    </xf>
    <xf numFmtId="164" fontId="15" fillId="4" borderId="2" xfId="3" applyNumberFormat="1" applyFont="1" applyFill="1" applyBorder="1" applyAlignment="1">
      <alignment horizontal="center" vertical="center" wrapText="1" shrinkToFit="1"/>
    </xf>
    <xf numFmtId="164" fontId="15" fillId="5" borderId="2" xfId="3" applyNumberFormat="1" applyFont="1" applyFill="1" applyBorder="1" applyAlignment="1">
      <alignment horizontal="center" vertical="center" wrapText="1" shrinkToFit="1"/>
    </xf>
    <xf numFmtId="164" fontId="18" fillId="3" borderId="2" xfId="3" applyNumberFormat="1" applyFont="1" applyFill="1" applyBorder="1" applyAlignment="1">
      <alignment horizontal="center" vertical="center" wrapText="1" shrinkToFit="1"/>
    </xf>
    <xf numFmtId="0" fontId="15" fillId="4" borderId="2" xfId="3" applyNumberFormat="1" applyFont="1" applyFill="1" applyBorder="1" applyAlignment="1">
      <alignment horizontal="center" vertical="center"/>
    </xf>
    <xf numFmtId="0" fontId="15" fillId="5" borderId="2" xfId="3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 shrinkToFit="1"/>
    </xf>
    <xf numFmtId="0" fontId="13" fillId="3" borderId="2" xfId="0" applyFont="1" applyFill="1" applyBorder="1" applyAlignment="1">
      <alignment horizontal="center" vertical="center" wrapText="1" shrinkToFit="1"/>
    </xf>
    <xf numFmtId="0" fontId="9" fillId="2" borderId="0" xfId="0" applyFont="1" applyFill="1" applyBorder="1" applyAlignment="1">
      <alignment horizontal="left" vertical="center" readingOrder="1"/>
    </xf>
    <xf numFmtId="0" fontId="5" fillId="2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 shrinkToFit="1"/>
    </xf>
    <xf numFmtId="0" fontId="12" fillId="3" borderId="3" xfId="0" applyFont="1" applyFill="1" applyBorder="1" applyAlignment="1">
      <alignment horizontal="center" vertical="center" wrapText="1" shrinkToFit="1"/>
    </xf>
    <xf numFmtId="0" fontId="12" fillId="9" borderId="1" xfId="0" applyFont="1" applyFill="1" applyBorder="1" applyAlignment="1">
      <alignment horizontal="right" vertical="center" wrapText="1" shrinkToFit="1"/>
    </xf>
    <xf numFmtId="0" fontId="12" fillId="9" borderId="3" xfId="0" applyFont="1" applyFill="1" applyBorder="1" applyAlignment="1">
      <alignment horizontal="left" vertical="center" wrapText="1" shrinkToFit="1"/>
    </xf>
    <xf numFmtId="0" fontId="13" fillId="14" borderId="2" xfId="0" applyFont="1" applyFill="1" applyBorder="1" applyAlignment="1">
      <alignment horizontal="center" vertical="center" wrapText="1" shrinkToFit="1"/>
    </xf>
    <xf numFmtId="0" fontId="12" fillId="14" borderId="1" xfId="0" applyFont="1" applyFill="1" applyBorder="1" applyAlignment="1">
      <alignment horizontal="center" vertical="center" wrapText="1" shrinkToFit="1"/>
    </xf>
    <xf numFmtId="0" fontId="12" fillId="14" borderId="1" xfId="0" applyFont="1" applyFill="1" applyBorder="1" applyAlignment="1">
      <alignment horizontal="right" vertical="center" wrapText="1" shrinkToFit="1"/>
    </xf>
    <xf numFmtId="164" fontId="18" fillId="14" borderId="2" xfId="3" applyNumberFormat="1" applyFont="1" applyFill="1" applyBorder="1" applyAlignment="1">
      <alignment horizontal="center" vertical="center" wrapText="1" shrinkToFit="1"/>
    </xf>
    <xf numFmtId="0" fontId="15" fillId="12" borderId="2" xfId="3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5" fillId="15" borderId="2" xfId="3" applyNumberFormat="1" applyFont="1" applyFill="1" applyBorder="1" applyAlignment="1">
      <alignment horizontal="center" vertical="center"/>
    </xf>
    <xf numFmtId="164" fontId="15" fillId="15" borderId="2" xfId="3" applyNumberFormat="1" applyFont="1" applyFill="1" applyBorder="1" applyAlignment="1">
      <alignment horizontal="center" vertical="center" wrapText="1" shrinkToFit="1"/>
    </xf>
    <xf numFmtId="0" fontId="3" fillId="16" borderId="1" xfId="0" applyFont="1" applyFill="1" applyBorder="1" applyAlignment="1">
      <alignment horizontal="center" vertical="center"/>
    </xf>
    <xf numFmtId="0" fontId="15" fillId="16" borderId="2" xfId="3" applyNumberFormat="1" applyFont="1" applyFill="1" applyBorder="1" applyAlignment="1">
      <alignment horizontal="center" vertical="center"/>
    </xf>
    <xf numFmtId="164" fontId="15" fillId="16" borderId="2" xfId="3" applyNumberFormat="1" applyFont="1" applyFill="1" applyBorder="1" applyAlignment="1">
      <alignment horizontal="center" vertical="center" wrapText="1" shrinkToFit="1"/>
    </xf>
    <xf numFmtId="0" fontId="15" fillId="13" borderId="2" xfId="3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right" vertical="center" wrapText="1" indent="1"/>
    </xf>
    <xf numFmtId="0" fontId="3" fillId="16" borderId="1" xfId="0" applyFont="1" applyFill="1" applyBorder="1" applyAlignment="1">
      <alignment horizontal="right" vertical="center" wrapText="1" indent="1"/>
    </xf>
    <xf numFmtId="0" fontId="3" fillId="16" borderId="3" xfId="0" applyFont="1" applyFill="1" applyBorder="1" applyAlignment="1">
      <alignment horizontal="left" vertical="center" wrapText="1" indent="1" shrinkToFit="1"/>
    </xf>
    <xf numFmtId="0" fontId="3" fillId="15" borderId="1" xfId="0" applyFont="1" applyFill="1" applyBorder="1" applyAlignment="1">
      <alignment horizontal="right" vertical="center" wrapText="1" indent="1"/>
    </xf>
    <xf numFmtId="0" fontId="3" fillId="15" borderId="3" xfId="0" applyFont="1" applyFill="1" applyBorder="1" applyAlignment="1">
      <alignment horizontal="left" vertical="center" wrapText="1" indent="1" shrinkToFit="1"/>
    </xf>
    <xf numFmtId="0" fontId="12" fillId="14" borderId="3" xfId="0" applyFont="1" applyFill="1" applyBorder="1" applyAlignment="1">
      <alignment horizontal="center" vertical="center" wrapText="1" shrinkToFit="1"/>
    </xf>
    <xf numFmtId="0" fontId="3" fillId="16" borderId="1" xfId="0" applyFont="1" applyFill="1" applyBorder="1" applyAlignment="1">
      <alignment horizontal="right" vertical="center"/>
    </xf>
    <xf numFmtId="165" fontId="15" fillId="16" borderId="2" xfId="3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right" vertical="center"/>
    </xf>
    <xf numFmtId="165" fontId="15" fillId="15" borderId="2" xfId="3" applyNumberFormat="1" applyFont="1" applyFill="1" applyBorder="1" applyAlignment="1">
      <alignment horizontal="center" vertical="center"/>
    </xf>
    <xf numFmtId="165" fontId="15" fillId="15" borderId="2" xfId="3" applyNumberFormat="1" applyFont="1" applyFill="1" applyBorder="1" applyAlignment="1">
      <alignment horizontal="center" vertical="center" wrapText="1" shrinkToFit="1"/>
    </xf>
    <xf numFmtId="164" fontId="3" fillId="15" borderId="2" xfId="3" applyNumberFormat="1" applyFont="1" applyFill="1" applyBorder="1" applyAlignment="1">
      <alignment horizontal="left" vertical="center" wrapText="1" shrinkToFit="1"/>
    </xf>
    <xf numFmtId="164" fontId="3" fillId="16" borderId="2" xfId="3" applyNumberFormat="1" applyFont="1" applyFill="1" applyBorder="1" applyAlignment="1">
      <alignment horizontal="left" vertical="center" wrapText="1" shrinkToFit="1"/>
    </xf>
    <xf numFmtId="0" fontId="13" fillId="6" borderId="12" xfId="0" applyFont="1" applyFill="1" applyBorder="1" applyAlignment="1">
      <alignment horizontal="center" vertical="center" wrapText="1" shrinkToFit="1"/>
    </xf>
    <xf numFmtId="0" fontId="25" fillId="2" borderId="0" xfId="0" applyFont="1" applyFill="1" applyAlignment="1">
      <alignment readingOrder="2"/>
    </xf>
    <xf numFmtId="3" fontId="15" fillId="13" borderId="2" xfId="0" applyNumberFormat="1" applyFont="1" applyFill="1" applyBorder="1" applyAlignment="1">
      <alignment horizontal="center" vertical="center"/>
    </xf>
    <xf numFmtId="3" fontId="15" fillId="12" borderId="2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right" indent="1" readingOrder="2"/>
    </xf>
    <xf numFmtId="0" fontId="25" fillId="2" borderId="0" xfId="0" applyFont="1" applyFill="1" applyAlignment="1">
      <alignment horizontal="right" indent="2" readingOrder="2"/>
    </xf>
    <xf numFmtId="0" fontId="25" fillId="2" borderId="0" xfId="0" applyFont="1" applyFill="1" applyAlignment="1">
      <alignment horizontal="right" indent="4" readingOrder="2"/>
    </xf>
    <xf numFmtId="0" fontId="25" fillId="2" borderId="0" xfId="0" applyFont="1" applyFill="1" applyAlignment="1">
      <alignment horizontal="right" indent="18" readingOrder="2"/>
    </xf>
    <xf numFmtId="0" fontId="25" fillId="2" borderId="0" xfId="0" applyFont="1" applyFill="1" applyAlignment="1">
      <alignment horizontal="right" indent="20" readingOrder="2"/>
    </xf>
    <xf numFmtId="0" fontId="25" fillId="2" borderId="0" xfId="0" applyFont="1" applyFill="1" applyBorder="1" applyAlignment="1">
      <alignment readingOrder="2"/>
    </xf>
    <xf numFmtId="0" fontId="3" fillId="12" borderId="13" xfId="0" applyFont="1" applyFill="1" applyBorder="1" applyAlignment="1">
      <alignment horizontal="right" vertical="center" wrapText="1"/>
    </xf>
    <xf numFmtId="3" fontId="15" fillId="12" borderId="14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right" vertical="center" wrapText="1" indent="1"/>
    </xf>
    <xf numFmtId="0" fontId="3" fillId="12" borderId="13" xfId="0" applyFont="1" applyFill="1" applyBorder="1" applyAlignment="1">
      <alignment horizontal="right" vertical="center" wrapText="1" indent="1"/>
    </xf>
    <xf numFmtId="0" fontId="30" fillId="2" borderId="0" xfId="0" applyFont="1" applyFill="1" applyAlignment="1">
      <alignment vertical="center" readingOrder="2"/>
    </xf>
    <xf numFmtId="165" fontId="15" fillId="10" borderId="2" xfId="3" applyNumberFormat="1" applyFont="1" applyFill="1" applyBorder="1" applyAlignment="1">
      <alignment horizontal="center" vertical="center"/>
    </xf>
    <xf numFmtId="165" fontId="15" fillId="11" borderId="2" xfId="3" applyNumberFormat="1" applyFont="1" applyFill="1" applyBorder="1" applyAlignment="1">
      <alignment horizontal="center" vertical="center"/>
    </xf>
    <xf numFmtId="164" fontId="18" fillId="9" borderId="2" xfId="3" applyNumberFormat="1" applyFont="1" applyFill="1" applyBorder="1" applyAlignment="1">
      <alignment horizontal="left" vertical="center" wrapText="1" shrinkToFit="1"/>
    </xf>
    <xf numFmtId="164" fontId="3" fillId="10" borderId="2" xfId="3" applyNumberFormat="1" applyFont="1" applyFill="1" applyBorder="1" applyAlignment="1">
      <alignment horizontal="left" vertical="center" wrapText="1" shrinkToFit="1"/>
    </xf>
    <xf numFmtId="164" fontId="3" fillId="11" borderId="2" xfId="3" applyNumberFormat="1" applyFont="1" applyFill="1" applyBorder="1" applyAlignment="1">
      <alignment horizontal="left" vertical="center" wrapText="1" shrinkToFit="1"/>
    </xf>
    <xf numFmtId="164" fontId="18" fillId="14" borderId="2" xfId="3" applyNumberFormat="1" applyFont="1" applyFill="1" applyBorder="1" applyAlignment="1">
      <alignment horizontal="left" vertical="center" wrapText="1" shrinkToFi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1" fillId="2" borderId="0" xfId="0" applyFont="1" applyFill="1" applyAlignment="1">
      <alignment horizontal="right" vertical="center" wrapText="1"/>
    </xf>
    <xf numFmtId="0" fontId="21" fillId="2" borderId="0" xfId="0" applyFont="1" applyFill="1" applyAlignment="1">
      <alignment horizontal="left" vertical="center" wrapText="1"/>
    </xf>
    <xf numFmtId="0" fontId="42" fillId="0" borderId="0" xfId="0" applyFont="1"/>
    <xf numFmtId="3" fontId="43" fillId="12" borderId="2" xfId="0" applyNumberFormat="1" applyFont="1" applyFill="1" applyBorder="1" applyAlignment="1">
      <alignment horizontal="left" vertical="center" wrapText="1"/>
    </xf>
    <xf numFmtId="3" fontId="43" fillId="13" borderId="2" xfId="0" applyNumberFormat="1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center" readingOrder="2"/>
    </xf>
    <xf numFmtId="0" fontId="21" fillId="2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 wrapText="1" shrinkToFit="1"/>
    </xf>
    <xf numFmtId="0" fontId="12" fillId="6" borderId="1" xfId="0" applyFont="1" applyFill="1" applyBorder="1" applyAlignment="1">
      <alignment horizontal="center" vertical="center" wrapText="1" shrinkToFit="1"/>
    </xf>
    <xf numFmtId="0" fontId="13" fillId="6" borderId="3" xfId="0" applyFont="1" applyFill="1" applyBorder="1" applyAlignment="1">
      <alignment horizontal="center" vertical="center" wrapText="1" shrinkToFit="1"/>
    </xf>
    <xf numFmtId="0" fontId="13" fillId="6" borderId="0" xfId="0" applyFont="1" applyFill="1" applyBorder="1" applyAlignment="1">
      <alignment horizontal="center" vertical="center" wrapText="1" shrinkToFit="1"/>
    </xf>
    <xf numFmtId="0" fontId="13" fillId="6" borderId="1" xfId="0" applyFont="1" applyFill="1" applyBorder="1" applyAlignment="1">
      <alignment horizontal="center" vertical="center" wrapText="1" shrinkToFit="1"/>
    </xf>
    <xf numFmtId="0" fontId="21" fillId="2" borderId="0" xfId="0" applyFont="1" applyFill="1" applyAlignment="1">
      <alignment horizontal="left" vertical="center" wrapText="1"/>
    </xf>
    <xf numFmtId="0" fontId="29" fillId="2" borderId="0" xfId="0" applyFont="1" applyFill="1" applyAlignment="1">
      <alignment horizontal="right" readingOrder="1"/>
    </xf>
    <xf numFmtId="0" fontId="13" fillId="3" borderId="6" xfId="0" applyFont="1" applyFill="1" applyBorder="1" applyAlignment="1">
      <alignment horizontal="center" vertical="center" wrapText="1" shrinkToFit="1"/>
    </xf>
    <xf numFmtId="0" fontId="13" fillId="3" borderId="7" xfId="0" applyFont="1" applyFill="1" applyBorder="1" applyAlignment="1">
      <alignment horizontal="center" vertical="center" wrapText="1" shrinkToFit="1"/>
    </xf>
    <xf numFmtId="0" fontId="13" fillId="3" borderId="11" xfId="0" applyFont="1" applyFill="1" applyBorder="1" applyAlignment="1">
      <alignment horizontal="center" vertical="center" wrapText="1" shrinkToFit="1"/>
    </xf>
    <xf numFmtId="0" fontId="13" fillId="3" borderId="9" xfId="0" applyFont="1" applyFill="1" applyBorder="1" applyAlignment="1">
      <alignment horizontal="center" vertical="center" wrapText="1" shrinkToFit="1"/>
    </xf>
    <xf numFmtId="0" fontId="13" fillId="3" borderId="8" xfId="0" applyFont="1" applyFill="1" applyBorder="1" applyAlignment="1">
      <alignment horizontal="center" vertical="center" wrapText="1" shrinkToFit="1"/>
    </xf>
    <xf numFmtId="0" fontId="26" fillId="2" borderId="0" xfId="0" applyFont="1" applyFill="1" applyBorder="1" applyAlignment="1">
      <alignment horizontal="right" vertical="center" readingOrder="2"/>
    </xf>
    <xf numFmtId="0" fontId="9" fillId="2" borderId="0" xfId="0" applyFont="1" applyFill="1" applyBorder="1" applyAlignment="1">
      <alignment horizontal="left" vertical="center" readingOrder="1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 indent="2"/>
    </xf>
    <xf numFmtId="0" fontId="7" fillId="2" borderId="0" xfId="0" applyFont="1" applyFill="1" applyBorder="1" applyAlignment="1">
      <alignment horizontal="left" vertical="center" wrapText="1" indent="2"/>
    </xf>
    <xf numFmtId="0" fontId="12" fillId="3" borderId="1" xfId="0" applyFont="1" applyFill="1" applyBorder="1" applyAlignment="1">
      <alignment horizontal="center" vertical="center" wrapText="1" shrinkToFit="1"/>
    </xf>
    <xf numFmtId="0" fontId="13" fillId="3" borderId="3" xfId="0" applyFont="1" applyFill="1" applyBorder="1" applyAlignment="1">
      <alignment horizontal="center" vertical="center" wrapText="1" shrinkToFit="1"/>
    </xf>
    <xf numFmtId="0" fontId="13" fillId="3" borderId="0" xfId="0" applyFont="1" applyFill="1" applyBorder="1" applyAlignment="1">
      <alignment horizontal="center" vertical="center" wrapText="1" shrinkToFit="1"/>
    </xf>
    <xf numFmtId="0" fontId="13" fillId="3" borderId="10" xfId="0" applyFont="1" applyFill="1" applyBorder="1" applyAlignment="1">
      <alignment horizontal="center" vertical="center" wrapText="1" shrinkToFit="1"/>
    </xf>
    <xf numFmtId="0" fontId="13" fillId="3" borderId="5" xfId="0" applyFont="1" applyFill="1" applyBorder="1" applyAlignment="1">
      <alignment horizontal="center" vertical="center" wrapText="1" shrinkToFit="1"/>
    </xf>
    <xf numFmtId="0" fontId="13" fillId="3" borderId="1" xfId="0" applyFont="1" applyFill="1" applyBorder="1" applyAlignment="1">
      <alignment horizontal="center" vertical="center" wrapText="1" shrinkToFit="1"/>
    </xf>
    <xf numFmtId="0" fontId="12" fillId="3" borderId="3" xfId="0" applyFont="1" applyFill="1" applyBorder="1" applyAlignment="1">
      <alignment horizontal="center" vertical="center" wrapText="1" shrinkToFit="1"/>
    </xf>
    <xf numFmtId="0" fontId="29" fillId="2" borderId="0" xfId="2" applyFont="1" applyFill="1" applyAlignment="1">
      <alignment horizontal="center"/>
    </xf>
    <xf numFmtId="0" fontId="14" fillId="0" borderId="0" xfId="2" applyFont="1" applyFill="1" applyBorder="1" applyAlignment="1">
      <alignment horizontal="center" vertical="center" wrapText="1" shrinkToFit="1"/>
    </xf>
    <xf numFmtId="0" fontId="13" fillId="3" borderId="4" xfId="2" applyFont="1" applyFill="1" applyBorder="1" applyAlignment="1">
      <alignment horizontal="center" vertical="center" wrapText="1" shrinkToFit="1"/>
    </xf>
    <xf numFmtId="0" fontId="13" fillId="3" borderId="6" xfId="2" applyFont="1" applyFill="1" applyBorder="1" applyAlignment="1">
      <alignment horizontal="center" vertical="center" wrapText="1" shrinkToFit="1"/>
    </xf>
    <xf numFmtId="0" fontId="12" fillId="3" borderId="1" xfId="2" applyFont="1" applyFill="1" applyBorder="1" applyAlignment="1">
      <alignment horizontal="center" vertical="center" wrapText="1" shrinkToFi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right" vertical="center" wrapText="1" indent="1"/>
    </xf>
    <xf numFmtId="0" fontId="7" fillId="2" borderId="0" xfId="2" applyFont="1" applyFill="1" applyBorder="1" applyAlignment="1">
      <alignment horizontal="left" vertical="center" wrapText="1" indent="1"/>
    </xf>
    <xf numFmtId="0" fontId="13" fillId="3" borderId="2" xfId="2" applyFont="1" applyFill="1" applyBorder="1" applyAlignment="1">
      <alignment horizontal="center" vertical="center" wrapText="1" shrinkToFit="1"/>
    </xf>
    <xf numFmtId="0" fontId="13" fillId="3" borderId="3" xfId="2" applyFont="1" applyFill="1" applyBorder="1" applyAlignment="1">
      <alignment horizontal="center" vertical="center" wrapText="1" shrinkToFit="1"/>
    </xf>
    <xf numFmtId="0" fontId="29" fillId="2" borderId="0" xfId="0" applyFont="1" applyFill="1" applyAlignment="1">
      <alignment horizontal="right" indent="1"/>
    </xf>
    <xf numFmtId="0" fontId="13" fillId="3" borderId="4" xfId="0" applyFont="1" applyFill="1" applyBorder="1" applyAlignment="1">
      <alignment horizontal="center" vertical="center" wrapText="1" shrinkToFi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right" vertical="center" wrapText="1" shrinkToFit="1"/>
    </xf>
    <xf numFmtId="0" fontId="13" fillId="3" borderId="2" xfId="0" applyFont="1" applyFill="1" applyBorder="1" applyAlignment="1">
      <alignment horizontal="center" vertical="center" wrapText="1" shrinkToFit="1"/>
    </xf>
    <xf numFmtId="0" fontId="12" fillId="3" borderId="3" xfId="0" applyFont="1" applyFill="1" applyBorder="1" applyAlignment="1">
      <alignment horizontal="left" vertical="center" wrapText="1" shrinkToFit="1"/>
    </xf>
    <xf numFmtId="0" fontId="7" fillId="2" borderId="0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horizontal="center" vertical="center" wrapText="1" shrinkToFi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horizontal="right" vertical="center" readingOrder="2"/>
    </xf>
    <xf numFmtId="0" fontId="12" fillId="9" borderId="1" xfId="0" applyFont="1" applyFill="1" applyBorder="1" applyAlignment="1">
      <alignment horizontal="center" vertical="center" wrapText="1" shrinkToFit="1"/>
    </xf>
    <xf numFmtId="0" fontId="12" fillId="9" borderId="3" xfId="0" applyFont="1" applyFill="1" applyBorder="1" applyAlignment="1">
      <alignment horizontal="center" vertical="center" wrapText="1" shrinkToFit="1"/>
    </xf>
    <xf numFmtId="0" fontId="35" fillId="2" borderId="0" xfId="0" applyFont="1" applyFill="1" applyBorder="1" applyAlignment="1">
      <alignment horizontal="right" vertical="center" wrapText="1"/>
    </xf>
    <xf numFmtId="0" fontId="35" fillId="2" borderId="0" xfId="0" applyFont="1" applyFill="1" applyBorder="1" applyAlignment="1">
      <alignment horizontal="left" vertical="center" wrapText="1"/>
    </xf>
    <xf numFmtId="0" fontId="13" fillId="9" borderId="2" xfId="0" applyFont="1" applyFill="1" applyBorder="1" applyAlignment="1">
      <alignment horizontal="center" vertical="center" wrapText="1" shrinkToFit="1"/>
    </xf>
    <xf numFmtId="0" fontId="36" fillId="2" borderId="0" xfId="0" applyFont="1" applyFill="1" applyBorder="1" applyAlignment="1">
      <alignment horizontal="right" vertical="center" wrapText="1"/>
    </xf>
    <xf numFmtId="0" fontId="36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center" vertical="center" wrapText="1" shrinkToFit="1"/>
    </xf>
    <xf numFmtId="0" fontId="12" fillId="14" borderId="3" xfId="0" applyFont="1" applyFill="1" applyBorder="1" applyAlignment="1">
      <alignment horizontal="center" vertical="center" wrapText="1" shrinkToFit="1"/>
    </xf>
    <xf numFmtId="0" fontId="13" fillId="14" borderId="2" xfId="0" applyFont="1" applyFill="1" applyBorder="1" applyAlignment="1">
      <alignment horizontal="center" vertical="center" wrapText="1" shrinkToFi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635000</xdr:rowOff>
    </xdr:from>
    <xdr:to>
      <xdr:col>5</xdr:col>
      <xdr:colOff>9525</xdr:colOff>
      <xdr:row>1</xdr:row>
      <xdr:rowOff>638175</xdr:rowOff>
    </xdr:to>
    <xdr:cxnSp macro="">
      <xdr:nvCxnSpPr>
        <xdr:cNvPr id="2" name="Straight Connector 5"/>
        <xdr:cNvCxnSpPr/>
      </xdr:nvCxnSpPr>
      <xdr:spPr>
        <a:xfrm flipH="1">
          <a:off x="10150958235" y="802640"/>
          <a:ext cx="6296024" cy="31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2015490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238770" y="57150"/>
          <a:ext cx="190119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5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8900125" y="755905"/>
          <a:ext cx="63182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400050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32530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</xdr:colOff>
      <xdr:row>1</xdr:row>
      <xdr:rowOff>639700</xdr:rowOff>
    </xdr:from>
    <xdr:to>
      <xdr:col>5</xdr:col>
      <xdr:colOff>23862</xdr:colOff>
      <xdr:row>2</xdr:row>
      <xdr:rowOff>33020</xdr:rowOff>
    </xdr:to>
    <xdr:cxnSp macro="">
      <xdr:nvCxnSpPr>
        <xdr:cNvPr id="2" name="Straight Connector 5"/>
        <xdr:cNvCxnSpPr/>
      </xdr:nvCxnSpPr>
      <xdr:spPr>
        <a:xfrm flipH="1" flipV="1">
          <a:off x="10150494318" y="807340"/>
          <a:ext cx="596682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819150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25020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</xdr:row>
      <xdr:rowOff>635000</xdr:rowOff>
    </xdr:from>
    <xdr:to>
      <xdr:col>4</xdr:col>
      <xdr:colOff>0</xdr:colOff>
      <xdr:row>1</xdr:row>
      <xdr:rowOff>640080</xdr:rowOff>
    </xdr:to>
    <xdr:cxnSp macro="">
      <xdr:nvCxnSpPr>
        <xdr:cNvPr id="2" name="Straight Connector 5"/>
        <xdr:cNvCxnSpPr/>
      </xdr:nvCxnSpPr>
      <xdr:spPr>
        <a:xfrm flipH="1">
          <a:off x="10151135400" y="802640"/>
          <a:ext cx="4921886" cy="508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758190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4484390" y="57150"/>
          <a:ext cx="190119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4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8297143" y="755905"/>
          <a:ext cx="5797282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819150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1291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3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10150547658" y="761620"/>
          <a:ext cx="653070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819150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078750" y="57150"/>
          <a:ext cx="190119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4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8900125" y="755905"/>
          <a:ext cx="6318250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400050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325305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5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9868300050" y="755905"/>
          <a:ext cx="842327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400050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4758000" y="57150"/>
          <a:ext cx="18669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1326882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10146813858" y="761620"/>
          <a:ext cx="1046262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2042160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25020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10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10147432080" y="761620"/>
          <a:ext cx="926528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533400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467108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1</xdr:row>
      <xdr:rowOff>635000</xdr:rowOff>
    </xdr:from>
    <xdr:to>
      <xdr:col>10</xdr:col>
      <xdr:colOff>1000125</xdr:colOff>
      <xdr:row>2</xdr:row>
      <xdr:rowOff>0</xdr:rowOff>
    </xdr:to>
    <xdr:cxnSp macro="">
      <xdr:nvCxnSpPr>
        <xdr:cNvPr id="2" name="Straight Connector 5"/>
        <xdr:cNvCxnSpPr/>
      </xdr:nvCxnSpPr>
      <xdr:spPr>
        <a:xfrm flipH="1">
          <a:off x="9864718650" y="796925"/>
          <a:ext cx="9975851" cy="1270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2</xdr:col>
      <xdr:colOff>76200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10542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593980</xdr:rowOff>
    </xdr:from>
    <xdr:to>
      <xdr:col>3</xdr:col>
      <xdr:colOff>3075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10147878585" y="761620"/>
          <a:ext cx="9192795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0</xdr:col>
      <xdr:colOff>1981200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02922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635000</xdr:rowOff>
    </xdr:from>
    <xdr:to>
      <xdr:col>4</xdr:col>
      <xdr:colOff>9525</xdr:colOff>
      <xdr:row>1</xdr:row>
      <xdr:rowOff>638175</xdr:rowOff>
    </xdr:to>
    <xdr:cxnSp macro="">
      <xdr:nvCxnSpPr>
        <xdr:cNvPr id="2" name="Straight Connector 5"/>
        <xdr:cNvCxnSpPr/>
      </xdr:nvCxnSpPr>
      <xdr:spPr>
        <a:xfrm flipH="1">
          <a:off x="9868728675" y="796925"/>
          <a:ext cx="5714999" cy="3175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781050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029220" y="57150"/>
          <a:ext cx="192786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635000</xdr:rowOff>
    </xdr:from>
    <xdr:to>
      <xdr:col>3</xdr:col>
      <xdr:colOff>1123950</xdr:colOff>
      <xdr:row>2</xdr:row>
      <xdr:rowOff>0</xdr:rowOff>
    </xdr:to>
    <xdr:cxnSp macro="">
      <xdr:nvCxnSpPr>
        <xdr:cNvPr id="2" name="Straight Connector 5"/>
        <xdr:cNvCxnSpPr/>
      </xdr:nvCxnSpPr>
      <xdr:spPr>
        <a:xfrm flipH="1">
          <a:off x="9868928700" y="796925"/>
          <a:ext cx="6413500" cy="1270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523875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101610" y="57150"/>
          <a:ext cx="191643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635000</xdr:rowOff>
    </xdr:from>
    <xdr:to>
      <xdr:col>3</xdr:col>
      <xdr:colOff>1123950</xdr:colOff>
      <xdr:row>2</xdr:row>
      <xdr:rowOff>0</xdr:rowOff>
    </xdr:to>
    <xdr:cxnSp macro="">
      <xdr:nvCxnSpPr>
        <xdr:cNvPr id="2" name="Straight Connector 5"/>
        <xdr:cNvCxnSpPr/>
      </xdr:nvCxnSpPr>
      <xdr:spPr>
        <a:xfrm flipH="1">
          <a:off x="10151139210" y="802640"/>
          <a:ext cx="6251575" cy="1270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523875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381645" y="57150"/>
          <a:ext cx="1910715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</xdr:row>
      <xdr:rowOff>593980</xdr:rowOff>
    </xdr:from>
    <xdr:to>
      <xdr:col>4</xdr:col>
      <xdr:colOff>0</xdr:colOff>
      <xdr:row>1</xdr:row>
      <xdr:rowOff>635000</xdr:rowOff>
    </xdr:to>
    <xdr:cxnSp macro="">
      <xdr:nvCxnSpPr>
        <xdr:cNvPr id="2" name="Straight Connector 5"/>
        <xdr:cNvCxnSpPr/>
      </xdr:nvCxnSpPr>
      <xdr:spPr>
        <a:xfrm flipH="1" flipV="1">
          <a:off x="10146196638" y="761620"/>
          <a:ext cx="10919827" cy="41020"/>
        </a:xfrm>
        <a:prstGeom prst="line">
          <a:avLst/>
        </a:prstGeom>
        <a:ln>
          <a:solidFill>
            <a:srgbClr val="9BA8C2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114300</xdr:colOff>
      <xdr:row>0</xdr:row>
      <xdr:rowOff>57150</xdr:rowOff>
    </xdr:from>
    <xdr:to>
      <xdr:col>1</xdr:col>
      <xdr:colOff>400050</xdr:colOff>
      <xdr:row>1</xdr:row>
      <xdr:rowOff>552450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5101610" y="57150"/>
          <a:ext cx="191643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مخصص 1">
      <a:dk1>
        <a:srgbClr val="3DB682"/>
      </a:dk1>
      <a:lt1>
        <a:srgbClr val="000000"/>
      </a:lt1>
      <a:dk2>
        <a:srgbClr val="FFFFFF"/>
      </a:dk2>
      <a:lt2>
        <a:srgbClr val="8392A2"/>
      </a:lt2>
      <a:accent1>
        <a:srgbClr val="62BB46"/>
      </a:accent1>
      <a:accent2>
        <a:srgbClr val="49B86E"/>
      </a:accent2>
      <a:accent3>
        <a:srgbClr val="31B496"/>
      </a:accent3>
      <a:accent4>
        <a:srgbClr val="18B1BE"/>
      </a:accent4>
      <a:accent5>
        <a:srgbClr val="0D9BD9"/>
      </a:accent5>
      <a:accent6>
        <a:srgbClr val="2675BF"/>
      </a:accent6>
      <a:hlink>
        <a:srgbClr val="034EA1"/>
      </a:hlink>
      <a:folHlink>
        <a:srgbClr val="8392A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4"/>
  <sheetViews>
    <sheetView rightToLeft="1" tabSelected="1" topLeftCell="A7" zoomScaleNormal="100" workbookViewId="0">
      <selection activeCell="E13" sqref="E13"/>
    </sheetView>
  </sheetViews>
  <sheetFormatPr defaultColWidth="9" defaultRowHeight="13.2"/>
  <cols>
    <col min="1" max="1" width="49.44140625" style="2" customWidth="1"/>
    <col min="2" max="4" width="15.33203125" style="2" customWidth="1"/>
    <col min="5" max="5" width="43.33203125" style="2" customWidth="1"/>
    <col min="6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36"/>
    </row>
    <row r="2" spans="1:12" s="7" customFormat="1" ht="51" customHeight="1">
      <c r="A2" s="3"/>
      <c r="B2" s="3"/>
      <c r="C2" s="3"/>
      <c r="E2" s="143" t="s">
        <v>58</v>
      </c>
    </row>
    <row r="3" spans="1:12" s="10" customFormat="1" ht="59.1" customHeight="1">
      <c r="A3" s="203" t="s">
        <v>155</v>
      </c>
      <c r="B3" s="203"/>
      <c r="C3" s="144"/>
      <c r="D3" s="209" t="s">
        <v>156</v>
      </c>
      <c r="E3" s="209"/>
    </row>
    <row r="4" spans="1:12" s="15" customFormat="1" ht="14.1" customHeight="1">
      <c r="A4" s="11" t="s">
        <v>157</v>
      </c>
      <c r="B4" s="38"/>
      <c r="C4" s="38"/>
      <c r="D4" s="38"/>
      <c r="E4" s="13" t="s">
        <v>158</v>
      </c>
      <c r="F4" s="14"/>
    </row>
    <row r="5" spans="1:12" ht="16.95" customHeight="1">
      <c r="A5" s="205" t="s">
        <v>153</v>
      </c>
      <c r="B5" s="206" t="s">
        <v>80</v>
      </c>
      <c r="C5" s="207"/>
      <c r="D5" s="208"/>
      <c r="E5" s="206" t="s">
        <v>154</v>
      </c>
      <c r="J5" s="204"/>
      <c r="K5" s="16"/>
      <c r="L5" s="204"/>
    </row>
    <row r="6" spans="1:12" ht="16.95" customHeight="1">
      <c r="A6" s="205"/>
      <c r="B6" s="206" t="s">
        <v>101</v>
      </c>
      <c r="C6" s="207"/>
      <c r="D6" s="208"/>
      <c r="E6" s="206"/>
      <c r="J6" s="204"/>
      <c r="K6" s="16"/>
      <c r="L6" s="204"/>
    </row>
    <row r="7" spans="1:12" ht="24.6" customHeight="1">
      <c r="A7" s="205"/>
      <c r="B7" s="174" t="s">
        <v>4</v>
      </c>
      <c r="C7" s="174" t="s">
        <v>85</v>
      </c>
      <c r="D7" s="174" t="s">
        <v>192</v>
      </c>
      <c r="E7" s="206"/>
      <c r="J7" s="204"/>
      <c r="K7" s="16"/>
      <c r="L7" s="204"/>
    </row>
    <row r="8" spans="1:12" ht="24.6" customHeight="1">
      <c r="A8" s="205"/>
      <c r="B8" s="124" t="s">
        <v>159</v>
      </c>
      <c r="C8" s="124" t="s">
        <v>160</v>
      </c>
      <c r="D8" s="124" t="s">
        <v>3</v>
      </c>
      <c r="E8" s="206"/>
      <c r="J8" s="204"/>
      <c r="K8" s="16"/>
      <c r="L8" s="204"/>
    </row>
    <row r="9" spans="1:12" ht="30" customHeight="1">
      <c r="A9" s="186" t="s">
        <v>180</v>
      </c>
      <c r="B9" s="177">
        <v>11935646</v>
      </c>
      <c r="C9" s="177">
        <v>2009086</v>
      </c>
      <c r="D9" s="177">
        <v>13944732</v>
      </c>
      <c r="E9" s="200" t="s">
        <v>208</v>
      </c>
      <c r="G9" s="199">
        <v>-1</v>
      </c>
      <c r="J9" s="22"/>
      <c r="K9" s="16"/>
      <c r="L9" s="22"/>
    </row>
    <row r="10" spans="1:12" ht="30" customHeight="1">
      <c r="A10" s="161" t="s">
        <v>181</v>
      </c>
      <c r="B10" s="176">
        <v>2042114</v>
      </c>
      <c r="C10" s="176">
        <v>1019283</v>
      </c>
      <c r="D10" s="176">
        <v>3061397</v>
      </c>
      <c r="E10" s="201" t="s">
        <v>209</v>
      </c>
      <c r="H10" s="27"/>
      <c r="J10" s="22"/>
      <c r="K10" s="16"/>
      <c r="L10" s="22"/>
    </row>
    <row r="11" spans="1:12" ht="30" customHeight="1">
      <c r="A11" s="186" t="s">
        <v>182</v>
      </c>
      <c r="B11" s="177">
        <v>9893532</v>
      </c>
      <c r="C11" s="177">
        <v>989803</v>
      </c>
      <c r="D11" s="177">
        <v>10883335</v>
      </c>
      <c r="E11" s="200" t="s">
        <v>210</v>
      </c>
      <c r="H11" s="27"/>
      <c r="J11" s="22"/>
      <c r="K11" s="16"/>
      <c r="L11" s="22"/>
    </row>
    <row r="12" spans="1:12" ht="30" customHeight="1">
      <c r="A12" s="161" t="s">
        <v>183</v>
      </c>
      <c r="B12" s="176">
        <v>177573</v>
      </c>
      <c r="C12" s="176">
        <v>739990</v>
      </c>
      <c r="D12" s="176">
        <v>917563</v>
      </c>
      <c r="E12" s="201" t="s">
        <v>218</v>
      </c>
      <c r="H12" s="27"/>
      <c r="J12" s="22"/>
      <c r="K12" s="16"/>
      <c r="L12" s="22"/>
    </row>
    <row r="13" spans="1:12" ht="36.6" customHeight="1">
      <c r="A13" s="186" t="s">
        <v>184</v>
      </c>
      <c r="B13" s="153">
        <v>79.5</v>
      </c>
      <c r="C13" s="153">
        <v>22.8</v>
      </c>
      <c r="D13" s="153">
        <v>56.5</v>
      </c>
      <c r="E13" s="200" t="s">
        <v>211</v>
      </c>
      <c r="H13" s="27"/>
      <c r="J13" s="22"/>
      <c r="K13" s="16"/>
      <c r="L13" s="22"/>
    </row>
    <row r="14" spans="1:12" ht="30" customHeight="1">
      <c r="A14" s="161" t="s">
        <v>185</v>
      </c>
      <c r="B14" s="160">
        <v>64.599999999999994</v>
      </c>
      <c r="C14" s="160">
        <v>19.3</v>
      </c>
      <c r="D14" s="160">
        <v>42.2</v>
      </c>
      <c r="E14" s="201" t="s">
        <v>212</v>
      </c>
      <c r="H14" s="27"/>
      <c r="J14" s="22"/>
      <c r="K14" s="16"/>
      <c r="L14" s="22"/>
    </row>
    <row r="15" spans="1:12" ht="30" customHeight="1">
      <c r="A15" s="186" t="s">
        <v>186</v>
      </c>
      <c r="B15" s="153">
        <v>97.4</v>
      </c>
      <c r="C15" s="153">
        <v>78.7</v>
      </c>
      <c r="D15" s="153">
        <v>94.4</v>
      </c>
      <c r="E15" s="200" t="s">
        <v>213</v>
      </c>
      <c r="J15" s="22"/>
      <c r="K15" s="16"/>
      <c r="L15" s="22"/>
    </row>
    <row r="16" spans="1:12" ht="30" customHeight="1">
      <c r="A16" s="161" t="s">
        <v>187</v>
      </c>
      <c r="B16" s="160">
        <v>94.1</v>
      </c>
      <c r="C16" s="160">
        <v>65.5</v>
      </c>
      <c r="D16" s="160">
        <v>87.7</v>
      </c>
      <c r="E16" s="200" t="s">
        <v>214</v>
      </c>
      <c r="J16" s="22"/>
      <c r="K16" s="16"/>
      <c r="L16" s="22"/>
    </row>
    <row r="17" spans="1:12" ht="30" customHeight="1">
      <c r="A17" s="186" t="s">
        <v>188</v>
      </c>
      <c r="B17" s="153">
        <v>2.6</v>
      </c>
      <c r="C17" s="153">
        <v>21.3</v>
      </c>
      <c r="D17" s="153">
        <v>5.6</v>
      </c>
      <c r="E17" s="201" t="s">
        <v>215</v>
      </c>
      <c r="J17" s="22"/>
      <c r="K17" s="16"/>
      <c r="L17" s="22"/>
    </row>
    <row r="18" spans="1:12" ht="30" customHeight="1">
      <c r="A18" s="161" t="s">
        <v>189</v>
      </c>
      <c r="B18" s="160">
        <v>5.9</v>
      </c>
      <c r="C18" s="160">
        <v>34.5</v>
      </c>
      <c r="D18" s="160">
        <v>12.3</v>
      </c>
      <c r="E18" s="201" t="s">
        <v>216</v>
      </c>
      <c r="J18" s="22"/>
      <c r="K18" s="16"/>
      <c r="L18" s="22"/>
    </row>
    <row r="19" spans="1:12" ht="30" customHeight="1">
      <c r="A19" s="187" t="s">
        <v>190</v>
      </c>
      <c r="B19" s="184"/>
      <c r="C19" s="184"/>
      <c r="D19" s="185">
        <v>136</v>
      </c>
      <c r="E19" s="200" t="s">
        <v>217</v>
      </c>
      <c r="F19" s="16"/>
      <c r="G19" s="16"/>
      <c r="H19" s="16"/>
      <c r="J19" s="32"/>
      <c r="K19" s="16"/>
      <c r="L19" s="33"/>
    </row>
    <row r="20" spans="1:12" ht="20.100000000000001" customHeight="1">
      <c r="A20" s="202" t="s">
        <v>161</v>
      </c>
      <c r="B20" s="202"/>
      <c r="C20" s="183"/>
      <c r="D20" s="1"/>
      <c r="E20" s="183" t="s">
        <v>219</v>
      </c>
      <c r="F20" s="14"/>
      <c r="G20" s="14"/>
      <c r="H20" s="14"/>
    </row>
    <row r="21" spans="1:12" ht="14.4">
      <c r="A21" s="179" t="s">
        <v>193</v>
      </c>
      <c r="B21" s="175"/>
      <c r="C21" s="175"/>
      <c r="D21" s="1"/>
      <c r="E21" s="181" t="s">
        <v>166</v>
      </c>
    </row>
    <row r="22" spans="1:12" ht="14.4">
      <c r="A22" s="180" t="s">
        <v>162</v>
      </c>
      <c r="B22" s="175"/>
      <c r="C22" s="175"/>
      <c r="D22" s="1"/>
      <c r="E22" s="182" t="s">
        <v>164</v>
      </c>
    </row>
    <row r="23" spans="1:12" ht="14.4">
      <c r="A23" s="178" t="s">
        <v>163</v>
      </c>
      <c r="B23" s="175"/>
      <c r="C23" s="175"/>
      <c r="D23" s="1"/>
      <c r="E23" s="175" t="s">
        <v>165</v>
      </c>
    </row>
    <row r="24" spans="1:12">
      <c r="E24" s="1"/>
    </row>
  </sheetData>
  <mergeCells count="9">
    <mergeCell ref="A20:B20"/>
    <mergeCell ref="A3:B3"/>
    <mergeCell ref="J5:J8"/>
    <mergeCell ref="L5:L8"/>
    <mergeCell ref="A5:A8"/>
    <mergeCell ref="B5:D5"/>
    <mergeCell ref="E5:E8"/>
    <mergeCell ref="B6:D6"/>
    <mergeCell ref="D3:E3"/>
  </mergeCells>
  <printOptions horizontalCentered="1"/>
  <pageMargins left="0.59" right="0.59" top="0.39" bottom="0" header="0" footer="0.39"/>
  <pageSetup paperSize="9" scale="88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3"/>
  <sheetViews>
    <sheetView rightToLeft="1" zoomScaleNormal="100" workbookViewId="0">
      <selection activeCell="D3" sqref="D3:E3"/>
    </sheetView>
  </sheetViews>
  <sheetFormatPr defaultColWidth="9" defaultRowHeight="13.2"/>
  <cols>
    <col min="1" max="3" width="23.6640625" style="2" customWidth="1"/>
    <col min="4" max="4" width="24.88671875" style="2" customWidth="1"/>
    <col min="5" max="5" width="30.5546875" style="2" customWidth="1"/>
    <col min="6" max="250" width="11.44140625" style="2" customWidth="1"/>
    <col min="251" max="16384" width="9" style="2"/>
  </cols>
  <sheetData>
    <row r="1" spans="1:13">
      <c r="A1" s="36"/>
      <c r="B1" s="36"/>
      <c r="C1" s="36"/>
      <c r="D1" s="36"/>
      <c r="E1" s="36"/>
      <c r="F1" s="36"/>
    </row>
    <row r="2" spans="1:13" s="7" customFormat="1" ht="51" customHeight="1">
      <c r="A2" s="3"/>
      <c r="B2" s="3"/>
      <c r="C2" s="3"/>
      <c r="D2" s="218" t="s">
        <v>58</v>
      </c>
      <c r="E2" s="218"/>
      <c r="F2" s="4"/>
    </row>
    <row r="3" spans="1:13" s="10" customFormat="1" ht="59.1" customHeight="1">
      <c r="A3" s="252" t="s">
        <v>123</v>
      </c>
      <c r="B3" s="252"/>
      <c r="C3" s="134"/>
      <c r="D3" s="253" t="s">
        <v>124</v>
      </c>
      <c r="E3" s="253"/>
      <c r="F3" s="50"/>
    </row>
    <row r="4" spans="1:13" s="15" customFormat="1" ht="14.1" customHeight="1">
      <c r="A4" s="11" t="s">
        <v>177</v>
      </c>
      <c r="B4" s="38"/>
      <c r="C4" s="38"/>
      <c r="D4" s="38"/>
      <c r="E4" s="13" t="s">
        <v>121</v>
      </c>
      <c r="F4" s="14"/>
      <c r="G4" s="14"/>
    </row>
    <row r="5" spans="1:13" ht="29.4" customHeight="1">
      <c r="A5" s="250" t="s">
        <v>119</v>
      </c>
      <c r="B5" s="52" t="s">
        <v>4</v>
      </c>
      <c r="C5" s="52" t="s">
        <v>85</v>
      </c>
      <c r="D5" s="52" t="s">
        <v>1</v>
      </c>
      <c r="E5" s="254" t="s">
        <v>108</v>
      </c>
      <c r="K5" s="204"/>
      <c r="L5" s="16"/>
      <c r="M5" s="204"/>
    </row>
    <row r="6" spans="1:13" ht="29.4" customHeight="1">
      <c r="A6" s="250"/>
      <c r="B6" s="52" t="s">
        <v>7</v>
      </c>
      <c r="C6" s="52" t="s">
        <v>8</v>
      </c>
      <c r="D6" s="52" t="s">
        <v>120</v>
      </c>
      <c r="E6" s="254"/>
      <c r="K6" s="204"/>
      <c r="L6" s="16"/>
      <c r="M6" s="204"/>
    </row>
    <row r="7" spans="1:13" ht="30" customHeight="1">
      <c r="A7" s="53" t="s">
        <v>114</v>
      </c>
      <c r="B7" s="129">
        <v>13.7</v>
      </c>
      <c r="C7" s="129">
        <v>0.6</v>
      </c>
      <c r="D7" s="126">
        <v>3.5</v>
      </c>
      <c r="E7" s="192" t="s">
        <v>109</v>
      </c>
      <c r="K7" s="22"/>
      <c r="L7" s="16"/>
      <c r="M7" s="22"/>
    </row>
    <row r="8" spans="1:13" ht="30" customHeight="1">
      <c r="A8" s="55" t="s">
        <v>115</v>
      </c>
      <c r="B8" s="190">
        <v>42</v>
      </c>
      <c r="C8" s="130">
        <v>2.4</v>
      </c>
      <c r="D8" s="127">
        <v>19.399999999999999</v>
      </c>
      <c r="E8" s="193" t="s">
        <v>110</v>
      </c>
      <c r="I8" s="27"/>
      <c r="K8" s="22"/>
      <c r="L8" s="16"/>
      <c r="M8" s="22"/>
    </row>
    <row r="9" spans="1:13" ht="30" customHeight="1">
      <c r="A9" s="53" t="s">
        <v>116</v>
      </c>
      <c r="B9" s="129">
        <v>64.2</v>
      </c>
      <c r="C9" s="129">
        <v>8.1999999999999993</v>
      </c>
      <c r="D9" s="126">
        <v>39.9</v>
      </c>
      <c r="E9" s="192" t="s">
        <v>111</v>
      </c>
      <c r="K9" s="22"/>
      <c r="L9" s="16"/>
      <c r="M9" s="22"/>
    </row>
    <row r="10" spans="1:13" ht="30" customHeight="1">
      <c r="A10" s="55" t="s">
        <v>117</v>
      </c>
      <c r="B10" s="130">
        <v>88.8</v>
      </c>
      <c r="C10" s="130">
        <v>69.5</v>
      </c>
      <c r="D10" s="127">
        <v>83.5</v>
      </c>
      <c r="E10" s="193" t="s">
        <v>112</v>
      </c>
      <c r="K10" s="22"/>
      <c r="L10" s="16"/>
      <c r="M10" s="22"/>
    </row>
    <row r="11" spans="1:13" ht="30" customHeight="1">
      <c r="A11" s="53" t="s">
        <v>118</v>
      </c>
      <c r="B11" s="129">
        <v>90.4</v>
      </c>
      <c r="C11" s="129">
        <v>64.900000000000006</v>
      </c>
      <c r="D11" s="126">
        <v>78.2</v>
      </c>
      <c r="E11" s="192" t="s">
        <v>113</v>
      </c>
      <c r="K11" s="22"/>
      <c r="L11" s="16"/>
      <c r="M11" s="22"/>
    </row>
    <row r="12" spans="1:13" ht="30" customHeight="1">
      <c r="A12" s="102" t="s">
        <v>39</v>
      </c>
      <c r="B12" s="128">
        <v>64.599999999999994</v>
      </c>
      <c r="C12" s="128">
        <v>19.3</v>
      </c>
      <c r="D12" s="128">
        <v>42.2</v>
      </c>
      <c r="E12" s="191" t="s">
        <v>9</v>
      </c>
      <c r="F12" s="16"/>
      <c r="G12" s="16"/>
      <c r="H12" s="16"/>
      <c r="I12" s="16"/>
      <c r="K12" s="32"/>
      <c r="L12" s="16"/>
      <c r="M12" s="33"/>
    </row>
    <row r="13" spans="1:13" ht="20.100000000000001" customHeight="1">
      <c r="A13" s="103" t="s">
        <v>36</v>
      </c>
      <c r="B13" s="103"/>
      <c r="C13" s="103"/>
      <c r="D13" s="103"/>
      <c r="E13" s="100" t="s">
        <v>105</v>
      </c>
      <c r="F13" s="34"/>
      <c r="G13" s="14"/>
      <c r="H13" s="14"/>
      <c r="I13" s="14"/>
    </row>
  </sheetData>
  <mergeCells count="7">
    <mergeCell ref="D2:E2"/>
    <mergeCell ref="A3:B3"/>
    <mergeCell ref="D3:E3"/>
    <mergeCell ref="K5:K6"/>
    <mergeCell ref="M5:M6"/>
    <mergeCell ref="E5:E6"/>
    <mergeCell ref="A5:A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4"/>
  <sheetViews>
    <sheetView rightToLeft="1" zoomScaleNormal="100" workbookViewId="0">
      <selection activeCell="D3" sqref="D3:E3"/>
    </sheetView>
  </sheetViews>
  <sheetFormatPr defaultColWidth="9" defaultRowHeight="13.2"/>
  <cols>
    <col min="1" max="5" width="17.44140625" style="2" customWidth="1"/>
    <col min="6" max="250" width="11.44140625" style="2" customWidth="1"/>
    <col min="251" max="16384" width="9" style="2"/>
  </cols>
  <sheetData>
    <row r="1" spans="1:13">
      <c r="A1" s="36"/>
      <c r="B1" s="36"/>
      <c r="C1" s="36"/>
      <c r="D1" s="36"/>
      <c r="E1" s="36"/>
      <c r="F1" s="16"/>
    </row>
    <row r="2" spans="1:13" s="7" customFormat="1" ht="51" customHeight="1">
      <c r="A2" s="3"/>
      <c r="B2" s="3"/>
      <c r="C2" s="3"/>
      <c r="D2" s="218" t="s">
        <v>58</v>
      </c>
      <c r="E2" s="218"/>
      <c r="F2" s="6"/>
    </row>
    <row r="3" spans="1:13" s="10" customFormat="1" ht="59.1" customHeight="1">
      <c r="A3" s="255" t="s">
        <v>127</v>
      </c>
      <c r="B3" s="255"/>
      <c r="C3" s="8"/>
      <c r="D3" s="256" t="s">
        <v>206</v>
      </c>
      <c r="E3" s="256"/>
      <c r="F3" s="9"/>
    </row>
    <row r="4" spans="1:13" s="15" customFormat="1" ht="14.1" customHeight="1">
      <c r="A4" s="11" t="s">
        <v>126</v>
      </c>
      <c r="B4" s="38"/>
      <c r="C4" s="38"/>
      <c r="D4" s="39"/>
      <c r="E4" s="13" t="s">
        <v>125</v>
      </c>
      <c r="F4" s="14"/>
      <c r="G4" s="14"/>
    </row>
    <row r="5" spans="1:13" ht="30" customHeight="1">
      <c r="A5" s="221" t="s">
        <v>80</v>
      </c>
      <c r="B5" s="105" t="s">
        <v>41</v>
      </c>
      <c r="C5" s="105" t="s">
        <v>43</v>
      </c>
      <c r="D5" s="17" t="s">
        <v>6</v>
      </c>
      <c r="E5" s="227" t="s">
        <v>89</v>
      </c>
      <c r="K5" s="204"/>
      <c r="L5" s="16"/>
      <c r="M5" s="204"/>
    </row>
    <row r="6" spans="1:13" ht="30" customHeight="1">
      <c r="A6" s="221"/>
      <c r="B6" s="105" t="s">
        <v>42</v>
      </c>
      <c r="C6" s="17" t="s">
        <v>44</v>
      </c>
      <c r="D6" s="17" t="s">
        <v>9</v>
      </c>
      <c r="E6" s="227"/>
      <c r="K6" s="204"/>
      <c r="L6" s="16"/>
      <c r="M6" s="204"/>
    </row>
    <row r="7" spans="1:13" ht="30" customHeight="1">
      <c r="A7" s="59" t="s">
        <v>4</v>
      </c>
      <c r="B7" s="138">
        <v>94.1</v>
      </c>
      <c r="C7" s="138">
        <v>99.6</v>
      </c>
      <c r="D7" s="135">
        <v>97.4</v>
      </c>
      <c r="E7" s="60" t="s">
        <v>7</v>
      </c>
      <c r="K7" s="22"/>
      <c r="L7" s="16"/>
      <c r="M7" s="22"/>
    </row>
    <row r="8" spans="1:13" ht="30" customHeight="1">
      <c r="A8" s="61" t="s">
        <v>85</v>
      </c>
      <c r="B8" s="139">
        <v>65.5</v>
      </c>
      <c r="C8" s="139">
        <v>98.4</v>
      </c>
      <c r="D8" s="136">
        <v>78.7</v>
      </c>
      <c r="E8" s="62" t="s">
        <v>8</v>
      </c>
      <c r="I8" s="27"/>
      <c r="K8" s="22"/>
      <c r="L8" s="16"/>
      <c r="M8" s="22"/>
    </row>
    <row r="9" spans="1:13" ht="24" customHeight="1">
      <c r="A9" s="29" t="s">
        <v>39</v>
      </c>
      <c r="B9" s="137">
        <v>87.7</v>
      </c>
      <c r="C9" s="137">
        <v>99.5</v>
      </c>
      <c r="D9" s="137">
        <v>94.4</v>
      </c>
      <c r="E9" s="31" t="s">
        <v>9</v>
      </c>
      <c r="F9" s="16"/>
      <c r="G9" s="16"/>
      <c r="H9" s="16"/>
      <c r="I9" s="16"/>
      <c r="K9" s="32"/>
      <c r="L9" s="16"/>
      <c r="M9" s="33"/>
    </row>
    <row r="10" spans="1:13" ht="20.100000000000001" customHeight="1">
      <c r="A10" s="249" t="s">
        <v>36</v>
      </c>
      <c r="B10" s="249"/>
      <c r="C10" s="249"/>
      <c r="D10" s="249"/>
      <c r="E10" s="100" t="s">
        <v>105</v>
      </c>
      <c r="F10" s="34"/>
      <c r="G10" s="14"/>
      <c r="H10" s="14"/>
      <c r="I10" s="14"/>
    </row>
    <row r="11" spans="1:13">
      <c r="A11" s="16"/>
      <c r="B11" s="16"/>
      <c r="C11" s="16"/>
      <c r="D11" s="16"/>
      <c r="E11" s="16"/>
    </row>
    <row r="12" spans="1:13">
      <c r="A12" s="16"/>
      <c r="B12" s="16"/>
      <c r="C12" s="16"/>
      <c r="D12" s="16"/>
      <c r="E12" s="16"/>
    </row>
    <row r="13" spans="1:13">
      <c r="A13" s="16"/>
      <c r="B13" s="16"/>
      <c r="C13" s="16"/>
      <c r="D13" s="16"/>
      <c r="E13" s="63" t="s">
        <v>37</v>
      </c>
    </row>
    <row r="14" spans="1:13">
      <c r="A14" s="16"/>
      <c r="B14" s="16"/>
      <c r="C14" s="16"/>
      <c r="D14" s="16"/>
      <c r="E14" s="16"/>
    </row>
  </sheetData>
  <mergeCells count="8">
    <mergeCell ref="K5:K6"/>
    <mergeCell ref="M5:M6"/>
    <mergeCell ref="A10:D10"/>
    <mergeCell ref="A5:A6"/>
    <mergeCell ref="E5:E6"/>
    <mergeCell ref="D2:E2"/>
    <mergeCell ref="A3:B3"/>
    <mergeCell ref="D3:E3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4"/>
  <sheetViews>
    <sheetView rightToLeft="1" zoomScaleNormal="100" workbookViewId="0">
      <selection activeCell="A3" sqref="A3:B3"/>
    </sheetView>
  </sheetViews>
  <sheetFormatPr defaultColWidth="9" defaultRowHeight="13.2"/>
  <cols>
    <col min="1" max="1" width="18.33203125" style="2" customWidth="1"/>
    <col min="2" max="2" width="18.6640625" style="2" customWidth="1"/>
    <col min="3" max="4" width="17.4414062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16"/>
    </row>
    <row r="2" spans="1:12" s="7" customFormat="1" ht="51" customHeight="1">
      <c r="A2" s="3"/>
      <c r="B2" s="3"/>
      <c r="C2" s="218" t="s">
        <v>58</v>
      </c>
      <c r="D2" s="218"/>
      <c r="E2" s="6"/>
    </row>
    <row r="3" spans="1:12" s="10" customFormat="1" ht="67.2" customHeight="1">
      <c r="A3" s="255" t="s">
        <v>144</v>
      </c>
      <c r="B3" s="255"/>
      <c r="C3" s="256" t="s">
        <v>145</v>
      </c>
      <c r="D3" s="256"/>
      <c r="E3" s="9"/>
    </row>
    <row r="4" spans="1:12" s="15" customFormat="1" ht="14.1" customHeight="1">
      <c r="A4" s="11" t="s">
        <v>149</v>
      </c>
      <c r="B4" s="38"/>
      <c r="C4" s="39"/>
      <c r="D4" s="13" t="s">
        <v>148</v>
      </c>
      <c r="E4" s="14"/>
      <c r="F4" s="14"/>
    </row>
    <row r="5" spans="1:12" ht="30" customHeight="1">
      <c r="A5" s="221" t="s">
        <v>80</v>
      </c>
      <c r="B5" s="141" t="s">
        <v>138</v>
      </c>
      <c r="C5" s="141" t="s">
        <v>139</v>
      </c>
      <c r="D5" s="227" t="s">
        <v>89</v>
      </c>
      <c r="J5" s="204"/>
      <c r="K5" s="16"/>
      <c r="L5" s="204"/>
    </row>
    <row r="6" spans="1:12" ht="30" customHeight="1">
      <c r="A6" s="221"/>
      <c r="B6" s="141" t="s">
        <v>140</v>
      </c>
      <c r="C6" s="141" t="s">
        <v>141</v>
      </c>
      <c r="D6" s="227"/>
      <c r="J6" s="204"/>
      <c r="K6" s="16"/>
      <c r="L6" s="204"/>
    </row>
    <row r="7" spans="1:12" ht="30" customHeight="1">
      <c r="A7" s="59" t="s">
        <v>4</v>
      </c>
      <c r="B7" s="138">
        <v>97.4</v>
      </c>
      <c r="C7" s="135">
        <v>97.4</v>
      </c>
      <c r="D7" s="60" t="s">
        <v>7</v>
      </c>
      <c r="J7" s="22"/>
      <c r="K7" s="16"/>
      <c r="L7" s="22"/>
    </row>
    <row r="8" spans="1:12" ht="30" customHeight="1">
      <c r="A8" s="61" t="s">
        <v>85</v>
      </c>
      <c r="B8" s="139">
        <v>78.7</v>
      </c>
      <c r="C8" s="136">
        <v>76.400000000000006</v>
      </c>
      <c r="D8" s="62" t="s">
        <v>8</v>
      </c>
      <c r="H8" s="27"/>
      <c r="J8" s="22"/>
      <c r="K8" s="16"/>
      <c r="L8" s="22"/>
    </row>
    <row r="9" spans="1:12" ht="24" customHeight="1">
      <c r="A9" s="140" t="s">
        <v>39</v>
      </c>
      <c r="B9" s="137">
        <v>94.4</v>
      </c>
      <c r="C9" s="137">
        <v>94.3</v>
      </c>
      <c r="D9" s="146" t="s">
        <v>9</v>
      </c>
      <c r="E9" s="16"/>
      <c r="F9" s="16"/>
      <c r="G9" s="16"/>
      <c r="H9" s="16"/>
      <c r="J9" s="32"/>
      <c r="K9" s="16"/>
      <c r="L9" s="33"/>
    </row>
    <row r="10" spans="1:12" ht="20.100000000000001" customHeight="1">
      <c r="A10" s="249" t="s">
        <v>36</v>
      </c>
      <c r="B10" s="249"/>
      <c r="C10" s="249"/>
      <c r="D10" s="142" t="s">
        <v>105</v>
      </c>
      <c r="E10" s="34"/>
      <c r="F10" s="14"/>
      <c r="G10" s="14"/>
      <c r="H10" s="14"/>
    </row>
    <row r="11" spans="1:12">
      <c r="A11" s="16"/>
      <c r="B11" s="16"/>
      <c r="C11" s="16"/>
      <c r="D11" s="16"/>
    </row>
    <row r="12" spans="1:12">
      <c r="A12" s="16"/>
      <c r="B12" s="16"/>
      <c r="C12" s="16"/>
      <c r="D12" s="16"/>
    </row>
    <row r="13" spans="1:12">
      <c r="A13" s="16"/>
      <c r="B13" s="16"/>
      <c r="C13" s="16"/>
      <c r="D13" s="63" t="s">
        <v>37</v>
      </c>
    </row>
    <row r="14" spans="1:12">
      <c r="A14" s="16"/>
      <c r="B14" s="16"/>
      <c r="C14" s="16"/>
      <c r="D14" s="16"/>
    </row>
  </sheetData>
  <mergeCells count="8">
    <mergeCell ref="L5:L6"/>
    <mergeCell ref="A10:C10"/>
    <mergeCell ref="C2:D2"/>
    <mergeCell ref="A3:B3"/>
    <mergeCell ref="C3:D3"/>
    <mergeCell ref="A5:A6"/>
    <mergeCell ref="D5:D6"/>
    <mergeCell ref="J5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14"/>
  <sheetViews>
    <sheetView rightToLeft="1" zoomScaleNormal="100" workbookViewId="0">
      <selection activeCell="C13" sqref="C13"/>
    </sheetView>
  </sheetViews>
  <sheetFormatPr defaultColWidth="9" defaultRowHeight="13.2"/>
  <cols>
    <col min="1" max="1" width="17.44140625" style="2" customWidth="1"/>
    <col min="2" max="3" width="18.6640625" style="2" customWidth="1"/>
    <col min="4" max="4" width="21.109375" style="2" customWidth="1"/>
    <col min="5" max="5" width="19.6640625" style="2" customWidth="1"/>
    <col min="6" max="250" width="11.44140625" style="2" customWidth="1"/>
    <col min="251" max="16384" width="9" style="2"/>
  </cols>
  <sheetData>
    <row r="1" spans="1:13">
      <c r="A1" s="36"/>
      <c r="B1" s="36"/>
      <c r="C1" s="36"/>
      <c r="D1" s="36"/>
      <c r="E1" s="36"/>
      <c r="F1" s="16"/>
    </row>
    <row r="2" spans="1:13" s="7" customFormat="1" ht="51" customHeight="1">
      <c r="A2" s="3"/>
      <c r="B2" s="3"/>
      <c r="C2" s="3"/>
      <c r="D2" s="218" t="s">
        <v>58</v>
      </c>
      <c r="E2" s="218"/>
      <c r="F2" s="6"/>
    </row>
    <row r="3" spans="1:13" s="10" customFormat="1" ht="59.1" customHeight="1">
      <c r="A3" s="255" t="s">
        <v>128</v>
      </c>
      <c r="B3" s="255"/>
      <c r="C3" s="8"/>
      <c r="D3" s="257" t="s">
        <v>207</v>
      </c>
      <c r="E3" s="257"/>
      <c r="F3" s="9"/>
    </row>
    <row r="4" spans="1:13" s="15" customFormat="1" ht="14.1" customHeight="1">
      <c r="A4" s="11" t="s">
        <v>129</v>
      </c>
      <c r="B4" s="38"/>
      <c r="C4" s="38"/>
      <c r="D4" s="39"/>
      <c r="E4" s="13" t="s">
        <v>130</v>
      </c>
      <c r="F4" s="14"/>
      <c r="G4" s="14"/>
    </row>
    <row r="5" spans="1:13" ht="30" customHeight="1">
      <c r="A5" s="258" t="s">
        <v>80</v>
      </c>
      <c r="B5" s="149" t="s">
        <v>41</v>
      </c>
      <c r="C5" s="149" t="s">
        <v>43</v>
      </c>
      <c r="D5" s="149" t="s">
        <v>39</v>
      </c>
      <c r="E5" s="259" t="s">
        <v>89</v>
      </c>
      <c r="K5" s="204"/>
      <c r="L5" s="16"/>
      <c r="M5" s="204"/>
    </row>
    <row r="6" spans="1:13" ht="30" customHeight="1">
      <c r="A6" s="258"/>
      <c r="B6" s="149" t="s">
        <v>42</v>
      </c>
      <c r="C6" s="149" t="s">
        <v>44</v>
      </c>
      <c r="D6" s="149" t="s">
        <v>9</v>
      </c>
      <c r="E6" s="259"/>
      <c r="K6" s="204"/>
      <c r="L6" s="16"/>
      <c r="M6" s="204"/>
    </row>
    <row r="7" spans="1:13" ht="30" customHeight="1">
      <c r="A7" s="164" t="s">
        <v>4</v>
      </c>
      <c r="B7" s="155">
        <v>5.9</v>
      </c>
      <c r="C7" s="155">
        <v>0.4</v>
      </c>
      <c r="D7" s="156">
        <v>2.6</v>
      </c>
      <c r="E7" s="165" t="s">
        <v>7</v>
      </c>
      <c r="K7" s="22"/>
      <c r="L7" s="16"/>
      <c r="M7" s="22"/>
    </row>
    <row r="8" spans="1:13" ht="30" customHeight="1">
      <c r="A8" s="162" t="s">
        <v>85</v>
      </c>
      <c r="B8" s="158">
        <v>34.5</v>
      </c>
      <c r="C8" s="158">
        <v>1.6</v>
      </c>
      <c r="D8" s="159">
        <v>21.3</v>
      </c>
      <c r="E8" s="163" t="s">
        <v>8</v>
      </c>
      <c r="I8" s="27"/>
      <c r="K8" s="22"/>
      <c r="L8" s="16"/>
      <c r="M8" s="22"/>
    </row>
    <row r="9" spans="1:13" ht="24" customHeight="1">
      <c r="A9" s="151" t="s">
        <v>39</v>
      </c>
      <c r="B9" s="152">
        <v>12.3</v>
      </c>
      <c r="C9" s="152">
        <v>0.5</v>
      </c>
      <c r="D9" s="152">
        <v>5.6</v>
      </c>
      <c r="E9" s="166" t="s">
        <v>9</v>
      </c>
      <c r="F9" s="16"/>
      <c r="G9" s="16"/>
      <c r="H9" s="16"/>
      <c r="I9" s="16"/>
      <c r="K9" s="32"/>
      <c r="L9" s="16"/>
      <c r="M9" s="33"/>
    </row>
    <row r="10" spans="1:13" ht="20.100000000000001" customHeight="1">
      <c r="A10" s="249" t="s">
        <v>36</v>
      </c>
      <c r="B10" s="249"/>
      <c r="C10" s="249"/>
      <c r="D10" s="249"/>
      <c r="E10" s="100" t="s">
        <v>105</v>
      </c>
      <c r="F10" s="34"/>
      <c r="G10" s="14"/>
      <c r="H10" s="14"/>
      <c r="I10" s="14"/>
    </row>
    <row r="11" spans="1:13">
      <c r="A11" s="16"/>
      <c r="B11" s="16"/>
      <c r="C11" s="16"/>
      <c r="D11" s="16"/>
      <c r="E11" s="16"/>
    </row>
    <row r="12" spans="1:13">
      <c r="A12" s="16"/>
      <c r="B12" s="16"/>
      <c r="C12" s="16"/>
      <c r="D12" s="16"/>
      <c r="E12" s="16"/>
    </row>
    <row r="13" spans="1:13">
      <c r="A13" s="16"/>
      <c r="B13" s="16"/>
      <c r="C13" s="16"/>
      <c r="D13" s="16"/>
      <c r="E13" s="63" t="s">
        <v>37</v>
      </c>
    </row>
    <row r="14" spans="1:13">
      <c r="A14" s="16"/>
      <c r="B14" s="16"/>
      <c r="C14" s="16"/>
      <c r="D14" s="16"/>
      <c r="E14" s="16"/>
    </row>
  </sheetData>
  <mergeCells count="8">
    <mergeCell ref="M5:M6"/>
    <mergeCell ref="A10:D10"/>
    <mergeCell ref="D2:E2"/>
    <mergeCell ref="A3:B3"/>
    <mergeCell ref="D3:E3"/>
    <mergeCell ref="A5:A6"/>
    <mergeCell ref="E5:E6"/>
    <mergeCell ref="K5:K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14"/>
  <sheetViews>
    <sheetView rightToLeft="1" zoomScaleNormal="100" workbookViewId="0">
      <selection activeCell="A3" sqref="A3:B3"/>
    </sheetView>
  </sheetViews>
  <sheetFormatPr defaultColWidth="9" defaultRowHeight="13.2"/>
  <cols>
    <col min="1" max="1" width="17.44140625" style="2" customWidth="1"/>
    <col min="2" max="2" width="20.109375" style="2" customWidth="1"/>
    <col min="3" max="3" width="21.109375" style="2" customWidth="1"/>
    <col min="4" max="4" width="19.8867187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16"/>
    </row>
    <row r="2" spans="1:12" s="7" customFormat="1" ht="51" customHeight="1">
      <c r="A2" s="3"/>
      <c r="B2" s="3"/>
      <c r="C2" s="218" t="s">
        <v>58</v>
      </c>
      <c r="D2" s="218"/>
      <c r="E2" s="6"/>
    </row>
    <row r="3" spans="1:12" s="10" customFormat="1" ht="73.2" customHeight="1">
      <c r="A3" s="255" t="s">
        <v>146</v>
      </c>
      <c r="B3" s="255"/>
      <c r="C3" s="256" t="s">
        <v>147</v>
      </c>
      <c r="D3" s="256"/>
      <c r="E3" s="9"/>
    </row>
    <row r="4" spans="1:12" s="15" customFormat="1" ht="14.1" customHeight="1">
      <c r="A4" s="11" t="s">
        <v>143</v>
      </c>
      <c r="B4" s="38"/>
      <c r="C4" s="39"/>
      <c r="D4" s="13" t="s">
        <v>142</v>
      </c>
      <c r="E4" s="14"/>
      <c r="F4" s="14"/>
    </row>
    <row r="5" spans="1:12" ht="30" customHeight="1">
      <c r="A5" s="258" t="s">
        <v>80</v>
      </c>
      <c r="B5" s="149" t="s">
        <v>138</v>
      </c>
      <c r="C5" s="149" t="s">
        <v>139</v>
      </c>
      <c r="D5" s="259" t="s">
        <v>89</v>
      </c>
      <c r="J5" s="204"/>
      <c r="K5" s="16"/>
      <c r="L5" s="204"/>
    </row>
    <row r="6" spans="1:12" ht="30" customHeight="1">
      <c r="A6" s="258"/>
      <c r="B6" s="149" t="s">
        <v>140</v>
      </c>
      <c r="C6" s="149" t="s">
        <v>141</v>
      </c>
      <c r="D6" s="259"/>
      <c r="J6" s="204"/>
      <c r="K6" s="16"/>
      <c r="L6" s="204"/>
    </row>
    <row r="7" spans="1:12" ht="30" customHeight="1">
      <c r="A7" s="164" t="s">
        <v>4</v>
      </c>
      <c r="B7" s="155">
        <v>2.6</v>
      </c>
      <c r="C7" s="156">
        <v>2.6</v>
      </c>
      <c r="D7" s="165" t="s">
        <v>7</v>
      </c>
      <c r="J7" s="22"/>
      <c r="K7" s="16"/>
      <c r="L7" s="22"/>
    </row>
    <row r="8" spans="1:12" ht="30" customHeight="1">
      <c r="A8" s="162" t="s">
        <v>85</v>
      </c>
      <c r="B8" s="158">
        <v>21.3</v>
      </c>
      <c r="C8" s="159">
        <v>23.6</v>
      </c>
      <c r="D8" s="163" t="s">
        <v>8</v>
      </c>
      <c r="H8" s="27"/>
      <c r="J8" s="22"/>
      <c r="K8" s="16"/>
      <c r="L8" s="22"/>
    </row>
    <row r="9" spans="1:12" ht="24" customHeight="1">
      <c r="A9" s="151" t="s">
        <v>39</v>
      </c>
      <c r="B9" s="152">
        <v>5.6</v>
      </c>
      <c r="C9" s="152">
        <v>5.7</v>
      </c>
      <c r="D9" s="166" t="s">
        <v>9</v>
      </c>
      <c r="E9" s="16"/>
      <c r="F9" s="16"/>
      <c r="G9" s="16"/>
      <c r="H9" s="16"/>
      <c r="J9" s="32"/>
      <c r="K9" s="16"/>
      <c r="L9" s="33"/>
    </row>
    <row r="10" spans="1:12" ht="20.100000000000001" customHeight="1">
      <c r="A10" s="249" t="s">
        <v>36</v>
      </c>
      <c r="B10" s="249"/>
      <c r="C10" s="249"/>
      <c r="D10" s="142" t="s">
        <v>105</v>
      </c>
      <c r="E10" s="34"/>
      <c r="F10" s="14"/>
      <c r="G10" s="14"/>
      <c r="H10" s="14"/>
    </row>
    <row r="11" spans="1:12">
      <c r="A11" s="16"/>
      <c r="B11" s="16"/>
      <c r="C11" s="16"/>
      <c r="D11" s="16"/>
    </row>
    <row r="12" spans="1:12">
      <c r="A12" s="16"/>
      <c r="B12" s="16"/>
      <c r="C12" s="16"/>
      <c r="D12" s="16"/>
    </row>
    <row r="13" spans="1:12">
      <c r="A13" s="16"/>
      <c r="B13" s="16"/>
      <c r="C13" s="16"/>
      <c r="D13" s="63" t="s">
        <v>37</v>
      </c>
    </row>
    <row r="14" spans="1:12">
      <c r="A14" s="16"/>
      <c r="B14" s="16"/>
      <c r="C14" s="16"/>
      <c r="D14" s="16"/>
    </row>
  </sheetData>
  <mergeCells count="8">
    <mergeCell ref="L5:L6"/>
    <mergeCell ref="A10:C10"/>
    <mergeCell ref="C2:D2"/>
    <mergeCell ref="A3:B3"/>
    <mergeCell ref="C3:D3"/>
    <mergeCell ref="A5:A6"/>
    <mergeCell ref="D5:D6"/>
    <mergeCell ref="J5:J6"/>
  </mergeCells>
  <printOptions horizontalCentered="1"/>
  <pageMargins left="0.59" right="0.59" top="0.39" bottom="0" header="0" footer="0.39"/>
  <pageSetup paperSize="9" scale="8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L13"/>
  <sheetViews>
    <sheetView rightToLeft="1" zoomScaleNormal="100" workbookViewId="0">
      <selection activeCell="C3" sqref="C3:D3"/>
    </sheetView>
  </sheetViews>
  <sheetFormatPr defaultColWidth="9" defaultRowHeight="13.2"/>
  <cols>
    <col min="1" max="2" width="23.6640625" style="2" customWidth="1"/>
    <col min="3" max="3" width="24.88671875" style="2" customWidth="1"/>
    <col min="4" max="4" width="22.664062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36"/>
    </row>
    <row r="2" spans="1:12" s="7" customFormat="1" ht="51" customHeight="1">
      <c r="A2" s="3"/>
      <c r="B2" s="3"/>
      <c r="C2" s="218" t="s">
        <v>58</v>
      </c>
      <c r="D2" s="218"/>
      <c r="E2" s="4"/>
    </row>
    <row r="3" spans="1:12" s="10" customFormat="1" ht="59.1" customHeight="1">
      <c r="A3" s="252" t="s">
        <v>131</v>
      </c>
      <c r="B3" s="252"/>
      <c r="C3" s="253" t="s">
        <v>132</v>
      </c>
      <c r="D3" s="253"/>
      <c r="E3" s="50"/>
    </row>
    <row r="4" spans="1:12" s="15" customFormat="1" ht="14.1" customHeight="1">
      <c r="A4" s="11" t="s">
        <v>178</v>
      </c>
      <c r="B4" s="38"/>
      <c r="C4" s="38"/>
      <c r="D4" s="13" t="s">
        <v>133</v>
      </c>
      <c r="E4" s="14"/>
      <c r="F4" s="14"/>
    </row>
    <row r="5" spans="1:12" ht="36" customHeight="1">
      <c r="A5" s="150" t="s">
        <v>205</v>
      </c>
      <c r="B5" s="149" t="s">
        <v>4</v>
      </c>
      <c r="C5" s="149" t="s">
        <v>85</v>
      </c>
      <c r="D5" s="149" t="s">
        <v>1</v>
      </c>
      <c r="J5" s="204"/>
      <c r="K5" s="16"/>
      <c r="L5" s="204"/>
    </row>
    <row r="6" spans="1:12" ht="36" customHeight="1">
      <c r="A6" s="150" t="s">
        <v>61</v>
      </c>
      <c r="B6" s="149" t="s">
        <v>7</v>
      </c>
      <c r="C6" s="149" t="s">
        <v>8</v>
      </c>
      <c r="D6" s="149" t="s">
        <v>3</v>
      </c>
      <c r="J6" s="204"/>
      <c r="K6" s="16"/>
      <c r="L6" s="204"/>
    </row>
    <row r="7" spans="1:12" ht="30" customHeight="1">
      <c r="A7" s="154" t="s">
        <v>201</v>
      </c>
      <c r="B7" s="155">
        <v>28.9</v>
      </c>
      <c r="C7" s="155">
        <v>71.7</v>
      </c>
      <c r="D7" s="156">
        <v>40.5</v>
      </c>
      <c r="J7" s="22"/>
      <c r="K7" s="16"/>
      <c r="L7" s="22"/>
    </row>
    <row r="8" spans="1:12" ht="30" customHeight="1">
      <c r="A8" s="157" t="s">
        <v>202</v>
      </c>
      <c r="B8" s="168">
        <v>6</v>
      </c>
      <c r="C8" s="158">
        <v>39.200000000000003</v>
      </c>
      <c r="D8" s="159">
        <v>14.8</v>
      </c>
      <c r="H8" s="27"/>
      <c r="J8" s="22"/>
      <c r="K8" s="16"/>
      <c r="L8" s="22"/>
    </row>
    <row r="9" spans="1:12" ht="30" customHeight="1">
      <c r="A9" s="154" t="s">
        <v>203</v>
      </c>
      <c r="B9" s="155">
        <v>0.6</v>
      </c>
      <c r="C9" s="155">
        <v>4.5</v>
      </c>
      <c r="D9" s="156">
        <v>1.3</v>
      </c>
      <c r="J9" s="22"/>
      <c r="K9" s="16"/>
      <c r="L9" s="22"/>
    </row>
    <row r="10" spans="1:12" ht="30" customHeight="1">
      <c r="A10" s="157" t="s">
        <v>204</v>
      </c>
      <c r="B10" s="158">
        <v>0.1</v>
      </c>
      <c r="C10" s="168">
        <v>0</v>
      </c>
      <c r="D10" s="159">
        <v>0.1</v>
      </c>
      <c r="J10" s="22"/>
      <c r="K10" s="16"/>
      <c r="L10" s="22"/>
    </row>
    <row r="11" spans="1:12" ht="30" customHeight="1">
      <c r="A11" s="154" t="s">
        <v>72</v>
      </c>
      <c r="B11" s="170">
        <v>0</v>
      </c>
      <c r="C11" s="170">
        <v>0</v>
      </c>
      <c r="D11" s="171">
        <v>0</v>
      </c>
      <c r="J11" s="22"/>
      <c r="K11" s="16"/>
      <c r="L11" s="22"/>
    </row>
    <row r="12" spans="1:12" ht="30" customHeight="1">
      <c r="A12" s="151" t="s">
        <v>39</v>
      </c>
      <c r="B12" s="152">
        <v>5.9</v>
      </c>
      <c r="C12" s="152">
        <v>34.5</v>
      </c>
      <c r="D12" s="152">
        <v>12.3</v>
      </c>
      <c r="E12" s="16"/>
      <c r="F12" s="16"/>
      <c r="G12" s="16"/>
      <c r="H12" s="16"/>
      <c r="J12" s="32"/>
      <c r="K12" s="16"/>
      <c r="L12" s="33"/>
    </row>
    <row r="13" spans="1:12" ht="20.100000000000001" customHeight="1">
      <c r="A13" s="103" t="s">
        <v>36</v>
      </c>
      <c r="B13" s="103"/>
      <c r="C13" s="103"/>
      <c r="D13" s="100" t="s">
        <v>105</v>
      </c>
      <c r="E13" s="34"/>
      <c r="F13" s="14"/>
      <c r="G13" s="14"/>
      <c r="H13" s="14"/>
    </row>
  </sheetData>
  <mergeCells count="5">
    <mergeCell ref="C2:D2"/>
    <mergeCell ref="A3:B3"/>
    <mergeCell ref="C3:D3"/>
    <mergeCell ref="J5:J6"/>
    <mergeCell ref="L5:L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13"/>
  <sheetViews>
    <sheetView rightToLeft="1" zoomScaleNormal="100" workbookViewId="0">
      <selection activeCell="C20" sqref="C20"/>
    </sheetView>
  </sheetViews>
  <sheetFormatPr defaultColWidth="9" defaultRowHeight="13.2"/>
  <cols>
    <col min="1" max="3" width="23.6640625" style="2" customWidth="1"/>
    <col min="4" max="4" width="24.88671875" style="2" customWidth="1"/>
    <col min="5" max="5" width="30.5546875" style="2" customWidth="1"/>
    <col min="6" max="250" width="11.44140625" style="2" customWidth="1"/>
    <col min="251" max="16384" width="9" style="2"/>
  </cols>
  <sheetData>
    <row r="1" spans="1:13">
      <c r="A1" s="36"/>
      <c r="B1" s="36"/>
      <c r="C1" s="36"/>
      <c r="D1" s="36"/>
      <c r="E1" s="36"/>
      <c r="F1" s="36"/>
    </row>
    <row r="2" spans="1:13" s="7" customFormat="1" ht="51" customHeight="1">
      <c r="A2" s="3"/>
      <c r="B2" s="3"/>
      <c r="C2" s="3"/>
      <c r="D2" s="218" t="s">
        <v>58</v>
      </c>
      <c r="E2" s="218"/>
      <c r="F2" s="4"/>
    </row>
    <row r="3" spans="1:13" s="10" customFormat="1" ht="59.1" customHeight="1">
      <c r="A3" s="252" t="s">
        <v>134</v>
      </c>
      <c r="B3" s="252"/>
      <c r="C3" s="134"/>
      <c r="D3" s="253" t="s">
        <v>135</v>
      </c>
      <c r="E3" s="253"/>
      <c r="F3" s="50"/>
    </row>
    <row r="4" spans="1:13" s="15" customFormat="1" ht="14.1" customHeight="1">
      <c r="A4" s="11" t="s">
        <v>136</v>
      </c>
      <c r="B4" s="38"/>
      <c r="C4" s="38"/>
      <c r="D4" s="38"/>
      <c r="E4" s="13" t="s">
        <v>137</v>
      </c>
      <c r="F4" s="14"/>
      <c r="G4" s="14"/>
    </row>
    <row r="5" spans="1:13" ht="36" customHeight="1">
      <c r="A5" s="258" t="s">
        <v>119</v>
      </c>
      <c r="B5" s="149" t="s">
        <v>4</v>
      </c>
      <c r="C5" s="149" t="s">
        <v>85</v>
      </c>
      <c r="D5" s="149" t="s">
        <v>1</v>
      </c>
      <c r="E5" s="260" t="s">
        <v>108</v>
      </c>
      <c r="K5" s="204"/>
      <c r="L5" s="16"/>
      <c r="M5" s="204"/>
    </row>
    <row r="6" spans="1:13" ht="36" customHeight="1">
      <c r="A6" s="258"/>
      <c r="B6" s="149" t="s">
        <v>7</v>
      </c>
      <c r="C6" s="149" t="s">
        <v>8</v>
      </c>
      <c r="D6" s="149" t="s">
        <v>120</v>
      </c>
      <c r="E6" s="260"/>
      <c r="K6" s="204"/>
      <c r="L6" s="16"/>
      <c r="M6" s="204"/>
    </row>
    <row r="7" spans="1:13" ht="30" customHeight="1">
      <c r="A7" s="169" t="s">
        <v>114</v>
      </c>
      <c r="B7" s="170">
        <v>0</v>
      </c>
      <c r="C7" s="170">
        <v>0</v>
      </c>
      <c r="D7" s="171">
        <v>0</v>
      </c>
      <c r="E7" s="172" t="s">
        <v>109</v>
      </c>
      <c r="K7" s="22"/>
      <c r="L7" s="16"/>
      <c r="M7" s="22"/>
    </row>
    <row r="8" spans="1:13" ht="30" customHeight="1">
      <c r="A8" s="167" t="s">
        <v>115</v>
      </c>
      <c r="B8" s="158">
        <v>5.2</v>
      </c>
      <c r="C8" s="158">
        <v>18.8</v>
      </c>
      <c r="D8" s="159">
        <v>6.2</v>
      </c>
      <c r="E8" s="173" t="s">
        <v>110</v>
      </c>
      <c r="I8" s="27"/>
      <c r="K8" s="22"/>
      <c r="L8" s="16"/>
      <c r="M8" s="22"/>
    </row>
    <row r="9" spans="1:13" ht="30" customHeight="1">
      <c r="A9" s="169" t="s">
        <v>116</v>
      </c>
      <c r="B9" s="170">
        <v>7.4</v>
      </c>
      <c r="C9" s="170">
        <v>44.4</v>
      </c>
      <c r="D9" s="171">
        <v>10.7</v>
      </c>
      <c r="E9" s="172" t="s">
        <v>111</v>
      </c>
      <c r="K9" s="22"/>
      <c r="L9" s="16"/>
      <c r="M9" s="22"/>
    </row>
    <row r="10" spans="1:13" ht="30" customHeight="1">
      <c r="A10" s="167" t="s">
        <v>117</v>
      </c>
      <c r="B10" s="158">
        <v>6.8</v>
      </c>
      <c r="C10" s="158">
        <v>19.600000000000001</v>
      </c>
      <c r="D10" s="159">
        <v>9.6999999999999993</v>
      </c>
      <c r="E10" s="173" t="s">
        <v>112</v>
      </c>
      <c r="K10" s="22"/>
      <c r="L10" s="16"/>
      <c r="M10" s="22"/>
    </row>
    <row r="11" spans="1:13" ht="30" customHeight="1">
      <c r="A11" s="169" t="s">
        <v>118</v>
      </c>
      <c r="B11" s="155">
        <v>4.2</v>
      </c>
      <c r="C11" s="155">
        <v>35.9</v>
      </c>
      <c r="D11" s="156">
        <v>16.8</v>
      </c>
      <c r="E11" s="172" t="s">
        <v>113</v>
      </c>
      <c r="K11" s="22"/>
      <c r="L11" s="16"/>
      <c r="M11" s="22"/>
    </row>
    <row r="12" spans="1:13" ht="30" customHeight="1">
      <c r="A12" s="151" t="s">
        <v>39</v>
      </c>
      <c r="B12" s="152">
        <v>5.9</v>
      </c>
      <c r="C12" s="152">
        <v>34.5</v>
      </c>
      <c r="D12" s="152">
        <v>12.3</v>
      </c>
      <c r="E12" s="194" t="s">
        <v>9</v>
      </c>
      <c r="F12" s="16"/>
      <c r="G12" s="16"/>
      <c r="H12" s="16"/>
      <c r="I12" s="16"/>
      <c r="K12" s="32"/>
      <c r="L12" s="16"/>
      <c r="M12" s="33"/>
    </row>
    <row r="13" spans="1:13" ht="20.100000000000001" customHeight="1">
      <c r="A13" s="103" t="s">
        <v>36</v>
      </c>
      <c r="B13" s="103"/>
      <c r="C13" s="103"/>
      <c r="D13" s="103"/>
      <c r="E13" s="100" t="s">
        <v>105</v>
      </c>
      <c r="F13" s="34"/>
      <c r="G13" s="14"/>
      <c r="H13" s="14"/>
      <c r="I13" s="14"/>
    </row>
  </sheetData>
  <mergeCells count="7">
    <mergeCell ref="M5:M6"/>
    <mergeCell ref="D2:E2"/>
    <mergeCell ref="A3:B3"/>
    <mergeCell ref="D3:E3"/>
    <mergeCell ref="A5:A6"/>
    <mergeCell ref="E5:E6"/>
    <mergeCell ref="K5:K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9"/>
  <sheetViews>
    <sheetView rightToLeft="1" zoomScaleNormal="100" workbookViewId="0">
      <selection activeCell="J13" sqref="J13"/>
    </sheetView>
  </sheetViews>
  <sheetFormatPr defaultColWidth="9" defaultRowHeight="13.2"/>
  <cols>
    <col min="1" max="1" width="39.109375" style="2" customWidth="1"/>
    <col min="2" max="10" width="13.109375" style="2" customWidth="1"/>
    <col min="11" max="11" width="17.44140625" style="2" customWidth="1"/>
    <col min="12" max="256" width="11.44140625" style="2" customWidth="1"/>
    <col min="257" max="16384" width="9" style="2"/>
  </cols>
  <sheetData>
    <row r="1" spans="1:19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16"/>
    </row>
    <row r="2" spans="1:19" s="7" customFormat="1" ht="51" customHeight="1">
      <c r="A2" s="3"/>
      <c r="B2" s="3"/>
      <c r="C2" s="3"/>
      <c r="D2" s="3"/>
      <c r="E2" s="3"/>
      <c r="F2" s="3"/>
      <c r="G2" s="4"/>
      <c r="H2" s="4"/>
      <c r="I2" s="5"/>
      <c r="J2" s="218" t="s">
        <v>58</v>
      </c>
      <c r="K2" s="218"/>
      <c r="L2" s="6"/>
    </row>
    <row r="3" spans="1:19" s="10" customFormat="1" ht="59.1" customHeight="1">
      <c r="A3" s="219" t="s">
        <v>40</v>
      </c>
      <c r="B3" s="219"/>
      <c r="C3" s="219"/>
      <c r="D3" s="219"/>
      <c r="E3" s="219"/>
      <c r="F3" s="8"/>
      <c r="G3" s="220" t="s">
        <v>191</v>
      </c>
      <c r="H3" s="220"/>
      <c r="I3" s="220"/>
      <c r="J3" s="220"/>
      <c r="K3" s="220"/>
      <c r="L3" s="9"/>
    </row>
    <row r="4" spans="1:19" s="15" customFormat="1" ht="14.1" customHeight="1">
      <c r="A4" s="11" t="s">
        <v>167</v>
      </c>
      <c r="B4" s="38"/>
      <c r="C4" s="38"/>
      <c r="D4" s="38"/>
      <c r="E4" s="38"/>
      <c r="F4" s="38"/>
      <c r="G4" s="39"/>
      <c r="H4" s="39"/>
      <c r="I4" s="39"/>
      <c r="J4" s="39"/>
      <c r="K4" s="13" t="s">
        <v>168</v>
      </c>
      <c r="L4" s="14"/>
      <c r="M4" s="14"/>
    </row>
    <row r="5" spans="1:19" ht="20.25" customHeight="1">
      <c r="A5" s="221" t="s">
        <v>46</v>
      </c>
      <c r="B5" s="222" t="s">
        <v>41</v>
      </c>
      <c r="C5" s="223"/>
      <c r="D5" s="224"/>
      <c r="E5" s="225" t="s">
        <v>43</v>
      </c>
      <c r="F5" s="223"/>
      <c r="G5" s="226"/>
      <c r="H5" s="222" t="s">
        <v>1</v>
      </c>
      <c r="I5" s="223"/>
      <c r="J5" s="226"/>
      <c r="K5" s="227" t="s">
        <v>179</v>
      </c>
      <c r="Q5" s="204"/>
      <c r="R5" s="16"/>
      <c r="S5" s="204"/>
    </row>
    <row r="6" spans="1:19" ht="20.25" customHeight="1">
      <c r="A6" s="221"/>
      <c r="B6" s="211" t="s">
        <v>42</v>
      </c>
      <c r="C6" s="212"/>
      <c r="D6" s="213"/>
      <c r="E6" s="214" t="s">
        <v>44</v>
      </c>
      <c r="F6" s="212"/>
      <c r="G6" s="215"/>
      <c r="H6" s="211" t="s">
        <v>3</v>
      </c>
      <c r="I6" s="212"/>
      <c r="J6" s="215"/>
      <c r="K6" s="227"/>
      <c r="Q6" s="204"/>
      <c r="R6" s="16"/>
      <c r="S6" s="204"/>
    </row>
    <row r="7" spans="1:19" ht="20.25" customHeight="1">
      <c r="A7" s="221"/>
      <c r="B7" s="17" t="s">
        <v>4</v>
      </c>
      <c r="C7" s="17" t="s">
        <v>5</v>
      </c>
      <c r="D7" s="17" t="s">
        <v>6</v>
      </c>
      <c r="E7" s="17" t="s">
        <v>4</v>
      </c>
      <c r="F7" s="17" t="s">
        <v>5</v>
      </c>
      <c r="G7" s="17" t="s">
        <v>6</v>
      </c>
      <c r="H7" s="17" t="s">
        <v>4</v>
      </c>
      <c r="I7" s="17" t="s">
        <v>5</v>
      </c>
      <c r="J7" s="17" t="s">
        <v>6</v>
      </c>
      <c r="K7" s="227"/>
      <c r="Q7" s="204"/>
      <c r="R7" s="16"/>
      <c r="S7" s="204"/>
    </row>
    <row r="8" spans="1:19" ht="20.25" customHeight="1">
      <c r="A8" s="221"/>
      <c r="B8" s="17" t="s">
        <v>7</v>
      </c>
      <c r="C8" s="17" t="s">
        <v>8</v>
      </c>
      <c r="D8" s="17" t="s">
        <v>9</v>
      </c>
      <c r="E8" s="17" t="s">
        <v>7</v>
      </c>
      <c r="F8" s="17" t="s">
        <v>8</v>
      </c>
      <c r="G8" s="17" t="s">
        <v>9</v>
      </c>
      <c r="H8" s="17" t="s">
        <v>7</v>
      </c>
      <c r="I8" s="17" t="s">
        <v>8</v>
      </c>
      <c r="J8" s="17" t="s">
        <v>9</v>
      </c>
      <c r="K8" s="227"/>
      <c r="Q8" s="204"/>
      <c r="R8" s="16"/>
      <c r="S8" s="204"/>
    </row>
    <row r="9" spans="1:19" ht="30" customHeight="1">
      <c r="A9" s="195" t="s">
        <v>45</v>
      </c>
      <c r="B9" s="19">
        <v>708985</v>
      </c>
      <c r="C9" s="19">
        <v>474125</v>
      </c>
      <c r="D9" s="19">
        <f>SUM(B9:C9)</f>
        <v>1183110</v>
      </c>
      <c r="E9" s="19">
        <v>33736</v>
      </c>
      <c r="F9" s="19">
        <v>32947</v>
      </c>
      <c r="G9" s="20">
        <f>SUM(E9:F9)</f>
        <v>66683</v>
      </c>
      <c r="H9" s="20">
        <f>B9+E9</f>
        <v>742721</v>
      </c>
      <c r="I9" s="20">
        <f>C9+F9</f>
        <v>507072</v>
      </c>
      <c r="J9" s="20">
        <f>SUM(H9:I9)</f>
        <v>1249793</v>
      </c>
      <c r="K9" s="60" t="s">
        <v>47</v>
      </c>
      <c r="Q9" s="22"/>
      <c r="R9" s="16"/>
      <c r="S9" s="22"/>
    </row>
    <row r="10" spans="1:19" ht="30" customHeight="1">
      <c r="A10" s="196" t="s">
        <v>48</v>
      </c>
      <c r="B10" s="24">
        <v>1333129</v>
      </c>
      <c r="C10" s="24">
        <v>545158</v>
      </c>
      <c r="D10" s="24">
        <f>SUM(B10:C10)</f>
        <v>1878287</v>
      </c>
      <c r="E10" s="24">
        <v>8315705</v>
      </c>
      <c r="F10" s="24">
        <v>197615</v>
      </c>
      <c r="G10" s="25">
        <f>SUM(E10:F10)</f>
        <v>8513320</v>
      </c>
      <c r="H10" s="25">
        <f>B10+E10</f>
        <v>9648834</v>
      </c>
      <c r="I10" s="25">
        <f>C10+F10</f>
        <v>742773</v>
      </c>
      <c r="J10" s="25">
        <f>SUM(H10:I10)</f>
        <v>10391607</v>
      </c>
      <c r="K10" s="62" t="s">
        <v>49</v>
      </c>
      <c r="O10" s="27"/>
      <c r="Q10" s="22"/>
      <c r="R10" s="16"/>
      <c r="S10" s="22"/>
    </row>
    <row r="11" spans="1:19" ht="30" customHeight="1">
      <c r="A11" s="195" t="s">
        <v>39</v>
      </c>
      <c r="B11" s="19">
        <f>SUM(B9:B10)</f>
        <v>2042114</v>
      </c>
      <c r="C11" s="19">
        <f t="shared" ref="C11:J11" si="0">SUM(C9:C10)</f>
        <v>1019283</v>
      </c>
      <c r="D11" s="19">
        <f>SUM(D9:D10)</f>
        <v>3061397</v>
      </c>
      <c r="E11" s="19">
        <f t="shared" si="0"/>
        <v>8349441</v>
      </c>
      <c r="F11" s="19">
        <f t="shared" si="0"/>
        <v>230562</v>
      </c>
      <c r="G11" s="19">
        <f t="shared" si="0"/>
        <v>8580003</v>
      </c>
      <c r="H11" s="19">
        <f t="shared" si="0"/>
        <v>10391555</v>
      </c>
      <c r="I11" s="19">
        <f t="shared" si="0"/>
        <v>1249845</v>
      </c>
      <c r="J11" s="19">
        <f t="shared" si="0"/>
        <v>11641400</v>
      </c>
      <c r="K11" s="60" t="s">
        <v>9</v>
      </c>
      <c r="Q11" s="22"/>
      <c r="R11" s="16"/>
      <c r="S11" s="22"/>
    </row>
    <row r="12" spans="1:19" ht="30" customHeight="1">
      <c r="A12" s="196" t="s">
        <v>50</v>
      </c>
      <c r="B12" s="24" t="s">
        <v>59</v>
      </c>
      <c r="C12" s="24" t="s">
        <v>59</v>
      </c>
      <c r="D12" s="24" t="s">
        <v>59</v>
      </c>
      <c r="E12" s="24">
        <v>1544091</v>
      </c>
      <c r="F12" s="24">
        <v>759241</v>
      </c>
      <c r="G12" s="25">
        <f t="shared" ref="G12" si="1">SUM(E12:F12)</f>
        <v>2303332</v>
      </c>
      <c r="H12" s="25">
        <f t="shared" ref="H12:I12" si="2">SUM(B12,E12)</f>
        <v>1544091</v>
      </c>
      <c r="I12" s="25">
        <f t="shared" si="2"/>
        <v>759241</v>
      </c>
      <c r="J12" s="25">
        <f t="shared" ref="J12" si="3">SUM(H12:I12)</f>
        <v>2303332</v>
      </c>
      <c r="K12" s="62" t="s">
        <v>78</v>
      </c>
      <c r="Q12" s="22"/>
      <c r="R12" s="16"/>
      <c r="S12" s="22"/>
    </row>
    <row r="13" spans="1:19" ht="24" customHeight="1">
      <c r="A13" s="29" t="s">
        <v>192</v>
      </c>
      <c r="B13" s="30">
        <f>SUM(B11)</f>
        <v>2042114</v>
      </c>
      <c r="C13" s="30">
        <v>1019283</v>
      </c>
      <c r="D13" s="30">
        <f>SUM(D11)</f>
        <v>3061397</v>
      </c>
      <c r="E13" s="30">
        <f>SUM(E11:E12)</f>
        <v>9893532</v>
      </c>
      <c r="F13" s="30">
        <f t="shared" ref="F13:H13" si="4">SUM(F11:F12)</f>
        <v>989803</v>
      </c>
      <c r="G13" s="30">
        <f t="shared" si="4"/>
        <v>10883335</v>
      </c>
      <c r="H13" s="30">
        <f t="shared" si="4"/>
        <v>11935646</v>
      </c>
      <c r="I13" s="30">
        <f>SUM(I11:I12)</f>
        <v>2009086</v>
      </c>
      <c r="J13" s="30">
        <f>SUM(J11:J12)</f>
        <v>13944732</v>
      </c>
      <c r="K13" s="31" t="s">
        <v>9</v>
      </c>
      <c r="L13" s="16"/>
      <c r="M13" s="16"/>
      <c r="N13" s="16"/>
      <c r="O13" s="16"/>
      <c r="Q13" s="32"/>
      <c r="R13" s="16"/>
      <c r="S13" s="33"/>
    </row>
    <row r="14" spans="1:19" ht="20.100000000000001" customHeight="1">
      <c r="A14" s="216" t="s">
        <v>53</v>
      </c>
      <c r="B14" s="216"/>
      <c r="C14" s="216"/>
      <c r="D14" s="216"/>
      <c r="E14" s="216"/>
      <c r="F14" s="216"/>
      <c r="G14" s="216"/>
      <c r="H14" s="216"/>
      <c r="I14" s="217" t="s">
        <v>51</v>
      </c>
      <c r="J14" s="217"/>
      <c r="K14" s="217"/>
      <c r="L14" s="34"/>
      <c r="M14" s="14"/>
      <c r="N14" s="14"/>
      <c r="O14" s="14"/>
    </row>
    <row r="15" spans="1:19" ht="16.2">
      <c r="A15" s="210" t="s">
        <v>79</v>
      </c>
      <c r="B15" s="210"/>
      <c r="C15" s="36"/>
      <c r="D15" s="36"/>
      <c r="E15" s="36"/>
      <c r="F15" s="36"/>
      <c r="G15" s="36"/>
      <c r="H15" s="36"/>
      <c r="I15" s="106"/>
      <c r="J15" s="106"/>
      <c r="K15" s="107" t="s">
        <v>56</v>
      </c>
    </row>
    <row r="16" spans="1:19" ht="15.6">
      <c r="A16" s="188" t="s">
        <v>54</v>
      </c>
      <c r="B16" s="188"/>
      <c r="C16" s="188"/>
      <c r="D16" s="36"/>
      <c r="E16" s="36"/>
      <c r="F16" s="108"/>
      <c r="G16" s="108"/>
      <c r="H16" s="108"/>
      <c r="I16" s="109"/>
      <c r="J16" s="109"/>
      <c r="K16" s="109" t="s">
        <v>55</v>
      </c>
    </row>
    <row r="17" spans="1:1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63" t="s">
        <v>37</v>
      </c>
    </row>
    <row r="18" spans="1:11">
      <c r="A18" s="64" t="s">
        <v>52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64" t="s">
        <v>57</v>
      </c>
    </row>
  </sheetData>
  <mergeCells count="16">
    <mergeCell ref="J2:K2"/>
    <mergeCell ref="A3:E3"/>
    <mergeCell ref="G3:K3"/>
    <mergeCell ref="A5:A8"/>
    <mergeCell ref="B5:D5"/>
    <mergeCell ref="E5:G5"/>
    <mergeCell ref="H5:J5"/>
    <mergeCell ref="K5:K8"/>
    <mergeCell ref="A15:B15"/>
    <mergeCell ref="Q5:Q8"/>
    <mergeCell ref="S5:S8"/>
    <mergeCell ref="B6:D6"/>
    <mergeCell ref="E6:G6"/>
    <mergeCell ref="H6:J6"/>
    <mergeCell ref="A14:H14"/>
    <mergeCell ref="I14:K14"/>
  </mergeCells>
  <printOptions horizontalCentered="1"/>
  <pageMargins left="0.59" right="0.59" top="0.39" bottom="0" header="0" footer="0.39"/>
  <pageSetup paperSize="9" scale="78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6"/>
  <sheetViews>
    <sheetView rightToLeft="1" zoomScaleNormal="100" workbookViewId="0">
      <selection activeCell="D13" sqref="D13"/>
    </sheetView>
  </sheetViews>
  <sheetFormatPr defaultColWidth="9" defaultRowHeight="13.2"/>
  <cols>
    <col min="1" max="1" width="22" style="66" customWidth="1"/>
    <col min="2" max="10" width="13.33203125" style="66" customWidth="1"/>
    <col min="11" max="255" width="11.44140625" style="66" customWidth="1"/>
    <col min="256" max="16384" width="9" style="66"/>
  </cols>
  <sheetData>
    <row r="1" spans="1:18">
      <c r="A1" s="65"/>
      <c r="B1" s="65"/>
      <c r="C1" s="65"/>
      <c r="D1" s="65"/>
      <c r="E1" s="65"/>
      <c r="F1" s="65"/>
      <c r="G1" s="65"/>
      <c r="H1" s="65"/>
      <c r="I1" s="65"/>
      <c r="J1" s="65"/>
    </row>
    <row r="2" spans="1:18" s="70" customFormat="1" ht="51" customHeight="1">
      <c r="A2" s="67"/>
      <c r="B2" s="67"/>
      <c r="C2" s="67"/>
      <c r="D2" s="67"/>
      <c r="E2" s="67"/>
      <c r="F2" s="67"/>
      <c r="G2" s="68"/>
      <c r="H2" s="233" t="s">
        <v>58</v>
      </c>
      <c r="I2" s="233"/>
      <c r="J2" s="233"/>
      <c r="K2" s="69"/>
      <c r="L2" s="69"/>
    </row>
    <row r="3" spans="1:18" s="73" customFormat="1" ht="59.1" customHeight="1">
      <c r="A3" s="234" t="s">
        <v>196</v>
      </c>
      <c r="B3" s="234"/>
      <c r="C3" s="234"/>
      <c r="D3" s="234"/>
      <c r="E3" s="71"/>
      <c r="F3" s="71"/>
      <c r="G3" s="235" t="s">
        <v>199</v>
      </c>
      <c r="H3" s="235"/>
      <c r="I3" s="235"/>
      <c r="J3" s="235"/>
      <c r="K3" s="72"/>
      <c r="L3" s="72"/>
    </row>
    <row r="4" spans="1:18" s="79" customFormat="1" ht="14.1" customHeight="1">
      <c r="A4" s="74" t="s">
        <v>169</v>
      </c>
      <c r="B4" s="75"/>
      <c r="C4" s="75"/>
      <c r="D4" s="75"/>
      <c r="E4" s="75"/>
      <c r="F4" s="75"/>
      <c r="G4" s="76"/>
      <c r="H4" s="76"/>
      <c r="I4" s="76"/>
      <c r="J4" s="77" t="s">
        <v>170</v>
      </c>
      <c r="K4" s="78"/>
      <c r="L4" s="78"/>
    </row>
    <row r="5" spans="1:18" ht="19.5" customHeight="1">
      <c r="A5" s="232" t="s">
        <v>60</v>
      </c>
      <c r="B5" s="236" t="s">
        <v>41</v>
      </c>
      <c r="C5" s="236"/>
      <c r="D5" s="236"/>
      <c r="E5" s="236" t="s">
        <v>43</v>
      </c>
      <c r="F5" s="236"/>
      <c r="G5" s="236"/>
      <c r="H5" s="236" t="s">
        <v>1</v>
      </c>
      <c r="I5" s="236"/>
      <c r="J5" s="237"/>
      <c r="P5" s="229"/>
      <c r="Q5" s="80"/>
      <c r="R5" s="229"/>
    </row>
    <row r="6" spans="1:18" ht="19.5" customHeight="1">
      <c r="A6" s="232"/>
      <c r="B6" s="230" t="s">
        <v>42</v>
      </c>
      <c r="C6" s="230"/>
      <c r="D6" s="230"/>
      <c r="E6" s="230" t="s">
        <v>44</v>
      </c>
      <c r="F6" s="230"/>
      <c r="G6" s="230"/>
      <c r="H6" s="230" t="s">
        <v>3</v>
      </c>
      <c r="I6" s="230"/>
      <c r="J6" s="231"/>
      <c r="P6" s="229"/>
      <c r="Q6" s="80"/>
      <c r="R6" s="229"/>
    </row>
    <row r="7" spans="1:18" ht="19.5" customHeight="1">
      <c r="A7" s="232" t="s">
        <v>61</v>
      </c>
      <c r="B7" s="81" t="s">
        <v>4</v>
      </c>
      <c r="C7" s="81" t="s">
        <v>5</v>
      </c>
      <c r="D7" s="81" t="s">
        <v>6</v>
      </c>
      <c r="E7" s="81" t="s">
        <v>4</v>
      </c>
      <c r="F7" s="81" t="s">
        <v>5</v>
      </c>
      <c r="G7" s="81" t="s">
        <v>6</v>
      </c>
      <c r="H7" s="81" t="s">
        <v>4</v>
      </c>
      <c r="I7" s="81" t="s">
        <v>5</v>
      </c>
      <c r="J7" s="82" t="s">
        <v>6</v>
      </c>
      <c r="P7" s="229"/>
      <c r="Q7" s="80"/>
      <c r="R7" s="229"/>
    </row>
    <row r="8" spans="1:18" ht="19.5" customHeight="1">
      <c r="A8" s="232"/>
      <c r="B8" s="81" t="s">
        <v>7</v>
      </c>
      <c r="C8" s="81" t="s">
        <v>8</v>
      </c>
      <c r="D8" s="81" t="s">
        <v>9</v>
      </c>
      <c r="E8" s="81" t="s">
        <v>7</v>
      </c>
      <c r="F8" s="81" t="s">
        <v>8</v>
      </c>
      <c r="G8" s="81" t="s">
        <v>9</v>
      </c>
      <c r="H8" s="81" t="s">
        <v>7</v>
      </c>
      <c r="I8" s="81" t="s">
        <v>8</v>
      </c>
      <c r="J8" s="82" t="s">
        <v>9</v>
      </c>
      <c r="P8" s="229"/>
      <c r="Q8" s="80"/>
      <c r="R8" s="229"/>
    </row>
    <row r="9" spans="1:18" ht="21.9" customHeight="1">
      <c r="A9" s="118" t="s">
        <v>62</v>
      </c>
      <c r="B9" s="83">
        <v>61160</v>
      </c>
      <c r="C9" s="83">
        <v>11303</v>
      </c>
      <c r="D9" s="83">
        <f>SUM(B9:C9)</f>
        <v>72463</v>
      </c>
      <c r="E9" s="83">
        <v>2332</v>
      </c>
      <c r="F9" s="83">
        <v>164</v>
      </c>
      <c r="G9" s="83">
        <f>SUM(E9:F9)</f>
        <v>2496</v>
      </c>
      <c r="H9" s="83">
        <f>SUM(B9,E9)</f>
        <v>63492</v>
      </c>
      <c r="I9" s="83">
        <f>SUM(C9,F9)</f>
        <v>11467</v>
      </c>
      <c r="J9" s="83">
        <f>SUM(H9:I9)</f>
        <v>74959</v>
      </c>
      <c r="P9" s="84"/>
      <c r="Q9" s="80"/>
      <c r="R9" s="84"/>
    </row>
    <row r="10" spans="1:18" ht="21.9" customHeight="1">
      <c r="A10" s="119" t="s">
        <v>63</v>
      </c>
      <c r="B10" s="85">
        <v>312725</v>
      </c>
      <c r="C10" s="85">
        <v>83343</v>
      </c>
      <c r="D10" s="85">
        <f t="shared" ref="D10:D19" si="0">SUM(B10:C10)</f>
        <v>396068</v>
      </c>
      <c r="E10" s="85">
        <v>361768</v>
      </c>
      <c r="F10" s="85">
        <v>7000</v>
      </c>
      <c r="G10" s="85">
        <f t="shared" ref="G10:G20" si="1">SUM(E10:F10)</f>
        <v>368768</v>
      </c>
      <c r="H10" s="85">
        <f t="shared" ref="H10:H20" si="2">SUM(B10,E10)</f>
        <v>674493</v>
      </c>
      <c r="I10" s="85">
        <f t="shared" ref="I10:I20" si="3">SUM(C10,F10)</f>
        <v>90343</v>
      </c>
      <c r="J10" s="85">
        <f t="shared" ref="J10:J20" si="4">SUM(H10:I10)</f>
        <v>764836</v>
      </c>
      <c r="N10" s="88"/>
      <c r="P10" s="84"/>
      <c r="Q10" s="80"/>
      <c r="R10" s="84"/>
    </row>
    <row r="11" spans="1:18" ht="21.9" customHeight="1">
      <c r="A11" s="118" t="s">
        <v>64</v>
      </c>
      <c r="B11" s="83">
        <v>360000</v>
      </c>
      <c r="C11" s="83">
        <v>161838</v>
      </c>
      <c r="D11" s="83">
        <f t="shared" si="0"/>
        <v>521838</v>
      </c>
      <c r="E11" s="83">
        <v>1485736</v>
      </c>
      <c r="F11" s="83">
        <v>40495</v>
      </c>
      <c r="G11" s="83">
        <f t="shared" si="1"/>
        <v>1526231</v>
      </c>
      <c r="H11" s="83">
        <f t="shared" si="2"/>
        <v>1845736</v>
      </c>
      <c r="I11" s="83">
        <f t="shared" si="3"/>
        <v>202333</v>
      </c>
      <c r="J11" s="83">
        <f t="shared" si="4"/>
        <v>2048069</v>
      </c>
      <c r="P11" s="84"/>
      <c r="Q11" s="80"/>
      <c r="R11" s="84"/>
    </row>
    <row r="12" spans="1:18" ht="21.9" customHeight="1">
      <c r="A12" s="119" t="s">
        <v>65</v>
      </c>
      <c r="B12" s="85">
        <v>364180</v>
      </c>
      <c r="C12" s="85">
        <v>189968</v>
      </c>
      <c r="D12" s="85">
        <f t="shared" si="0"/>
        <v>554148</v>
      </c>
      <c r="E12" s="85">
        <v>1723937</v>
      </c>
      <c r="F12" s="85">
        <v>51432</v>
      </c>
      <c r="G12" s="85">
        <f t="shared" si="1"/>
        <v>1775369</v>
      </c>
      <c r="H12" s="85">
        <f t="shared" si="2"/>
        <v>2088117</v>
      </c>
      <c r="I12" s="85">
        <f t="shared" si="3"/>
        <v>241400</v>
      </c>
      <c r="J12" s="85">
        <f t="shared" si="4"/>
        <v>2329517</v>
      </c>
      <c r="P12" s="84"/>
      <c r="Q12" s="80"/>
      <c r="R12" s="84"/>
    </row>
    <row r="13" spans="1:18" ht="21.9" customHeight="1">
      <c r="A13" s="118" t="s">
        <v>66</v>
      </c>
      <c r="B13" s="83">
        <v>306168</v>
      </c>
      <c r="C13" s="83">
        <v>200186</v>
      </c>
      <c r="D13" s="83">
        <f t="shared" si="0"/>
        <v>506354</v>
      </c>
      <c r="E13" s="83">
        <v>1487432</v>
      </c>
      <c r="F13" s="83">
        <v>43130</v>
      </c>
      <c r="G13" s="83">
        <f t="shared" si="1"/>
        <v>1530562</v>
      </c>
      <c r="H13" s="83">
        <f t="shared" si="2"/>
        <v>1793600</v>
      </c>
      <c r="I13" s="83">
        <f t="shared" si="3"/>
        <v>243316</v>
      </c>
      <c r="J13" s="83">
        <f t="shared" si="4"/>
        <v>2036916</v>
      </c>
      <c r="P13" s="84"/>
      <c r="Q13" s="80"/>
      <c r="R13" s="84"/>
    </row>
    <row r="14" spans="1:18" ht="21.9" customHeight="1">
      <c r="A14" s="119" t="s">
        <v>67</v>
      </c>
      <c r="B14" s="85">
        <v>224087</v>
      </c>
      <c r="C14" s="85">
        <v>170536</v>
      </c>
      <c r="D14" s="85">
        <f t="shared" si="0"/>
        <v>394623</v>
      </c>
      <c r="E14" s="85">
        <v>1089349</v>
      </c>
      <c r="F14" s="85">
        <v>32580</v>
      </c>
      <c r="G14" s="85">
        <f t="shared" si="1"/>
        <v>1121929</v>
      </c>
      <c r="H14" s="85">
        <f t="shared" si="2"/>
        <v>1313436</v>
      </c>
      <c r="I14" s="85">
        <f t="shared" si="3"/>
        <v>203116</v>
      </c>
      <c r="J14" s="85">
        <f t="shared" si="4"/>
        <v>1516552</v>
      </c>
      <c r="P14" s="84"/>
      <c r="Q14" s="80"/>
      <c r="R14" s="84"/>
    </row>
    <row r="15" spans="1:18" ht="21.9" customHeight="1">
      <c r="A15" s="118" t="s">
        <v>68</v>
      </c>
      <c r="B15" s="83">
        <v>167515</v>
      </c>
      <c r="C15" s="83">
        <v>104667</v>
      </c>
      <c r="D15" s="83">
        <f t="shared" si="0"/>
        <v>272182</v>
      </c>
      <c r="E15" s="83">
        <v>863523</v>
      </c>
      <c r="F15" s="83">
        <v>22735</v>
      </c>
      <c r="G15" s="83">
        <f t="shared" si="1"/>
        <v>886258</v>
      </c>
      <c r="H15" s="83">
        <f t="shared" si="2"/>
        <v>1031038</v>
      </c>
      <c r="I15" s="83">
        <f t="shared" si="3"/>
        <v>127402</v>
      </c>
      <c r="J15" s="83">
        <f t="shared" si="4"/>
        <v>1158440</v>
      </c>
      <c r="P15" s="84"/>
      <c r="Q15" s="80"/>
      <c r="R15" s="84"/>
    </row>
    <row r="16" spans="1:18" ht="21.9" customHeight="1">
      <c r="A16" s="119" t="s">
        <v>69</v>
      </c>
      <c r="B16" s="85">
        <v>133000</v>
      </c>
      <c r="C16" s="85">
        <v>58413</v>
      </c>
      <c r="D16" s="85">
        <f t="shared" si="0"/>
        <v>191413</v>
      </c>
      <c r="E16" s="85">
        <v>616076</v>
      </c>
      <c r="F16" s="85">
        <v>14063</v>
      </c>
      <c r="G16" s="85">
        <f t="shared" si="1"/>
        <v>630139</v>
      </c>
      <c r="H16" s="85">
        <f t="shared" si="2"/>
        <v>749076</v>
      </c>
      <c r="I16" s="85">
        <f t="shared" si="3"/>
        <v>72476</v>
      </c>
      <c r="J16" s="85">
        <f t="shared" si="4"/>
        <v>821552</v>
      </c>
      <c r="P16" s="84"/>
      <c r="Q16" s="80"/>
      <c r="R16" s="84"/>
    </row>
    <row r="17" spans="1:18" ht="21.9" customHeight="1">
      <c r="A17" s="118" t="s">
        <v>70</v>
      </c>
      <c r="B17" s="83">
        <v>85687</v>
      </c>
      <c r="C17" s="83">
        <v>29961</v>
      </c>
      <c r="D17" s="83">
        <f t="shared" si="0"/>
        <v>115648</v>
      </c>
      <c r="E17" s="83">
        <v>392257</v>
      </c>
      <c r="F17" s="83">
        <v>9348</v>
      </c>
      <c r="G17" s="83">
        <f t="shared" si="1"/>
        <v>401605</v>
      </c>
      <c r="H17" s="83">
        <f t="shared" si="2"/>
        <v>477944</v>
      </c>
      <c r="I17" s="83">
        <f t="shared" si="3"/>
        <v>39309</v>
      </c>
      <c r="J17" s="83">
        <f t="shared" si="4"/>
        <v>517253</v>
      </c>
      <c r="P17" s="84"/>
      <c r="Q17" s="80"/>
      <c r="R17" s="84"/>
    </row>
    <row r="18" spans="1:18" ht="21.9" customHeight="1">
      <c r="A18" s="119" t="s">
        <v>71</v>
      </c>
      <c r="B18" s="85">
        <v>17221</v>
      </c>
      <c r="C18" s="85">
        <v>6421</v>
      </c>
      <c r="D18" s="85">
        <f t="shared" si="0"/>
        <v>23642</v>
      </c>
      <c r="E18" s="85">
        <v>208335</v>
      </c>
      <c r="F18" s="85">
        <v>5830</v>
      </c>
      <c r="G18" s="85">
        <f t="shared" si="1"/>
        <v>214165</v>
      </c>
      <c r="H18" s="85">
        <f t="shared" si="2"/>
        <v>225556</v>
      </c>
      <c r="I18" s="85">
        <f t="shared" si="3"/>
        <v>12251</v>
      </c>
      <c r="J18" s="85">
        <f t="shared" si="4"/>
        <v>237807</v>
      </c>
      <c r="P18" s="84"/>
      <c r="Q18" s="80"/>
      <c r="R18" s="84"/>
    </row>
    <row r="19" spans="1:18" ht="21.9" customHeight="1">
      <c r="A19" s="118" t="s">
        <v>72</v>
      </c>
      <c r="B19" s="83">
        <v>10303</v>
      </c>
      <c r="C19" s="83">
        <v>2618</v>
      </c>
      <c r="D19" s="83">
        <f t="shared" si="0"/>
        <v>12921</v>
      </c>
      <c r="E19" s="83">
        <v>118607</v>
      </c>
      <c r="F19" s="83">
        <v>3749</v>
      </c>
      <c r="G19" s="83">
        <f t="shared" si="1"/>
        <v>122356</v>
      </c>
      <c r="H19" s="83">
        <f t="shared" si="2"/>
        <v>128910</v>
      </c>
      <c r="I19" s="83">
        <f t="shared" si="3"/>
        <v>6367</v>
      </c>
      <c r="J19" s="83">
        <f t="shared" si="4"/>
        <v>135277</v>
      </c>
      <c r="P19" s="84"/>
      <c r="Q19" s="80"/>
      <c r="R19" s="84"/>
    </row>
    <row r="20" spans="1:18" ht="21.9" customHeight="1">
      <c r="A20" s="120" t="s">
        <v>38</v>
      </c>
      <c r="B20" s="85">
        <v>68</v>
      </c>
      <c r="C20" s="85">
        <v>29</v>
      </c>
      <c r="D20" s="85">
        <f>SUM(B20:C20)</f>
        <v>97</v>
      </c>
      <c r="E20" s="85">
        <v>89</v>
      </c>
      <c r="F20" s="85">
        <v>36</v>
      </c>
      <c r="G20" s="85">
        <f t="shared" si="1"/>
        <v>125</v>
      </c>
      <c r="H20" s="85">
        <f t="shared" si="2"/>
        <v>157</v>
      </c>
      <c r="I20" s="85">
        <f t="shared" si="3"/>
        <v>65</v>
      </c>
      <c r="J20" s="85">
        <f t="shared" si="4"/>
        <v>222</v>
      </c>
      <c r="M20" s="89"/>
      <c r="P20" s="84"/>
      <c r="Q20" s="80"/>
      <c r="R20" s="84"/>
    </row>
    <row r="21" spans="1:18" ht="21.9" customHeight="1">
      <c r="A21" s="121" t="s">
        <v>73</v>
      </c>
      <c r="B21" s="83">
        <f>SUM(B9:B20)</f>
        <v>2042114</v>
      </c>
      <c r="C21" s="83">
        <f t="shared" ref="C21" si="5">SUM(C9:C20)</f>
        <v>1019283</v>
      </c>
      <c r="D21" s="83">
        <f>SUM(D9:D20)</f>
        <v>3061397</v>
      </c>
      <c r="E21" s="83">
        <f>SUM(E9:E20)</f>
        <v>8349441</v>
      </c>
      <c r="F21" s="83">
        <f t="shared" ref="F21:I21" si="6">SUM(F9:F20)</f>
        <v>230562</v>
      </c>
      <c r="G21" s="83">
        <f t="shared" si="6"/>
        <v>8580003</v>
      </c>
      <c r="H21" s="83">
        <f t="shared" si="6"/>
        <v>10391555</v>
      </c>
      <c r="I21" s="83">
        <f t="shared" si="6"/>
        <v>1249845</v>
      </c>
      <c r="J21" s="83">
        <f>SUM(J9:J20)</f>
        <v>11641400</v>
      </c>
      <c r="M21" s="89"/>
      <c r="P21" s="84"/>
      <c r="Q21" s="80"/>
      <c r="R21" s="84"/>
    </row>
    <row r="22" spans="1:18" ht="21.9" customHeight="1">
      <c r="A22" s="99" t="s">
        <v>74</v>
      </c>
      <c r="B22" s="85" t="s">
        <v>59</v>
      </c>
      <c r="C22" s="85" t="s">
        <v>59</v>
      </c>
      <c r="D22" s="85" t="s">
        <v>59</v>
      </c>
      <c r="E22" s="85">
        <v>1544091</v>
      </c>
      <c r="F22" s="85">
        <v>759241</v>
      </c>
      <c r="G22" s="86">
        <v>2303332</v>
      </c>
      <c r="H22" s="86">
        <v>1544091</v>
      </c>
      <c r="I22" s="86">
        <v>759241</v>
      </c>
      <c r="J22" s="87">
        <v>2303332</v>
      </c>
      <c r="P22" s="84"/>
      <c r="Q22" s="80"/>
      <c r="R22" s="84"/>
    </row>
    <row r="23" spans="1:18" ht="21.9" customHeight="1">
      <c r="A23" s="90" t="s">
        <v>194</v>
      </c>
      <c r="B23" s="91">
        <f>SUM(B21)</f>
        <v>2042114</v>
      </c>
      <c r="C23" s="91">
        <f t="shared" ref="C23:D23" si="7">SUM(C21)</f>
        <v>1019283</v>
      </c>
      <c r="D23" s="91">
        <f t="shared" si="7"/>
        <v>3061397</v>
      </c>
      <c r="E23" s="91">
        <f>SUM(E21:E22)</f>
        <v>9893532</v>
      </c>
      <c r="F23" s="91">
        <f t="shared" ref="F23:I23" si="8">SUM(F21:F22)</f>
        <v>989803</v>
      </c>
      <c r="G23" s="91">
        <f t="shared" si="8"/>
        <v>10883335</v>
      </c>
      <c r="H23" s="91">
        <f t="shared" si="8"/>
        <v>11935646</v>
      </c>
      <c r="I23" s="91">
        <f t="shared" si="8"/>
        <v>2009086</v>
      </c>
      <c r="J23" s="92">
        <f>SUM(J21:J22)</f>
        <v>13944732</v>
      </c>
      <c r="K23" s="80"/>
      <c r="L23" s="80"/>
      <c r="M23" s="80"/>
      <c r="N23" s="80"/>
      <c r="P23" s="93"/>
      <c r="Q23" s="80"/>
      <c r="R23" s="94"/>
    </row>
    <row r="24" spans="1:18" ht="20.100000000000001" customHeight="1">
      <c r="A24" s="95" t="s">
        <v>53</v>
      </c>
      <c r="B24" s="95"/>
      <c r="C24" s="95"/>
      <c r="D24" s="95"/>
      <c r="E24" s="95"/>
      <c r="F24" s="96"/>
      <c r="G24" s="95"/>
      <c r="H24" s="97"/>
      <c r="I24" s="65"/>
      <c r="J24" s="97" t="s">
        <v>51</v>
      </c>
      <c r="K24" s="98"/>
      <c r="L24" s="78"/>
      <c r="M24" s="78"/>
      <c r="N24" s="78"/>
    </row>
    <row r="25" spans="1:18" ht="12.6" customHeight="1">
      <c r="A25" s="210" t="s">
        <v>195</v>
      </c>
      <c r="B25" s="210"/>
      <c r="C25" s="113"/>
      <c r="D25" s="113"/>
      <c r="E25" s="113"/>
      <c r="F25" s="113"/>
      <c r="G25" s="113"/>
      <c r="H25" s="113"/>
      <c r="I25" s="113"/>
      <c r="J25" s="114" t="s">
        <v>56</v>
      </c>
    </row>
    <row r="26" spans="1:18" ht="14.4" customHeight="1">
      <c r="A26" s="228" t="s">
        <v>54</v>
      </c>
      <c r="B26" s="228"/>
      <c r="C26" s="228"/>
      <c r="D26" s="228"/>
      <c r="E26" s="113"/>
      <c r="F26" s="113"/>
      <c r="G26" s="113"/>
      <c r="H26" s="113"/>
      <c r="I26" s="113"/>
      <c r="J26" s="114" t="s">
        <v>55</v>
      </c>
    </row>
  </sheetData>
  <mergeCells count="15">
    <mergeCell ref="H2:J2"/>
    <mergeCell ref="A3:D3"/>
    <mergeCell ref="G3:J3"/>
    <mergeCell ref="A5:A6"/>
    <mergeCell ref="B5:D5"/>
    <mergeCell ref="E5:G5"/>
    <mergeCell ref="H5:J5"/>
    <mergeCell ref="A25:B25"/>
    <mergeCell ref="A26:D26"/>
    <mergeCell ref="P5:P8"/>
    <mergeCell ref="R5:R8"/>
    <mergeCell ref="B6:D6"/>
    <mergeCell ref="E6:G6"/>
    <mergeCell ref="H6:J6"/>
    <mergeCell ref="A7:A8"/>
  </mergeCells>
  <printOptions horizontalCentered="1"/>
  <pageMargins left="0.59055118110236227" right="0.59055118110236227" top="0.39370078740157483" bottom="0" header="0" footer="0.39370078740157483"/>
  <pageSetup paperSize="9" scale="96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0"/>
  <sheetViews>
    <sheetView rightToLeft="1" zoomScaleNormal="100" workbookViewId="0">
      <selection activeCell="G3" sqref="G3:K3"/>
    </sheetView>
  </sheetViews>
  <sheetFormatPr defaultColWidth="9" defaultRowHeight="13.2"/>
  <cols>
    <col min="1" max="1" width="15.33203125" style="2" customWidth="1"/>
    <col min="2" max="10" width="13.33203125" style="2" customWidth="1"/>
    <col min="11" max="11" width="15.33203125" style="2" customWidth="1"/>
    <col min="12" max="256" width="11.44140625" style="2" customWidth="1"/>
    <col min="257" max="16384" width="9" style="2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s="7" customFormat="1" ht="51" customHeight="1">
      <c r="A2" s="3"/>
      <c r="B2" s="3"/>
      <c r="C2" s="3"/>
      <c r="D2" s="3"/>
      <c r="E2" s="3"/>
      <c r="F2" s="3"/>
      <c r="G2" s="4"/>
      <c r="H2" s="4"/>
      <c r="I2" s="5"/>
      <c r="J2" s="240" t="s">
        <v>58</v>
      </c>
      <c r="K2" s="240"/>
      <c r="L2" s="6"/>
      <c r="M2" s="6"/>
    </row>
    <row r="3" spans="1:19" s="10" customFormat="1" ht="59.1" customHeight="1">
      <c r="A3" s="245" t="s">
        <v>197</v>
      </c>
      <c r="B3" s="245"/>
      <c r="C3" s="245"/>
      <c r="D3" s="245"/>
      <c r="E3" s="245"/>
      <c r="F3" s="8"/>
      <c r="G3" s="241" t="s">
        <v>199</v>
      </c>
      <c r="H3" s="241"/>
      <c r="I3" s="241"/>
      <c r="J3" s="241"/>
      <c r="K3" s="241"/>
      <c r="L3" s="9"/>
      <c r="M3" s="9"/>
    </row>
    <row r="4" spans="1:19" s="15" customFormat="1" ht="14.1" customHeight="1">
      <c r="A4" s="11" t="s">
        <v>171</v>
      </c>
      <c r="B4" s="11"/>
      <c r="C4" s="11"/>
      <c r="D4" s="11"/>
      <c r="E4" s="11"/>
      <c r="F4" s="11"/>
      <c r="G4" s="12"/>
      <c r="H4" s="12"/>
      <c r="I4" s="12"/>
      <c r="J4" s="12"/>
      <c r="K4" s="13" t="s">
        <v>77</v>
      </c>
      <c r="L4" s="14"/>
      <c r="M4" s="14"/>
    </row>
    <row r="5" spans="1:19" ht="19.5" customHeight="1">
      <c r="A5" s="242" t="s">
        <v>0</v>
      </c>
      <c r="B5" s="243" t="s">
        <v>41</v>
      </c>
      <c r="C5" s="243"/>
      <c r="D5" s="243"/>
      <c r="E5" s="243" t="s">
        <v>43</v>
      </c>
      <c r="F5" s="243"/>
      <c r="G5" s="243"/>
      <c r="H5" s="243" t="s">
        <v>1</v>
      </c>
      <c r="I5" s="243"/>
      <c r="J5" s="243"/>
      <c r="K5" s="244" t="s">
        <v>2</v>
      </c>
      <c r="Q5" s="204"/>
      <c r="R5" s="16"/>
      <c r="S5" s="204"/>
    </row>
    <row r="6" spans="1:19" ht="19.5" customHeight="1">
      <c r="A6" s="242"/>
      <c r="B6" s="239" t="s">
        <v>42</v>
      </c>
      <c r="C6" s="239"/>
      <c r="D6" s="239"/>
      <c r="E6" s="239" t="s">
        <v>44</v>
      </c>
      <c r="F6" s="239"/>
      <c r="G6" s="239"/>
      <c r="H6" s="239" t="s">
        <v>3</v>
      </c>
      <c r="I6" s="239"/>
      <c r="J6" s="239"/>
      <c r="K6" s="244"/>
      <c r="Q6" s="204"/>
      <c r="R6" s="16"/>
      <c r="S6" s="204"/>
    </row>
    <row r="7" spans="1:19" ht="19.5" customHeight="1">
      <c r="A7" s="242"/>
      <c r="B7" s="17" t="s">
        <v>4</v>
      </c>
      <c r="C7" s="17" t="s">
        <v>5</v>
      </c>
      <c r="D7" s="17" t="s">
        <v>6</v>
      </c>
      <c r="E7" s="17" t="s">
        <v>4</v>
      </c>
      <c r="F7" s="17" t="s">
        <v>5</v>
      </c>
      <c r="G7" s="17" t="s">
        <v>6</v>
      </c>
      <c r="H7" s="17" t="s">
        <v>4</v>
      </c>
      <c r="I7" s="17" t="s">
        <v>5</v>
      </c>
      <c r="J7" s="17" t="s">
        <v>6</v>
      </c>
      <c r="K7" s="244"/>
      <c r="Q7" s="204"/>
      <c r="R7" s="16"/>
      <c r="S7" s="204"/>
    </row>
    <row r="8" spans="1:19" ht="19.5" customHeight="1">
      <c r="A8" s="242"/>
      <c r="B8" s="17" t="s">
        <v>7</v>
      </c>
      <c r="C8" s="17" t="s">
        <v>8</v>
      </c>
      <c r="D8" s="17" t="s">
        <v>9</v>
      </c>
      <c r="E8" s="17" t="s">
        <v>7</v>
      </c>
      <c r="F8" s="17" t="s">
        <v>8</v>
      </c>
      <c r="G8" s="17" t="s">
        <v>9</v>
      </c>
      <c r="H8" s="17" t="s">
        <v>7</v>
      </c>
      <c r="I8" s="17" t="s">
        <v>8</v>
      </c>
      <c r="J8" s="17" t="s">
        <v>9</v>
      </c>
      <c r="K8" s="244"/>
      <c r="Q8" s="204"/>
      <c r="R8" s="16"/>
      <c r="S8" s="204"/>
    </row>
    <row r="9" spans="1:19" ht="21.9" customHeight="1">
      <c r="A9" s="18" t="s">
        <v>10</v>
      </c>
      <c r="B9" s="19">
        <v>762973</v>
      </c>
      <c r="C9" s="19">
        <v>392007</v>
      </c>
      <c r="D9" s="19">
        <f>SUM(B9:C9)</f>
        <v>1154980</v>
      </c>
      <c r="E9" s="19">
        <v>3037459</v>
      </c>
      <c r="F9" s="19">
        <v>102728</v>
      </c>
      <c r="G9" s="20">
        <f>SUM(E9:F9)</f>
        <v>3140187</v>
      </c>
      <c r="H9" s="20">
        <f>SUM(B9,E9)</f>
        <v>3800432</v>
      </c>
      <c r="I9" s="20">
        <f>SUM(C9,F9)</f>
        <v>494735</v>
      </c>
      <c r="J9" s="20">
        <f>SUM(H9:I9)</f>
        <v>4295167</v>
      </c>
      <c r="K9" s="21" t="s">
        <v>11</v>
      </c>
      <c r="Q9" s="22"/>
      <c r="R9" s="16"/>
      <c r="S9" s="22"/>
    </row>
    <row r="10" spans="1:19" ht="21.9" customHeight="1">
      <c r="A10" s="23" t="s">
        <v>12</v>
      </c>
      <c r="B10" s="24">
        <v>394801</v>
      </c>
      <c r="C10" s="24">
        <v>221556</v>
      </c>
      <c r="D10" s="24">
        <f t="shared" ref="D10:D23" si="0">SUM(B10:C10)</f>
        <v>616357</v>
      </c>
      <c r="E10" s="24">
        <v>1906872</v>
      </c>
      <c r="F10" s="24">
        <v>47911</v>
      </c>
      <c r="G10" s="25">
        <f t="shared" ref="G10:G23" si="1">SUM(E10:F10)</f>
        <v>1954783</v>
      </c>
      <c r="H10" s="25">
        <f t="shared" ref="H10:I23" si="2">SUM(B10,E10)</f>
        <v>2301673</v>
      </c>
      <c r="I10" s="25">
        <f t="shared" si="2"/>
        <v>269467</v>
      </c>
      <c r="J10" s="25">
        <f t="shared" ref="J10:J23" si="3">SUM(H10:I10)</f>
        <v>2571140</v>
      </c>
      <c r="K10" s="26" t="s">
        <v>13</v>
      </c>
      <c r="O10" s="27"/>
      <c r="Q10" s="22"/>
      <c r="R10" s="16"/>
      <c r="S10" s="22"/>
    </row>
    <row r="11" spans="1:19" ht="21.9" customHeight="1">
      <c r="A11" s="18" t="s">
        <v>14</v>
      </c>
      <c r="B11" s="19">
        <v>87678</v>
      </c>
      <c r="C11" s="19">
        <v>47390</v>
      </c>
      <c r="D11" s="19">
        <f t="shared" si="0"/>
        <v>135068</v>
      </c>
      <c r="E11" s="19">
        <v>334041</v>
      </c>
      <c r="F11" s="19">
        <v>9149</v>
      </c>
      <c r="G11" s="20">
        <f t="shared" si="1"/>
        <v>343190</v>
      </c>
      <c r="H11" s="20">
        <f t="shared" si="2"/>
        <v>421719</v>
      </c>
      <c r="I11" s="20">
        <f t="shared" si="2"/>
        <v>56539</v>
      </c>
      <c r="J11" s="20">
        <f t="shared" si="3"/>
        <v>478258</v>
      </c>
      <c r="K11" s="21" t="s">
        <v>15</v>
      </c>
      <c r="Q11" s="22"/>
      <c r="R11" s="16"/>
      <c r="S11" s="22"/>
    </row>
    <row r="12" spans="1:19" ht="21.9" customHeight="1">
      <c r="A12" s="23" t="s">
        <v>16</v>
      </c>
      <c r="B12" s="24">
        <v>76359</v>
      </c>
      <c r="C12" s="24">
        <v>42904</v>
      </c>
      <c r="D12" s="24">
        <f t="shared" si="0"/>
        <v>119263</v>
      </c>
      <c r="E12" s="24">
        <v>397373</v>
      </c>
      <c r="F12" s="24">
        <v>9735</v>
      </c>
      <c r="G12" s="25">
        <f t="shared" si="1"/>
        <v>407108</v>
      </c>
      <c r="H12" s="25">
        <f t="shared" si="2"/>
        <v>473732</v>
      </c>
      <c r="I12" s="25">
        <f t="shared" si="2"/>
        <v>52639</v>
      </c>
      <c r="J12" s="25">
        <f t="shared" si="3"/>
        <v>526371</v>
      </c>
      <c r="K12" s="26" t="s">
        <v>17</v>
      </c>
      <c r="Q12" s="22"/>
      <c r="R12" s="16"/>
      <c r="S12" s="22"/>
    </row>
    <row r="13" spans="1:19" ht="21.9" customHeight="1">
      <c r="A13" s="18" t="s">
        <v>18</v>
      </c>
      <c r="B13" s="19">
        <v>422231</v>
      </c>
      <c r="C13" s="19">
        <v>134518</v>
      </c>
      <c r="D13" s="19">
        <f t="shared" si="0"/>
        <v>556749</v>
      </c>
      <c r="E13" s="19">
        <v>1701199</v>
      </c>
      <c r="F13" s="19">
        <v>32889</v>
      </c>
      <c r="G13" s="20">
        <f t="shared" si="1"/>
        <v>1734088</v>
      </c>
      <c r="H13" s="20">
        <f t="shared" si="2"/>
        <v>2123430</v>
      </c>
      <c r="I13" s="20">
        <f t="shared" si="2"/>
        <v>167407</v>
      </c>
      <c r="J13" s="20">
        <f t="shared" si="3"/>
        <v>2290837</v>
      </c>
      <c r="K13" s="21" t="s">
        <v>19</v>
      </c>
      <c r="Q13" s="22"/>
      <c r="R13" s="16"/>
      <c r="S13" s="22"/>
    </row>
    <row r="14" spans="1:19" ht="21.9" customHeight="1">
      <c r="A14" s="23" t="s">
        <v>20</v>
      </c>
      <c r="B14" s="24">
        <v>92233</v>
      </c>
      <c r="C14" s="24">
        <v>56298</v>
      </c>
      <c r="D14" s="24">
        <f t="shared" si="0"/>
        <v>148531</v>
      </c>
      <c r="E14" s="24">
        <v>309804</v>
      </c>
      <c r="F14" s="24">
        <v>10392</v>
      </c>
      <c r="G14" s="25">
        <f t="shared" si="1"/>
        <v>320196</v>
      </c>
      <c r="H14" s="25">
        <f t="shared" si="2"/>
        <v>402037</v>
      </c>
      <c r="I14" s="25">
        <f t="shared" si="2"/>
        <v>66690</v>
      </c>
      <c r="J14" s="25">
        <f t="shared" si="3"/>
        <v>468727</v>
      </c>
      <c r="K14" s="26" t="s">
        <v>21</v>
      </c>
      <c r="Q14" s="22"/>
      <c r="R14" s="16"/>
      <c r="S14" s="22"/>
    </row>
    <row r="15" spans="1:19" ht="21.9" customHeight="1">
      <c r="A15" s="18" t="s">
        <v>22</v>
      </c>
      <c r="B15" s="19">
        <v>35072</v>
      </c>
      <c r="C15" s="19">
        <v>21294</v>
      </c>
      <c r="D15" s="19">
        <f t="shared" si="0"/>
        <v>56366</v>
      </c>
      <c r="E15" s="19">
        <v>100898</v>
      </c>
      <c r="F15" s="19">
        <v>2180</v>
      </c>
      <c r="G15" s="20">
        <f t="shared" si="1"/>
        <v>103078</v>
      </c>
      <c r="H15" s="20">
        <f t="shared" si="2"/>
        <v>135970</v>
      </c>
      <c r="I15" s="20">
        <f t="shared" si="2"/>
        <v>23474</v>
      </c>
      <c r="J15" s="20">
        <f t="shared" si="3"/>
        <v>159444</v>
      </c>
      <c r="K15" s="21" t="s">
        <v>23</v>
      </c>
      <c r="Q15" s="22"/>
      <c r="R15" s="16"/>
      <c r="S15" s="22"/>
    </row>
    <row r="16" spans="1:19" ht="21.9" customHeight="1">
      <c r="A16" s="23" t="s">
        <v>24</v>
      </c>
      <c r="B16" s="24">
        <v>30057</v>
      </c>
      <c r="C16" s="24">
        <v>21827</v>
      </c>
      <c r="D16" s="24">
        <f t="shared" si="0"/>
        <v>51884</v>
      </c>
      <c r="E16" s="24">
        <v>134040</v>
      </c>
      <c r="F16" s="24">
        <v>3168</v>
      </c>
      <c r="G16" s="25">
        <f t="shared" si="1"/>
        <v>137208</v>
      </c>
      <c r="H16" s="25">
        <f t="shared" si="2"/>
        <v>164097</v>
      </c>
      <c r="I16" s="25">
        <f t="shared" si="2"/>
        <v>24995</v>
      </c>
      <c r="J16" s="25">
        <f t="shared" si="3"/>
        <v>189092</v>
      </c>
      <c r="K16" s="26" t="s">
        <v>25</v>
      </c>
      <c r="Q16" s="22"/>
      <c r="R16" s="16"/>
      <c r="S16" s="22"/>
    </row>
    <row r="17" spans="1:19" ht="21.9" customHeight="1">
      <c r="A17" s="18" t="s">
        <v>26</v>
      </c>
      <c r="B17" s="19">
        <v>16792</v>
      </c>
      <c r="C17" s="19">
        <v>8922</v>
      </c>
      <c r="D17" s="19">
        <f t="shared" si="0"/>
        <v>25714</v>
      </c>
      <c r="E17" s="19">
        <v>47519</v>
      </c>
      <c r="F17" s="19">
        <v>1855</v>
      </c>
      <c r="G17" s="20">
        <f t="shared" si="1"/>
        <v>49374</v>
      </c>
      <c r="H17" s="20">
        <f t="shared" si="2"/>
        <v>64311</v>
      </c>
      <c r="I17" s="20">
        <f t="shared" si="2"/>
        <v>10777</v>
      </c>
      <c r="J17" s="20">
        <f t="shared" si="3"/>
        <v>75088</v>
      </c>
      <c r="K17" s="21" t="s">
        <v>27</v>
      </c>
      <c r="Q17" s="22"/>
      <c r="R17" s="16"/>
      <c r="S17" s="22"/>
    </row>
    <row r="18" spans="1:19" ht="21.9" customHeight="1">
      <c r="A18" s="23" t="s">
        <v>28</v>
      </c>
      <c r="B18" s="24">
        <v>43348</v>
      </c>
      <c r="C18" s="24">
        <v>30327</v>
      </c>
      <c r="D18" s="24">
        <f t="shared" ref="D18:D21" si="4">SUM(B18:C18)</f>
        <v>73675</v>
      </c>
      <c r="E18" s="24">
        <v>117761</v>
      </c>
      <c r="F18" s="24">
        <v>3328</v>
      </c>
      <c r="G18" s="25">
        <f t="shared" ref="G18:G21" si="5">SUM(E18:F18)</f>
        <v>121089</v>
      </c>
      <c r="H18" s="25">
        <f t="shared" ref="H18:H21" si="6">SUM(B18,E18)</f>
        <v>161109</v>
      </c>
      <c r="I18" s="25">
        <f t="shared" ref="I18:I21" si="7">SUM(C18,F18)</f>
        <v>33655</v>
      </c>
      <c r="J18" s="25">
        <f t="shared" ref="J18:J21" si="8">SUM(H18:I18)</f>
        <v>194764</v>
      </c>
      <c r="K18" s="26" t="s">
        <v>29</v>
      </c>
      <c r="N18" s="28"/>
      <c r="Q18" s="22"/>
      <c r="R18" s="16"/>
      <c r="S18" s="22"/>
    </row>
    <row r="19" spans="1:19" ht="21.9" customHeight="1">
      <c r="A19" s="18" t="s">
        <v>30</v>
      </c>
      <c r="B19" s="19">
        <v>31668</v>
      </c>
      <c r="C19" s="19">
        <v>16488</v>
      </c>
      <c r="D19" s="19">
        <f t="shared" si="4"/>
        <v>48156</v>
      </c>
      <c r="E19" s="19">
        <v>139629</v>
      </c>
      <c r="F19" s="19">
        <v>3494</v>
      </c>
      <c r="G19" s="20">
        <f t="shared" si="5"/>
        <v>143123</v>
      </c>
      <c r="H19" s="20">
        <f t="shared" si="6"/>
        <v>171297</v>
      </c>
      <c r="I19" s="20">
        <f t="shared" si="7"/>
        <v>19982</v>
      </c>
      <c r="J19" s="20">
        <f t="shared" si="8"/>
        <v>191279</v>
      </c>
      <c r="K19" s="21" t="s">
        <v>31</v>
      </c>
      <c r="Q19" s="22"/>
      <c r="R19" s="16"/>
      <c r="S19" s="22"/>
    </row>
    <row r="20" spans="1:19" ht="21.9" customHeight="1">
      <c r="A20" s="23" t="s">
        <v>32</v>
      </c>
      <c r="B20" s="24">
        <v>21087</v>
      </c>
      <c r="C20" s="24">
        <v>13119</v>
      </c>
      <c r="D20" s="24">
        <f t="shared" si="4"/>
        <v>34206</v>
      </c>
      <c r="E20" s="24">
        <v>49688</v>
      </c>
      <c r="F20" s="24">
        <v>1614</v>
      </c>
      <c r="G20" s="25">
        <f t="shared" si="5"/>
        <v>51302</v>
      </c>
      <c r="H20" s="25">
        <f t="shared" si="6"/>
        <v>70775</v>
      </c>
      <c r="I20" s="25">
        <f t="shared" si="7"/>
        <v>14733</v>
      </c>
      <c r="J20" s="25">
        <f t="shared" si="8"/>
        <v>85508</v>
      </c>
      <c r="K20" s="26" t="s">
        <v>33</v>
      </c>
      <c r="Q20" s="22"/>
      <c r="R20" s="16"/>
      <c r="S20" s="22"/>
    </row>
    <row r="21" spans="1:19" ht="21.9" customHeight="1">
      <c r="A21" s="18" t="s">
        <v>34</v>
      </c>
      <c r="B21" s="19">
        <v>26278</v>
      </c>
      <c r="C21" s="19">
        <v>12091</v>
      </c>
      <c r="D21" s="19">
        <f t="shared" si="4"/>
        <v>38369</v>
      </c>
      <c r="E21" s="19">
        <v>72599</v>
      </c>
      <c r="F21" s="19">
        <v>2110</v>
      </c>
      <c r="G21" s="20">
        <f t="shared" si="5"/>
        <v>74709</v>
      </c>
      <c r="H21" s="20">
        <f t="shared" si="6"/>
        <v>98877</v>
      </c>
      <c r="I21" s="20">
        <f t="shared" si="7"/>
        <v>14201</v>
      </c>
      <c r="J21" s="20">
        <f t="shared" si="8"/>
        <v>113078</v>
      </c>
      <c r="K21" s="21" t="s">
        <v>35</v>
      </c>
      <c r="Q21" s="22"/>
      <c r="R21" s="16"/>
      <c r="S21" s="22"/>
    </row>
    <row r="22" spans="1:19" ht="21.9" customHeight="1">
      <c r="A22" s="23" t="s">
        <v>38</v>
      </c>
      <c r="B22" s="24">
        <v>619</v>
      </c>
      <c r="C22" s="24">
        <v>403</v>
      </c>
      <c r="D22" s="24">
        <f t="shared" si="0"/>
        <v>1022</v>
      </c>
      <c r="E22" s="24">
        <v>513</v>
      </c>
      <c r="F22" s="24">
        <v>1</v>
      </c>
      <c r="G22" s="25">
        <f t="shared" si="1"/>
        <v>514</v>
      </c>
      <c r="H22" s="25">
        <f t="shared" si="2"/>
        <v>1132</v>
      </c>
      <c r="I22" s="25">
        <f t="shared" si="2"/>
        <v>404</v>
      </c>
      <c r="J22" s="25">
        <f t="shared" si="3"/>
        <v>1536</v>
      </c>
      <c r="K22" s="26" t="s">
        <v>75</v>
      </c>
      <c r="N22" s="28"/>
      <c r="Q22" s="22"/>
      <c r="R22" s="16"/>
      <c r="S22" s="22"/>
    </row>
    <row r="23" spans="1:19" ht="21.9" customHeight="1">
      <c r="A23" s="18" t="s">
        <v>76</v>
      </c>
      <c r="B23" s="19">
        <v>918</v>
      </c>
      <c r="C23" s="19">
        <v>139</v>
      </c>
      <c r="D23" s="19">
        <f t="shared" si="0"/>
        <v>1057</v>
      </c>
      <c r="E23" s="19">
        <v>46</v>
      </c>
      <c r="F23" s="19">
        <v>8</v>
      </c>
      <c r="G23" s="20">
        <f t="shared" si="1"/>
        <v>54</v>
      </c>
      <c r="H23" s="20">
        <f t="shared" si="2"/>
        <v>964</v>
      </c>
      <c r="I23" s="20">
        <f t="shared" si="2"/>
        <v>147</v>
      </c>
      <c r="J23" s="20">
        <f t="shared" si="3"/>
        <v>1111</v>
      </c>
      <c r="K23" s="21" t="s">
        <v>200</v>
      </c>
      <c r="Q23" s="22"/>
      <c r="R23" s="16"/>
      <c r="S23" s="22"/>
    </row>
    <row r="24" spans="1:19" ht="21.9" customHeight="1">
      <c r="A24" s="23" t="s">
        <v>39</v>
      </c>
      <c r="B24" s="24">
        <f>SUM(B9:B23)</f>
        <v>2042114</v>
      </c>
      <c r="C24" s="24">
        <f t="shared" ref="C24:J24" si="9">SUM(C9:C23)</f>
        <v>1019283</v>
      </c>
      <c r="D24" s="24">
        <f t="shared" si="9"/>
        <v>3061397</v>
      </c>
      <c r="E24" s="24">
        <f t="shared" si="9"/>
        <v>8349441</v>
      </c>
      <c r="F24" s="24">
        <f t="shared" si="9"/>
        <v>230562</v>
      </c>
      <c r="G24" s="24">
        <f t="shared" si="9"/>
        <v>8580003</v>
      </c>
      <c r="H24" s="24">
        <f t="shared" si="9"/>
        <v>10391555</v>
      </c>
      <c r="I24" s="24">
        <f t="shared" si="9"/>
        <v>1249845</v>
      </c>
      <c r="J24" s="24">
        <f t="shared" si="9"/>
        <v>11641400</v>
      </c>
      <c r="K24" s="26" t="s">
        <v>9</v>
      </c>
      <c r="Q24" s="22"/>
      <c r="R24" s="16"/>
      <c r="S24" s="22"/>
    </row>
    <row r="25" spans="1:19" ht="21.9" customHeight="1">
      <c r="A25" s="18" t="s">
        <v>198</v>
      </c>
      <c r="B25" s="19" t="s">
        <v>59</v>
      </c>
      <c r="C25" s="19" t="s">
        <v>59</v>
      </c>
      <c r="D25" s="19" t="s">
        <v>59</v>
      </c>
      <c r="E25" s="19">
        <v>1544091</v>
      </c>
      <c r="F25" s="19">
        <v>759241</v>
      </c>
      <c r="G25" s="20">
        <v>2303332</v>
      </c>
      <c r="H25" s="20">
        <v>1544091</v>
      </c>
      <c r="I25" s="20">
        <v>759241</v>
      </c>
      <c r="J25" s="20">
        <v>2303332</v>
      </c>
      <c r="K25" s="21" t="s">
        <v>100</v>
      </c>
      <c r="Q25" s="22"/>
      <c r="R25" s="16"/>
      <c r="S25" s="22"/>
    </row>
    <row r="26" spans="1:19" ht="21.9" customHeight="1">
      <c r="A26" s="29" t="s">
        <v>192</v>
      </c>
      <c r="B26" s="30">
        <f>SUM(B24)</f>
        <v>2042114</v>
      </c>
      <c r="C26" s="30">
        <f t="shared" ref="C26:D26" si="10">SUM(C24)</f>
        <v>1019283</v>
      </c>
      <c r="D26" s="30">
        <f t="shared" si="10"/>
        <v>3061397</v>
      </c>
      <c r="E26" s="30">
        <f>SUM(E24:E25)</f>
        <v>9893532</v>
      </c>
      <c r="F26" s="30">
        <f t="shared" ref="F26:J26" si="11">SUM(F24:F25)</f>
        <v>989803</v>
      </c>
      <c r="G26" s="30">
        <f t="shared" si="11"/>
        <v>10883335</v>
      </c>
      <c r="H26" s="30">
        <f t="shared" si="11"/>
        <v>11935646</v>
      </c>
      <c r="I26" s="30">
        <f t="shared" si="11"/>
        <v>2009086</v>
      </c>
      <c r="J26" s="30">
        <f t="shared" si="11"/>
        <v>13944732</v>
      </c>
      <c r="K26" s="31" t="s">
        <v>9</v>
      </c>
      <c r="L26" s="16"/>
      <c r="M26" s="16"/>
      <c r="N26" s="16"/>
      <c r="O26" s="16"/>
      <c r="Q26" s="32"/>
      <c r="R26" s="16"/>
      <c r="S26" s="33"/>
    </row>
    <row r="27" spans="1:19" ht="20.100000000000001" customHeight="1">
      <c r="A27" s="110" t="s">
        <v>53</v>
      </c>
      <c r="B27" s="110"/>
      <c r="C27" s="110"/>
      <c r="D27" s="110"/>
      <c r="E27" s="110"/>
      <c r="F27" s="110"/>
      <c r="G27" s="110"/>
      <c r="H27" s="110"/>
      <c r="I27" s="111"/>
      <c r="J27" s="112"/>
      <c r="K27" s="111" t="s">
        <v>51</v>
      </c>
      <c r="L27" s="34"/>
      <c r="M27" s="14"/>
      <c r="N27" s="14"/>
      <c r="O27" s="14"/>
    </row>
    <row r="28" spans="1:19" ht="15.6">
      <c r="A28" s="210" t="s">
        <v>195</v>
      </c>
      <c r="B28" s="210"/>
      <c r="C28" s="112"/>
      <c r="D28" s="112"/>
      <c r="E28" s="112"/>
      <c r="F28" s="112"/>
      <c r="G28" s="112"/>
      <c r="H28" s="112"/>
      <c r="I28" s="112"/>
      <c r="J28" s="112"/>
      <c r="K28" s="112" t="s">
        <v>56</v>
      </c>
    </row>
    <row r="29" spans="1:19" ht="15.6">
      <c r="A29" s="238" t="s">
        <v>54</v>
      </c>
      <c r="B29" s="238"/>
      <c r="C29" s="238"/>
      <c r="D29" s="238"/>
      <c r="E29" s="238"/>
      <c r="F29" s="112"/>
      <c r="G29" s="112"/>
      <c r="H29" s="112"/>
      <c r="I29" s="112"/>
      <c r="J29" s="112"/>
      <c r="K29" s="112" t="s">
        <v>55</v>
      </c>
    </row>
    <row r="30" spans="1:19">
      <c r="K30" s="35" t="s">
        <v>37</v>
      </c>
    </row>
  </sheetData>
  <mergeCells count="15">
    <mergeCell ref="J2:K2"/>
    <mergeCell ref="G3:K3"/>
    <mergeCell ref="A5:A8"/>
    <mergeCell ref="B5:D5"/>
    <mergeCell ref="E5:G5"/>
    <mergeCell ref="H5:J5"/>
    <mergeCell ref="K5:K8"/>
    <mergeCell ref="A3:E3"/>
    <mergeCell ref="A28:B28"/>
    <mergeCell ref="A29:E29"/>
    <mergeCell ref="Q5:Q8"/>
    <mergeCell ref="S5:S8"/>
    <mergeCell ref="B6:D6"/>
    <mergeCell ref="E6:G6"/>
    <mergeCell ref="H6:J6"/>
  </mergeCells>
  <printOptions horizontalCentered="1"/>
  <pageMargins left="0.59" right="0.59" top="0.39" bottom="0" header="0" footer="0.39"/>
  <pageSetup paperSize="9" scale="90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"/>
  <sheetViews>
    <sheetView rightToLeft="1" zoomScaleNormal="100" workbookViewId="0">
      <selection activeCell="C18" sqref="C18"/>
    </sheetView>
  </sheetViews>
  <sheetFormatPr defaultColWidth="9" defaultRowHeight="13.2"/>
  <cols>
    <col min="1" max="1" width="31.109375" style="2" customWidth="1"/>
    <col min="2" max="2" width="41" style="2" customWidth="1"/>
    <col min="3" max="3" width="27.88671875" style="2" customWidth="1"/>
    <col min="4" max="4" width="9.5546875" style="2" customWidth="1"/>
    <col min="5" max="247" width="11.44140625" style="2" customWidth="1"/>
    <col min="248" max="16384" width="9" style="2"/>
  </cols>
  <sheetData>
    <row r="1" spans="1:10">
      <c r="A1" s="36"/>
      <c r="B1" s="36"/>
      <c r="C1" s="1"/>
    </row>
    <row r="2" spans="1:10" s="7" customFormat="1" ht="51" customHeight="1">
      <c r="A2" s="3"/>
      <c r="B2" s="3"/>
      <c r="C2" s="101" t="s">
        <v>58</v>
      </c>
      <c r="D2" s="5"/>
    </row>
    <row r="3" spans="1:10" s="10" customFormat="1" ht="59.1" customHeight="1">
      <c r="A3" s="197" t="s">
        <v>81</v>
      </c>
      <c r="B3" s="37"/>
      <c r="C3" s="198" t="s">
        <v>82</v>
      </c>
    </row>
    <row r="4" spans="1:10" s="15" customFormat="1" ht="14.1" customHeight="1">
      <c r="A4" s="11" t="s">
        <v>172</v>
      </c>
      <c r="B4" s="38"/>
      <c r="C4" s="13" t="s">
        <v>173</v>
      </c>
      <c r="D4" s="14"/>
    </row>
    <row r="5" spans="1:10" ht="28.95" customHeight="1">
      <c r="A5" s="205" t="s">
        <v>80</v>
      </c>
      <c r="B5" s="124" t="s">
        <v>83</v>
      </c>
      <c r="C5" s="246" t="s">
        <v>89</v>
      </c>
      <c r="H5" s="204"/>
      <c r="I5" s="16"/>
      <c r="J5" s="204"/>
    </row>
    <row r="6" spans="1:10" ht="28.95" customHeight="1">
      <c r="A6" s="205"/>
      <c r="B6" s="124" t="s">
        <v>84</v>
      </c>
      <c r="C6" s="246"/>
      <c r="E6" s="115" t="s">
        <v>86</v>
      </c>
      <c r="H6" s="204"/>
      <c r="I6" s="16"/>
      <c r="J6" s="204"/>
    </row>
    <row r="7" spans="1:10" ht="30" customHeight="1">
      <c r="A7" s="40" t="s">
        <v>4</v>
      </c>
      <c r="B7" s="41">
        <v>177573</v>
      </c>
      <c r="C7" s="42" t="s">
        <v>7</v>
      </c>
      <c r="E7" s="116"/>
      <c r="H7" s="22"/>
      <c r="I7" s="16"/>
      <c r="J7" s="22"/>
    </row>
    <row r="8" spans="1:10" ht="30" customHeight="1">
      <c r="A8" s="43" t="s">
        <v>85</v>
      </c>
      <c r="B8" s="44">
        <v>739990</v>
      </c>
      <c r="C8" s="45" t="s">
        <v>8</v>
      </c>
      <c r="F8" s="27"/>
      <c r="H8" s="22"/>
      <c r="I8" s="16"/>
      <c r="J8" s="22"/>
    </row>
    <row r="9" spans="1:10" ht="30" customHeight="1">
      <c r="A9" s="117" t="s">
        <v>39</v>
      </c>
      <c r="B9" s="47">
        <f>SUM(B7:B8)</f>
        <v>917563</v>
      </c>
      <c r="C9" s="48" t="s">
        <v>9</v>
      </c>
      <c r="D9" s="16"/>
      <c r="E9" s="16"/>
      <c r="F9" s="16"/>
      <c r="H9" s="32"/>
      <c r="I9" s="16"/>
      <c r="J9" s="33"/>
    </row>
    <row r="10" spans="1:10" ht="20.100000000000001" customHeight="1">
      <c r="A10" s="103" t="s">
        <v>88</v>
      </c>
      <c r="B10" s="103"/>
      <c r="C10" s="104" t="s">
        <v>87</v>
      </c>
      <c r="D10" s="14"/>
      <c r="E10" s="14"/>
      <c r="F10" s="14"/>
    </row>
  </sheetData>
  <mergeCells count="4">
    <mergeCell ref="J5:J6"/>
    <mergeCell ref="A5:A6"/>
    <mergeCell ref="C5:C6"/>
    <mergeCell ref="H5:H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3"/>
  <sheetViews>
    <sheetView rightToLeft="1" zoomScaleNormal="100" workbookViewId="0">
      <selection activeCell="D3" sqref="D3"/>
    </sheetView>
  </sheetViews>
  <sheetFormatPr defaultColWidth="9" defaultRowHeight="13.2"/>
  <cols>
    <col min="1" max="1" width="18" style="2" customWidth="1"/>
    <col min="2" max="3" width="20.6640625" style="2" customWidth="1"/>
    <col min="4" max="4" width="32.33203125" style="2" customWidth="1"/>
    <col min="5" max="248" width="11.44140625" style="2" customWidth="1"/>
    <col min="249" max="16384" width="9" style="2"/>
  </cols>
  <sheetData>
    <row r="1" spans="1:11">
      <c r="A1" s="36"/>
      <c r="B1" s="36"/>
      <c r="C1" s="36"/>
      <c r="D1" s="36"/>
    </row>
    <row r="2" spans="1:11" s="7" customFormat="1" ht="51" customHeight="1">
      <c r="A2" s="3"/>
      <c r="B2" s="3"/>
      <c r="D2" s="101" t="s">
        <v>58</v>
      </c>
    </row>
    <row r="3" spans="1:11" s="10" customFormat="1" ht="59.1" customHeight="1">
      <c r="A3" s="203" t="s">
        <v>98</v>
      </c>
      <c r="B3" s="203"/>
      <c r="D3" s="198" t="s">
        <v>99</v>
      </c>
    </row>
    <row r="4" spans="1:11" s="15" customFormat="1" ht="14.1" customHeight="1">
      <c r="A4" s="11" t="s">
        <v>97</v>
      </c>
      <c r="B4" s="38"/>
      <c r="C4" s="38"/>
      <c r="D4" s="13" t="s">
        <v>96</v>
      </c>
      <c r="E4" s="14"/>
    </row>
    <row r="5" spans="1:11" ht="33.75" customHeight="1">
      <c r="A5" s="117" t="s">
        <v>90</v>
      </c>
      <c r="B5" s="124" t="s">
        <v>4</v>
      </c>
      <c r="C5" s="124" t="s">
        <v>85</v>
      </c>
      <c r="D5" s="125" t="s">
        <v>1</v>
      </c>
      <c r="I5" s="204"/>
      <c r="J5" s="16"/>
      <c r="K5" s="204"/>
    </row>
    <row r="6" spans="1:11" ht="33.75" customHeight="1">
      <c r="A6" s="117" t="s">
        <v>61</v>
      </c>
      <c r="B6" s="124" t="s">
        <v>7</v>
      </c>
      <c r="C6" s="124" t="s">
        <v>8</v>
      </c>
      <c r="D6" s="125" t="s">
        <v>3</v>
      </c>
      <c r="I6" s="204"/>
      <c r="J6" s="16"/>
      <c r="K6" s="204"/>
    </row>
    <row r="7" spans="1:11" ht="30" customHeight="1">
      <c r="A7" s="122" t="s">
        <v>91</v>
      </c>
      <c r="B7" s="41">
        <v>82471</v>
      </c>
      <c r="C7" s="41">
        <v>207120</v>
      </c>
      <c r="D7" s="41">
        <f>SUM(B7:C7)</f>
        <v>289591</v>
      </c>
      <c r="I7" s="22"/>
      <c r="J7" s="16"/>
      <c r="K7" s="22"/>
    </row>
    <row r="8" spans="1:11" ht="30" customHeight="1">
      <c r="A8" s="123" t="s">
        <v>92</v>
      </c>
      <c r="B8" s="44">
        <v>78941</v>
      </c>
      <c r="C8" s="44">
        <v>405694</v>
      </c>
      <c r="D8" s="44">
        <f t="shared" ref="D8:D11" si="0">SUM(B8:C8)</f>
        <v>484635</v>
      </c>
      <c r="G8" s="27"/>
      <c r="I8" s="22"/>
      <c r="J8" s="16"/>
      <c r="K8" s="22"/>
    </row>
    <row r="9" spans="1:11" ht="30" customHeight="1">
      <c r="A9" s="122" t="s">
        <v>93</v>
      </c>
      <c r="B9" s="41">
        <v>13742</v>
      </c>
      <c r="C9" s="41">
        <v>95889</v>
      </c>
      <c r="D9" s="41">
        <f t="shared" si="0"/>
        <v>109631</v>
      </c>
      <c r="I9" s="22"/>
      <c r="J9" s="16"/>
      <c r="K9" s="22"/>
    </row>
    <row r="10" spans="1:11" ht="30" customHeight="1">
      <c r="A10" s="123" t="s">
        <v>94</v>
      </c>
      <c r="B10" s="44">
        <v>2252</v>
      </c>
      <c r="C10" s="44">
        <v>27799</v>
      </c>
      <c r="D10" s="44">
        <f t="shared" si="0"/>
        <v>30051</v>
      </c>
      <c r="I10" s="22"/>
      <c r="J10" s="16"/>
      <c r="K10" s="22"/>
    </row>
    <row r="11" spans="1:11" ht="30" customHeight="1">
      <c r="A11" s="122" t="s">
        <v>95</v>
      </c>
      <c r="B11" s="41">
        <v>167</v>
      </c>
      <c r="C11" s="41">
        <v>3488</v>
      </c>
      <c r="D11" s="41">
        <f t="shared" si="0"/>
        <v>3655</v>
      </c>
      <c r="I11" s="22"/>
      <c r="J11" s="16"/>
      <c r="K11" s="22"/>
    </row>
    <row r="12" spans="1:11" ht="30" customHeight="1">
      <c r="A12" s="46" t="s">
        <v>39</v>
      </c>
      <c r="B12" s="47">
        <f>SUM(B7:B11)</f>
        <v>177573</v>
      </c>
      <c r="C12" s="47">
        <f>SUM(C7:C11)</f>
        <v>739990</v>
      </c>
      <c r="D12" s="48">
        <f>SUM(D7:D11)</f>
        <v>917563</v>
      </c>
      <c r="E12" s="16"/>
      <c r="F12" s="16"/>
      <c r="G12" s="16"/>
      <c r="I12" s="32"/>
      <c r="J12" s="16"/>
      <c r="K12" s="33"/>
    </row>
    <row r="13" spans="1:11" ht="20.100000000000001" customHeight="1">
      <c r="A13" s="103" t="s">
        <v>88</v>
      </c>
      <c r="B13" s="103"/>
      <c r="C13" s="1"/>
      <c r="D13" s="49" t="s">
        <v>87</v>
      </c>
      <c r="E13" s="14"/>
      <c r="F13" s="14"/>
      <c r="G13" s="14"/>
    </row>
  </sheetData>
  <mergeCells count="3">
    <mergeCell ref="A3:B3"/>
    <mergeCell ref="K5:K6"/>
    <mergeCell ref="I5:I6"/>
  </mergeCells>
  <printOptions horizontalCentered="1"/>
  <pageMargins left="0.59" right="0.59" top="0.39" bottom="0" header="0" footer="0.39"/>
  <pageSetup paperSize="9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"/>
  <sheetViews>
    <sheetView rightToLeft="1" zoomScaleNormal="100" workbookViewId="0">
      <selection activeCell="C3" sqref="C3:D3"/>
    </sheetView>
  </sheetViews>
  <sheetFormatPr defaultColWidth="9" defaultRowHeight="13.2"/>
  <cols>
    <col min="1" max="1" width="21.88671875" style="2" customWidth="1"/>
    <col min="2" max="3" width="27.44140625" style="2" customWidth="1"/>
    <col min="4" max="4" width="14.664062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36"/>
    </row>
    <row r="2" spans="1:12" s="7" customFormat="1" ht="51" customHeight="1">
      <c r="A2" s="3"/>
      <c r="B2" s="3"/>
      <c r="C2" s="218" t="s">
        <v>58</v>
      </c>
      <c r="D2" s="218"/>
      <c r="E2" s="4"/>
    </row>
    <row r="3" spans="1:12" s="10" customFormat="1" ht="59.1" customHeight="1">
      <c r="A3" s="248" t="s">
        <v>102</v>
      </c>
      <c r="B3" s="248"/>
      <c r="C3" s="247" t="s">
        <v>103</v>
      </c>
      <c r="D3" s="247"/>
      <c r="E3" s="50"/>
    </row>
    <row r="4" spans="1:12" s="15" customFormat="1" ht="14.1" customHeight="1">
      <c r="A4" s="11" t="s">
        <v>174</v>
      </c>
      <c r="B4" s="38"/>
      <c r="D4" s="13" t="s">
        <v>104</v>
      </c>
      <c r="E4" s="14"/>
      <c r="F4" s="14"/>
    </row>
    <row r="5" spans="1:12" ht="37.5" customHeight="1">
      <c r="A5" s="250" t="s">
        <v>80</v>
      </c>
      <c r="B5" s="52" t="s">
        <v>41</v>
      </c>
      <c r="C5" s="51" t="s">
        <v>1</v>
      </c>
      <c r="D5" s="251" t="s">
        <v>101</v>
      </c>
      <c r="J5" s="204"/>
      <c r="K5" s="16"/>
      <c r="L5" s="204"/>
    </row>
    <row r="6" spans="1:12" ht="37.5" customHeight="1">
      <c r="A6" s="250"/>
      <c r="B6" s="52" t="s">
        <v>42</v>
      </c>
      <c r="C6" s="52" t="s">
        <v>3</v>
      </c>
      <c r="D6" s="251"/>
      <c r="J6" s="204"/>
      <c r="K6" s="16"/>
      <c r="L6" s="204"/>
    </row>
    <row r="7" spans="1:12" ht="30" customHeight="1">
      <c r="A7" s="53" t="s">
        <v>4</v>
      </c>
      <c r="B7" s="129">
        <v>64.599999999999994</v>
      </c>
      <c r="C7" s="126">
        <v>79.5</v>
      </c>
      <c r="D7" s="54" t="s">
        <v>7</v>
      </c>
      <c r="J7" s="22"/>
      <c r="K7" s="16"/>
      <c r="L7" s="22"/>
    </row>
    <row r="8" spans="1:12" ht="30" customHeight="1">
      <c r="A8" s="55" t="s">
        <v>85</v>
      </c>
      <c r="B8" s="130">
        <v>19.3</v>
      </c>
      <c r="C8" s="127">
        <v>22.8</v>
      </c>
      <c r="D8" s="56" t="s">
        <v>8</v>
      </c>
      <c r="H8" s="27"/>
      <c r="J8" s="22"/>
      <c r="K8" s="16"/>
      <c r="L8" s="22"/>
    </row>
    <row r="9" spans="1:12" ht="30" customHeight="1">
      <c r="A9" s="57" t="s">
        <v>39</v>
      </c>
      <c r="B9" s="128">
        <v>42.2</v>
      </c>
      <c r="C9" s="128">
        <v>56.5</v>
      </c>
      <c r="D9" s="58" t="s">
        <v>9</v>
      </c>
      <c r="E9" s="16"/>
      <c r="F9" s="16"/>
      <c r="G9" s="16"/>
      <c r="H9" s="16"/>
      <c r="J9" s="32"/>
      <c r="K9" s="16"/>
      <c r="L9" s="33"/>
    </row>
    <row r="10" spans="1:12" ht="20.100000000000001" customHeight="1">
      <c r="A10" s="249" t="s">
        <v>36</v>
      </c>
      <c r="B10" s="249"/>
      <c r="C10" s="249"/>
      <c r="D10" s="100" t="s">
        <v>105</v>
      </c>
      <c r="E10" s="34"/>
      <c r="F10" s="14"/>
      <c r="G10" s="14"/>
      <c r="H10" s="14"/>
    </row>
    <row r="13" spans="1:12">
      <c r="D13" s="35" t="s">
        <v>37</v>
      </c>
    </row>
  </sheetData>
  <mergeCells count="8">
    <mergeCell ref="C3:D3"/>
    <mergeCell ref="A3:B3"/>
    <mergeCell ref="C2:D2"/>
    <mergeCell ref="L5:L6"/>
    <mergeCell ref="A10:C10"/>
    <mergeCell ref="A5:A6"/>
    <mergeCell ref="D5:D6"/>
    <mergeCell ref="J5:J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"/>
  <sheetViews>
    <sheetView rightToLeft="1" zoomScaleNormal="100" workbookViewId="0">
      <selection activeCell="C3" sqref="C3:D3"/>
    </sheetView>
  </sheetViews>
  <sheetFormatPr defaultColWidth="9" defaultRowHeight="13.2"/>
  <cols>
    <col min="1" max="1" width="21.88671875" style="2" customWidth="1"/>
    <col min="2" max="3" width="27.44140625" style="2" customWidth="1"/>
    <col min="4" max="4" width="14.664062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36"/>
    </row>
    <row r="2" spans="1:12" s="7" customFormat="1" ht="51" customHeight="1">
      <c r="A2" s="3"/>
      <c r="B2" s="3"/>
      <c r="C2" s="218" t="s">
        <v>58</v>
      </c>
      <c r="D2" s="218"/>
      <c r="E2" s="4"/>
    </row>
    <row r="3" spans="1:12" s="10" customFormat="1" ht="70.2" customHeight="1">
      <c r="A3" s="252" t="s">
        <v>151</v>
      </c>
      <c r="B3" s="252"/>
      <c r="C3" s="253" t="s">
        <v>152</v>
      </c>
      <c r="D3" s="253"/>
      <c r="E3" s="50"/>
    </row>
    <row r="4" spans="1:12" s="15" customFormat="1" ht="14.1" customHeight="1">
      <c r="A4" s="11" t="s">
        <v>175</v>
      </c>
      <c r="B4" s="38"/>
      <c r="D4" s="13" t="s">
        <v>150</v>
      </c>
      <c r="E4" s="14"/>
      <c r="F4" s="14"/>
    </row>
    <row r="5" spans="1:12" ht="31.2" customHeight="1">
      <c r="A5" s="250" t="s">
        <v>80</v>
      </c>
      <c r="B5" s="145" t="s">
        <v>138</v>
      </c>
      <c r="C5" s="145" t="s">
        <v>139</v>
      </c>
      <c r="D5" s="251" t="s">
        <v>101</v>
      </c>
      <c r="J5" s="204"/>
      <c r="K5" s="16"/>
      <c r="L5" s="204"/>
    </row>
    <row r="6" spans="1:12" ht="31.2" customHeight="1">
      <c r="A6" s="250"/>
      <c r="B6" s="145" t="s">
        <v>140</v>
      </c>
      <c r="C6" s="145" t="s">
        <v>141</v>
      </c>
      <c r="D6" s="251"/>
      <c r="J6" s="204"/>
      <c r="K6" s="16"/>
      <c r="L6" s="204"/>
    </row>
    <row r="7" spans="1:12" ht="30" customHeight="1">
      <c r="A7" s="53" t="s">
        <v>4</v>
      </c>
      <c r="B7" s="129">
        <v>64.599999999999994</v>
      </c>
      <c r="C7" s="126">
        <v>64.599999999999994</v>
      </c>
      <c r="D7" s="54" t="s">
        <v>7</v>
      </c>
      <c r="J7" s="22"/>
      <c r="K7" s="16"/>
      <c r="L7" s="22"/>
    </row>
    <row r="8" spans="1:12" ht="30" customHeight="1">
      <c r="A8" s="55" t="s">
        <v>85</v>
      </c>
      <c r="B8" s="130">
        <v>19.3</v>
      </c>
      <c r="C8" s="127">
        <v>19</v>
      </c>
      <c r="D8" s="56" t="s">
        <v>8</v>
      </c>
      <c r="H8" s="27"/>
      <c r="J8" s="22"/>
      <c r="K8" s="16"/>
      <c r="L8" s="22"/>
    </row>
    <row r="9" spans="1:12" ht="30" customHeight="1">
      <c r="A9" s="147" t="s">
        <v>39</v>
      </c>
      <c r="B9" s="128">
        <v>42.2</v>
      </c>
      <c r="C9" s="128">
        <v>42</v>
      </c>
      <c r="D9" s="148" t="s">
        <v>9</v>
      </c>
      <c r="E9" s="16"/>
      <c r="F9" s="16"/>
      <c r="G9" s="16"/>
      <c r="H9" s="16"/>
      <c r="J9" s="32"/>
      <c r="K9" s="16"/>
      <c r="L9" s="33"/>
    </row>
    <row r="10" spans="1:12" ht="20.100000000000001" customHeight="1">
      <c r="A10" s="249" t="s">
        <v>36</v>
      </c>
      <c r="B10" s="249"/>
      <c r="C10" s="249"/>
      <c r="D10" s="142" t="s">
        <v>105</v>
      </c>
      <c r="E10" s="34"/>
      <c r="F10" s="14"/>
      <c r="G10" s="14"/>
      <c r="H10" s="14"/>
    </row>
    <row r="13" spans="1:12">
      <c r="D13" s="35" t="s">
        <v>37</v>
      </c>
    </row>
  </sheetData>
  <mergeCells count="8">
    <mergeCell ref="L5:L6"/>
    <mergeCell ref="A10:C10"/>
    <mergeCell ref="C2:D2"/>
    <mergeCell ref="A3:B3"/>
    <mergeCell ref="C3:D3"/>
    <mergeCell ref="A5:A6"/>
    <mergeCell ref="D5:D6"/>
    <mergeCell ref="J5:J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3"/>
  <sheetViews>
    <sheetView rightToLeft="1" zoomScaleNormal="100" workbookViewId="0">
      <selection activeCell="C3" sqref="C3:D3"/>
    </sheetView>
  </sheetViews>
  <sheetFormatPr defaultColWidth="9" defaultRowHeight="13.2"/>
  <cols>
    <col min="1" max="2" width="23.6640625" style="2" customWidth="1"/>
    <col min="3" max="3" width="24.88671875" style="2" customWidth="1"/>
    <col min="4" max="4" width="22.6640625" style="2" customWidth="1"/>
    <col min="5" max="249" width="11.44140625" style="2" customWidth="1"/>
    <col min="250" max="16384" width="9" style="2"/>
  </cols>
  <sheetData>
    <row r="1" spans="1:12">
      <c r="A1" s="36"/>
      <c r="B1" s="36"/>
      <c r="C1" s="36"/>
      <c r="D1" s="36"/>
      <c r="E1" s="36"/>
    </row>
    <row r="2" spans="1:12" s="7" customFormat="1" ht="51" customHeight="1">
      <c r="A2" s="3"/>
      <c r="B2" s="3"/>
      <c r="C2" s="218" t="s">
        <v>58</v>
      </c>
      <c r="D2" s="218"/>
      <c r="E2" s="4"/>
    </row>
    <row r="3" spans="1:12" s="10" customFormat="1" ht="59.1" customHeight="1">
      <c r="A3" s="253" t="s">
        <v>106</v>
      </c>
      <c r="B3" s="253"/>
      <c r="C3" s="253" t="s">
        <v>107</v>
      </c>
      <c r="D3" s="253"/>
      <c r="E3" s="50"/>
    </row>
    <row r="4" spans="1:12" s="15" customFormat="1" ht="14.1" customHeight="1">
      <c r="A4" s="11" t="s">
        <v>176</v>
      </c>
      <c r="B4" s="38"/>
      <c r="C4" s="38"/>
      <c r="D4" s="13" t="s">
        <v>122</v>
      </c>
      <c r="E4" s="14"/>
      <c r="F4" s="14"/>
    </row>
    <row r="5" spans="1:12" ht="36" customHeight="1">
      <c r="A5" s="131" t="s">
        <v>205</v>
      </c>
      <c r="B5" s="52" t="s">
        <v>4</v>
      </c>
      <c r="C5" s="52" t="s">
        <v>85</v>
      </c>
      <c r="D5" s="52" t="s">
        <v>1</v>
      </c>
      <c r="J5" s="204"/>
      <c r="K5" s="16"/>
      <c r="L5" s="204"/>
    </row>
    <row r="6" spans="1:12" ht="36" customHeight="1">
      <c r="A6" s="131" t="s">
        <v>61</v>
      </c>
      <c r="B6" s="52" t="s">
        <v>7</v>
      </c>
      <c r="C6" s="52" t="s">
        <v>8</v>
      </c>
      <c r="D6" s="52" t="s">
        <v>3</v>
      </c>
      <c r="J6" s="204"/>
      <c r="K6" s="16"/>
      <c r="L6" s="204"/>
    </row>
    <row r="7" spans="1:12" ht="30" customHeight="1">
      <c r="A7" s="132" t="s">
        <v>201</v>
      </c>
      <c r="B7" s="129">
        <v>21.2</v>
      </c>
      <c r="C7" s="129">
        <v>8.1</v>
      </c>
      <c r="D7" s="126">
        <v>14.7</v>
      </c>
      <c r="J7" s="22"/>
      <c r="K7" s="16"/>
      <c r="L7" s="22"/>
    </row>
    <row r="8" spans="1:12" ht="30" customHeight="1">
      <c r="A8" s="133" t="s">
        <v>202</v>
      </c>
      <c r="B8" s="130">
        <v>93.1</v>
      </c>
      <c r="C8" s="130">
        <v>33.9</v>
      </c>
      <c r="D8" s="127">
        <v>63.7</v>
      </c>
      <c r="H8" s="27"/>
      <c r="J8" s="22"/>
      <c r="K8" s="16"/>
      <c r="L8" s="22"/>
    </row>
    <row r="9" spans="1:12" ht="30" customHeight="1">
      <c r="A9" s="132" t="s">
        <v>203</v>
      </c>
      <c r="B9" s="129">
        <v>88.4</v>
      </c>
      <c r="C9" s="129">
        <v>19.2</v>
      </c>
      <c r="D9" s="126">
        <v>54.7</v>
      </c>
      <c r="J9" s="22"/>
      <c r="K9" s="16"/>
      <c r="L9" s="22"/>
    </row>
    <row r="10" spans="1:12" ht="30" customHeight="1">
      <c r="A10" s="133" t="s">
        <v>204</v>
      </c>
      <c r="B10" s="130">
        <v>41.7</v>
      </c>
      <c r="C10" s="130">
        <v>2.8</v>
      </c>
      <c r="D10" s="127">
        <v>22.8</v>
      </c>
      <c r="J10" s="22"/>
      <c r="K10" s="16"/>
      <c r="L10" s="22"/>
    </row>
    <row r="11" spans="1:12" ht="30" customHeight="1">
      <c r="A11" s="132" t="s">
        <v>72</v>
      </c>
      <c r="B11" s="189">
        <v>16</v>
      </c>
      <c r="C11" s="129">
        <v>0.8</v>
      </c>
      <c r="D11" s="126">
        <v>8</v>
      </c>
      <c r="J11" s="22"/>
      <c r="K11" s="16"/>
      <c r="L11" s="22"/>
    </row>
    <row r="12" spans="1:12" ht="30" customHeight="1">
      <c r="A12" s="57" t="s">
        <v>39</v>
      </c>
      <c r="B12" s="128">
        <v>64.599999999999994</v>
      </c>
      <c r="C12" s="128">
        <v>19.3</v>
      </c>
      <c r="D12" s="128">
        <v>42.2</v>
      </c>
      <c r="E12" s="16"/>
      <c r="F12" s="16"/>
      <c r="G12" s="16"/>
      <c r="H12" s="16"/>
      <c r="J12" s="32"/>
      <c r="K12" s="16"/>
      <c r="L12" s="33"/>
    </row>
    <row r="13" spans="1:12" ht="20.100000000000001" customHeight="1">
      <c r="A13" s="103" t="s">
        <v>36</v>
      </c>
      <c r="B13" s="103"/>
      <c r="C13" s="103"/>
      <c r="D13" s="100" t="s">
        <v>105</v>
      </c>
      <c r="E13" s="34"/>
      <c r="F13" s="14"/>
      <c r="G13" s="14"/>
      <c r="H13" s="14"/>
    </row>
  </sheetData>
  <mergeCells count="5">
    <mergeCell ref="C3:D3"/>
    <mergeCell ref="A3:B3"/>
    <mergeCell ref="C2:D2"/>
    <mergeCell ref="L5:L6"/>
    <mergeCell ref="J5:J6"/>
  </mergeCells>
  <printOptions horizontalCentered="1"/>
  <pageMargins left="0.59055118110236227" right="0.59055118110236227" top="0.39370078740157483" bottom="0" header="0" footer="0.39370078740157483"/>
  <pageSetup paperSize="9" scale="85" orientation="landscape" r:id="rId1"/>
  <headerFooter alignWithMargins="0">
    <oddFooter>&amp;L&amp;"Lucida Grande,Regular"&amp;12&amp;K1B1E29stats.gov.sa&amp;R&amp;"Lucida Grande,Regular"&amp;12&amp;K1B1E29&amp;P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16</vt:i4>
      </vt:variant>
      <vt:variant>
        <vt:lpstr>نطاقات تمت تسميتها</vt:lpstr>
      </vt:variant>
      <vt:variant>
        <vt:i4>32</vt:i4>
      </vt:variant>
    </vt:vector>
  </HeadingPairs>
  <TitlesOfParts>
    <vt:vector size="48" baseType="lpstr">
      <vt:lpstr>16-1 </vt:lpstr>
      <vt:lpstr>16-2</vt:lpstr>
      <vt:lpstr>16-3</vt:lpstr>
      <vt:lpstr>16-4</vt:lpstr>
      <vt:lpstr>16-5</vt:lpstr>
      <vt:lpstr>16-6</vt:lpstr>
      <vt:lpstr>16-7</vt:lpstr>
      <vt:lpstr>16-8</vt:lpstr>
      <vt:lpstr>16-9</vt:lpstr>
      <vt:lpstr>16-10</vt:lpstr>
      <vt:lpstr>16-11 </vt:lpstr>
      <vt:lpstr>16-12</vt:lpstr>
      <vt:lpstr>16-13</vt:lpstr>
      <vt:lpstr>16-14</vt:lpstr>
      <vt:lpstr>16-15</vt:lpstr>
      <vt:lpstr>16-16</vt:lpstr>
      <vt:lpstr>'16-1 '!Print_Area</vt:lpstr>
      <vt:lpstr>'16-10'!Print_Area</vt:lpstr>
      <vt:lpstr>'16-11 '!Print_Area</vt:lpstr>
      <vt:lpstr>'16-12'!Print_Area</vt:lpstr>
      <vt:lpstr>'16-13'!Print_Area</vt:lpstr>
      <vt:lpstr>'16-14'!Print_Area</vt:lpstr>
      <vt:lpstr>'16-15'!Print_Area</vt:lpstr>
      <vt:lpstr>'16-16'!Print_Area</vt:lpstr>
      <vt:lpstr>'16-2'!Print_Area</vt:lpstr>
      <vt:lpstr>'16-3'!Print_Area</vt:lpstr>
      <vt:lpstr>'16-4'!Print_Area</vt:lpstr>
      <vt:lpstr>'16-5'!Print_Area</vt:lpstr>
      <vt:lpstr>'16-6'!Print_Area</vt:lpstr>
      <vt:lpstr>'16-7'!Print_Area</vt:lpstr>
      <vt:lpstr>'16-8'!Print_Area</vt:lpstr>
      <vt:lpstr>'16-9'!Print_Area</vt:lpstr>
      <vt:lpstr>'16-1 '!Print_Titles</vt:lpstr>
      <vt:lpstr>'16-10'!Print_Titles</vt:lpstr>
      <vt:lpstr>'16-11 '!Print_Titles</vt:lpstr>
      <vt:lpstr>'16-12'!Print_Titles</vt:lpstr>
      <vt:lpstr>'16-13'!Print_Titles</vt:lpstr>
      <vt:lpstr>'16-14'!Print_Titles</vt:lpstr>
      <vt:lpstr>'16-15'!Print_Titles</vt:lpstr>
      <vt:lpstr>'16-16'!Print_Titles</vt:lpstr>
      <vt:lpstr>'16-2'!Print_Titles</vt:lpstr>
      <vt:lpstr>'16-3'!Print_Titles</vt:lpstr>
      <vt:lpstr>'16-4'!Print_Titles</vt:lpstr>
      <vt:lpstr>'16-5'!Print_Titles</vt:lpstr>
      <vt:lpstr>'16-6'!Print_Titles</vt:lpstr>
      <vt:lpstr>'16-7'!Print_Titles</vt:lpstr>
      <vt:lpstr>'16-8'!Print_Titles</vt:lpstr>
      <vt:lpstr>'16-9'!Print_Titles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2017-04-09T16:06:01Z</cp:lastPrinted>
  <dcterms:created xsi:type="dcterms:W3CDTF">2017-04-08T12:24:46Z</dcterms:created>
  <dcterms:modified xsi:type="dcterms:W3CDTF">2017-04-27T14:19:39Z</dcterms:modified>
</cp:coreProperties>
</file>