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1850" tabRatio="939"/>
  </bookViews>
  <sheets>
    <sheet name="1-67" sheetId="1" r:id="rId1"/>
    <sheet name="2-67" sheetId="2" r:id="rId2"/>
    <sheet name="3-67" sheetId="3" r:id="rId3"/>
    <sheet name="4-67" sheetId="4" r:id="rId4"/>
    <sheet name="5-67" sheetId="5" r:id="rId5"/>
    <sheet name="6-67" sheetId="6" r:id="rId6"/>
    <sheet name="7-67" sheetId="7" r:id="rId7"/>
    <sheet name="8-67" sheetId="8" r:id="rId8"/>
    <sheet name="9-67" sheetId="9" r:id="rId9"/>
    <sheet name="10-67" sheetId="10" r:id="rId10"/>
    <sheet name="11-67" sheetId="11" r:id="rId11"/>
    <sheet name="12-67" sheetId="12" r:id="rId12"/>
    <sheet name="13-67" sheetId="13" r:id="rId13"/>
    <sheet name="14-67" sheetId="14" r:id="rId14"/>
    <sheet name="15-67" sheetId="15" r:id="rId15"/>
    <sheet name="16-67" sheetId="16" r:id="rId16"/>
    <sheet name="17-67" sheetId="17" r:id="rId17"/>
    <sheet name="18-67" sheetId="18" r:id="rId18"/>
    <sheet name="19-67" sheetId="19" r:id="rId19"/>
    <sheet name="20-67" sheetId="20" r:id="rId20"/>
    <sheet name="21-67" sheetId="21" r:id="rId21"/>
    <sheet name="22-67" sheetId="22" r:id="rId22"/>
    <sheet name="23-67" sheetId="23" r:id="rId23"/>
    <sheet name="24-67" sheetId="24" r:id="rId24"/>
    <sheet name="25-67" sheetId="25" r:id="rId25"/>
    <sheet name="26-67" sheetId="26" r:id="rId26"/>
    <sheet name="27-67" sheetId="27" r:id="rId27"/>
    <sheet name="28-67" sheetId="28" r:id="rId28"/>
    <sheet name="29-67" sheetId="29" r:id="rId29"/>
    <sheet name="30-67" sheetId="30" r:id="rId30"/>
    <sheet name="31-67" sheetId="31" r:id="rId31"/>
    <sheet name="32-67" sheetId="32" r:id="rId32"/>
    <sheet name="33-67" sheetId="33" r:id="rId33"/>
    <sheet name="34-67" sheetId="34" r:id="rId34"/>
    <sheet name="35-67" sheetId="35" r:id="rId35"/>
    <sheet name="36-67" sheetId="36" r:id="rId36"/>
    <sheet name="37-67" sheetId="37" r:id="rId37"/>
    <sheet name="38-67" sheetId="38" r:id="rId38"/>
    <sheet name="39-67" sheetId="39" r:id="rId39"/>
    <sheet name="40-67" sheetId="40" r:id="rId40"/>
    <sheet name="41-67" sheetId="41" r:id="rId41"/>
    <sheet name="42-67" sheetId="42" r:id="rId42"/>
    <sheet name="43-67" sheetId="43" r:id="rId43"/>
    <sheet name="44-67" sheetId="44" r:id="rId44"/>
    <sheet name="45-67" sheetId="68" r:id="rId45"/>
    <sheet name="46-67" sheetId="46" r:id="rId46"/>
    <sheet name="47-67" sheetId="47" r:id="rId47"/>
    <sheet name="48-67" sheetId="48" r:id="rId48"/>
    <sheet name="49-67" sheetId="49" r:id="rId49"/>
    <sheet name="50-67" sheetId="50" r:id="rId50"/>
    <sheet name="51-67" sheetId="51" r:id="rId51"/>
    <sheet name="52-67" sheetId="52" r:id="rId52"/>
    <sheet name="53-67" sheetId="53" r:id="rId53"/>
    <sheet name="54-67" sheetId="69" r:id="rId54"/>
    <sheet name="55-67" sheetId="55" r:id="rId55"/>
    <sheet name="56-67" sheetId="56" r:id="rId56"/>
    <sheet name="57-67" sheetId="57" r:id="rId57"/>
    <sheet name="58-67" sheetId="58" r:id="rId58"/>
    <sheet name="59-67" sheetId="59" r:id="rId59"/>
    <sheet name="60-67" sheetId="60" r:id="rId60"/>
    <sheet name="61-67" sheetId="61" r:id="rId61"/>
    <sheet name="62-67" sheetId="62" r:id="rId62"/>
    <sheet name="63-67" sheetId="63" r:id="rId63"/>
    <sheet name="64-67" sheetId="64" r:id="rId64"/>
    <sheet name="65-67" sheetId="65" r:id="rId65"/>
    <sheet name="66-67" sheetId="66" r:id="rId66"/>
    <sheet name="67-67" sheetId="67" r:id="rId67"/>
  </sheets>
  <definedNames>
    <definedName name="_Toc488228445" localSheetId="8">'9-67'!$A$3</definedName>
    <definedName name="_Toc488228446" localSheetId="9">'10-67'!$A$4</definedName>
    <definedName name="_Toc488228447" localSheetId="10">'11-67'!$A$4</definedName>
    <definedName name="_Toc488228448" localSheetId="11">'12-67'!$A$5</definedName>
    <definedName name="_Toc488228449" localSheetId="12">'13-67'!$A$4</definedName>
    <definedName name="_Toc488228450" localSheetId="13">'14-67'!$A$3</definedName>
    <definedName name="_Toc488228451" localSheetId="14">'15-67'!$A$4</definedName>
    <definedName name="_Toc488228452" localSheetId="15">'16-67'!$A$3</definedName>
    <definedName name="_Toc488228453" localSheetId="16">'17-67'!$A$3</definedName>
    <definedName name="_Toc488228454" localSheetId="17">'18-67'!$A$3</definedName>
    <definedName name="_Toc488228455" localSheetId="18">'19-67'!$A$3</definedName>
    <definedName name="_Toc488228456" localSheetId="19">'20-67'!$A$3</definedName>
    <definedName name="_Toc488228457" localSheetId="20">'21-67'!$A$3</definedName>
    <definedName name="_Toc488228458" localSheetId="21">'22-67'!$A$3</definedName>
    <definedName name="_Toc488228459" localSheetId="22">'23-67'!$A$3</definedName>
    <definedName name="_Toc488228460" localSheetId="23">'24-67'!$A$3</definedName>
    <definedName name="_Toc488228461" localSheetId="24">'25-67'!$A$3</definedName>
    <definedName name="_Toc488228462" localSheetId="25">'26-67'!$A$3</definedName>
    <definedName name="_Toc488228463" localSheetId="26">'27-67'!$A$3</definedName>
    <definedName name="_Toc488228464" localSheetId="27">'28-67'!$A$3</definedName>
    <definedName name="_Toc488228465" localSheetId="28">'29-67'!$A$3</definedName>
    <definedName name="_Toc488228466" localSheetId="29">'30-67'!$A$3</definedName>
    <definedName name="_Toc488228467" localSheetId="30">'31-67'!$A$3</definedName>
    <definedName name="_Toc488228468" localSheetId="31">'32-67'!$A$3</definedName>
    <definedName name="_Toc488228470" localSheetId="41">'42-67'!$A$3</definedName>
    <definedName name="_Toc488228471" localSheetId="42">'43-67'!$A$3</definedName>
    <definedName name="_Toc488228472" localSheetId="43">'44-67'!$A$3</definedName>
    <definedName name="_Toc488228474" localSheetId="45">'46-67'!$A$3</definedName>
    <definedName name="_Toc488228475" localSheetId="46">'47-67'!$A$3</definedName>
    <definedName name="_Toc488228476" localSheetId="47">'48-67'!$A$3</definedName>
    <definedName name="_Toc488228478" localSheetId="48">'49-67'!$A$3</definedName>
    <definedName name="_Toc488228479" localSheetId="49">'50-67'!$A$3</definedName>
    <definedName name="_Toc488228480" localSheetId="50">'51-67'!$A$3</definedName>
    <definedName name="_Toc488228481" localSheetId="51">'52-67'!$A$3</definedName>
    <definedName name="_Toc488228482" localSheetId="52">'53-67'!$A$3</definedName>
    <definedName name="_Toc488228484" localSheetId="54">'55-67'!$B$3</definedName>
    <definedName name="_Toc488228485" localSheetId="55">'56-67'!$A$3</definedName>
    <definedName name="_Toc488228486" localSheetId="56">'57-67'!$A$3</definedName>
    <definedName name="_Toc488228487" localSheetId="57">'58-67'!$A$3</definedName>
    <definedName name="_Toc488228488" localSheetId="58">'59-67'!$A$3</definedName>
    <definedName name="_Toc488228489" localSheetId="59">'60-67'!$A$3</definedName>
    <definedName name="_Toc488228490" localSheetId="60">'61-67'!$A$3</definedName>
    <definedName name="_Toc488228491" localSheetId="61">'62-67'!$A$3</definedName>
    <definedName name="_Toc488228492" localSheetId="62">'63-67'!$A$3</definedName>
    <definedName name="_Toc488228493" localSheetId="63">'64-67'!$A$3</definedName>
    <definedName name="_Toc488228494" localSheetId="64">'65-67'!$A$3</definedName>
    <definedName name="_Toc488228495" localSheetId="65">'66-67'!$A$3</definedName>
    <definedName name="_Toc488228496" localSheetId="66">'67-67'!$A$3</definedName>
    <definedName name="_Toc488566976" localSheetId="32">'33-67'!$A$3</definedName>
    <definedName name="_Toc488566977" localSheetId="33">'34-67'!$A$3</definedName>
    <definedName name="_Toc488566978" localSheetId="34">'35-67'!$A$3</definedName>
    <definedName name="_Toc488566979" localSheetId="35">'36-67'!$A$3</definedName>
    <definedName name="_Toc488566980" localSheetId="36">'37-67'!$A$3</definedName>
    <definedName name="_Toc488566981" localSheetId="37">'38-67'!$A$3</definedName>
    <definedName name="_Toc488566982" localSheetId="38">'39-67'!$A$3</definedName>
    <definedName name="_Toc488566983" localSheetId="39">'40-67'!$A$3</definedName>
    <definedName name="_Toc488566984" localSheetId="40">'41-67'!$A$3</definedName>
    <definedName name="OLE_LINK1" localSheetId="6">'7-67'!$A$6</definedName>
    <definedName name="_xlnm.Print_Area" localSheetId="9">'10-67'!$A$1:$J$24</definedName>
    <definedName name="_xlnm.Print_Area" localSheetId="12">'13-67'!$A$1:$J$23</definedName>
    <definedName name="_xlnm.Print_Area" localSheetId="15">'16-67'!$A$1:$L$20</definedName>
    <definedName name="_xlnm.Print_Area" localSheetId="16">'17-67'!$A$1:$K$21</definedName>
    <definedName name="_xlnm.Print_Area" localSheetId="24">'25-67'!$A$1:$E$19</definedName>
    <definedName name="_xlnm.Print_Area" localSheetId="25">'26-67'!$A$1:$E$11</definedName>
    <definedName name="_xlnm.Print_Area" localSheetId="26">'27-67'!$A$1:$E$10</definedName>
    <definedName name="_xlnm.Print_Area" localSheetId="27">'28-67'!$A$1:$E$10</definedName>
    <definedName name="_xlnm.Print_Area" localSheetId="28">'29-67'!$A$1:$E$11</definedName>
    <definedName name="_xlnm.Print_Area" localSheetId="29">'30-67'!$A$1:$K$18</definedName>
    <definedName name="_xlnm.Print_Area" localSheetId="30">'31-67'!$A$1:$K$20</definedName>
    <definedName name="_xlnm.Print_Area" localSheetId="31">'32-67'!$A$1:$J$22</definedName>
    <definedName name="_xlnm.Print_Area" localSheetId="32">'33-67'!$A$1:$E$11</definedName>
    <definedName name="_xlnm.Print_Area" localSheetId="33">'34-67'!$A$1:$E$10</definedName>
    <definedName name="_xlnm.Print_Area" localSheetId="34">'35-67'!$A$1:$L$23</definedName>
    <definedName name="_xlnm.Print_Area" localSheetId="35">'36-67'!$A$1:$L$20</definedName>
    <definedName name="_xlnm.Print_Area" localSheetId="36">'37-67'!$A$1:$E$11</definedName>
    <definedName name="_xlnm.Print_Area" localSheetId="37">'38-67'!$A$1:$E$10</definedName>
    <definedName name="_xlnm.Print_Area" localSheetId="38">'39-67'!$A$1:$D$20</definedName>
    <definedName name="_xlnm.Print_Area" localSheetId="44">'45-67'!$B$1:$F$11</definedName>
    <definedName name="_xlnm.Print_Area" localSheetId="45">'46-67'!$A$1:$K$12</definedName>
    <definedName name="_xlnm.Print_Area" localSheetId="3">'4-67'!$A$1:$K$13</definedName>
    <definedName name="_xlnm.Print_Area" localSheetId="46">'47-67'!$A$1:$J$22</definedName>
    <definedName name="_xlnm.Print_Area" localSheetId="47">'48-67'!$A$1:$L$20</definedName>
    <definedName name="_xlnm.Print_Area" localSheetId="48">'49-67'!$A$1:$E$11</definedName>
    <definedName name="_xlnm.Print_Area" localSheetId="49">'50-67'!$A$1:$E$11</definedName>
    <definedName name="_xlnm.Print_Area" localSheetId="50">'51-67'!$A$1:$E$20</definedName>
    <definedName name="_xlnm.Print_Area" localSheetId="51">'52-67'!$A$1:$E$22</definedName>
    <definedName name="_xlnm.Print_Area" localSheetId="52">'53-67'!$A$1:$E$21</definedName>
    <definedName name="_xlnm.Print_Area" localSheetId="53">'54-67'!$A$1:$E$21</definedName>
    <definedName name="_xlnm.Print_Area" localSheetId="54">'55-67'!$B$1:$E$16</definedName>
    <definedName name="_xlnm.Print_Area" localSheetId="55">'56-67'!$A$1:$D$16</definedName>
    <definedName name="_xlnm.Print_Area" localSheetId="4">'5-67'!$A$1:$E$11</definedName>
    <definedName name="_xlnm.Print_Area" localSheetId="56">'57-67'!$A$1:$E$11</definedName>
    <definedName name="_xlnm.Print_Area" localSheetId="57">'58-67'!$A$1:$E$11</definedName>
    <definedName name="_xlnm.Print_Area" localSheetId="58">'59-67'!$A$1:$E$15</definedName>
    <definedName name="_xlnm.Print_Area" localSheetId="59">'60-67'!$A$1:$E$15</definedName>
    <definedName name="_xlnm.Print_Area" localSheetId="61">'62-67'!$A$1:$E$13</definedName>
    <definedName name="_xlnm.Print_Area" localSheetId="64">'65-67'!$A$1:$J$22</definedName>
    <definedName name="_xlnm.Print_Area" localSheetId="5">'6-67'!$A$1:$K$14</definedName>
    <definedName name="_xlnm.Print_Area" localSheetId="66">'67-67'!$A$1:$K$24</definedName>
    <definedName name="_xlnm.Print_Area" localSheetId="6">'7-67'!$A$1:$J$29</definedName>
  </definedNames>
  <calcPr calcId="145621"/>
</workbook>
</file>

<file path=xl/calcChain.xml><?xml version="1.0" encoding="utf-8"?>
<calcChain xmlns="http://schemas.openxmlformats.org/spreadsheetml/2006/main">
  <c r="E20" i="53" l="1"/>
  <c r="E11" i="61" l="1"/>
  <c r="E12" i="61"/>
  <c r="E14" i="59"/>
  <c r="E13" i="59"/>
  <c r="D14" i="59"/>
  <c r="E10" i="57"/>
  <c r="E8" i="57"/>
  <c r="C15" i="55"/>
  <c r="D15" i="55"/>
  <c r="E15" i="55"/>
  <c r="E8" i="55"/>
  <c r="C20" i="53"/>
  <c r="D20" i="53"/>
  <c r="E19" i="53"/>
  <c r="E19" i="52"/>
  <c r="D19" i="52"/>
  <c r="C19" i="52"/>
  <c r="E18" i="51"/>
  <c r="C19" i="51"/>
  <c r="D19" i="51"/>
  <c r="E19" i="51"/>
  <c r="E10" i="50"/>
  <c r="D10" i="50"/>
  <c r="C10" i="50"/>
  <c r="H18" i="48"/>
  <c r="J18" i="48" s="1"/>
  <c r="J19" i="48" s="1"/>
  <c r="I18" i="48"/>
  <c r="I19" i="48" s="1"/>
  <c r="C21" i="47"/>
  <c r="D21" i="47"/>
  <c r="D17" i="47"/>
  <c r="G17" i="47"/>
  <c r="H17" i="47"/>
  <c r="I17" i="47"/>
  <c r="E10" i="46"/>
  <c r="H10" i="46"/>
  <c r="I11" i="46"/>
  <c r="I10" i="46"/>
  <c r="J10" i="46"/>
  <c r="K11" i="46"/>
  <c r="E10" i="68"/>
  <c r="F10" i="68"/>
  <c r="F9" i="68"/>
  <c r="F8" i="68"/>
  <c r="C17" i="44"/>
  <c r="D16" i="44"/>
  <c r="D17" i="44"/>
  <c r="B19" i="43"/>
  <c r="C19" i="43"/>
  <c r="D18" i="43"/>
  <c r="D19" i="43" s="1"/>
  <c r="E9" i="42"/>
  <c r="E8" i="42"/>
  <c r="H17" i="36"/>
  <c r="H19" i="36" s="1"/>
  <c r="I17" i="36"/>
  <c r="I19" i="36" s="1"/>
  <c r="D21" i="35"/>
  <c r="G21" i="35"/>
  <c r="F21" i="35"/>
  <c r="I20" i="35"/>
  <c r="J20" i="35"/>
  <c r="J21" i="35"/>
  <c r="E9" i="34"/>
  <c r="E8" i="34"/>
  <c r="C10" i="33"/>
  <c r="D10" i="33"/>
  <c r="E10" i="33"/>
  <c r="E9" i="33"/>
  <c r="E8" i="33"/>
  <c r="D17" i="25"/>
  <c r="D18" i="25" s="1"/>
  <c r="D17" i="24"/>
  <c r="D18" i="24" s="1"/>
  <c r="D20" i="23"/>
  <c r="D21" i="23"/>
  <c r="E10" i="22"/>
  <c r="E11" i="22" s="1"/>
  <c r="D11" i="22"/>
  <c r="C11" i="21"/>
  <c r="D11" i="21"/>
  <c r="E11" i="21"/>
  <c r="E8" i="21"/>
  <c r="D8" i="20"/>
  <c r="D17" i="20" s="1"/>
  <c r="B17" i="20"/>
  <c r="C17" i="20"/>
  <c r="K19" i="16"/>
  <c r="L8" i="16"/>
  <c r="L21" i="15"/>
  <c r="L22" i="15"/>
  <c r="G21" i="13"/>
  <c r="H21" i="13"/>
  <c r="I21" i="13"/>
  <c r="I22" i="13" s="1"/>
  <c r="J22" i="10"/>
  <c r="D24" i="9"/>
  <c r="E24" i="9"/>
  <c r="F24" i="9"/>
  <c r="H24" i="9"/>
  <c r="I24" i="9"/>
  <c r="J24" i="9"/>
  <c r="G24" i="9"/>
  <c r="G26" i="8"/>
  <c r="J26" i="8"/>
  <c r="E25" i="7"/>
  <c r="I22" i="7"/>
  <c r="I25" i="7" s="1"/>
  <c r="J25" i="7"/>
  <c r="E9" i="5"/>
  <c r="K10" i="4"/>
  <c r="E10" i="4"/>
  <c r="H10" i="4"/>
  <c r="J10" i="4"/>
  <c r="I11" i="3"/>
  <c r="J11" i="3"/>
  <c r="J10" i="3"/>
  <c r="I10" i="3"/>
  <c r="H11" i="3"/>
  <c r="K11" i="3"/>
  <c r="J16" i="2"/>
  <c r="C16" i="2"/>
  <c r="E12" i="62"/>
  <c r="D12" i="62"/>
  <c r="C12" i="62"/>
  <c r="D12" i="61"/>
  <c r="C12" i="61"/>
  <c r="E10" i="61"/>
  <c r="E9" i="61"/>
  <c r="E8" i="61"/>
  <c r="E14" i="60"/>
  <c r="D14" i="60"/>
  <c r="C14" i="60"/>
  <c r="C14" i="59"/>
  <c r="C10" i="58"/>
  <c r="E12" i="59"/>
  <c r="E11" i="59"/>
  <c r="E10" i="59"/>
  <c r="E9" i="59"/>
  <c r="E8" i="59"/>
  <c r="E10" i="58"/>
  <c r="D10" i="58"/>
  <c r="D10" i="57"/>
  <c r="C10" i="57"/>
  <c r="E9" i="57"/>
  <c r="D15" i="56"/>
  <c r="C15" i="56"/>
  <c r="B15" i="56"/>
  <c r="E14" i="55"/>
  <c r="E13" i="55"/>
  <c r="E12" i="55"/>
  <c r="E11" i="55"/>
  <c r="E10" i="55"/>
  <c r="E9" i="55"/>
  <c r="E20" i="69"/>
  <c r="D20" i="69"/>
  <c r="C20" i="69"/>
  <c r="E18" i="53"/>
  <c r="E17" i="53"/>
  <c r="E16" i="53"/>
  <c r="E15" i="53"/>
  <c r="E14" i="53"/>
  <c r="E13" i="53"/>
  <c r="E12" i="53"/>
  <c r="E11" i="53"/>
  <c r="E10" i="53"/>
  <c r="E9" i="53"/>
  <c r="E8" i="53"/>
  <c r="E17" i="51"/>
  <c r="E16" i="51"/>
  <c r="E15" i="51"/>
  <c r="E14" i="51"/>
  <c r="E13" i="51"/>
  <c r="E12" i="51"/>
  <c r="E11" i="51"/>
  <c r="E10" i="51"/>
  <c r="E9" i="51"/>
  <c r="E10" i="49"/>
  <c r="D10" i="49"/>
  <c r="C10" i="49"/>
  <c r="E9" i="49"/>
  <c r="E8" i="49"/>
  <c r="H19" i="48"/>
  <c r="G19" i="48"/>
  <c r="F19" i="48"/>
  <c r="E19" i="48"/>
  <c r="D19" i="48"/>
  <c r="C19" i="48"/>
  <c r="B19" i="48"/>
  <c r="G10" i="48"/>
  <c r="I17" i="48"/>
  <c r="I16" i="48"/>
  <c r="I15" i="48"/>
  <c r="I14" i="48"/>
  <c r="I13" i="48"/>
  <c r="I12" i="48"/>
  <c r="I11" i="48"/>
  <c r="I10" i="48"/>
  <c r="H17" i="48"/>
  <c r="H16" i="48"/>
  <c r="H15" i="48"/>
  <c r="H14" i="48"/>
  <c r="J14" i="48" s="1"/>
  <c r="K14" i="48" s="1"/>
  <c r="H13" i="48"/>
  <c r="H12" i="48"/>
  <c r="J12" i="48" s="1"/>
  <c r="K12" i="48" s="1"/>
  <c r="H11" i="48"/>
  <c r="H10" i="48"/>
  <c r="J17" i="48"/>
  <c r="K17" i="48" s="1"/>
  <c r="J16" i="48"/>
  <c r="K16" i="48" s="1"/>
  <c r="J15" i="48"/>
  <c r="K15" i="48" s="1"/>
  <c r="J13" i="48"/>
  <c r="K13" i="48" s="1"/>
  <c r="J10" i="48"/>
  <c r="K10" i="48" s="1"/>
  <c r="G18" i="48"/>
  <c r="G17" i="48"/>
  <c r="G16" i="48"/>
  <c r="G15" i="48"/>
  <c r="G14" i="48"/>
  <c r="G13" i="48"/>
  <c r="G12" i="48"/>
  <c r="G11" i="48"/>
  <c r="D18" i="48"/>
  <c r="D17" i="48"/>
  <c r="D16" i="48"/>
  <c r="D15" i="48"/>
  <c r="D14" i="48"/>
  <c r="D13" i="48"/>
  <c r="D12" i="48"/>
  <c r="D11" i="48"/>
  <c r="D10" i="48"/>
  <c r="I21" i="47"/>
  <c r="F21" i="47"/>
  <c r="E21" i="47"/>
  <c r="B21" i="47"/>
  <c r="I20" i="47"/>
  <c r="I19" i="47"/>
  <c r="I18" i="47"/>
  <c r="I16" i="47"/>
  <c r="J16" i="47" s="1"/>
  <c r="I15" i="47"/>
  <c r="I14" i="47"/>
  <c r="J14" i="47" s="1"/>
  <c r="I13" i="47"/>
  <c r="I12" i="47"/>
  <c r="J12" i="47" s="1"/>
  <c r="I11" i="47"/>
  <c r="I10" i="47"/>
  <c r="H20" i="47"/>
  <c r="H19" i="47"/>
  <c r="J19" i="47" s="1"/>
  <c r="H18" i="47"/>
  <c r="H16" i="47"/>
  <c r="H15" i="47"/>
  <c r="J15" i="47" s="1"/>
  <c r="H14" i="47"/>
  <c r="H13" i="47"/>
  <c r="J13" i="47" s="1"/>
  <c r="H12" i="47"/>
  <c r="H11" i="47"/>
  <c r="J11" i="47" s="1"/>
  <c r="H10" i="47"/>
  <c r="J10" i="47" s="1"/>
  <c r="J20" i="47"/>
  <c r="J18" i="47"/>
  <c r="G20" i="47"/>
  <c r="G19" i="47"/>
  <c r="G21" i="47" s="1"/>
  <c r="G18" i="47"/>
  <c r="G16" i="47"/>
  <c r="G15" i="47"/>
  <c r="G14" i="47"/>
  <c r="G13" i="47"/>
  <c r="G12" i="47"/>
  <c r="G11" i="47"/>
  <c r="G10" i="47"/>
  <c r="D20" i="47"/>
  <c r="D19" i="47"/>
  <c r="D18" i="47"/>
  <c r="D16" i="47"/>
  <c r="D15" i="47"/>
  <c r="D14" i="47"/>
  <c r="D13" i="47"/>
  <c r="D12" i="47"/>
  <c r="D11" i="47"/>
  <c r="D10" i="47"/>
  <c r="J11" i="46"/>
  <c r="H11" i="46"/>
  <c r="E11" i="46"/>
  <c r="D10" i="68"/>
  <c r="B17" i="44"/>
  <c r="D15" i="44"/>
  <c r="D14" i="44"/>
  <c r="D13" i="44"/>
  <c r="D12" i="44"/>
  <c r="D11" i="44"/>
  <c r="D10" i="44"/>
  <c r="D9" i="44"/>
  <c r="D8" i="44"/>
  <c r="D17" i="43"/>
  <c r="D16" i="43"/>
  <c r="D15" i="43"/>
  <c r="D14" i="43"/>
  <c r="D13" i="43"/>
  <c r="D12" i="43"/>
  <c r="D11" i="43"/>
  <c r="D10" i="43"/>
  <c r="D9" i="43"/>
  <c r="D8" i="43"/>
  <c r="C19" i="36"/>
  <c r="G19" i="36"/>
  <c r="F19" i="36"/>
  <c r="E19" i="36"/>
  <c r="D19" i="36"/>
  <c r="B19" i="36"/>
  <c r="H10" i="36"/>
  <c r="I10" i="36"/>
  <c r="G10" i="36"/>
  <c r="D10" i="36"/>
  <c r="H11" i="36"/>
  <c r="I11" i="36"/>
  <c r="I18" i="36"/>
  <c r="I16" i="36"/>
  <c r="I15" i="36"/>
  <c r="I14" i="36"/>
  <c r="I13" i="36"/>
  <c r="I12" i="36"/>
  <c r="H18" i="36"/>
  <c r="H16" i="36"/>
  <c r="H15" i="36"/>
  <c r="H14" i="36"/>
  <c r="H13" i="36"/>
  <c r="H12" i="36"/>
  <c r="J12" i="36" s="1"/>
  <c r="K12" i="36" s="1"/>
  <c r="J18" i="36"/>
  <c r="K18" i="36" s="1"/>
  <c r="I10" i="35"/>
  <c r="K16" i="36"/>
  <c r="J16" i="36"/>
  <c r="J15" i="36"/>
  <c r="K15" i="36" s="1"/>
  <c r="J14" i="36"/>
  <c r="K14" i="36" s="1"/>
  <c r="G18" i="36"/>
  <c r="G17" i="36"/>
  <c r="G16" i="36"/>
  <c r="G15" i="36"/>
  <c r="G14" i="36"/>
  <c r="G13" i="36"/>
  <c r="G12" i="36"/>
  <c r="G11" i="36"/>
  <c r="D18" i="36"/>
  <c r="D17" i="36"/>
  <c r="D16" i="36"/>
  <c r="D15" i="36"/>
  <c r="D14" i="36"/>
  <c r="D13" i="36"/>
  <c r="D12" i="36"/>
  <c r="D11" i="36"/>
  <c r="L21" i="35"/>
  <c r="I21" i="35"/>
  <c r="H21" i="35"/>
  <c r="E21" i="35"/>
  <c r="C21" i="35"/>
  <c r="B21" i="35"/>
  <c r="G10" i="35"/>
  <c r="H10" i="35" s="1"/>
  <c r="J10" i="35"/>
  <c r="J19" i="35"/>
  <c r="J18" i="35"/>
  <c r="J17" i="35"/>
  <c r="J16" i="35"/>
  <c r="J15" i="35"/>
  <c r="J14" i="35"/>
  <c r="J13" i="35"/>
  <c r="J12" i="35"/>
  <c r="K12" i="35" s="1"/>
  <c r="L12" i="35" s="1"/>
  <c r="J11" i="35"/>
  <c r="K11" i="35" s="1"/>
  <c r="L11" i="35" s="1"/>
  <c r="I19" i="35"/>
  <c r="I18" i="35"/>
  <c r="I17" i="35"/>
  <c r="I16" i="35"/>
  <c r="I15" i="35"/>
  <c r="I14" i="35"/>
  <c r="I13" i="35"/>
  <c r="I12" i="35"/>
  <c r="I11" i="35"/>
  <c r="K20" i="35"/>
  <c r="L20" i="35" s="1"/>
  <c r="K19" i="35"/>
  <c r="L19" i="35" s="1"/>
  <c r="K18" i="35"/>
  <c r="L18" i="35" s="1"/>
  <c r="K17" i="35"/>
  <c r="L17" i="35" s="1"/>
  <c r="K16" i="35"/>
  <c r="L16" i="35" s="1"/>
  <c r="K15" i="35"/>
  <c r="L15" i="35" s="1"/>
  <c r="G20" i="35"/>
  <c r="H20" i="35" s="1"/>
  <c r="G19" i="35"/>
  <c r="H19" i="35" s="1"/>
  <c r="G18" i="35"/>
  <c r="H18" i="35" s="1"/>
  <c r="G17" i="35"/>
  <c r="H17" i="35" s="1"/>
  <c r="H16" i="35"/>
  <c r="G16" i="35"/>
  <c r="G15" i="35"/>
  <c r="H15" i="35" s="1"/>
  <c r="G14" i="35"/>
  <c r="H14" i="35" s="1"/>
  <c r="G13" i="35"/>
  <c r="H13" i="35" s="1"/>
  <c r="H12" i="35"/>
  <c r="G12" i="35"/>
  <c r="G11" i="35"/>
  <c r="H11" i="35" s="1"/>
  <c r="D20" i="35"/>
  <c r="D19" i="35"/>
  <c r="D18" i="35"/>
  <c r="D17" i="35"/>
  <c r="D16" i="35"/>
  <c r="D15" i="35"/>
  <c r="D14" i="35"/>
  <c r="D13" i="35"/>
  <c r="D12" i="35"/>
  <c r="D11" i="35"/>
  <c r="D10" i="35"/>
  <c r="B18" i="25"/>
  <c r="C18" i="25"/>
  <c r="D8" i="25"/>
  <c r="D16" i="25"/>
  <c r="D15" i="25"/>
  <c r="D14" i="25"/>
  <c r="D13" i="25"/>
  <c r="D12" i="25"/>
  <c r="D11" i="25"/>
  <c r="D10" i="25"/>
  <c r="D9" i="25"/>
  <c r="C18" i="24"/>
  <c r="B18" i="24"/>
  <c r="D8" i="24"/>
  <c r="D16" i="24"/>
  <c r="D15" i="24"/>
  <c r="D14" i="24"/>
  <c r="D13" i="24"/>
  <c r="D12" i="24"/>
  <c r="D11" i="24"/>
  <c r="D10" i="24"/>
  <c r="D9" i="24"/>
  <c r="C21" i="23"/>
  <c r="B21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C11" i="22"/>
  <c r="E9" i="22"/>
  <c r="E8" i="22"/>
  <c r="E10" i="21"/>
  <c r="E9" i="21"/>
  <c r="D16" i="20"/>
  <c r="D15" i="20"/>
  <c r="D14" i="20"/>
  <c r="D13" i="20"/>
  <c r="D12" i="20"/>
  <c r="D11" i="20"/>
  <c r="D10" i="20"/>
  <c r="D9" i="20"/>
  <c r="J19" i="19"/>
  <c r="L19" i="19"/>
  <c r="K19" i="19"/>
  <c r="I19" i="19"/>
  <c r="H19" i="19"/>
  <c r="G19" i="19"/>
  <c r="F19" i="19"/>
  <c r="E19" i="19"/>
  <c r="D19" i="19"/>
  <c r="C19" i="19"/>
  <c r="B19" i="19"/>
  <c r="L15" i="19"/>
  <c r="L18" i="19"/>
  <c r="L17" i="19"/>
  <c r="L16" i="19"/>
  <c r="L14" i="19"/>
  <c r="L13" i="19"/>
  <c r="L12" i="19"/>
  <c r="L11" i="19"/>
  <c r="L10" i="19"/>
  <c r="L9" i="19"/>
  <c r="L8" i="19"/>
  <c r="K21" i="18"/>
  <c r="L21" i="18"/>
  <c r="J21" i="18"/>
  <c r="I21" i="18"/>
  <c r="H21" i="18"/>
  <c r="G21" i="18"/>
  <c r="F21" i="18"/>
  <c r="E21" i="18"/>
  <c r="D21" i="18"/>
  <c r="C21" i="18"/>
  <c r="B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J20" i="17"/>
  <c r="I20" i="17"/>
  <c r="H20" i="17"/>
  <c r="G20" i="17"/>
  <c r="F20" i="17"/>
  <c r="E20" i="17"/>
  <c r="D20" i="17"/>
  <c r="C20" i="17"/>
  <c r="B20" i="17"/>
  <c r="I19" i="17"/>
  <c r="J19" i="17"/>
  <c r="I18" i="17"/>
  <c r="I17" i="17"/>
  <c r="I16" i="17"/>
  <c r="I15" i="17"/>
  <c r="I14" i="17"/>
  <c r="I13" i="17"/>
  <c r="I12" i="17"/>
  <c r="I11" i="17"/>
  <c r="I10" i="17"/>
  <c r="H19" i="17"/>
  <c r="H18" i="17"/>
  <c r="H17" i="17"/>
  <c r="H16" i="17"/>
  <c r="H15" i="17"/>
  <c r="H14" i="17"/>
  <c r="H13" i="17"/>
  <c r="H12" i="17"/>
  <c r="H11" i="17"/>
  <c r="H10" i="17"/>
  <c r="J18" i="17"/>
  <c r="J17" i="17"/>
  <c r="J15" i="17"/>
  <c r="J14" i="17"/>
  <c r="J13" i="17"/>
  <c r="J10" i="17"/>
  <c r="G19" i="17"/>
  <c r="G18" i="17"/>
  <c r="G17" i="17"/>
  <c r="G16" i="17"/>
  <c r="G15" i="17"/>
  <c r="G14" i="17"/>
  <c r="G13" i="17"/>
  <c r="G12" i="17"/>
  <c r="G11" i="17"/>
  <c r="G10" i="17"/>
  <c r="D19" i="17"/>
  <c r="D18" i="17"/>
  <c r="D17" i="17"/>
  <c r="D16" i="17"/>
  <c r="D15" i="17"/>
  <c r="D14" i="17"/>
  <c r="D13" i="17"/>
  <c r="D12" i="17"/>
  <c r="D11" i="17"/>
  <c r="D10" i="17"/>
  <c r="L19" i="16"/>
  <c r="J19" i="16"/>
  <c r="I19" i="16"/>
  <c r="H19" i="16"/>
  <c r="G19" i="16"/>
  <c r="F19" i="16"/>
  <c r="E19" i="16"/>
  <c r="D19" i="16"/>
  <c r="C19" i="16"/>
  <c r="B19" i="16"/>
  <c r="L18" i="16"/>
  <c r="L17" i="16"/>
  <c r="L16" i="16"/>
  <c r="L15" i="16"/>
  <c r="L14" i="16"/>
  <c r="L13" i="16"/>
  <c r="L12" i="16"/>
  <c r="L11" i="16"/>
  <c r="L10" i="16"/>
  <c r="L9" i="16"/>
  <c r="K22" i="15"/>
  <c r="J22" i="15"/>
  <c r="I22" i="15"/>
  <c r="H22" i="15"/>
  <c r="G22" i="15"/>
  <c r="F22" i="15"/>
  <c r="E22" i="15"/>
  <c r="D22" i="15"/>
  <c r="C22" i="15"/>
  <c r="B22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I19" i="14"/>
  <c r="I20" i="14" s="1"/>
  <c r="B20" i="14"/>
  <c r="H20" i="14"/>
  <c r="G20" i="14"/>
  <c r="F20" i="14"/>
  <c r="E20" i="14"/>
  <c r="D20" i="14"/>
  <c r="C20" i="14"/>
  <c r="I18" i="14"/>
  <c r="J18" i="14" s="1"/>
  <c r="I17" i="14"/>
  <c r="I16" i="14"/>
  <c r="J16" i="14" s="1"/>
  <c r="I15" i="14"/>
  <c r="I14" i="14"/>
  <c r="I13" i="14"/>
  <c r="I12" i="14"/>
  <c r="I11" i="14"/>
  <c r="I10" i="14"/>
  <c r="H19" i="14"/>
  <c r="H18" i="14"/>
  <c r="H17" i="14"/>
  <c r="J17" i="14" s="1"/>
  <c r="H16" i="14"/>
  <c r="H15" i="14"/>
  <c r="H14" i="14"/>
  <c r="H13" i="14"/>
  <c r="H12" i="14"/>
  <c r="H11" i="14"/>
  <c r="J11" i="14" s="1"/>
  <c r="H10" i="14"/>
  <c r="H11" i="13"/>
  <c r="J15" i="14"/>
  <c r="J14" i="14"/>
  <c r="J10" i="14"/>
  <c r="G19" i="14"/>
  <c r="G18" i="14"/>
  <c r="G17" i="14"/>
  <c r="G16" i="14"/>
  <c r="G15" i="14"/>
  <c r="G14" i="14"/>
  <c r="G13" i="14"/>
  <c r="G12" i="14"/>
  <c r="G11" i="14"/>
  <c r="G10" i="14"/>
  <c r="D19" i="14"/>
  <c r="D18" i="14"/>
  <c r="D17" i="14"/>
  <c r="D16" i="14"/>
  <c r="D15" i="14"/>
  <c r="D14" i="14"/>
  <c r="D13" i="14"/>
  <c r="D12" i="14"/>
  <c r="D11" i="14"/>
  <c r="D10" i="14"/>
  <c r="H22" i="13"/>
  <c r="G22" i="13"/>
  <c r="F22" i="13"/>
  <c r="E22" i="13"/>
  <c r="D22" i="13"/>
  <c r="C22" i="13"/>
  <c r="B22" i="13"/>
  <c r="B25" i="12"/>
  <c r="I20" i="13"/>
  <c r="I19" i="13"/>
  <c r="I18" i="13"/>
  <c r="I17" i="13"/>
  <c r="J17" i="13" s="1"/>
  <c r="I16" i="13"/>
  <c r="I15" i="13"/>
  <c r="J15" i="13" s="1"/>
  <c r="I14" i="13"/>
  <c r="I13" i="13"/>
  <c r="J13" i="13" s="1"/>
  <c r="I12" i="13"/>
  <c r="I11" i="13"/>
  <c r="H20" i="13"/>
  <c r="H19" i="13"/>
  <c r="H18" i="13"/>
  <c r="J18" i="13" s="1"/>
  <c r="H17" i="13"/>
  <c r="H16" i="13"/>
  <c r="H15" i="13"/>
  <c r="H14" i="13"/>
  <c r="J14" i="13" s="1"/>
  <c r="H13" i="13"/>
  <c r="H12" i="13"/>
  <c r="J12" i="13" s="1"/>
  <c r="J11" i="13"/>
  <c r="J21" i="13"/>
  <c r="J22" i="13" s="1"/>
  <c r="J19" i="13"/>
  <c r="J16" i="13"/>
  <c r="G20" i="13"/>
  <c r="G19" i="13"/>
  <c r="G18" i="13"/>
  <c r="G17" i="13"/>
  <c r="G16" i="13"/>
  <c r="G15" i="13"/>
  <c r="G14" i="13"/>
  <c r="G13" i="13"/>
  <c r="G12" i="13"/>
  <c r="G11" i="13"/>
  <c r="D21" i="13"/>
  <c r="D20" i="13"/>
  <c r="D19" i="13"/>
  <c r="D18" i="13"/>
  <c r="D17" i="13"/>
  <c r="D16" i="13"/>
  <c r="D15" i="13"/>
  <c r="D14" i="13"/>
  <c r="D13" i="13"/>
  <c r="D12" i="13"/>
  <c r="D11" i="13"/>
  <c r="J25" i="12"/>
  <c r="J25" i="11"/>
  <c r="H25" i="12"/>
  <c r="I25" i="12"/>
  <c r="G25" i="12"/>
  <c r="F25" i="12"/>
  <c r="E25" i="12"/>
  <c r="D25" i="12"/>
  <c r="C25" i="12"/>
  <c r="I12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H24" i="12"/>
  <c r="H23" i="12"/>
  <c r="J23" i="12" s="1"/>
  <c r="H22" i="12"/>
  <c r="H21" i="12"/>
  <c r="H20" i="12"/>
  <c r="H19" i="12"/>
  <c r="H18" i="12"/>
  <c r="H17" i="12"/>
  <c r="H16" i="12"/>
  <c r="H15" i="12"/>
  <c r="J15" i="12" s="1"/>
  <c r="H14" i="12"/>
  <c r="J14" i="12" s="1"/>
  <c r="H13" i="12"/>
  <c r="J13" i="12" s="1"/>
  <c r="H12" i="12"/>
  <c r="J12" i="12" s="1"/>
  <c r="H11" i="11"/>
  <c r="J24" i="12"/>
  <c r="J22" i="12"/>
  <c r="J21" i="12"/>
  <c r="J20" i="12"/>
  <c r="J19" i="12"/>
  <c r="J16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I24" i="11"/>
  <c r="I25" i="11"/>
  <c r="H25" i="11"/>
  <c r="G25" i="11"/>
  <c r="F25" i="11"/>
  <c r="E25" i="11"/>
  <c r="D25" i="11"/>
  <c r="C25" i="11"/>
  <c r="B25" i="11"/>
  <c r="I23" i="11"/>
  <c r="I22" i="11"/>
  <c r="I21" i="11"/>
  <c r="I20" i="11"/>
  <c r="I19" i="11"/>
  <c r="I18" i="11"/>
  <c r="J18" i="11" s="1"/>
  <c r="I17" i="11"/>
  <c r="I16" i="11"/>
  <c r="I15" i="11"/>
  <c r="I14" i="11"/>
  <c r="I13" i="11"/>
  <c r="I12" i="11"/>
  <c r="I11" i="11"/>
  <c r="H24" i="11"/>
  <c r="H23" i="11"/>
  <c r="J23" i="11" s="1"/>
  <c r="H22" i="11"/>
  <c r="H21" i="11"/>
  <c r="J21" i="11" s="1"/>
  <c r="H20" i="11"/>
  <c r="H19" i="11"/>
  <c r="J19" i="11" s="1"/>
  <c r="H18" i="11"/>
  <c r="H17" i="11"/>
  <c r="H16" i="11"/>
  <c r="H15" i="11"/>
  <c r="J15" i="11" s="1"/>
  <c r="H14" i="11"/>
  <c r="H13" i="11"/>
  <c r="J13" i="11" s="1"/>
  <c r="H12" i="11"/>
  <c r="J11" i="11"/>
  <c r="H11" i="10"/>
  <c r="J24" i="11"/>
  <c r="J22" i="11"/>
  <c r="J20" i="11"/>
  <c r="J16" i="11"/>
  <c r="J14" i="11"/>
  <c r="J12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1" i="10"/>
  <c r="D22" i="10" s="1"/>
  <c r="G22" i="10"/>
  <c r="G11" i="10"/>
  <c r="J11" i="10"/>
  <c r="I11" i="10"/>
  <c r="I22" i="10" s="1"/>
  <c r="I21" i="10"/>
  <c r="J21" i="10" s="1"/>
  <c r="I20" i="10"/>
  <c r="I19" i="10"/>
  <c r="I18" i="10"/>
  <c r="I17" i="10"/>
  <c r="I16" i="10"/>
  <c r="I15" i="10"/>
  <c r="I14" i="10"/>
  <c r="I13" i="10"/>
  <c r="J13" i="10" s="1"/>
  <c r="I12" i="10"/>
  <c r="H21" i="10"/>
  <c r="H20" i="10"/>
  <c r="H19" i="10"/>
  <c r="H18" i="10"/>
  <c r="H17" i="10"/>
  <c r="J17" i="10" s="1"/>
  <c r="H16" i="10"/>
  <c r="H15" i="10"/>
  <c r="H14" i="10"/>
  <c r="H13" i="10"/>
  <c r="H12" i="10"/>
  <c r="F22" i="10"/>
  <c r="E22" i="10"/>
  <c r="C22" i="10"/>
  <c r="B22" i="10"/>
  <c r="B24" i="9"/>
  <c r="J19" i="10"/>
  <c r="J16" i="10"/>
  <c r="J15" i="10"/>
  <c r="G21" i="10"/>
  <c r="G20" i="10"/>
  <c r="G19" i="10"/>
  <c r="G18" i="10"/>
  <c r="G17" i="10"/>
  <c r="G16" i="10"/>
  <c r="G15" i="10"/>
  <c r="G14" i="10"/>
  <c r="G13" i="10"/>
  <c r="G12" i="10"/>
  <c r="D21" i="10"/>
  <c r="D20" i="10"/>
  <c r="D19" i="10"/>
  <c r="D18" i="10"/>
  <c r="D17" i="10"/>
  <c r="D16" i="10"/>
  <c r="D15" i="10"/>
  <c r="D14" i="10"/>
  <c r="D13" i="10"/>
  <c r="D12" i="10"/>
  <c r="J10" i="9"/>
  <c r="I23" i="9"/>
  <c r="J23" i="9" s="1"/>
  <c r="I22" i="9"/>
  <c r="I21" i="9"/>
  <c r="I20" i="9"/>
  <c r="I19" i="9"/>
  <c r="I18" i="9"/>
  <c r="J18" i="9" s="1"/>
  <c r="I17" i="9"/>
  <c r="I16" i="9"/>
  <c r="I15" i="9"/>
  <c r="I14" i="9"/>
  <c r="I13" i="9"/>
  <c r="I12" i="9"/>
  <c r="I11" i="9"/>
  <c r="I10" i="9"/>
  <c r="H23" i="9"/>
  <c r="H22" i="9"/>
  <c r="J22" i="9" s="1"/>
  <c r="H21" i="9"/>
  <c r="H20" i="9"/>
  <c r="J20" i="9" s="1"/>
  <c r="H19" i="9"/>
  <c r="H18" i="9"/>
  <c r="H17" i="9"/>
  <c r="H16" i="9"/>
  <c r="H15" i="9"/>
  <c r="H14" i="9"/>
  <c r="J14" i="9" s="1"/>
  <c r="H13" i="9"/>
  <c r="H12" i="9"/>
  <c r="J12" i="9" s="1"/>
  <c r="H11" i="9"/>
  <c r="H10" i="9"/>
  <c r="J21" i="9"/>
  <c r="J19" i="9"/>
  <c r="J17" i="9"/>
  <c r="J15" i="9"/>
  <c r="J13" i="9"/>
  <c r="J11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D23" i="9"/>
  <c r="C24" i="9"/>
  <c r="D11" i="9"/>
  <c r="D22" i="9"/>
  <c r="D21" i="9"/>
  <c r="D20" i="9"/>
  <c r="D19" i="9"/>
  <c r="D18" i="9"/>
  <c r="D17" i="9"/>
  <c r="D16" i="9"/>
  <c r="D15" i="9"/>
  <c r="D14" i="9"/>
  <c r="D13" i="9"/>
  <c r="D12" i="9"/>
  <c r="D10" i="9"/>
  <c r="I25" i="8"/>
  <c r="I26" i="8" s="1"/>
  <c r="H25" i="8"/>
  <c r="J25" i="8" s="1"/>
  <c r="H21" i="8"/>
  <c r="J24" i="8"/>
  <c r="J22" i="8"/>
  <c r="F26" i="8"/>
  <c r="E26" i="8"/>
  <c r="C26" i="8"/>
  <c r="B26" i="8"/>
  <c r="I24" i="8"/>
  <c r="H24" i="8"/>
  <c r="I23" i="8"/>
  <c r="I22" i="8"/>
  <c r="I21" i="8"/>
  <c r="I20" i="8"/>
  <c r="J20" i="8" s="1"/>
  <c r="I19" i="8"/>
  <c r="I18" i="8"/>
  <c r="J18" i="8" s="1"/>
  <c r="I17" i="8"/>
  <c r="I16" i="8"/>
  <c r="I15" i="8"/>
  <c r="I14" i="8"/>
  <c r="I13" i="8"/>
  <c r="I12" i="8"/>
  <c r="J12" i="8" s="1"/>
  <c r="I11" i="8"/>
  <c r="I10" i="8"/>
  <c r="H23" i="8"/>
  <c r="J23" i="8" s="1"/>
  <c r="H22" i="8"/>
  <c r="H20" i="8"/>
  <c r="H19" i="8"/>
  <c r="J19" i="8" s="1"/>
  <c r="H18" i="8"/>
  <c r="H17" i="8"/>
  <c r="H16" i="8"/>
  <c r="H15" i="8"/>
  <c r="H14" i="8"/>
  <c r="J14" i="8" s="1"/>
  <c r="H13" i="8"/>
  <c r="H12" i="8"/>
  <c r="H11" i="8"/>
  <c r="J11" i="8" s="1"/>
  <c r="H10" i="8"/>
  <c r="G24" i="8"/>
  <c r="F24" i="8"/>
  <c r="E24" i="8"/>
  <c r="B24" i="8"/>
  <c r="C24" i="8"/>
  <c r="D24" i="8"/>
  <c r="D25" i="8"/>
  <c r="D26" i="8" s="1"/>
  <c r="J21" i="8"/>
  <c r="J17" i="8"/>
  <c r="J15" i="8"/>
  <c r="J13" i="8"/>
  <c r="J10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10" i="7"/>
  <c r="D22" i="7" s="1"/>
  <c r="I23" i="7"/>
  <c r="H23" i="7"/>
  <c r="H20" i="7"/>
  <c r="H22" i="7" s="1"/>
  <c r="H25" i="7" s="1"/>
  <c r="G23" i="7"/>
  <c r="G25" i="7" s="1"/>
  <c r="D23" i="7"/>
  <c r="D21" i="7"/>
  <c r="J21" i="7"/>
  <c r="C25" i="7"/>
  <c r="B25" i="7"/>
  <c r="G22" i="7"/>
  <c r="F22" i="7"/>
  <c r="E22" i="7"/>
  <c r="C22" i="7"/>
  <c r="B22" i="7"/>
  <c r="I21" i="7"/>
  <c r="I20" i="7"/>
  <c r="I19" i="7"/>
  <c r="I18" i="7"/>
  <c r="I17" i="7"/>
  <c r="J17" i="7" s="1"/>
  <c r="I16" i="7"/>
  <c r="I15" i="7"/>
  <c r="I14" i="7"/>
  <c r="I13" i="7"/>
  <c r="I12" i="7"/>
  <c r="I11" i="7"/>
  <c r="I10" i="7"/>
  <c r="H19" i="7"/>
  <c r="H18" i="7"/>
  <c r="H17" i="7"/>
  <c r="H16" i="7"/>
  <c r="H15" i="7"/>
  <c r="J15" i="7" s="1"/>
  <c r="H14" i="7"/>
  <c r="H13" i="7"/>
  <c r="J13" i="7" s="1"/>
  <c r="H12" i="7"/>
  <c r="H11" i="7"/>
  <c r="H10" i="7"/>
  <c r="J19" i="7"/>
  <c r="J18" i="7"/>
  <c r="J16" i="7"/>
  <c r="J11" i="7"/>
  <c r="G21" i="7"/>
  <c r="G20" i="7"/>
  <c r="G19" i="7"/>
  <c r="G18" i="7"/>
  <c r="G17" i="7"/>
  <c r="G16" i="7"/>
  <c r="G15" i="7"/>
  <c r="G14" i="7"/>
  <c r="G13" i="7"/>
  <c r="G12" i="7"/>
  <c r="G11" i="7"/>
  <c r="G10" i="7"/>
  <c r="D20" i="7"/>
  <c r="D19" i="7"/>
  <c r="D18" i="7"/>
  <c r="D17" i="7"/>
  <c r="D16" i="7"/>
  <c r="D15" i="7"/>
  <c r="D14" i="7"/>
  <c r="D13" i="7"/>
  <c r="D12" i="7"/>
  <c r="D11" i="7"/>
  <c r="K11" i="6"/>
  <c r="K10" i="6"/>
  <c r="J11" i="6"/>
  <c r="J10" i="6"/>
  <c r="I11" i="6"/>
  <c r="I10" i="6"/>
  <c r="H11" i="6"/>
  <c r="H10" i="6"/>
  <c r="E11" i="6"/>
  <c r="E10" i="6"/>
  <c r="E10" i="5"/>
  <c r="I10" i="4"/>
  <c r="H11" i="4"/>
  <c r="K11" i="4"/>
  <c r="J11" i="4"/>
  <c r="I11" i="4"/>
  <c r="E11" i="4"/>
  <c r="K10" i="3"/>
  <c r="H10" i="3"/>
  <c r="E11" i="3"/>
  <c r="E10" i="3"/>
  <c r="I15" i="2"/>
  <c r="I14" i="2"/>
  <c r="I12" i="2"/>
  <c r="I10" i="2"/>
  <c r="H15" i="2"/>
  <c r="H14" i="2"/>
  <c r="H12" i="2"/>
  <c r="H10" i="2"/>
  <c r="G16" i="2"/>
  <c r="D15" i="2"/>
  <c r="D16" i="2" s="1"/>
  <c r="K18" i="48" l="1"/>
  <c r="K19" i="48" s="1"/>
  <c r="J17" i="47"/>
  <c r="J21" i="47" s="1"/>
  <c r="K10" i="46"/>
  <c r="K21" i="35"/>
  <c r="J11" i="48"/>
  <c r="K11" i="48" s="1"/>
  <c r="H21" i="47"/>
  <c r="J10" i="36"/>
  <c r="K10" i="36"/>
  <c r="J13" i="36"/>
  <c r="K13" i="36" s="1"/>
  <c r="J17" i="36"/>
  <c r="J11" i="36"/>
  <c r="K11" i="36" s="1"/>
  <c r="K10" i="35"/>
  <c r="L10" i="35" s="1"/>
  <c r="K13" i="35"/>
  <c r="L13" i="35" s="1"/>
  <c r="K14" i="35"/>
  <c r="L14" i="35" s="1"/>
  <c r="J16" i="17"/>
  <c r="J11" i="17"/>
  <c r="J12" i="17"/>
  <c r="J19" i="14"/>
  <c r="J20" i="14" s="1"/>
  <c r="J12" i="14"/>
  <c r="J13" i="14"/>
  <c r="J20" i="13"/>
  <c r="J17" i="12"/>
  <c r="J18" i="12"/>
  <c r="J17" i="11"/>
  <c r="J18" i="10"/>
  <c r="J12" i="10"/>
  <c r="J20" i="10"/>
  <c r="J14" i="10"/>
  <c r="H22" i="10"/>
  <c r="J16" i="9"/>
  <c r="H26" i="8"/>
  <c r="J16" i="8"/>
  <c r="J23" i="7"/>
  <c r="J20" i="7"/>
  <c r="J22" i="7" s="1"/>
  <c r="D25" i="7"/>
  <c r="J10" i="7"/>
  <c r="J12" i="7"/>
  <c r="J14" i="7"/>
  <c r="J15" i="2"/>
  <c r="H16" i="2"/>
  <c r="K17" i="36" l="1"/>
  <c r="K19" i="36" s="1"/>
  <c r="J19" i="36"/>
  <c r="J14" i="2"/>
  <c r="J12" i="2"/>
  <c r="J10" i="2"/>
  <c r="G14" i="2"/>
  <c r="G15" i="2"/>
  <c r="G12" i="2"/>
  <c r="G10" i="2"/>
  <c r="D10" i="2"/>
  <c r="D14" i="2"/>
  <c r="D12" i="2"/>
  <c r="E16" i="2"/>
  <c r="F16" i="2"/>
  <c r="I16" i="2"/>
  <c r="B16" i="2"/>
  <c r="F14" i="2"/>
  <c r="E14" i="2"/>
  <c r="C14" i="2"/>
  <c r="B14" i="2"/>
</calcChain>
</file>

<file path=xl/sharedStrings.xml><?xml version="1.0" encoding="utf-8"?>
<sst xmlns="http://schemas.openxmlformats.org/spreadsheetml/2006/main" count="2488" uniqueCount="646">
  <si>
    <t>المؤشرات</t>
  </si>
  <si>
    <t>2017 الربع الأول</t>
  </si>
  <si>
    <t>2016 الربع الرابع</t>
  </si>
  <si>
    <t>2017 Q1</t>
  </si>
  <si>
    <t>ذكور</t>
  </si>
  <si>
    <t>اناث</t>
  </si>
  <si>
    <t>الإجمالي</t>
  </si>
  <si>
    <t>Males</t>
  </si>
  <si>
    <t>Females</t>
  </si>
  <si>
    <t>Total</t>
  </si>
  <si>
    <t>Total Economic Dependency Ratio</t>
  </si>
  <si>
    <t>البيانات والمؤشرات الرئيسة لسوق العمل</t>
  </si>
  <si>
    <t>Main data and indicators of the labor market</t>
  </si>
  <si>
    <t>2017 سوق العمل الربع الأول</t>
  </si>
  <si>
    <t>Labour Markt 2017 First Quarter</t>
  </si>
  <si>
    <t xml:space="preserve">المصدر :   (1)المؤسسة العامة للتأمينات الاجتماعية ,وزارة الخدمة المدنية , وزارة العمل والتنمية الاجتماعية                                                                                                      </t>
  </si>
  <si>
    <t>Source: (1)GOSI, MCS, , MLSD</t>
  </si>
  <si>
    <t xml:space="preserve">(2) صندوق تنمية الموارد البشرية(حافز),-وزارة الخدمة المدنية(جدارة,-ساعد) ,مركز المعلومات الوطني                                                                                        </t>
  </si>
  <si>
    <t xml:space="preserve">(2) HRDF, MCS, NIC      </t>
  </si>
  <si>
    <t xml:space="preserve">(3) بيانات تقديرية من مسح القوى العاملة  - الهيئة العامة للإحصاء                                                                                                                        </t>
  </si>
  <si>
    <t>Estimated data from : The Gastat LFS (3)</t>
  </si>
  <si>
    <t>الأنظمة المتبعة</t>
  </si>
  <si>
    <t>السعوديون</t>
  </si>
  <si>
    <t>غير السعوديين</t>
  </si>
  <si>
    <t>الاجمالي</t>
  </si>
  <si>
    <t>Saudi</t>
  </si>
  <si>
    <t>Non Saudi</t>
  </si>
  <si>
    <t>Adopted regulations</t>
  </si>
  <si>
    <t>الذكور</t>
  </si>
  <si>
    <t>الاناث</t>
  </si>
  <si>
    <t>الجملة</t>
  </si>
  <si>
    <t>Male</t>
  </si>
  <si>
    <t>Female</t>
  </si>
  <si>
    <t>الخاضعون لأنظمة ولوائح الخدمة المدنية</t>
  </si>
  <si>
    <t xml:space="preserve">Civil Service </t>
  </si>
  <si>
    <t>الخاضعون لأنظمة ولوائح التأمينات الاجتماعية</t>
  </si>
  <si>
    <t xml:space="preserve">  Social Insurance </t>
  </si>
  <si>
    <t>الجملة  Total</t>
  </si>
  <si>
    <t>العمالة المنزلية* Domestic labor.</t>
  </si>
  <si>
    <t>الاجمالي  Total</t>
  </si>
  <si>
    <t>اجمالي المشتغلين حسب الجنس والجنسية والأنظمة المتبعة</t>
  </si>
  <si>
    <t xml:space="preserve">Total Employed persons by Sex , Nationality and Adopted regulations  </t>
  </si>
  <si>
    <t xml:space="preserve">المصدر : المؤسسة العامة للتأمينات ألاجتماعية, وزارة الخدمة المدنية                                                                                                                                                                                                                  . </t>
  </si>
  <si>
    <t xml:space="preserve"> Source: GOSI, MCS  </t>
  </si>
  <si>
    <t>MLSD*</t>
  </si>
  <si>
    <t xml:space="preserve">                *: وزارة العمل والتنمية الاجتماعية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</si>
  <si>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الفترة</t>
  </si>
  <si>
    <t>Period</t>
  </si>
  <si>
    <t xml:space="preserve">المصدر : وزارة الخدمة المدنية                                                                                                                                                                                                                                                                    . </t>
  </si>
  <si>
    <t xml:space="preserve">Source: MCS </t>
  </si>
  <si>
    <t>Source: GOSI</t>
  </si>
  <si>
    <r>
      <t xml:space="preserve">المصدر : </t>
    </r>
    <r>
      <rPr>
        <sz val="9"/>
        <color rgb="FF000000"/>
        <rFont val="Frutiger LT Arabic 55 Roman"/>
      </rPr>
      <t>المؤسسة العامة للتأمينات ألاجتماعية</t>
    </r>
    <r>
      <rPr>
        <sz val="9"/>
        <rFont val="Frutiger LT Arabic 55 Roman"/>
      </rPr>
      <t xml:space="preserve">                                                                                                                                                                                                                                   . </t>
    </r>
  </si>
  <si>
    <t xml:space="preserve">Source: MLSD  </t>
  </si>
  <si>
    <t>المصدر: وزارة العمل والتنمية الاجتماعية                                                                                                                                                                                                                                 .  </t>
  </si>
  <si>
    <t xml:space="preserve">المصدر : المؤسسة العامة للتأمينات الاجتماعية ,وزارة الخدمة المدنية , وزارة العمل والتنمية الاجتماعية                                                                                                                 </t>
  </si>
  <si>
    <t>Source: GOSI, MCS, MLSD</t>
  </si>
  <si>
    <t>الفئات العمرية</t>
  </si>
  <si>
    <t>age group</t>
  </si>
  <si>
    <t>جملة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</si>
  <si>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</si>
  <si>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</si>
  <si>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</si>
  <si>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</si>
  <si>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</si>
  <si>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</si>
  <si>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</si>
  <si>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</si>
  <si>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</si>
  <si>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64-60</t>
  </si>
  <si>
    <t>65+</t>
  </si>
  <si>
    <t>أخرى</t>
  </si>
  <si>
    <t>العمالة المنزلية*</t>
  </si>
  <si>
    <t xml:space="preserve">المصدر : المؤسسة العامة للتأمينات ألاجتماعية, وزارة الخدمة المدنية                                                                                                                                                                                                                    . </t>
  </si>
  <si>
    <t xml:space="preserve">Source: GOSI, MCS </t>
  </si>
  <si>
    <t xml:space="preserve">*: وزارة العمل والتنمية الاجتماعية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</si>
  <si>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اجمالي المشتغلين حسب الجنس والجنسية والفئات العمرية *</t>
  </si>
  <si>
    <t>Total Employed persons by Sex, Nationality and Age group*</t>
  </si>
  <si>
    <t>المنطقة الإدارية</t>
  </si>
  <si>
    <t>الرياض</t>
  </si>
  <si>
    <t>مكة المكرمة</t>
  </si>
  <si>
    <t>المدينة المنورة</t>
  </si>
  <si>
    <t>القصيم</t>
  </si>
  <si>
    <t>المنطقة الشرقية</t>
  </si>
  <si>
    <t>عسير</t>
  </si>
  <si>
    <t>تبوك</t>
  </si>
  <si>
    <t>حائل</t>
  </si>
  <si>
    <t>الحدود الشمالية</t>
  </si>
  <si>
    <t>جازان</t>
  </si>
  <si>
    <t>نجران</t>
  </si>
  <si>
    <t>الباحة</t>
  </si>
  <si>
    <t>الجوف</t>
  </si>
  <si>
    <t>غير محدد</t>
  </si>
  <si>
    <t>اجمالي المشتغلين حسب الجنس والجنسية والمنطقة الادارية *</t>
  </si>
  <si>
    <t>Total Employed persons by Sex, Nationality and Administrative Region*</t>
  </si>
  <si>
    <t xml:space="preserve">المصدر : المؤسسة العامة للتأمينات ألاجتماعية, وزارة الخدمة المدنية                                                                                                                                                                                                                     . </t>
  </si>
  <si>
    <t>Source: GOSI, MCS</t>
  </si>
  <si>
    <t>البيانات لا تشمل العاملين في القطاعات الأمنية والعسكرية والعاملين غير المسجلين في سجلات المؤسسة العامة للتأمينات الاجتماعية ووزارة الخدمة المدنية</t>
  </si>
  <si>
    <t>Data do not include employees in the security and military sectors and non-registered in the records of GOSI, MCS</t>
  </si>
  <si>
    <t>العاملون على رأس العمل الخاضعون لأنظمة ولوائح الخدمة المدنية حسب الجنس والجنسية والمنطقة الادارية *</t>
  </si>
  <si>
    <t>Employees on the job Subject to the rules and regulations of the Civil Service by Sex, Nationality and Administrative Region *</t>
  </si>
  <si>
    <t xml:space="preserve">*البيانات للمشتغلين (17 سنة فأكثر)                                                                                                                                                                                                      </t>
  </si>
  <si>
    <t xml:space="preserve">  *Data for Employed Persons (17 +)       </t>
  </si>
  <si>
    <t xml:space="preserve">المصدر : وزارة الخدمة المدنية                                                                                                                                                                                                                                                                     . </t>
  </si>
  <si>
    <t>Source: MCS</t>
  </si>
  <si>
    <t>العاملون على رأس العمل الخاضعون لأنظمة ولوائح الخدمة المدنية حسب الجنس والجنسية والفئات العمرية *</t>
  </si>
  <si>
    <t>Employees on the job Subject to the rules and regulations of the Civil Service by Sex, Nationality and Age group *</t>
  </si>
  <si>
    <t>جدول (10) . Table</t>
  </si>
  <si>
    <t xml:space="preserve">  *Data for Employed Persons (17 +)    </t>
  </si>
  <si>
    <t>المصدر : وزارة الخدمة المدنية</t>
  </si>
  <si>
    <t>*البيانات للمشتغلين (17 سنة فأكثر)</t>
  </si>
  <si>
    <t xml:space="preserve">العاملون على رأس العمل الخاضعون لأنظمة ولوائح الخدمة المدنية حسب الجنس والجنسية والمستوى التعليمي* </t>
  </si>
  <si>
    <t>Employees on the job Subject to the rules and regulations of the Civil Service by sex, nationality and educational level*</t>
  </si>
  <si>
    <t>جدول (11) . Table</t>
  </si>
  <si>
    <t>المستوى التعليمي</t>
  </si>
  <si>
    <t>Educ. level</t>
  </si>
  <si>
    <t>امي</t>
  </si>
  <si>
    <t>يقرأ و يكتب</t>
  </si>
  <si>
    <t>ابتدائية</t>
  </si>
  <si>
    <t>دبلوم بعد الابتدائية</t>
  </si>
  <si>
    <t>متوسطة</t>
  </si>
  <si>
    <t>دبلوم بعد المتوسطه</t>
  </si>
  <si>
    <t>ثانوية</t>
  </si>
  <si>
    <t>دبلوم بعد الثانوية</t>
  </si>
  <si>
    <t>جامعية</t>
  </si>
  <si>
    <t>دبلوم بعد الجامعه</t>
  </si>
  <si>
    <t>ماجستير</t>
  </si>
  <si>
    <t>دبلوم بعد الماجستير</t>
  </si>
  <si>
    <t>دكتوراه</t>
  </si>
  <si>
    <t>لم يحدد</t>
  </si>
  <si>
    <t xml:space="preserve">المصدر : وزارة الخدمة المدنية                                                                                                                                                                                                                                                                   . </t>
  </si>
  <si>
    <t xml:space="preserve">Source: MCS  </t>
  </si>
  <si>
    <t xml:space="preserve"> *Data for Employed Persons (17 +)</t>
  </si>
  <si>
    <t xml:space="preserve">*البيانات للمشتغلين (17 سنة فأكثر)  </t>
  </si>
  <si>
    <t xml:space="preserve"> المشتركون على رأس العمل الخاضعون لأنظمة ولوائح التأمينات الاجتماعية حسب الجنس والجنسية والمنطقة الادارية </t>
  </si>
  <si>
    <t>Participants on the job Subject to the rules and regulations of social insurance by Sex, Nationality and Administrative Region*</t>
  </si>
  <si>
    <t>جدول (12) . Table</t>
  </si>
  <si>
    <r>
      <t xml:space="preserve">المصدر : </t>
    </r>
    <r>
      <rPr>
        <sz val="8"/>
        <color rgb="FF000000"/>
        <rFont val="Sakkal Majalla"/>
      </rPr>
      <t>المؤسسة العامة للتأمينات ألاجتماعية</t>
    </r>
    <r>
      <rPr>
        <sz val="8"/>
        <rFont val="Sakkal Majal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. </t>
    </r>
  </si>
  <si>
    <t xml:space="preserve">Source: GOSI </t>
  </si>
  <si>
    <t xml:space="preserve">المشتركون على رأس العمل الخاضعون لأنظمة ولوائح التأمينات الاجتماعية حسب الجنس والجنسية والفئات العمرية </t>
  </si>
  <si>
    <t>Participants on the job Subject to the rules and regulations of social insurance by Sex, Nationality and Age group</t>
  </si>
  <si>
    <t>جدول (13) . Table</t>
  </si>
  <si>
    <t xml:space="preserve">Source: GOSI    </t>
  </si>
  <si>
    <r>
      <t xml:space="preserve">المصدر : </t>
    </r>
    <r>
      <rPr>
        <sz val="11"/>
        <color rgb="FF000000"/>
        <rFont val="Sakkal Majalla"/>
      </rPr>
      <t>المؤسسة العامة للتأمينات ألاجتماعية</t>
    </r>
    <r>
      <rPr>
        <sz val="11"/>
        <color theme="1"/>
        <rFont val="Sakkal Majalla"/>
      </rPr>
      <t xml:space="preserve">   </t>
    </r>
  </si>
  <si>
    <t xml:space="preserve">المشتركون على رأس العمل الخاضعون لأنظمة ولوائح التأمينات الاجتماعية حسب الجنس والجنسية و المجموعات الرئيسة للمهن </t>
  </si>
  <si>
    <t>Participants on the job Subject to the rules and regulations of social insurance by sex, nationality and main groups of occupations</t>
  </si>
  <si>
    <t>جدول (14) . Table</t>
  </si>
  <si>
    <t>المهن</t>
  </si>
  <si>
    <t>المشرعون والمديرون ومديرو الاعمال</t>
  </si>
  <si>
    <t>الاختصاصيون في المجالات العلمية والفنية والإنسانية</t>
  </si>
  <si>
    <t>الفنيون في المجالات العلمية والفنية والإنسانية</t>
  </si>
  <si>
    <t>المهن الكتابية</t>
  </si>
  <si>
    <t>مهن البيع</t>
  </si>
  <si>
    <t>مهن الخدمات</t>
  </si>
  <si>
    <t>مهن الزراعة وتربية الحيوان والطيور والصيد</t>
  </si>
  <si>
    <t>مهن العمليات الصناعية والكيميائية والصناعات الغذائية</t>
  </si>
  <si>
    <t>المهن الهندسية الاساسية المساعدة</t>
  </si>
  <si>
    <t>مهن أخرى</t>
  </si>
  <si>
    <t xml:space="preserve">Source: GOSI  </t>
  </si>
  <si>
    <r>
      <t xml:space="preserve">المصدر : </t>
    </r>
    <r>
      <rPr>
        <sz val="10"/>
        <color rgb="FF000000"/>
        <rFont val="Sakkal Majalla"/>
      </rPr>
      <t>المؤسسة العامة للتأمينات ألاجتماعية</t>
    </r>
    <r>
      <rPr>
        <sz val="10"/>
        <color theme="1"/>
        <rFont val="Sakkal Majalla"/>
      </rPr>
      <t xml:space="preserve">   </t>
    </r>
  </si>
  <si>
    <t xml:space="preserve">المشتركون على رأس العمل الخاضعون لأنظمة ولوائح التأمينات الاجتماعية حسب المنطقة الادارية و المجموعات الرئيسة للمهن </t>
  </si>
  <si>
    <t>Participants on the job Subject to the rules and regulations of social insurance by administrative region and main groups of occupations</t>
  </si>
  <si>
    <t>جدول (15) . Table</t>
  </si>
  <si>
    <t>المنطقة الادارية</t>
  </si>
  <si>
    <r>
      <t xml:space="preserve">المصدر : </t>
    </r>
    <r>
      <rPr>
        <sz val="10"/>
        <color rgb="FF000000"/>
        <rFont val="Sakkal Majalla"/>
      </rPr>
      <t>المؤسسة العامة للتأمينات ألاجتماعية</t>
    </r>
    <r>
      <rPr>
        <sz val="10"/>
        <rFont val="Sakkal Majalla"/>
      </rPr>
      <t xml:space="preserve">                                                                                                                                                                                                                                   . </t>
    </r>
  </si>
  <si>
    <t xml:space="preserve">المشتركون على رأس العمل الخاضعون لأنظمة ولوائح التأمينات الاجتماعية حسب الفئات العمرية و المجموعات الرئيسة للمهن </t>
  </si>
  <si>
    <t>Participants on the job Subject to the rules and regulations of social insurance by Age group and main groups of economic activities</t>
  </si>
  <si>
    <t>جدول (16) . Table</t>
  </si>
  <si>
    <t>Age group</t>
  </si>
  <si>
    <t xml:space="preserve">Source: GOSI   </t>
  </si>
  <si>
    <r>
      <t xml:space="preserve">المصدر : </t>
    </r>
    <r>
      <rPr>
        <sz val="10"/>
        <color rgb="FF000000"/>
        <rFont val="Sakkal Majalla"/>
      </rPr>
      <t>المؤسسة العامة للتأمينات ألاجتماعية</t>
    </r>
  </si>
  <si>
    <t xml:space="preserve">المشتركون على رأس العمل الخاضعون لأنظمة ولوائح التأمينات الاجتماعية حسب الجنس والجنسية و المجموعات الرئيسة لانشطة الاقتصادية </t>
  </si>
  <si>
    <t xml:space="preserve">Participants on the job Subject to the rules and regulations of social insurance by sex, nationality and main groups of economic activities </t>
  </si>
  <si>
    <t>جدول (17) . Table</t>
  </si>
  <si>
    <t>الانشطة الاقتصادية</t>
  </si>
  <si>
    <t>البريد والاتصالات السلكية واللاسلكية</t>
  </si>
  <si>
    <t>التجارة</t>
  </si>
  <si>
    <t>التشييد والبناء</t>
  </si>
  <si>
    <t>التعدين والبترول واستغلال المحاجر</t>
  </si>
  <si>
    <t>الخدمات الجماعية والاجتماعية الأخرى</t>
  </si>
  <si>
    <t>الزراعة والصيد</t>
  </si>
  <si>
    <t>الصناعات التحويلية</t>
  </si>
  <si>
    <t>الكهرباء والغاز والمياه</t>
  </si>
  <si>
    <t>المال والتأمين والعقار وخدمات الاعمال</t>
  </si>
  <si>
    <t>أنشطة أخرى</t>
  </si>
  <si>
    <t xml:space="preserve">المشتركون على رأس العمل الخاضعون لأنظمة ولوائح التأمينات الاجتماعية حسب المنطقة الادارية و المجموعات الرئيسة للأنشطة الاقتصادية </t>
  </si>
  <si>
    <t xml:space="preserve">Participants on the job Subject to the rules and regulations of social insurance by administrative region and main groups of economic activities </t>
  </si>
  <si>
    <t>جدول (18) . Table</t>
  </si>
  <si>
    <t>التعدبن والبترول واستغلال المحاجر</t>
  </si>
  <si>
    <t>الخدمات الجماعية والإجتماعية الأخرى</t>
  </si>
  <si>
    <t xml:space="preserve">  Source: GOSI</t>
  </si>
  <si>
    <r>
      <t xml:space="preserve">المصدر : </t>
    </r>
    <r>
      <rPr>
        <sz val="10"/>
        <color rgb="FF000000"/>
        <rFont val="Sakkal Majalla"/>
      </rPr>
      <t xml:space="preserve">المؤسسة العامة للتأمينات ألاجتماعية   </t>
    </r>
  </si>
  <si>
    <t xml:space="preserve">المشتركون على رأس العمل الخاضعون لأنظمة ولوائح التأمينات الاجتماعية حسب الفئات العمرية والمجموعات الرئيسة للأنشطة الاقتصادية </t>
  </si>
  <si>
    <t>جدول (19) . Table</t>
  </si>
  <si>
    <r>
      <t xml:space="preserve">المصدر : </t>
    </r>
    <r>
      <rPr>
        <sz val="10"/>
        <color rgb="FF000000"/>
        <rFont val="Sakkal Majalla"/>
      </rPr>
      <t>المؤسسة العامة للتأمينات ألاجتماعية</t>
    </r>
    <r>
      <rPr>
        <sz val="10"/>
        <rFont val="Sakkal Majal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. </t>
    </r>
  </si>
  <si>
    <t xml:space="preserve">العمالة المنزلية غبر السعودية حسب الجنس و المجموعات الرئيسة للمهن المنزلية </t>
  </si>
  <si>
    <t>Non - Saudi domestic workers by sex and main groups of household occupations</t>
  </si>
  <si>
    <t>جدول (20) . Table</t>
  </si>
  <si>
    <t>المجموعات الرئيسة للمهن المنزلية</t>
  </si>
  <si>
    <t>مدراء المنازل</t>
  </si>
  <si>
    <t>السائقون</t>
  </si>
  <si>
    <t>الخدم وعمال تنظيف المنازل</t>
  </si>
  <si>
    <t>الطباخون ومقدمو الطعام</t>
  </si>
  <si>
    <t>حراس المنازل والعمائر والاستراحات</t>
  </si>
  <si>
    <t>مزارعو المنازل</t>
  </si>
  <si>
    <t>خياطو المنازل</t>
  </si>
  <si>
    <t>الممرضون في المنازل</t>
  </si>
  <si>
    <t>المدرسون الخصوصيون في المنازل</t>
  </si>
  <si>
    <t xml:space="preserve">المصدر : وزارة العمل والتنمية الاجتماعية                                                                                                                                                     </t>
  </si>
  <si>
    <t xml:space="preserve">Source: , MLSD   </t>
  </si>
  <si>
    <t>اجمالي تأشيرات العمل  الصادرة حسب الجنس ونوع القطاع (تأشيرة)</t>
  </si>
  <si>
    <t>Total work visas issued by sex and type of sector (visa)</t>
  </si>
  <si>
    <t>جدول (21) . Table</t>
  </si>
  <si>
    <t>نوع القطاع</t>
  </si>
  <si>
    <t>Type of sector</t>
  </si>
  <si>
    <t>حكومي</t>
  </si>
  <si>
    <t>Government</t>
  </si>
  <si>
    <t>منزلي</t>
  </si>
  <si>
    <t>Household</t>
  </si>
  <si>
    <t>خاص</t>
  </si>
  <si>
    <t>private</t>
  </si>
  <si>
    <r>
      <t>المصدر :</t>
    </r>
    <r>
      <rPr>
        <sz val="12"/>
        <color rgb="FF000000"/>
        <rFont val="Sakkal Majalla"/>
      </rPr>
      <t xml:space="preserve"> وزارة العمل والتنمية الاجتماعية                                                                                                                                                                                                                                    MLSD</t>
    </r>
    <r>
      <rPr>
        <sz val="12"/>
        <rFont val="Sakkal Majalla"/>
      </rPr>
      <t>: Source</t>
    </r>
  </si>
  <si>
    <t>تأشيرات العمل  الصادرة للقطاع الخاص حسب الجنس وحالة الاستخدام (تأشيرة)</t>
  </si>
  <si>
    <t xml:space="preserve">Work visas issued to the private sector by sex and Usage status (visa) </t>
  </si>
  <si>
    <t>جدول (22) . Table</t>
  </si>
  <si>
    <t>حالة الاستخدام</t>
  </si>
  <si>
    <t>Usage status</t>
  </si>
  <si>
    <t>تم الاستخدام</t>
  </si>
  <si>
    <t>Used</t>
  </si>
  <si>
    <t>لم تستخدم</t>
  </si>
  <si>
    <t>Not used</t>
  </si>
  <si>
    <t>ملغاة</t>
  </si>
  <si>
    <t>Canceled</t>
  </si>
  <si>
    <r>
      <t>المصدر :</t>
    </r>
    <r>
      <rPr>
        <sz val="10"/>
        <color rgb="FF000000"/>
        <rFont val="Sakkal Majalla"/>
      </rPr>
      <t xml:space="preserve"> وزارة العمل والتنمية الاجتماعية                                                                                                                                                                                                                                    MLSD</t>
    </r>
    <r>
      <rPr>
        <sz val="10"/>
        <rFont val="Sakkal Majalla"/>
      </rPr>
      <t>: Source</t>
    </r>
  </si>
  <si>
    <t>تأشيرات العمل  الصادرة للقطاع الخاص حسب الجنس المنطقة الادارية (تأشيرة)</t>
  </si>
  <si>
    <t>Work Visas Issued to the Private Sector by Sex Administrative Region (Visa)</t>
  </si>
  <si>
    <t>جدول (23) . Table</t>
  </si>
  <si>
    <t>الجملة      Total</t>
  </si>
  <si>
    <t>تأشيرات العمل  الصادرة للقطاع الخاص حسب الجنس والمجموعة الرئيسة للمهنة (تأشيرة)</t>
  </si>
  <si>
    <t>Work visas issued to the private sector by sex and main group of occupation (visa)</t>
  </si>
  <si>
    <t>جدول (24) . Table</t>
  </si>
  <si>
    <t>Occupations</t>
  </si>
  <si>
    <t>تأشيرات العمل  الصادرة للقطاع الخاص حسب الجنس والمجموعة الرئيسة للأنشطة الاقتصادية (تأشيرة)</t>
  </si>
  <si>
    <t xml:space="preserve">Work visas issued to the private sector by sex and main group of economic activities (visa) </t>
  </si>
  <si>
    <t>جدول (25) . Table</t>
  </si>
  <si>
    <t>النقل و التخزين والمواصلات</t>
  </si>
  <si>
    <t>تجارة الجملة و التجزئة</t>
  </si>
  <si>
    <t>التشييد و البناء</t>
  </si>
  <si>
    <t>المناجم واستخراج البترول والغاز والمحاجر</t>
  </si>
  <si>
    <t>الخدمات الجماعية والاجتماعية والشخصية</t>
  </si>
  <si>
    <t>الزراعة والغابات والصيد البري والأسماك</t>
  </si>
  <si>
    <t>الكهرباء و الغاز و المياه</t>
  </si>
  <si>
    <t>المال والتأمين و خدمات العقارات والأعمال</t>
  </si>
  <si>
    <t>معدل التشغيل للسكان ( 15 سنة فأكثر ) حسب الجنس والجنسية ( % )</t>
  </si>
  <si>
    <t>جدول (26) . Table</t>
  </si>
  <si>
    <t>الجنسية</t>
  </si>
  <si>
    <t>Nationality</t>
  </si>
  <si>
    <t>معدل التشغيل للسعوديين (15 سنة فأكثر) للربع الأول 2017 مقارنة بالربع الرابع 2016 ( % )</t>
  </si>
  <si>
    <t>جدول (27) . Table</t>
  </si>
  <si>
    <t>2016 Q4</t>
  </si>
  <si>
    <t>جدول (28) . Table</t>
  </si>
  <si>
    <t>متوسط الأجر الشهري للمشتغلين مقابل أجر ( 15 سنة فأكثر ) حسب الجنس والجنسية (ريال سعودي)</t>
  </si>
  <si>
    <t>Average Monthly Wages per Paid employee (15 + ) by Sex and Nationality (SR)</t>
  </si>
  <si>
    <t>جدول (29) . Table</t>
  </si>
  <si>
    <t>متوسط الأجر الشهري للمشتغلين مقابل أجر ( 15 سنة فأكثر ) حسب الجنس والجنسية ونوع القطاع (ريال سعودي)</t>
  </si>
  <si>
    <t>Average Monthly Wages per Paid employee (15 + ) by Sex , Nationality and Type of sector (SR)</t>
  </si>
  <si>
    <t>جدول (30) . Table</t>
  </si>
  <si>
    <t>قطاع الاعمال العام</t>
  </si>
  <si>
    <t>قطاع المنشآت الخاصة</t>
  </si>
  <si>
    <t>قطاع عائلي</t>
  </si>
  <si>
    <t>منظمات غير ربحية</t>
  </si>
  <si>
    <t>العمالة المنزلية</t>
  </si>
  <si>
    <t>اخرى</t>
  </si>
  <si>
    <t xml:space="preserve"> Source : Estimated data from LFS - GaStat</t>
  </si>
  <si>
    <t>المصدر : بيانات تقديرية من مسح القوى العاملة  - الهيئة العامة للإحصاء</t>
  </si>
  <si>
    <t>متوسط الأجر الشهري للمشتغلين مقابل أجر ( 15 سنة فأكثر ) حسب الجنس والجنسية والمستوى التعليمي (ريال سعودي)</t>
  </si>
  <si>
    <t>Average Monthly Wages per Paid employee (15 + ) by Sex , and Educational level Nationality (SR)</t>
  </si>
  <si>
    <t>جدول (31) . Table</t>
  </si>
  <si>
    <t>أمي</t>
  </si>
  <si>
    <t>يقرأ ويكتب</t>
  </si>
  <si>
    <t>الابتدائية</t>
  </si>
  <si>
    <t>المتوسطة</t>
  </si>
  <si>
    <t>الثانوية أو ما يعادلها</t>
  </si>
  <si>
    <t>دبلوم دون الجامعة</t>
  </si>
  <si>
    <t>بكالوريوس أو ليسانس</t>
  </si>
  <si>
    <t>دبلوم عالي/ ماجستير</t>
  </si>
  <si>
    <t>indicators</t>
  </si>
  <si>
    <r>
      <t>اجمالي المشتغلون</t>
    </r>
    <r>
      <rPr>
        <vertAlign val="superscript"/>
        <sz val="14"/>
        <color rgb="FF000000"/>
        <rFont val="Frutiger LT Arabic 55 Roman"/>
      </rPr>
      <t>(1)</t>
    </r>
  </si>
  <si>
    <r>
      <t>Total Employed Persons</t>
    </r>
    <r>
      <rPr>
        <vertAlign val="superscript"/>
        <sz val="14"/>
        <color rgb="FF000000"/>
        <rFont val="Frutiger LT Arabic 55 Roman"/>
      </rPr>
      <t>(1)</t>
    </r>
  </si>
  <si>
    <r>
      <t>المشتغلون السعوديون</t>
    </r>
    <r>
      <rPr>
        <vertAlign val="superscript"/>
        <sz val="14"/>
        <color rgb="FF000000"/>
        <rFont val="Frutiger LT Arabic 55 Roman"/>
      </rPr>
      <t>(1)</t>
    </r>
  </si>
  <si>
    <r>
      <t>Saudi Employed Persons</t>
    </r>
    <r>
      <rPr>
        <vertAlign val="superscript"/>
        <sz val="14"/>
        <color rgb="FF000000"/>
        <rFont val="Frutiger LT Arabic 55 Roman"/>
      </rPr>
      <t>(1)</t>
    </r>
  </si>
  <si>
    <r>
      <t>المشتغلون غير السعوديين</t>
    </r>
    <r>
      <rPr>
        <vertAlign val="superscript"/>
        <sz val="14"/>
        <color rgb="FF000000"/>
        <rFont val="Frutiger LT Arabic 55 Roman"/>
      </rPr>
      <t>(1)</t>
    </r>
  </si>
  <si>
    <r>
      <t>Non-Saudi Employed Persons</t>
    </r>
    <r>
      <rPr>
        <vertAlign val="superscript"/>
        <sz val="14"/>
        <color rgb="FF000000"/>
        <rFont val="Frutiger LT Arabic 55 Roman"/>
      </rPr>
      <t>(1)</t>
    </r>
  </si>
  <si>
    <r>
      <t>السعوديون الباحثون عن عمل</t>
    </r>
    <r>
      <rPr>
        <vertAlign val="superscript"/>
        <sz val="14"/>
        <color rgb="FF000000"/>
        <rFont val="Frutiger LT Arabic 55 Roman"/>
      </rPr>
      <t>(2)</t>
    </r>
  </si>
  <si>
    <r>
      <t>Saudi Job Seekers</t>
    </r>
    <r>
      <rPr>
        <vertAlign val="superscript"/>
        <sz val="14"/>
        <color rgb="FF000000"/>
        <rFont val="Frutiger LT Arabic 55 Roman"/>
      </rPr>
      <t>(2)</t>
    </r>
  </si>
  <si>
    <r>
      <t xml:space="preserve">اجمالي المتعطلون (15) سنة فأكثر </t>
    </r>
    <r>
      <rPr>
        <vertAlign val="superscript"/>
        <sz val="14"/>
        <color rgb="FF000000"/>
        <rFont val="Frutiger LT Arabic 55 Roman"/>
      </rPr>
      <t>(3)</t>
    </r>
  </si>
  <si>
    <r>
      <t>Total Unemployed Persons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</si>
  <si>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المتعطلون السعوديون (15) سنة فأكثر  </t>
    </r>
    <r>
      <rPr>
        <vertAlign val="superscript"/>
        <sz val="14"/>
        <color rgb="FF000000"/>
        <rFont val="Frutiger LT Arabic 55 Roman"/>
      </rPr>
      <t>(3)</t>
    </r>
  </si>
  <si>
    <r>
      <t>Saudi Unemployed Persons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</si>
  <si>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المتعطلون غير السعوديين (15) سنة فأكثر </t>
    </r>
    <r>
      <rPr>
        <vertAlign val="superscript"/>
        <sz val="14"/>
        <color rgb="FF000000"/>
        <rFont val="Frutiger LT Arabic 55 Roman"/>
      </rPr>
      <t>(3)</t>
    </r>
  </si>
  <si>
    <r>
      <t>Non-Saudi Unemployed Persons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</si>
  <si>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اجمالي قوة العمل للسكان (15) سنة فأكثر </t>
    </r>
    <r>
      <rPr>
        <vertAlign val="superscript"/>
        <sz val="14"/>
        <color rgb="FF000000"/>
        <rFont val="Frutiger LT Arabic 55 Roman"/>
      </rPr>
      <t>(3)</t>
    </r>
  </si>
  <si>
    <r>
      <t>Saudi Labor force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</si>
  <si>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قوة العمل للسكان السعوديين (15) سنة فأكثر </t>
    </r>
    <r>
      <rPr>
        <vertAlign val="superscript"/>
        <sz val="14"/>
        <color rgb="FF000000"/>
        <rFont val="Frutiger LT Arabic 55 Roman"/>
      </rPr>
      <t>(3)</t>
    </r>
  </si>
  <si>
    <r>
      <t>Total Labor force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</si>
  <si>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قوة العمل للسكان غير السعوديين (15) سنة فأكثر </t>
    </r>
    <r>
      <rPr>
        <vertAlign val="superscript"/>
        <sz val="14"/>
        <color rgb="FF000000"/>
        <rFont val="Frutiger LT Arabic 55 Roman"/>
      </rPr>
      <t>(3)</t>
    </r>
  </si>
  <si>
    <r>
      <t>Non-Saudi Labor force (15) years and above</t>
    </r>
    <r>
      <rPr>
        <vertAlign val="superscript"/>
        <sz val="14"/>
        <color rgb="FF000000"/>
        <rFont val="Frutiger LT Arabic 55 Roman"/>
      </rPr>
      <t>(3)</t>
    </r>
  </si>
  <si>
    <r>
      <t>معدل المشاركة الاقتصادية للسكان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</si>
  <si>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Total Economic Participation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</si>
  <si>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المشاركة الاقتصادية للسكان السعوديين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</si>
  <si>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Saudi Economic Participation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</si>
  <si>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المشاركة الاقتصادية للسكان غير السعوديين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</si>
  <si>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Non-Saudi Economic Participation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</si>
  <si>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التشغيل للسكان (15) سنة فأكثر</t>
    </r>
    <r>
      <rPr>
        <vertAlign val="superscript"/>
        <sz val="14"/>
        <color rgb="FF000000"/>
        <rFont val="Frutiger LT Arabic 55 Roman"/>
      </rPr>
      <t>(3)</t>
    </r>
  </si>
  <si>
    <r>
      <t>معدل التشغيل للسكان السعوديين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</si>
  <si>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Saudi Employment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</si>
  <si>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البطالة للسكان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</si>
  <si>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Total Unemployment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</si>
  <si>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البطالة للسكان السعوديين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</si>
  <si>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Saudi Unemployment Rate(15) years and above </t>
    </r>
    <r>
      <rPr>
        <vertAlign val="superscript"/>
        <sz val="14"/>
        <color rgb="FF000000"/>
        <rFont val="Frutiger LT Arabic 55 Roman"/>
      </rPr>
      <t>(3)</t>
    </r>
  </si>
  <si>
    <r>
      <t xml:space="preserve">متوسط ساعات العمل لإجمالي المشتغلين (15) سنة فأكثر </t>
    </r>
    <r>
      <rPr>
        <vertAlign val="superscript"/>
        <sz val="14"/>
        <color rgb="FF000000"/>
        <rFont val="Frutiger LT Arabic 55 Roman"/>
      </rPr>
      <t>(3)</t>
    </r>
  </si>
  <si>
    <r>
      <t xml:space="preserve">Average Hours of Work for Employed Persons(15) years and above </t>
    </r>
    <r>
      <rPr>
        <vertAlign val="superscript"/>
        <sz val="14"/>
        <color rgb="FF000000"/>
        <rFont val="Frutiger LT Arabic 55 Roman"/>
      </rPr>
      <t>(3)</t>
    </r>
  </si>
  <si>
    <r>
      <t xml:space="preserve">متوسط الأجر الشهري للمشتغلين مقابل أجر (15) سنة فأكثر </t>
    </r>
    <r>
      <rPr>
        <vertAlign val="superscript"/>
        <sz val="14"/>
        <color rgb="FF000000"/>
        <rFont val="Frutiger LT Arabic 55 Roman"/>
      </rPr>
      <t>(3)</t>
    </r>
  </si>
  <si>
    <r>
      <t xml:space="preserve">Average Monthly Wages per Paid employee (15) years and above </t>
    </r>
    <r>
      <rPr>
        <vertAlign val="superscript"/>
        <sz val="14"/>
        <color rgb="FF000000"/>
        <rFont val="Frutiger LT Arabic 55 Roman"/>
      </rPr>
      <t>(3)</t>
    </r>
  </si>
  <si>
    <r>
      <t xml:space="preserve">متوسط الأجر الشهري للمشتغلين السعوديين مقابل أجر (15) سنة فأكثر </t>
    </r>
    <r>
      <rPr>
        <vertAlign val="superscript"/>
        <sz val="14"/>
        <color rgb="FF000000"/>
        <rFont val="Frutiger LT Arabic 55 Roman"/>
      </rPr>
      <t>(3)</t>
    </r>
  </si>
  <si>
    <r>
      <t xml:space="preserve">Average Monthly Wages per Paid Saudi employee (15) years and above </t>
    </r>
    <r>
      <rPr>
        <vertAlign val="superscript"/>
        <sz val="14"/>
        <color rgb="FF000000"/>
        <rFont val="Frutiger LT Arabic 55 Roman"/>
      </rPr>
      <t>(3)</t>
    </r>
  </si>
  <si>
    <r>
      <t xml:space="preserve">معدل الإعالة الاقتصادية لإجمالي لسكان </t>
    </r>
    <r>
      <rPr>
        <b/>
        <sz val="14"/>
        <color rgb="FF000000"/>
        <rFont val="Frutiger LT Arabic 55 Roman"/>
      </rPr>
      <t xml:space="preserve">  </t>
    </r>
  </si>
  <si>
    <r>
      <t xml:space="preserve">(لكل 100 فرد) </t>
    </r>
    <r>
      <rPr>
        <vertAlign val="superscript"/>
        <sz val="14"/>
        <color rgb="FF000000"/>
        <rFont val="Frutiger LT Arabic 55 Roman"/>
      </rPr>
      <t>(3)</t>
    </r>
  </si>
  <si>
    <r>
      <t xml:space="preserve"> (per 100 persons)</t>
    </r>
    <r>
      <rPr>
        <vertAlign val="superscript"/>
        <sz val="14"/>
        <color rgb="FFFFFFFF"/>
        <rFont val="Frutiger LT Arabic 55 Roman"/>
      </rPr>
      <t xml:space="preserve"> </t>
    </r>
    <r>
      <rPr>
        <vertAlign val="superscript"/>
        <sz val="14"/>
        <color rgb="FF000000"/>
        <rFont val="Frutiger LT Arabic 55 Roman"/>
      </rPr>
      <t>(3)</t>
    </r>
  </si>
  <si>
    <r>
      <t xml:space="preserve">Total Employment Rate(15) years and above </t>
    </r>
    <r>
      <rPr>
        <vertAlign val="superscript"/>
        <sz val="14"/>
        <color rgb="FF000000"/>
        <rFont val="Frutiger LT Arabic 55 Roman"/>
      </rPr>
      <t>(3)</t>
    </r>
  </si>
  <si>
    <t>متوسط الأجر الشهري للمشتغلين مقابل أجر ( 15 سنة فأكثر ) حسب الجنس والجنسية والفئات العمرية (ريال سعودي)</t>
  </si>
  <si>
    <t>Average Monthly Wages per Paid employee (15 + ) by Sex , and Age groups Nationality (SR)</t>
  </si>
  <si>
    <t>جدول (32) . Table</t>
  </si>
  <si>
    <t>Age groups</t>
  </si>
  <si>
    <t>اجمالي قوة العمل ( 15 سنة فأكثر ) حسب الجنس والجنسية</t>
  </si>
  <si>
    <t>Total Labor force (15 +) by Sex and Nationality</t>
  </si>
  <si>
    <t>جدول (33) . Table</t>
  </si>
  <si>
    <t>السعوديون (15 سنة فأكثر) داخل قوة العمل للربع الأول 2017 مقارنة بالربع الرابع 2016</t>
  </si>
  <si>
    <t>Saudi (15 +) in the labor force for 2017 Q1 Compared to 2016 Q4</t>
  </si>
  <si>
    <t>جدول (34) . Table</t>
  </si>
  <si>
    <t xml:space="preserve">اجمالي قوة العمل ( 15 سنة فأكثر ) حسب الجنس والجنسية والفئات العمرية </t>
  </si>
  <si>
    <t>Total labour force Persons (15 +) by Sex, Nationality and Age Groups</t>
  </si>
  <si>
    <t>جدول (35) . Table</t>
  </si>
  <si>
    <r>
      <t xml:space="preserve">الاجمالي  </t>
    </r>
    <r>
      <rPr>
        <b/>
        <sz val="10"/>
        <color rgb="FFFFFFFF"/>
        <rFont val="Frutiger LT Arabic 55 Roman"/>
      </rPr>
      <t>Total</t>
    </r>
  </si>
  <si>
    <t xml:space="preserve">اجمالي قوة العمل ( 15 سنة فأكثر) حسب الجنس والجنسية والمستوى التعليمي </t>
  </si>
  <si>
    <t>Total labour force Persons (15 +) by Sex, Nationality and Educational Level</t>
  </si>
  <si>
    <t>جدول (36) . Table</t>
  </si>
  <si>
    <t>معدل المشاركة الاقتصادية للسكان ( 15 سنة فأكثر ) حسب الجنس والجنسية ( % )</t>
  </si>
  <si>
    <t>Total Economic participation rate of Population (15 + ) by Sex and Nationality (%)</t>
  </si>
  <si>
    <t>جدول (37) . Table</t>
  </si>
  <si>
    <t>معدل المشاركة الاقتصادية للسعوديين (15 سنة فأكثر) للربع الأول 2017 مقارنة بالربع الرابع 2016 ( % )</t>
  </si>
  <si>
    <t>Saudi Economic participation rate (15 +) for 2017 Q1 Compared to 2016 Q4 ( % )</t>
  </si>
  <si>
    <t>جدول (38) . Table</t>
  </si>
  <si>
    <t>معدل المشاركة الاقتصادية للسعوديين ( 15 سنة فأكثر) حسب الجنس والفئات العمرية ( % )</t>
  </si>
  <si>
    <t>Saudi Economic participation rate (15 + ) by Sex and Age Group ( % )</t>
  </si>
  <si>
    <t>جدول (39) . Table</t>
  </si>
  <si>
    <t>Age Group</t>
  </si>
  <si>
    <t>معدل المشاركة الاقتصادية للسعوديين ( 15 سنة فأكثر) حسب الجنس والمستوى التعليمي ( % )</t>
  </si>
  <si>
    <t>Saudi Economic participation rate (15 + ) by Sex and Education level ( % )</t>
  </si>
  <si>
    <t>جدول (40) . Table</t>
  </si>
  <si>
    <t>Education level</t>
  </si>
  <si>
    <t>السعوديون الباحثين عن عمل حسب الجنس</t>
  </si>
  <si>
    <t>Saudi Job Seekers by Sex</t>
  </si>
  <si>
    <t>جدول (41) . Table</t>
  </si>
  <si>
    <t>الجنس</t>
  </si>
  <si>
    <t>الباحثون عن عمل السعوديين</t>
  </si>
  <si>
    <t>Sex</t>
  </si>
  <si>
    <t>Saudi Job Seekers</t>
  </si>
  <si>
    <t xml:space="preserve">ذكور                                                       Male     </t>
  </si>
  <si>
    <t xml:space="preserve"> اناث                                                     Female </t>
  </si>
  <si>
    <t xml:space="preserve">المصدر صندوق تنمية الموارد البشرية(حافز),-وزارة الخدمة المدنية(جدارة,-ساعد) ,مركز المعلومات الوطني        </t>
  </si>
  <si>
    <t xml:space="preserve">Source: HRDF, MCS, NIC  </t>
  </si>
  <si>
    <t>السعوديون الباحثين عن عمل للربع الأول 2017 مقارنة بالربع الرابع 2016</t>
  </si>
  <si>
    <t>Saudi Job Seekers for 2017 Q1 Compared to 2016 Q4</t>
  </si>
  <si>
    <t>جدول (42) . Table</t>
  </si>
  <si>
    <t>السعوديون الباحثين عن عمل حسب الجنس والفئات العمرية</t>
  </si>
  <si>
    <t>Saudi Job Seekers by Sex and Age Group</t>
  </si>
  <si>
    <t>جدول (43) . Table</t>
  </si>
  <si>
    <t xml:space="preserve">السعوديون الباحثين عن عمل حسب الجنس والجنسية والمستوى التعليمي </t>
  </si>
  <si>
    <t>جدول (44) . Table</t>
  </si>
  <si>
    <t>اجمالي المتعطلون ( 15 سنة فأكثر ) حسب الجنس والجنسية</t>
  </si>
  <si>
    <t>Total Unemployed Persons (15 +) by Sex and Nationality</t>
  </si>
  <si>
    <t>جدول (45) . Table</t>
  </si>
  <si>
    <t xml:space="preserve">المتعطلون  (15 سنة فأكثر) للربع الأول 2017 مقارنة بالربع الرابع 2016 </t>
  </si>
  <si>
    <t>Total Unemployed Persons (15 +) for 2017 Q1 Compared to 2016 Q4</t>
  </si>
  <si>
    <t xml:space="preserve">جدول (46) . Table </t>
  </si>
  <si>
    <t xml:space="preserve">اجمالي المتعطلين ( 15 سنة فأكثر ) حسب الجنس والجنسية والفئات العمرية </t>
  </si>
  <si>
    <t>Total Unemployed Persons (15 +) by Sex, Nationality and Age Groups</t>
  </si>
  <si>
    <t xml:space="preserve">جدول (47) . Table </t>
  </si>
  <si>
    <t xml:space="preserve">اجمالي المتعطلين ( 15 سنة فأكثر ) حسب الجنس والجنسية والمستوى التعليمي </t>
  </si>
  <si>
    <t>Total Unemployed Persons (15 +) by Sex, Nationality and Educational Level</t>
  </si>
  <si>
    <t xml:space="preserve">جدول (48) . Table </t>
  </si>
  <si>
    <t xml:space="preserve">المتعطلون السعوديون ( 15 سنة فأكثر ) حسب الجنس وخبرة العمل السابق </t>
  </si>
  <si>
    <t>Saudi Unemployed Persons (15 +) by Sex and Previous work experience</t>
  </si>
  <si>
    <t xml:space="preserve">جدول (49) . Table </t>
  </si>
  <si>
    <t>خبرة العمل السابق</t>
  </si>
  <si>
    <t>Previous work experience</t>
  </si>
  <si>
    <t>متعطل سبق له العمل</t>
  </si>
  <si>
    <t>Unemployed already worked</t>
  </si>
  <si>
    <t>متعطل لم يسبق له العمل</t>
  </si>
  <si>
    <t>Unemployed has never worked</t>
  </si>
  <si>
    <t>الاجمالي      Total</t>
  </si>
  <si>
    <t>التوزيع النسبي للمتعطلين السعوديين ( 15 سنة فأكثر ) حسب الجنس وخبرة العمل السابق (%)</t>
  </si>
  <si>
    <t>Percentage distribution of Saudi Unemployed Persons (15 +) by Sex and Previous work experience (%)</t>
  </si>
  <si>
    <t xml:space="preserve">جدول (50) . Table </t>
  </si>
  <si>
    <t xml:space="preserve">المتعطلون السعوديون ( 15 سنة فأكثر ) الذين سبق لهم العمل حسب الجنس وأسباب ترك العمل السابق </t>
  </si>
  <si>
    <t>Saudi Unemployed have previously worked (15 +) by Sex and Reasons of Previous Work Leave</t>
  </si>
  <si>
    <t xml:space="preserve">جدول (51) . Table </t>
  </si>
  <si>
    <t>أسباب ترك العمل السابق</t>
  </si>
  <si>
    <t>Reasons of Previous Work Leave</t>
  </si>
  <si>
    <t>قلة الاجر او الراتب</t>
  </si>
  <si>
    <t>Low wage or salary</t>
  </si>
  <si>
    <t>العمل على فترتين</t>
  </si>
  <si>
    <t>Two daily working shifts</t>
  </si>
  <si>
    <t>بعد المسافة بين مكان الاقامة والعمل</t>
  </si>
  <si>
    <t>Work place is far away from residence</t>
  </si>
  <si>
    <t>التسريح بواسطة صاحب العمل</t>
  </si>
  <si>
    <t>Discharged by the employer</t>
  </si>
  <si>
    <t>العمل يتطلب جهدا بدنيا او ذهنيا</t>
  </si>
  <si>
    <t>Work requires physical and mental fitness</t>
  </si>
  <si>
    <t>قلة الارباح او تصفية المشروع الخاص</t>
  </si>
  <si>
    <t>Low profit or project liquidation</t>
  </si>
  <si>
    <t>نهاية العقد المؤقت</t>
  </si>
  <si>
    <t>End of temporary contract</t>
  </si>
  <si>
    <t>اسباب صحية</t>
  </si>
  <si>
    <t>Health reasons</t>
  </si>
  <si>
    <t>اسباب اجتماعية</t>
  </si>
  <si>
    <t>Social conditions</t>
  </si>
  <si>
    <t>Other</t>
  </si>
  <si>
    <t>التوزيع النسبي للمتعطلين السعوديين ( 15 سنة فأكثر ) الذين سبق لهم العمل حسب الجنس وأسباب ترك العمل السابق (%)</t>
  </si>
  <si>
    <t>Percentage distribution of Saudi Unemployed have previously worked (15 +) by Sex and Reasons of Previous Work Leave (%)</t>
  </si>
  <si>
    <t xml:space="preserve">جدول (52) . Table </t>
  </si>
  <si>
    <t xml:space="preserve">المتعطلون السعوديون ( 15 سنة فأكثر ) حسب الجنس وأسلوب البحث عن عمل </t>
  </si>
  <si>
    <t xml:space="preserve">Saudi Unemployed Persons (15 +) by Sex and Method of job search </t>
  </si>
  <si>
    <t xml:space="preserve">جدول (53) . Table </t>
  </si>
  <si>
    <t>أسلوب البحث عن عمل</t>
  </si>
  <si>
    <t>Method of job search</t>
  </si>
  <si>
    <t>التقدم لأصحاب العمل مباشرة</t>
  </si>
  <si>
    <t>Applied directly to employer</t>
  </si>
  <si>
    <t>تعبئة نماذج توظيف عن طريق البريد او الانترنت</t>
  </si>
  <si>
    <t>Fill in an employment application forms by post or internet</t>
  </si>
  <si>
    <t>سؤال الاصدقاء والاقارب عن فرص العمل</t>
  </si>
  <si>
    <t>Ask friends and relatives on job opportunities</t>
  </si>
  <si>
    <t>نشر ومتابعة الاعلانات الوظيفية او الرد عليها</t>
  </si>
  <si>
    <t>Puplishing and following up job ads and replying to them</t>
  </si>
  <si>
    <t>التسجيل لدى وزارة الخدمة المدنية</t>
  </si>
  <si>
    <t>Registered with the ministry of civil service</t>
  </si>
  <si>
    <t>التسجيل لدى مكاتب العمل بوزارة العمل</t>
  </si>
  <si>
    <t>Registered with the labour offices at the ministry of labour</t>
  </si>
  <si>
    <t>التسجيل لدى مكاتب التوظيف الاهلية</t>
  </si>
  <si>
    <t>Registered with private employment offices</t>
  </si>
  <si>
    <t>التسجيل لدى صندوق تنمية الموارد البشرية</t>
  </si>
  <si>
    <t>Registered with the Human Resources Development Fund</t>
  </si>
  <si>
    <t>التقدم بطلب تمويل مالي او ارض او معدات لتأسيس عمل خاص</t>
  </si>
  <si>
    <t>Sought financial assistance, space, land, equipment, etc. to start own business</t>
  </si>
  <si>
    <t>التقدم بطلب ترخيص لتأسيس عمل خاص</t>
  </si>
  <si>
    <t>Applied for permit or licence to start own business</t>
  </si>
  <si>
    <t>لم يقم باي اجراء</t>
  </si>
  <si>
    <t>No action taken</t>
  </si>
  <si>
    <t>التوزيع النسبي للمتعطلين السعوديين ( 15 سنة فأكثر ) حسب الجنس وأسلوب البحث عن عمل (%)</t>
  </si>
  <si>
    <t>Percentage distribution of Saudi Unemployed Persons (15 +) by Sex and Method of job search (%)</t>
  </si>
  <si>
    <t xml:space="preserve">المتعطلون السعوديون ( 15 سنة فأكثر ) حسب الجنس ومدة البحث عن عمل </t>
  </si>
  <si>
    <t>Saudi Unemployed Persons (15 +) by Sex and Duration of job searching</t>
  </si>
  <si>
    <t xml:space="preserve">جدول (55) . Table </t>
  </si>
  <si>
    <t>مدة البحث عن عمل (بالأشهر)</t>
  </si>
  <si>
    <t>Duration of job searching (months))</t>
  </si>
  <si>
    <t>13-18</t>
  </si>
  <si>
    <t>أكثر من 18    More than 18</t>
  </si>
  <si>
    <t>2-3</t>
  </si>
  <si>
    <t>4-6</t>
  </si>
  <si>
    <t>7-9</t>
  </si>
  <si>
    <t>10-12</t>
  </si>
  <si>
    <t xml:space="preserve">جدول (56) . Table </t>
  </si>
  <si>
    <t xml:space="preserve">المتعطلون السعوديون ( 15 سنة فأكثر ) حسب الجنس والتدريب </t>
  </si>
  <si>
    <t>Saudi Unemployed Persons (15 +) by Sex and Training</t>
  </si>
  <si>
    <t xml:space="preserve">جدول (57) . Table </t>
  </si>
  <si>
    <t>التدريب</t>
  </si>
  <si>
    <t>Training</t>
  </si>
  <si>
    <t>متعطل سبق له التدريب</t>
  </si>
  <si>
    <t>Unemployed already trained</t>
  </si>
  <si>
    <t>متعطل لم يسبق له التدريب</t>
  </si>
  <si>
    <t>Unemployed has never trained</t>
  </si>
  <si>
    <t xml:space="preserve">جدول (58) . Table </t>
  </si>
  <si>
    <t xml:space="preserve">المتعطلون السعوديون ( 15 سنة فأكثر )  الذين سبق لهم التدريب حسب الجنس ونوع التدريب </t>
  </si>
  <si>
    <t>Saudi Unemployed already trained (15 +) by Sex and Training Type</t>
  </si>
  <si>
    <t xml:space="preserve">جدول (59) . Table </t>
  </si>
  <si>
    <t>نوع التدريب</t>
  </si>
  <si>
    <t>Training Type</t>
  </si>
  <si>
    <t>اداري</t>
  </si>
  <si>
    <t>Administrative</t>
  </si>
  <si>
    <t>مالي</t>
  </si>
  <si>
    <t>Financial</t>
  </si>
  <si>
    <t>حاسب إلي</t>
  </si>
  <si>
    <t>Computer</t>
  </si>
  <si>
    <t>فني أو مهني</t>
  </si>
  <si>
    <t>Technical or vocational</t>
  </si>
  <si>
    <t>لغات</t>
  </si>
  <si>
    <t>Languages</t>
  </si>
  <si>
    <t xml:space="preserve">جدول (60) . Table </t>
  </si>
  <si>
    <t xml:space="preserve">المتعطلون السعوديون الذين سبق لهم التدريب ( 15 سنة فأكثر ) حسب الجنس والجهة الممولة للتدريب </t>
  </si>
  <si>
    <t>Saudi Unemployed already trained (15 +) by Sex and Financing agency for the training program</t>
  </si>
  <si>
    <t xml:space="preserve">جدول (61) . Table </t>
  </si>
  <si>
    <t>الجهة الممولة للتدريب</t>
  </si>
  <si>
    <t>Financing agency for the training program</t>
  </si>
  <si>
    <t>تمويل ذاتي</t>
  </si>
  <si>
    <t>Self-financing</t>
  </si>
  <si>
    <t>صندوق تنمية الموارد البشرية</t>
  </si>
  <si>
    <t>HRDF</t>
  </si>
  <si>
    <t>القطاع الخاص</t>
  </si>
  <si>
    <t>private sector</t>
  </si>
  <si>
    <t>Percentage distribution of Saudi Unemployed already trained (15 +) by Sex and Financing agency for the training program (%)</t>
  </si>
  <si>
    <t xml:space="preserve">جدول (62) . Table </t>
  </si>
  <si>
    <t>التوزيع النسبي للمتعطلين السعوديين الذين سبق لهم التدريب ( 15 سنة فأكثر ) حسب الجنس والجهة الممولة للتدريب (%)</t>
  </si>
  <si>
    <t>معدل البطالة للسكان ( 15 سنة فأكثر ) حسب الجنس والجنسية ( % )</t>
  </si>
  <si>
    <t>Total Unemployment Rate of Population (15 + ) by Sex and Nationality (%)</t>
  </si>
  <si>
    <t xml:space="preserve">جدول (63) . Table </t>
  </si>
  <si>
    <t>معدل البطالة للسكان (15 سنة فأكثر) للربع الأول 2017 مقارنة بالربع الرابع 2016 ( % )</t>
  </si>
  <si>
    <t>Total Unemployment Rate (15 +) for 2017 Q1 Compared to 2016 Q4 ( % )</t>
  </si>
  <si>
    <t xml:space="preserve">جدول (64) . Table </t>
  </si>
  <si>
    <t>معدل البطالة للسكان ( 15 سنة فأكثر) حسب الجنس والجنسية والفئات العمرية ( % )</t>
  </si>
  <si>
    <t>Total Unemployment Rate (15 + ) Sex, Nationality and Age Group ( % )</t>
  </si>
  <si>
    <t xml:space="preserve">جدول (65) . Table </t>
  </si>
  <si>
    <t>معدل البطالة للسكان ( 15 سنة فأكثر) حسب الجنس والجنسية والمستوى التعليمي ( % )</t>
  </si>
  <si>
    <t xml:space="preserve">جدول (66) . Table </t>
  </si>
  <si>
    <t>معدل البطالة للسكان ( 15 سنة فأكثر ) حسب الجنس والجنسية والمنطقة الادارية</t>
  </si>
  <si>
    <t xml:space="preserve">جدول (67) . Table </t>
  </si>
  <si>
    <t>Administrative Area</t>
  </si>
  <si>
    <t>Riyadh</t>
  </si>
  <si>
    <t>Makkah</t>
  </si>
  <si>
    <t>Madinah</t>
  </si>
  <si>
    <t>Qassim</t>
  </si>
  <si>
    <t>Easte. Prov.</t>
  </si>
  <si>
    <t>Asir</t>
  </si>
  <si>
    <t>Tabuk</t>
  </si>
  <si>
    <t>Hail</t>
  </si>
  <si>
    <t>North.Bord.</t>
  </si>
  <si>
    <t>Jazan</t>
  </si>
  <si>
    <t>Najran</t>
  </si>
  <si>
    <t>AL - Baha</t>
  </si>
  <si>
    <t>AL - Jouf</t>
  </si>
  <si>
    <t>undefined</t>
  </si>
  <si>
    <t>Domestic employment *</t>
  </si>
  <si>
    <t xml:space="preserve">الجملة </t>
  </si>
  <si>
    <t xml:space="preserve">الاجمالي  </t>
  </si>
  <si>
    <t xml:space="preserve">2016 الربع الرابع </t>
  </si>
  <si>
    <t xml:space="preserve">العمالة المنزلية* </t>
  </si>
  <si>
    <t>other   أخرى</t>
  </si>
  <si>
    <t>Education Status</t>
  </si>
  <si>
    <t>Illiterate</t>
  </si>
  <si>
    <t>Read &amp; Write</t>
  </si>
  <si>
    <t>Primary</t>
  </si>
  <si>
    <t>Intermediate</t>
  </si>
  <si>
    <t>Secondary or Equivalent</t>
  </si>
  <si>
    <t>Diploma</t>
  </si>
  <si>
    <t xml:space="preserve">Bachelor Degree </t>
  </si>
  <si>
    <t>Higher Diploma / Master Degree</t>
  </si>
  <si>
    <t>Doctorate</t>
  </si>
  <si>
    <t>Reads and writes</t>
  </si>
  <si>
    <t>Secondary</t>
  </si>
  <si>
    <t>Diploma after Master</t>
  </si>
  <si>
    <t>أخرى    other</t>
  </si>
  <si>
    <t>Lawmakers, Directors and business Managers</t>
  </si>
  <si>
    <t>Specialists in Professional, Technical and Humanitarian Fields</t>
  </si>
  <si>
    <t>Technicians in Professional, Technical and Humanitarian Fields</t>
  </si>
  <si>
    <t>Occupations of Clerical</t>
  </si>
  <si>
    <t>Occupations of Sales</t>
  </si>
  <si>
    <t>Occupations of Services</t>
  </si>
  <si>
    <t>Occupations of Agriculture, Animal Husbandry &amp; Fishing</t>
  </si>
  <si>
    <t xml:space="preserve">Occupations of Industrial , Chemical Operations and Food Industries </t>
  </si>
  <si>
    <t xml:space="preserve">Occupations of Supporting Basic Engineering </t>
  </si>
  <si>
    <t xml:space="preserve"> Main Occupation</t>
  </si>
  <si>
    <t xml:space="preserve">  Total</t>
  </si>
  <si>
    <t>Other Occuption</t>
  </si>
  <si>
    <r>
      <t>المصدر :</t>
    </r>
    <r>
      <rPr>
        <sz val="12"/>
        <color rgb="FF000000"/>
        <rFont val="Sakkal Majalla"/>
      </rPr>
      <t xml:space="preserve"> وزارة العمل والتنمية الاجتماعية</t>
    </r>
  </si>
  <si>
    <t>جدول (1) . Table</t>
  </si>
  <si>
    <t xml:space="preserve">جدول (2) . Table </t>
  </si>
  <si>
    <t xml:space="preserve">جدول (3) . Table </t>
  </si>
  <si>
    <t>جدول (4) . Table</t>
  </si>
  <si>
    <t>جدول (5) . Table</t>
  </si>
  <si>
    <t>جدول (6) . Table</t>
  </si>
  <si>
    <t>الاجمالي   Total</t>
  </si>
  <si>
    <t>جدول (7) . Table</t>
  </si>
  <si>
    <t>جدول (8) . Table</t>
  </si>
  <si>
    <t>جدول (9) . Table</t>
  </si>
  <si>
    <t xml:space="preserve"> Agriculture, forestry and fishing</t>
  </si>
  <si>
    <t xml:space="preserve"> Mining and quarrying</t>
  </si>
  <si>
    <t xml:space="preserve"> Financial and insurance activities</t>
  </si>
  <si>
    <t xml:space="preserve"> Electricity, gas and  Water</t>
  </si>
  <si>
    <t>Trade</t>
  </si>
  <si>
    <t>Transportation  and communication</t>
  </si>
  <si>
    <t>Construction</t>
  </si>
  <si>
    <t>Other collective and social services</t>
  </si>
  <si>
    <t>Other service activities</t>
  </si>
  <si>
    <t>Manufacturing</t>
  </si>
  <si>
    <t>Drivers</t>
  </si>
  <si>
    <t>Servants and house cleaners</t>
  </si>
  <si>
    <t>Home Tailors</t>
  </si>
  <si>
    <t>Private teachers at home</t>
  </si>
  <si>
    <t>Main groups of household occupations</t>
  </si>
  <si>
    <t>Economic activities</t>
  </si>
  <si>
    <t>Public sector</t>
  </si>
  <si>
    <t>Private Establishments Sector</t>
  </si>
  <si>
    <t>Family Sector</t>
  </si>
  <si>
    <t>Non - Profit Organizations</t>
  </si>
  <si>
    <t>Domestic labor</t>
  </si>
  <si>
    <t>Governmental</t>
  </si>
  <si>
    <t xml:space="preserve"> Total</t>
  </si>
  <si>
    <t xml:space="preserve"> 2017 Q1</t>
  </si>
  <si>
    <t xml:space="preserve"> 2016 Q4</t>
  </si>
  <si>
    <t>*بيانات المشتركون على رأس العمل تتضمن بيانات العاملين في القطاع الحكومي ممن يخضعون لنظام التأمينات الاجتماعية حيث يبلغ عددهم الاجمالي في الربع الأول 224,751 والربع الرابع 224,148.</t>
  </si>
  <si>
    <t>المشتركون على رأس العمل الخاضعون لأنظمة ولوائح التأمينات الاجتماعية حسب الجنس والجنسية للربع الأول 2017 مقارنة بالربع الرابع 2016*</t>
  </si>
  <si>
    <t>Post-primary diploma</t>
  </si>
  <si>
    <t>Post-intermediate diploma</t>
  </si>
  <si>
    <t>Post-secondary diploma</t>
  </si>
  <si>
    <t>Postgraduate Diploma</t>
  </si>
  <si>
    <t>Not specified</t>
  </si>
  <si>
    <t>Post and Telecommunications</t>
  </si>
  <si>
    <t>Agriculture and fishing</t>
  </si>
  <si>
    <t>Financial, insurance, real estate and business services</t>
  </si>
  <si>
    <t>Other activities</t>
  </si>
  <si>
    <t>Housekeeper</t>
  </si>
  <si>
    <t>Cookers and food provider</t>
  </si>
  <si>
    <t>Houses, buildings and restrooms guards</t>
  </si>
  <si>
    <t>Farmers houses</t>
  </si>
  <si>
    <t>Nurses in homes</t>
  </si>
  <si>
    <t xml:space="preserve">جدول (54) . Table </t>
  </si>
  <si>
    <t>التوزيع النسبي للمتعطلين السعوديين ( 15 سنة فأكثر ) حسب الجنس ومدة البحث عن عمل (%)</t>
  </si>
  <si>
    <t xml:space="preserve">Percentage distribution of Saudi Unemployed Persons (15 +) by Sex and Duration of job searching (%) </t>
  </si>
  <si>
    <r>
      <t xml:space="preserve">Total </t>
    </r>
    <r>
      <rPr>
        <sz val="12"/>
        <color rgb="FF000000"/>
        <rFont val="Frutiger LT Arabic 55 Roman"/>
      </rPr>
      <t xml:space="preserve">Employment Rate </t>
    </r>
    <r>
      <rPr>
        <sz val="12"/>
        <rFont val="Frutiger LT Arabic 55 Roman"/>
      </rPr>
      <t>of Population (15 + ) by Sex and Nationality (%)</t>
    </r>
  </si>
  <si>
    <r>
      <t xml:space="preserve">Saudi </t>
    </r>
    <r>
      <rPr>
        <sz val="12"/>
        <color rgb="FF000000"/>
        <rFont val="Frutiger LT Arabic 55 Roman"/>
      </rPr>
      <t>Employment</t>
    </r>
    <r>
      <rPr>
        <sz val="12"/>
        <rFont val="Frutiger LT Arabic 55 Roman"/>
      </rPr>
      <t xml:space="preserve"> Rate (15 +) for 2017 Q1 Compared to 2016 Q4 ( % )</t>
    </r>
  </si>
  <si>
    <r>
      <t>متوسط ساعات العمل للمشتغلين ( 15 سنة فأكثر ) حسب الجنس</t>
    </r>
    <r>
      <rPr>
        <sz val="12"/>
        <rFont val="Frutiger LT Arabic 55 Roman"/>
      </rPr>
      <t xml:space="preserve"> للربع الأول 2017 مقارنة بالربع الرابع 2016 </t>
    </r>
    <r>
      <rPr>
        <sz val="12"/>
        <color rgb="FF000000"/>
        <rFont val="Frutiger LT Arabic 55 Roman"/>
      </rPr>
      <t xml:space="preserve">  (ساعة)</t>
    </r>
  </si>
  <si>
    <r>
      <t xml:space="preserve">Average Hours of Work for Employed Persons (15 +) by Sex </t>
    </r>
    <r>
      <rPr>
        <sz val="12"/>
        <rFont val="Frutiger LT Arabic 55 Roman"/>
      </rPr>
      <t>for 2017 Q1 Compared to 2016 Q4</t>
    </r>
    <r>
      <rPr>
        <sz val="12"/>
        <color rgb="FF000000"/>
        <rFont val="Frutiger LT Arabic 55 Roman"/>
      </rPr>
      <t xml:space="preserve"> (Hour)</t>
    </r>
  </si>
  <si>
    <r>
      <t>Saudi Job Seekers</t>
    </r>
    <r>
      <rPr>
        <sz val="12"/>
        <rFont val="Frutiger LT Arabic 55 Roman"/>
      </rPr>
      <t xml:space="preserve"> Sex, Nationality and Educational Level</t>
    </r>
  </si>
  <si>
    <t>التوزيع النسبي للمتعطلين السعوديين ( 15 سنة فأكثر ) حسب الجنس والتدريب (%)</t>
  </si>
  <si>
    <t>Percentage distribution of Saudi Unemployed Persons (15 +) by Sex and Training (%)</t>
  </si>
  <si>
    <t>التوزيع النسبي للمتعطلين السعوديين ( 15 سنة فأكثر )  الذين سبق لهم التدريب حسب الجنس ونوع التدريب (%)</t>
  </si>
  <si>
    <t>Percentage distribution of Saudi Unemployed already trained (15 +) by Sex and Training Type (%)</t>
  </si>
  <si>
    <r>
      <t>Total Unemployment Rate (15 + ) by S</t>
    </r>
    <r>
      <rPr>
        <sz val="12"/>
        <color rgb="FF000000"/>
        <rFont val="Frutiger LT Arabic 55 Roman"/>
      </rPr>
      <t xml:space="preserve"> </t>
    </r>
    <r>
      <rPr>
        <sz val="12"/>
        <rFont val="Frutiger LT Arabic 55 Roman"/>
      </rPr>
      <t>Sex, Nationality and Education level ( % )</t>
    </r>
  </si>
  <si>
    <r>
      <t xml:space="preserve">Total </t>
    </r>
    <r>
      <rPr>
        <sz val="12"/>
        <rFont val="Frutiger LT Arabic 55 Roman"/>
      </rPr>
      <t xml:space="preserve">Unemployment Rate </t>
    </r>
    <r>
      <rPr>
        <sz val="12"/>
        <color rgb="FF000000"/>
        <rFont val="Frutiger LT Arabic 55 Roman"/>
      </rPr>
      <t>(</t>
    </r>
    <r>
      <rPr>
        <sz val="12"/>
        <rFont val="Frutiger LT Arabic 55 Roman"/>
      </rPr>
      <t xml:space="preserve">15 +) </t>
    </r>
    <r>
      <rPr>
        <sz val="12"/>
        <color rgb="FF000000"/>
        <rFont val="Frutiger LT Arabic 55 Roman"/>
      </rPr>
      <t xml:space="preserve"> by Sex, Nationality and Administrative Region</t>
    </r>
  </si>
  <si>
    <r>
      <t xml:space="preserve">العاملون على رأس العمل الخاضعون لأنظمة ولوائح الخدمة المدنية حسب الجنس والجنسية </t>
    </r>
    <r>
      <rPr>
        <sz val="12"/>
        <rFont val="Frutiger LT Arabic 55 Roman"/>
      </rPr>
      <t>للربع الأول 2017 مقارنة بالربع الرابع 2016</t>
    </r>
  </si>
  <si>
    <r>
      <t xml:space="preserve">Employees on the job Subject to the rules and regulations of the Civil Service by sex and nationality </t>
    </r>
    <r>
      <rPr>
        <sz val="12"/>
        <rFont val="Frutiger LT Arabic 55 Roman"/>
      </rPr>
      <t>for 2017 Q1 Compared to 2016 Q4</t>
    </r>
  </si>
  <si>
    <r>
      <t xml:space="preserve">Participants on the job Subject to the rules and regulations of social insurance by sex and nationality </t>
    </r>
    <r>
      <rPr>
        <sz val="12"/>
        <color theme="1"/>
        <rFont val="Frutiger LT Arabic 55 Roman"/>
      </rPr>
      <t>for 2017 Q1 Compared to 2016 Q4</t>
    </r>
  </si>
  <si>
    <r>
      <t xml:space="preserve">العمالة المنزلية غبر السعودية حسب الجنس </t>
    </r>
    <r>
      <rPr>
        <sz val="12"/>
        <rFont val="Frutiger LT Arabic 55 Roman"/>
      </rPr>
      <t>للربع الأول 2017 مقارنة بالربع الرابع 2016</t>
    </r>
  </si>
  <si>
    <r>
      <t xml:space="preserve">Non - Saudi domestic workers by sex </t>
    </r>
    <r>
      <rPr>
        <sz val="12"/>
        <rFont val="Frutiger LT Arabic 55 Roman"/>
      </rPr>
      <t>for 2017 Q1 Compared to 2016 Q4</t>
    </r>
  </si>
  <si>
    <r>
      <t xml:space="preserve">اجمالي المشتغلين </t>
    </r>
    <r>
      <rPr>
        <sz val="12"/>
        <rFont val="Frutiger LT Arabic 55 Roman"/>
      </rPr>
      <t>للربع الأول 2017 مقارنة بالربع الرابع 2016</t>
    </r>
  </si>
  <si>
    <r>
      <t xml:space="preserve">Total </t>
    </r>
    <r>
      <rPr>
        <sz val="12"/>
        <color rgb="FF000000"/>
        <rFont val="Frutiger LT Arabic 55 Roman"/>
      </rPr>
      <t>Employed persons</t>
    </r>
    <r>
      <rPr>
        <sz val="12"/>
        <rFont val="Frutiger LT Arabic 55 Roman"/>
      </rPr>
      <t xml:space="preserve">  for 2017 Q1 Compared to 2016 Q4</t>
    </r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</si>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</sst>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_-* #,##0.00\-;_-* &quot;-&quot;??_-;_-@_-"/>
    <numFmt numFmtId="164" formatCode="0.0"/>
  </numFmts>
  <fonts count="64" x14ac:knownFonts="1">
    <font>
      <sz val="11"/>
      <color theme="1"/>
      <name val="Arial"/>
      <family val="2"/>
      <scheme val="minor"/>
    </font>
    <font>
      <sz val="10"/>
      <color rgb="FF000000"/>
      <name val="Frutiger LT Arabic 55 Roman"/>
    </font>
    <font>
      <sz val="11"/>
      <name val="Arial"/>
      <family val="2"/>
    </font>
    <font>
      <sz val="16"/>
      <name val="Arial"/>
      <family val="2"/>
    </font>
    <font>
      <sz val="7"/>
      <color rgb="FF000000"/>
      <name val="Sakkal Majalla"/>
    </font>
    <font>
      <sz val="10"/>
      <color rgb="FF000000"/>
      <name val="Arial"/>
      <family val="2"/>
      <scheme val="minor"/>
    </font>
    <font>
      <sz val="11"/>
      <color theme="1"/>
      <name val="Frutiger LT Arabic 55 Roman"/>
    </font>
    <font>
      <sz val="11"/>
      <color rgb="FF000000"/>
      <name val="Frutiger LT Arabic 55 Roman"/>
    </font>
    <font>
      <sz val="11"/>
      <name val="Frutiger LT Arabic 55 Roman"/>
    </font>
    <font>
      <sz val="12"/>
      <color rgb="FFFFFFFF"/>
      <name val="Frutiger LT Arabic 55 Roman"/>
    </font>
    <font>
      <sz val="12"/>
      <color rgb="FF000000"/>
      <name val="Frutiger LT Arabic 55 Roman"/>
    </font>
    <font>
      <b/>
      <sz val="12"/>
      <color rgb="FFFFFFFF"/>
      <name val="Frutiger LT Arabic 55 Roman"/>
    </font>
    <font>
      <b/>
      <sz val="11"/>
      <color rgb="FFFFFFFF"/>
      <name val="Frutiger LT Arabic 55 Roman"/>
    </font>
    <font>
      <sz val="11"/>
      <color theme="0"/>
      <name val="Arial"/>
      <family val="2"/>
      <scheme val="minor"/>
    </font>
    <font>
      <sz val="8"/>
      <color rgb="FF000000"/>
      <name val="Frutiger LT Arabic 55 Roman"/>
    </font>
    <font>
      <sz val="9"/>
      <color rgb="FF000000"/>
      <name val="Frutiger LT Arabic 55 Roman"/>
    </font>
    <font>
      <sz val="9"/>
      <name val="Frutiger LT Arabic 55 Roman"/>
    </font>
    <font>
      <sz val="10"/>
      <name val="Frutiger LT Arabic 55 Roman"/>
    </font>
    <font>
      <sz val="10"/>
      <color theme="1"/>
      <name val="Frutiger LT Arabic 55 Roman"/>
    </font>
    <font>
      <sz val="18"/>
      <color theme="3"/>
      <name val="Frutiger LT Arabic 55 Roman"/>
    </font>
    <font>
      <sz val="11"/>
      <color rgb="FFFFFFFF"/>
      <name val="Frutiger LT Arabic 55 Roman"/>
    </font>
    <font>
      <sz val="8"/>
      <color theme="1"/>
      <name val="Frutiger LT Arabic 55 Roman"/>
    </font>
    <font>
      <sz val="9"/>
      <color theme="1"/>
      <name val="Frutiger LT Arabic 55 Roman"/>
    </font>
    <font>
      <sz val="10"/>
      <color theme="0"/>
      <name val="Frutiger LT Arabic 55 Roman"/>
    </font>
    <font>
      <sz val="8"/>
      <color rgb="FF000000"/>
      <name val="Sakkal Majalla"/>
    </font>
    <font>
      <sz val="1"/>
      <color rgb="FF3DB682"/>
      <name val="Frutiger LT Arabic 55 Roman"/>
    </font>
    <font>
      <sz val="10"/>
      <color rgb="FF000000"/>
      <name val="Sakkal Majalla"/>
    </font>
    <font>
      <sz val="11"/>
      <color rgb="FF000000"/>
      <name val="Sakkal Majalla"/>
    </font>
    <font>
      <sz val="12"/>
      <color rgb="FF000000"/>
      <name val="Sakkal Majalla"/>
    </font>
    <font>
      <sz val="16"/>
      <color rgb="FF000000"/>
      <name val="Sakkal Majalla"/>
    </font>
    <font>
      <sz val="8"/>
      <name val="Frutiger LT Arabic 55 Roman"/>
    </font>
    <font>
      <sz val="8"/>
      <name val="Sakkal Majalla"/>
    </font>
    <font>
      <sz val="10"/>
      <name val="Sakkal Majalla"/>
    </font>
    <font>
      <sz val="10"/>
      <color theme="1"/>
      <name val="Arial"/>
      <family val="2"/>
      <scheme val="minor"/>
    </font>
    <font>
      <sz val="10"/>
      <color rgb="FFFFFFFF"/>
      <name val="Frutiger LT Arabic 55 Roman"/>
    </font>
    <font>
      <b/>
      <sz val="10"/>
      <color rgb="FFFFFFFF"/>
      <name val="Frutiger LT Arabic 55 Roman"/>
    </font>
    <font>
      <sz val="10"/>
      <color theme="1"/>
      <name val="Times New Roman"/>
      <family val="1"/>
    </font>
    <font>
      <sz val="8"/>
      <color theme="1"/>
      <name val="Sakkal Majalla"/>
    </font>
    <font>
      <sz val="10"/>
      <color theme="1"/>
      <name val="Sakkal Majalla"/>
    </font>
    <font>
      <sz val="11"/>
      <color theme="1"/>
      <name val="Sakkal Majalla"/>
    </font>
    <font>
      <sz val="9"/>
      <color rgb="FF3DB682"/>
      <name val="Frutiger LT Arabic 55 Roman"/>
    </font>
    <font>
      <sz val="10"/>
      <color rgb="FF3DB682"/>
      <name val="Frutiger LT Arabic 55 Roman"/>
    </font>
    <font>
      <sz val="11"/>
      <name val="Sakkal Majalla"/>
    </font>
    <font>
      <sz val="6"/>
      <color rgb="FF24866F"/>
      <name val="Neo Sans Arabic Medium"/>
      <family val="2"/>
    </font>
    <font>
      <sz val="3"/>
      <color rgb="FF24866F"/>
      <name val="Neo Sans Arabic Medium"/>
      <family val="2"/>
    </font>
    <font>
      <sz val="12"/>
      <name val="Sakkal Majalla"/>
    </font>
    <font>
      <sz val="12"/>
      <color theme="1"/>
      <name val="Arial"/>
      <family val="2"/>
      <scheme val="minor"/>
    </font>
    <font>
      <sz val="14"/>
      <color rgb="FFFFFFFF"/>
      <name val="Neo Sans Arabic Medium"/>
      <family val="2"/>
    </font>
    <font>
      <sz val="14"/>
      <color rgb="FFFFFFFF"/>
      <name val="Frutiger LT Arabic 55 Roman"/>
    </font>
    <font>
      <sz val="14"/>
      <color rgb="FF000000"/>
      <name val="Frutiger LT Arabic 55 Roman"/>
    </font>
    <font>
      <vertAlign val="superscript"/>
      <sz val="14"/>
      <color rgb="FF000000"/>
      <name val="Frutiger LT Arabic 55 Roman"/>
    </font>
    <font>
      <b/>
      <sz val="14"/>
      <color rgb="FF000000"/>
      <name val="Frutiger LT Arabic 55 Roman"/>
    </font>
    <font>
      <sz val="14"/>
      <color theme="1"/>
      <name val="Frutiger LT Arabic 55 Roman"/>
    </font>
    <font>
      <sz val="14"/>
      <name val="Frutiger LT Arabic 55 Roman"/>
    </font>
    <font>
      <vertAlign val="superscript"/>
      <sz val="14"/>
      <color rgb="FFFFFFFF"/>
      <name val="Frutiger LT Arabic 55 Roman"/>
    </font>
    <font>
      <b/>
      <sz val="10"/>
      <color rgb="FFFFFFFF"/>
      <name val="Traditional Arabic"/>
      <family val="1"/>
    </font>
    <font>
      <sz val="11"/>
      <color theme="1"/>
      <name val="Arial"/>
      <family val="2"/>
      <scheme val="minor"/>
    </font>
    <font>
      <sz val="12"/>
      <color theme="1"/>
      <name val="Frutiger LT Arabic 55 Roman"/>
    </font>
    <font>
      <b/>
      <sz val="14"/>
      <color theme="0"/>
      <name val="Sakkal Majalla"/>
    </font>
    <font>
      <sz val="12"/>
      <color theme="1"/>
      <name val="Sakkal Majalla"/>
    </font>
    <font>
      <b/>
      <sz val="14"/>
      <color theme="1"/>
      <name val="Sakkal Majalla"/>
    </font>
    <font>
      <sz val="10"/>
      <name val="Arial"/>
      <family val="2"/>
    </font>
    <font>
      <sz val="9"/>
      <name val="Arial"/>
      <family val="2"/>
    </font>
    <font>
      <sz val="12"/>
      <name val="Frutiger LT Arabic 55 Roman"/>
    </font>
  </fonts>
  <fills count="8">
    <fill>
      <patternFill patternType="none"/>
    </fill>
    <fill>
      <patternFill patternType="gray125"/>
    </fill>
    <fill>
      <patternFill patternType="solid">
        <fgColor rgb="FF24866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99B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67171"/>
        <bgColor indexed="64"/>
      </patternFill>
    </fill>
  </fills>
  <borders count="45">
    <border>
      <left/>
      <right/>
      <top/>
      <bottom/>
      <diagonal/>
    </border>
    <border>
      <left style="thick">
        <color rgb="FFFFFFFF"/>
      </left>
      <right/>
      <top/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/>
      <bottom style="thick">
        <color rgb="FF24866F"/>
      </bottom>
      <diagonal/>
    </border>
    <border>
      <left/>
      <right/>
      <top/>
      <bottom style="thick">
        <color rgb="FF24866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/>
      <bottom style="thick">
        <color rgb="FF24866F"/>
      </bottom>
      <diagonal/>
    </border>
    <border>
      <left style="thick">
        <color rgb="FFFFFFFF"/>
      </left>
      <right style="medium">
        <color rgb="FFFFFFFF"/>
      </right>
      <top/>
      <bottom/>
      <diagonal/>
    </border>
    <border>
      <left style="thick">
        <color rgb="FFFFFFFF"/>
      </left>
      <right style="medium">
        <color rgb="FFFFFFFF"/>
      </right>
      <top/>
      <bottom style="thick">
        <color rgb="FF24866F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rgb="FFFFFFFF"/>
      </top>
      <bottom style="medium">
        <color rgb="FFFFFFFF"/>
      </bottom>
      <diagonal/>
    </border>
    <border>
      <left style="medium">
        <color theme="0"/>
      </left>
      <right/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/>
      </right>
      <top style="medium">
        <color rgb="FFFFFFFF"/>
      </top>
      <bottom/>
      <diagonal/>
    </border>
    <border>
      <left style="medium">
        <color theme="0"/>
      </left>
      <right/>
      <top style="medium">
        <color rgb="FFFFFFFF"/>
      </top>
      <bottom/>
      <diagonal/>
    </border>
    <border>
      <left/>
      <right style="medium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medium">
        <color rgb="FFFFFFFF"/>
      </bottom>
      <diagonal/>
    </border>
    <border>
      <left style="thick">
        <color theme="0"/>
      </left>
      <right/>
      <top/>
      <bottom style="thick">
        <color rgb="FF24866F"/>
      </bottom>
      <diagonal/>
    </border>
    <border>
      <left style="thick">
        <color theme="0"/>
      </left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theme="0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theme="0"/>
      </right>
      <top/>
      <bottom style="medium">
        <color rgb="FFFFFFFF"/>
      </bottom>
      <diagonal/>
    </border>
    <border>
      <left style="medium">
        <color rgb="FFFFFFFF"/>
      </left>
      <right style="medium">
        <color theme="0"/>
      </right>
      <top style="medium">
        <color rgb="FFFFFFFF"/>
      </top>
      <bottom/>
      <diagonal/>
    </border>
    <border>
      <left style="medium">
        <color rgb="FFFFFFFF"/>
      </left>
      <right style="thin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rgb="FFFFFFFF"/>
      </right>
      <top/>
      <bottom style="thick">
        <color rgb="FF24866F"/>
      </bottom>
      <diagonal/>
    </border>
  </borders>
  <cellStyleXfs count="2">
    <xf numFmtId="0" fontId="0" fillId="0" borderId="0"/>
    <xf numFmtId="43" fontId="56" fillId="0" borderId="0" applyFont="0" applyFill="0" applyBorder="0" applyAlignment="0" applyProtection="0"/>
  </cellStyleXfs>
  <cellXfs count="939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right" vertical="center" wrapText="1" readingOrder="2"/>
    </xf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 readingOrder="1"/>
    </xf>
    <xf numFmtId="0" fontId="0" fillId="0" borderId="0" xfId="0" applyAlignment="1">
      <alignment readingOrder="2"/>
    </xf>
    <xf numFmtId="0" fontId="5" fillId="0" borderId="0" xfId="0" applyFont="1" applyAlignment="1">
      <alignment vertical="center" readingOrder="1"/>
    </xf>
    <xf numFmtId="3" fontId="8" fillId="3" borderId="2" xfId="0" applyNumberFormat="1" applyFont="1" applyFill="1" applyBorder="1" applyAlignment="1">
      <alignment horizontal="center" vertical="center" wrapText="1" readingOrder="1"/>
    </xf>
    <xf numFmtId="3" fontId="8" fillId="3" borderId="2" xfId="0" applyNumberFormat="1" applyFont="1" applyFill="1" applyBorder="1" applyAlignment="1">
      <alignment horizontal="center" vertical="center" readingOrder="1"/>
    </xf>
    <xf numFmtId="0" fontId="9" fillId="5" borderId="2" xfId="0" applyFont="1" applyFill="1" applyBorder="1" applyAlignment="1">
      <alignment horizontal="center" vertical="center" wrapText="1" readingOrder="2"/>
    </xf>
    <xf numFmtId="0" fontId="9" fillId="5" borderId="16" xfId="0" applyFont="1" applyFill="1" applyBorder="1" applyAlignment="1">
      <alignment horizontal="center" vertical="center" wrapText="1" readingOrder="2"/>
    </xf>
    <xf numFmtId="0" fontId="9" fillId="5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readingOrder="2"/>
    </xf>
    <xf numFmtId="0" fontId="9" fillId="5" borderId="19" xfId="0" applyFont="1" applyFill="1" applyBorder="1" applyAlignment="1">
      <alignment horizontal="center" vertical="center" wrapText="1" readingOrder="2"/>
    </xf>
    <xf numFmtId="0" fontId="9" fillId="5" borderId="19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readingOrder="2"/>
    </xf>
    <xf numFmtId="0" fontId="11" fillId="5" borderId="2" xfId="0" applyFont="1" applyFill="1" applyBorder="1" applyAlignment="1">
      <alignment horizontal="center" vertical="center" wrapText="1" readingOrder="2"/>
    </xf>
    <xf numFmtId="0" fontId="9" fillId="5" borderId="0" xfId="0" applyFont="1" applyFill="1" applyBorder="1" applyAlignment="1">
      <alignment horizontal="center" vertical="center" wrapText="1"/>
    </xf>
    <xf numFmtId="3" fontId="8" fillId="3" borderId="19" xfId="0" applyNumberFormat="1" applyFont="1" applyFill="1" applyBorder="1" applyAlignment="1">
      <alignment horizontal="center" vertical="center" wrapText="1" readingOrder="1"/>
    </xf>
    <xf numFmtId="3" fontId="8" fillId="6" borderId="2" xfId="0" applyNumberFormat="1" applyFont="1" applyFill="1" applyBorder="1" applyAlignment="1">
      <alignment horizontal="center" vertical="center" wrapText="1" readingOrder="1"/>
    </xf>
    <xf numFmtId="3" fontId="8" fillId="6" borderId="19" xfId="0" applyNumberFormat="1" applyFont="1" applyFill="1" applyBorder="1" applyAlignment="1">
      <alignment horizontal="center" vertical="center" wrapText="1" readingOrder="1"/>
    </xf>
    <xf numFmtId="3" fontId="8" fillId="6" borderId="2" xfId="0" applyNumberFormat="1" applyFont="1" applyFill="1" applyBorder="1" applyAlignment="1">
      <alignment horizontal="center" vertical="center" readingOrder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 readingOrder="2"/>
    </xf>
    <xf numFmtId="3" fontId="17" fillId="4" borderId="2" xfId="0" applyNumberFormat="1" applyFont="1" applyFill="1" applyBorder="1" applyAlignment="1">
      <alignment horizontal="center" vertical="center" readingOrder="1"/>
    </xf>
    <xf numFmtId="0" fontId="20" fillId="5" borderId="2" xfId="0" applyFont="1" applyFill="1" applyBorder="1" applyAlignment="1">
      <alignment horizontal="center" vertical="center" wrapText="1" readingOrder="2"/>
    </xf>
    <xf numFmtId="3" fontId="8" fillId="4" borderId="2" xfId="0" applyNumberFormat="1" applyFont="1" applyFill="1" applyBorder="1" applyAlignment="1">
      <alignment horizontal="center" vertical="center" wrapText="1" readingOrder="1"/>
    </xf>
    <xf numFmtId="3" fontId="8" fillId="4" borderId="2" xfId="0" applyNumberFormat="1" applyFont="1" applyFill="1" applyBorder="1" applyAlignment="1">
      <alignment horizontal="center" vertical="center" readingOrder="1"/>
    </xf>
    <xf numFmtId="0" fontId="9" fillId="5" borderId="14" xfId="0" applyFont="1" applyFill="1" applyBorder="1" applyAlignment="1">
      <alignment horizontal="center" vertical="center" wrapText="1" readingOrder="2"/>
    </xf>
    <xf numFmtId="0" fontId="9" fillId="5" borderId="14" xfId="0" applyFont="1" applyFill="1" applyBorder="1" applyAlignment="1">
      <alignment horizontal="center" vertical="center" wrapText="1"/>
    </xf>
    <xf numFmtId="3" fontId="8" fillId="3" borderId="14" xfId="0" applyNumberFormat="1" applyFont="1" applyFill="1" applyBorder="1" applyAlignment="1">
      <alignment horizontal="center" vertical="center" wrapText="1" readingOrder="1"/>
    </xf>
    <xf numFmtId="3" fontId="8" fillId="4" borderId="14" xfId="0" applyNumberFormat="1" applyFont="1" applyFill="1" applyBorder="1" applyAlignment="1">
      <alignment horizontal="center" vertical="center" wrapText="1" readingOrder="1"/>
    </xf>
    <xf numFmtId="3" fontId="8" fillId="4" borderId="19" xfId="0" applyNumberFormat="1" applyFont="1" applyFill="1" applyBorder="1" applyAlignment="1">
      <alignment horizontal="center" vertical="center" wrapText="1" readingOrder="1"/>
    </xf>
    <xf numFmtId="0" fontId="6" fillId="0" borderId="0" xfId="0" applyFont="1"/>
    <xf numFmtId="0" fontId="18" fillId="0" borderId="0" xfId="0" applyFont="1"/>
    <xf numFmtId="0" fontId="6" fillId="0" borderId="0" xfId="0" applyFont="1" applyAlignment="1">
      <alignment readingOrder="2"/>
    </xf>
    <xf numFmtId="0" fontId="7" fillId="0" borderId="0" xfId="0" applyFont="1" applyAlignment="1">
      <alignment horizontal="right" vertical="center" readingOrder="2"/>
    </xf>
    <xf numFmtId="0" fontId="8" fillId="0" borderId="0" xfId="0" applyFont="1" applyAlignment="1">
      <alignment vertical="center" readingOrder="2"/>
    </xf>
    <xf numFmtId="0" fontId="6" fillId="0" borderId="0" xfId="0" applyFont="1" applyAlignment="1"/>
    <xf numFmtId="0" fontId="8" fillId="0" borderId="0" xfId="0" applyFont="1" applyAlignment="1">
      <alignment horizontal="right" vertical="center" readingOrder="2"/>
    </xf>
    <xf numFmtId="0" fontId="16" fillId="0" borderId="0" xfId="0" applyFont="1" applyAlignment="1">
      <alignment horizontal="right" vertical="center" indent="3" readingOrder="2"/>
    </xf>
    <xf numFmtId="0" fontId="0" fillId="0" borderId="0" xfId="0" applyFont="1"/>
    <xf numFmtId="0" fontId="22" fillId="0" borderId="0" xfId="0" applyFont="1"/>
    <xf numFmtId="0" fontId="21" fillId="0" borderId="0" xfId="0" applyFont="1"/>
    <xf numFmtId="0" fontId="20" fillId="5" borderId="2" xfId="0" applyFont="1" applyFill="1" applyBorder="1" applyAlignment="1">
      <alignment horizontal="center" vertical="center" readingOrder="2"/>
    </xf>
    <xf numFmtId="0" fontId="0" fillId="0" borderId="0" xfId="0" applyFont="1" applyAlignment="1"/>
    <xf numFmtId="0" fontId="13" fillId="0" borderId="0" xfId="0" applyFont="1" applyAlignment="1"/>
    <xf numFmtId="0" fontId="20" fillId="5" borderId="18" xfId="0" applyFont="1" applyFill="1" applyBorder="1" applyAlignment="1">
      <alignment horizontal="center" vertical="center" readingOrder="2"/>
    </xf>
    <xf numFmtId="0" fontId="18" fillId="0" borderId="0" xfId="0" applyFont="1" applyAlignment="1">
      <alignment readingOrder="2"/>
    </xf>
    <xf numFmtId="0" fontId="6" fillId="5" borderId="23" xfId="0" applyFont="1" applyFill="1" applyBorder="1" applyAlignment="1">
      <alignment vertical="center" wrapText="1"/>
    </xf>
    <xf numFmtId="3" fontId="18" fillId="3" borderId="26" xfId="0" applyNumberFormat="1" applyFont="1" applyFill="1" applyBorder="1" applyAlignment="1">
      <alignment horizontal="center" vertical="center"/>
    </xf>
    <xf numFmtId="0" fontId="18" fillId="3" borderId="26" xfId="0" applyFont="1" applyFill="1" applyBorder="1" applyAlignment="1">
      <alignment horizontal="center" vertical="center"/>
    </xf>
    <xf numFmtId="3" fontId="18" fillId="3" borderId="27" xfId="0" applyNumberFormat="1" applyFont="1" applyFill="1" applyBorder="1" applyAlignment="1">
      <alignment horizontal="center" vertical="center"/>
    </xf>
    <xf numFmtId="3" fontId="18" fillId="4" borderId="19" xfId="0" applyNumberFormat="1" applyFont="1" applyFill="1" applyBorder="1" applyAlignment="1">
      <alignment horizontal="center" vertical="center"/>
    </xf>
    <xf numFmtId="3" fontId="18" fillId="4" borderId="14" xfId="0" applyNumberFormat="1" applyFont="1" applyFill="1" applyBorder="1" applyAlignment="1">
      <alignment horizontal="center" vertical="center"/>
    </xf>
    <xf numFmtId="3" fontId="18" fillId="3" borderId="19" xfId="0" applyNumberFormat="1" applyFont="1" applyFill="1" applyBorder="1" applyAlignment="1">
      <alignment horizontal="center" vertical="center"/>
    </xf>
    <xf numFmtId="3" fontId="18" fillId="3" borderId="14" xfId="0" applyNumberFormat="1" applyFont="1" applyFill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0" fontId="20" fillId="5" borderId="16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 readingOrder="2"/>
    </xf>
    <xf numFmtId="3" fontId="17" fillId="3" borderId="2" xfId="0" applyNumberFormat="1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 readingOrder="2"/>
    </xf>
    <xf numFmtId="3" fontId="17" fillId="4" borderId="2" xfId="0" applyNumberFormat="1" applyFont="1" applyFill="1" applyBorder="1" applyAlignment="1">
      <alignment horizontal="center" vertical="center"/>
    </xf>
    <xf numFmtId="0" fontId="20" fillId="5" borderId="22" xfId="0" applyFont="1" applyFill="1" applyBorder="1" applyAlignment="1">
      <alignment horizontal="center" vertical="center" wrapText="1"/>
    </xf>
    <xf numFmtId="0" fontId="20" fillId="5" borderId="18" xfId="0" applyFont="1" applyFill="1" applyBorder="1" applyAlignment="1">
      <alignment horizontal="center" vertical="center" wrapText="1"/>
    </xf>
    <xf numFmtId="3" fontId="17" fillId="3" borderId="18" xfId="0" applyNumberFormat="1" applyFont="1" applyFill="1" applyBorder="1" applyAlignment="1">
      <alignment horizontal="center" vertical="center"/>
    </xf>
    <xf numFmtId="3" fontId="17" fillId="4" borderId="18" xfId="0" applyNumberFormat="1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 readingOrder="1"/>
    </xf>
    <xf numFmtId="3" fontId="17" fillId="4" borderId="18" xfId="0" applyNumberFormat="1" applyFont="1" applyFill="1" applyBorder="1" applyAlignment="1">
      <alignment horizontal="center" vertical="center" readingOrder="1"/>
    </xf>
    <xf numFmtId="3" fontId="20" fillId="5" borderId="18" xfId="0" applyNumberFormat="1" applyFont="1" applyFill="1" applyBorder="1" applyAlignment="1">
      <alignment horizontal="center" vertical="center" readingOrder="1"/>
    </xf>
    <xf numFmtId="3" fontId="20" fillId="5" borderId="2" xfId="0" applyNumberFormat="1" applyFont="1" applyFill="1" applyBorder="1" applyAlignment="1">
      <alignment horizontal="center" vertical="center" readingOrder="1"/>
    </xf>
    <xf numFmtId="0" fontId="8" fillId="3" borderId="2" xfId="0" applyFont="1" applyFill="1" applyBorder="1" applyAlignment="1">
      <alignment horizontal="center" vertical="center" readingOrder="1"/>
    </xf>
    <xf numFmtId="0" fontId="1" fillId="0" borderId="0" xfId="0" applyFont="1" applyAlignment="1">
      <alignment horizontal="center" vertical="center" readingOrder="2"/>
    </xf>
    <xf numFmtId="0" fontId="14" fillId="0" borderId="0" xfId="0" applyFont="1" applyAlignment="1">
      <alignment horizontal="left" vertical="center" readingOrder="1"/>
    </xf>
    <xf numFmtId="0" fontId="20" fillId="5" borderId="2" xfId="0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 readingOrder="2"/>
    </xf>
    <xf numFmtId="0" fontId="15" fillId="0" borderId="0" xfId="0" applyFont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  <xf numFmtId="0" fontId="31" fillId="0" borderId="0" xfId="0" applyFont="1" applyAlignment="1">
      <alignment horizontal="right" vertical="center" readingOrder="2"/>
    </xf>
    <xf numFmtId="0" fontId="32" fillId="0" borderId="0" xfId="0" applyFont="1" applyAlignment="1">
      <alignment horizontal="right" vertical="center" readingOrder="2"/>
    </xf>
    <xf numFmtId="0" fontId="33" fillId="0" borderId="0" xfId="0" applyFont="1"/>
    <xf numFmtId="0" fontId="34" fillId="5" borderId="2" xfId="0" applyFont="1" applyFill="1" applyBorder="1" applyAlignment="1">
      <alignment horizontal="center" vertical="center" wrapText="1"/>
    </xf>
    <xf numFmtId="0" fontId="34" fillId="5" borderId="16" xfId="0" applyFont="1" applyFill="1" applyBorder="1" applyAlignment="1">
      <alignment horizontal="center" vertical="center" wrapText="1"/>
    </xf>
    <xf numFmtId="0" fontId="34" fillId="5" borderId="2" xfId="0" applyFont="1" applyFill="1" applyBorder="1" applyAlignment="1">
      <alignment horizontal="center" vertical="center" readingOrder="2"/>
    </xf>
    <xf numFmtId="0" fontId="18" fillId="3" borderId="2" xfId="0" applyFont="1" applyFill="1" applyBorder="1" applyAlignment="1">
      <alignment horizontal="center" vertical="center" wrapText="1" readingOrder="2"/>
    </xf>
    <xf numFmtId="3" fontId="17" fillId="3" borderId="2" xfId="0" applyNumberFormat="1" applyFont="1" applyFill="1" applyBorder="1" applyAlignment="1">
      <alignment horizontal="center" vertical="center" readingOrder="1"/>
    </xf>
    <xf numFmtId="0" fontId="18" fillId="4" borderId="2" xfId="0" applyFont="1" applyFill="1" applyBorder="1" applyAlignment="1">
      <alignment horizontal="center" vertical="center" wrapText="1" readingOrder="2"/>
    </xf>
    <xf numFmtId="0" fontId="17" fillId="3" borderId="2" xfId="0" applyFont="1" applyFill="1" applyBorder="1" applyAlignment="1">
      <alignment horizontal="center" vertical="center" readingOrder="1"/>
    </xf>
    <xf numFmtId="0" fontId="17" fillId="4" borderId="2" xfId="0" applyFont="1" applyFill="1" applyBorder="1" applyAlignment="1">
      <alignment horizontal="center" vertical="center" readingOrder="1"/>
    </xf>
    <xf numFmtId="0" fontId="35" fillId="5" borderId="2" xfId="0" applyFont="1" applyFill="1" applyBorder="1" applyAlignment="1">
      <alignment horizontal="center" vertical="center" wrapText="1" readingOrder="2"/>
    </xf>
    <xf numFmtId="3" fontId="35" fillId="5" borderId="2" xfId="0" applyNumberFormat="1" applyFont="1" applyFill="1" applyBorder="1" applyAlignment="1">
      <alignment horizontal="center" vertical="center" readingOrder="1"/>
    </xf>
    <xf numFmtId="0" fontId="6" fillId="3" borderId="2" xfId="0" applyFont="1" applyFill="1" applyBorder="1" applyAlignment="1">
      <alignment horizontal="center" vertical="center" wrapText="1" readingOrder="2"/>
    </xf>
    <xf numFmtId="0" fontId="6" fillId="4" borderId="2" xfId="0" applyFont="1" applyFill="1" applyBorder="1" applyAlignment="1">
      <alignment horizontal="center" vertical="center" wrapText="1" readingOrder="2"/>
    </xf>
    <xf numFmtId="0" fontId="8" fillId="4" borderId="2" xfId="0" applyFont="1" applyFill="1" applyBorder="1" applyAlignment="1">
      <alignment horizontal="center" vertical="center" readingOrder="1"/>
    </xf>
    <xf numFmtId="0" fontId="12" fillId="5" borderId="2" xfId="0" applyFont="1" applyFill="1" applyBorder="1" applyAlignment="1">
      <alignment horizontal="center" vertical="center" wrapText="1" readingOrder="2"/>
    </xf>
    <xf numFmtId="3" fontId="12" fillId="5" borderId="2" xfId="0" applyNumberFormat="1" applyFont="1" applyFill="1" applyBorder="1" applyAlignment="1">
      <alignment horizontal="center" vertical="center" readingOrder="1"/>
    </xf>
    <xf numFmtId="0" fontId="1" fillId="0" borderId="0" xfId="0" applyFont="1" applyAlignment="1">
      <alignment horizontal="right" vertical="center" readingOrder="2"/>
    </xf>
    <xf numFmtId="0" fontId="14" fillId="0" borderId="0" xfId="0" applyFont="1" applyAlignment="1">
      <alignment horizontal="left" vertical="center" indent="1" readingOrder="2"/>
    </xf>
    <xf numFmtId="0" fontId="34" fillId="5" borderId="2" xfId="0" applyFont="1" applyFill="1" applyBorder="1" applyAlignment="1">
      <alignment horizontal="center" vertical="center" wrapText="1" readingOrder="1"/>
    </xf>
    <xf numFmtId="0" fontId="33" fillId="5" borderId="2" xfId="0" applyFont="1" applyFill="1" applyBorder="1" applyAlignment="1">
      <alignment vertical="center" wrapText="1" readingOrder="1"/>
    </xf>
    <xf numFmtId="0" fontId="34" fillId="5" borderId="16" xfId="0" applyFont="1" applyFill="1" applyBorder="1" applyAlignment="1">
      <alignment horizontal="center" vertical="center" wrapText="1" readingOrder="1"/>
    </xf>
    <xf numFmtId="0" fontId="34" fillId="5" borderId="2" xfId="0" applyFont="1" applyFill="1" applyBorder="1" applyAlignment="1">
      <alignment horizontal="center" vertical="center" readingOrder="1"/>
    </xf>
    <xf numFmtId="0" fontId="18" fillId="3" borderId="4" xfId="0" applyFont="1" applyFill="1" applyBorder="1" applyAlignment="1">
      <alignment horizontal="center" vertical="center" wrapText="1" readingOrder="1"/>
    </xf>
    <xf numFmtId="0" fontId="17" fillId="3" borderId="4" xfId="0" applyFont="1" applyFill="1" applyBorder="1" applyAlignment="1">
      <alignment horizontal="center" vertical="center" readingOrder="1"/>
    </xf>
    <xf numFmtId="0" fontId="18" fillId="4" borderId="4" xfId="0" applyFont="1" applyFill="1" applyBorder="1" applyAlignment="1">
      <alignment horizontal="center" vertical="center" wrapText="1" readingOrder="1"/>
    </xf>
    <xf numFmtId="3" fontId="17" fillId="4" borderId="4" xfId="0" applyNumberFormat="1" applyFont="1" applyFill="1" applyBorder="1" applyAlignment="1">
      <alignment horizontal="center" vertical="center" readingOrder="1"/>
    </xf>
    <xf numFmtId="0" fontId="17" fillId="4" borderId="4" xfId="0" applyFont="1" applyFill="1" applyBorder="1" applyAlignment="1">
      <alignment horizontal="center" vertical="center" readingOrder="1"/>
    </xf>
    <xf numFmtId="3" fontId="17" fillId="3" borderId="4" xfId="0" applyNumberFormat="1" applyFont="1" applyFill="1" applyBorder="1" applyAlignment="1">
      <alignment horizontal="center" vertical="center" readingOrder="1"/>
    </xf>
    <xf numFmtId="0" fontId="35" fillId="5" borderId="2" xfId="0" applyFont="1" applyFill="1" applyBorder="1" applyAlignment="1">
      <alignment horizontal="center" vertical="center" wrapText="1" readingOrder="1"/>
    </xf>
    <xf numFmtId="0" fontId="31" fillId="0" borderId="0" xfId="0" applyFont="1" applyAlignment="1">
      <alignment vertical="center" readingOrder="1"/>
    </xf>
    <xf numFmtId="0" fontId="37" fillId="0" borderId="0" xfId="0" applyFont="1" applyAlignment="1">
      <alignment horizontal="right" vertical="center" readingOrder="2"/>
    </xf>
    <xf numFmtId="0" fontId="1" fillId="0" borderId="0" xfId="0" applyFont="1" applyAlignment="1">
      <alignment horizontal="left" vertical="center" readingOrder="2"/>
    </xf>
    <xf numFmtId="3" fontId="18" fillId="3" borderId="2" xfId="0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3" fontId="18" fillId="4" borderId="2" xfId="0" applyNumberFormat="1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3" fontId="35" fillId="5" borderId="2" xfId="0" applyNumberFormat="1" applyFont="1" applyFill="1" applyBorder="1" applyAlignment="1">
      <alignment horizontal="center" vertical="center"/>
    </xf>
    <xf numFmtId="0" fontId="38" fillId="0" borderId="0" xfId="0" applyFont="1"/>
    <xf numFmtId="0" fontId="38" fillId="0" borderId="0" xfId="0" applyFont="1" applyAlignment="1">
      <alignment horizontal="right" readingOrder="2"/>
    </xf>
    <xf numFmtId="0" fontId="25" fillId="0" borderId="0" xfId="0" applyFont="1" applyAlignment="1">
      <alignment horizontal="justify" vertical="center" readingOrder="2"/>
    </xf>
    <xf numFmtId="0" fontId="0" fillId="0" borderId="0" xfId="0" applyAlignment="1">
      <alignment wrapText="1"/>
    </xf>
    <xf numFmtId="0" fontId="20" fillId="5" borderId="14" xfId="0" applyFont="1" applyFill="1" applyBorder="1" applyAlignment="1">
      <alignment horizontal="center" vertical="center" wrapText="1"/>
    </xf>
    <xf numFmtId="3" fontId="8" fillId="3" borderId="14" xfId="0" applyNumberFormat="1" applyFont="1" applyFill="1" applyBorder="1" applyAlignment="1">
      <alignment horizontal="center" vertical="center" readingOrder="1"/>
    </xf>
    <xf numFmtId="3" fontId="8" fillId="4" borderId="14" xfId="0" applyNumberFormat="1" applyFont="1" applyFill="1" applyBorder="1" applyAlignment="1">
      <alignment horizontal="center" vertical="center" readingOrder="1"/>
    </xf>
    <xf numFmtId="3" fontId="12" fillId="5" borderId="14" xfId="0" applyNumberFormat="1" applyFont="1" applyFill="1" applyBorder="1" applyAlignment="1">
      <alignment horizontal="center" vertical="center" readingOrder="1"/>
    </xf>
    <xf numFmtId="0" fontId="34" fillId="5" borderId="14" xfId="0" applyFont="1" applyFill="1" applyBorder="1" applyAlignment="1">
      <alignment horizontal="center" vertical="center" wrapText="1"/>
    </xf>
    <xf numFmtId="0" fontId="18" fillId="4" borderId="14" xfId="0" applyFont="1" applyFill="1" applyBorder="1" applyAlignment="1">
      <alignment horizontal="center" vertical="center"/>
    </xf>
    <xf numFmtId="3" fontId="35" fillId="5" borderId="14" xfId="0" applyNumberFormat="1" applyFont="1" applyFill="1" applyBorder="1" applyAlignment="1">
      <alignment horizontal="center" vertical="center"/>
    </xf>
    <xf numFmtId="0" fontId="34" fillId="5" borderId="0" xfId="0" applyFont="1" applyFill="1" applyBorder="1" applyAlignment="1">
      <alignment horizontal="center" vertical="center" wrapText="1"/>
    </xf>
    <xf numFmtId="3" fontId="17" fillId="3" borderId="14" xfId="0" applyNumberFormat="1" applyFont="1" applyFill="1" applyBorder="1" applyAlignment="1">
      <alignment horizontal="center" vertical="center" readingOrder="1"/>
    </xf>
    <xf numFmtId="3" fontId="17" fillId="4" borderId="14" xfId="0" applyNumberFormat="1" applyFont="1" applyFill="1" applyBorder="1" applyAlignment="1">
      <alignment horizontal="center" vertical="center" readingOrder="1"/>
    </xf>
    <xf numFmtId="3" fontId="35" fillId="5" borderId="14" xfId="0" applyNumberFormat="1" applyFont="1" applyFill="1" applyBorder="1" applyAlignment="1">
      <alignment horizontal="center" vertical="center" readingOrder="1"/>
    </xf>
    <xf numFmtId="0" fontId="0" fillId="5" borderId="2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20" fillId="5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3" fontId="8" fillId="4" borderId="4" xfId="0" applyNumberFormat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 wrapText="1"/>
    </xf>
    <xf numFmtId="3" fontId="12" fillId="5" borderId="2" xfId="0" applyNumberFormat="1" applyFont="1" applyFill="1" applyBorder="1" applyAlignment="1">
      <alignment horizontal="center" vertical="center"/>
    </xf>
    <xf numFmtId="0" fontId="39" fillId="0" borderId="0" xfId="0" applyFont="1" applyAlignment="1"/>
    <xf numFmtId="3" fontId="8" fillId="3" borderId="15" xfId="0" applyNumberFormat="1" applyFont="1" applyFill="1" applyBorder="1" applyAlignment="1">
      <alignment horizontal="center" vertical="center"/>
    </xf>
    <xf numFmtId="3" fontId="8" fillId="4" borderId="15" xfId="0" applyNumberFormat="1" applyFont="1" applyFill="1" applyBorder="1" applyAlignment="1">
      <alignment horizontal="center" vertical="center"/>
    </xf>
    <xf numFmtId="3" fontId="12" fillId="5" borderId="14" xfId="0" applyNumberFormat="1" applyFont="1" applyFill="1" applyBorder="1" applyAlignment="1">
      <alignment horizontal="center" vertical="center"/>
    </xf>
    <xf numFmtId="0" fontId="34" fillId="5" borderId="2" xfId="0" applyFont="1" applyFill="1" applyBorder="1" applyAlignment="1">
      <alignment horizontal="center" vertical="center" wrapText="1" readingOrder="2"/>
    </xf>
    <xf numFmtId="0" fontId="34" fillId="5" borderId="14" xfId="0" applyFont="1" applyFill="1" applyBorder="1" applyAlignment="1">
      <alignment horizontal="center" vertical="center" wrapText="1" readingOrder="1"/>
    </xf>
    <xf numFmtId="3" fontId="35" fillId="5" borderId="29" xfId="0" applyNumberFormat="1" applyFont="1" applyFill="1" applyBorder="1" applyAlignment="1">
      <alignment horizontal="center" vertical="center"/>
    </xf>
    <xf numFmtId="0" fontId="40" fillId="0" borderId="0" xfId="0" applyFont="1" applyAlignment="1">
      <alignment horizontal="right" vertical="center" readingOrder="2"/>
    </xf>
    <xf numFmtId="0" fontId="32" fillId="0" borderId="0" xfId="0" applyFont="1" applyAlignment="1">
      <alignment horizontal="right" vertical="center" indent="2" readingOrder="2"/>
    </xf>
    <xf numFmtId="0" fontId="41" fillId="0" borderId="0" xfId="0" applyFont="1" applyAlignment="1">
      <alignment horizontal="right" vertical="center" readingOrder="2"/>
    </xf>
    <xf numFmtId="0" fontId="2" fillId="0" borderId="0" xfId="0" applyFont="1" applyAlignment="1">
      <alignment vertical="center" wrapText="1"/>
    </xf>
    <xf numFmtId="0" fontId="33" fillId="0" borderId="0" xfId="0" applyFont="1" applyAlignment="1">
      <alignment wrapText="1"/>
    </xf>
    <xf numFmtId="3" fontId="18" fillId="3" borderId="4" xfId="0" applyNumberFormat="1" applyFont="1" applyFill="1" applyBorder="1" applyAlignment="1">
      <alignment horizontal="center" vertical="center"/>
    </xf>
    <xf numFmtId="3" fontId="18" fillId="3" borderId="4" xfId="0" applyNumberFormat="1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/>
    </xf>
    <xf numFmtId="3" fontId="18" fillId="4" borderId="4" xfId="0" applyNumberFormat="1" applyFont="1" applyFill="1" applyBorder="1" applyAlignment="1">
      <alignment horizontal="center" vertical="center"/>
    </xf>
    <xf numFmtId="3" fontId="18" fillId="4" borderId="4" xfId="0" applyNumberFormat="1" applyFont="1" applyFill="1" applyBorder="1" applyAlignment="1">
      <alignment horizontal="center" vertical="center" wrapText="1"/>
    </xf>
    <xf numFmtId="3" fontId="35" fillId="5" borderId="2" xfId="0" applyNumberFormat="1" applyFont="1" applyFill="1" applyBorder="1" applyAlignment="1">
      <alignment horizontal="center" vertical="center" wrapText="1"/>
    </xf>
    <xf numFmtId="0" fontId="33" fillId="0" borderId="0" xfId="0" applyFont="1" applyAlignment="1"/>
    <xf numFmtId="0" fontId="1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38" fillId="0" borderId="0" xfId="0" applyFont="1" applyAlignment="1"/>
    <xf numFmtId="3" fontId="18" fillId="3" borderId="15" xfId="0" applyNumberFormat="1" applyFont="1" applyFill="1" applyBorder="1" applyAlignment="1">
      <alignment horizontal="center" vertical="center"/>
    </xf>
    <xf numFmtId="3" fontId="18" fillId="4" borderId="15" xfId="0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right" vertical="center" wrapText="1"/>
    </xf>
    <xf numFmtId="3" fontId="18" fillId="3" borderId="2" xfId="0" applyNumberFormat="1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right" vertical="center" wrapText="1"/>
    </xf>
    <xf numFmtId="3" fontId="18" fillId="4" borderId="2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34" fillId="5" borderId="14" xfId="0" applyFont="1" applyFill="1" applyBorder="1" applyAlignment="1">
      <alignment horizontal="center" vertical="center" wrapText="1" readingOrder="2"/>
    </xf>
    <xf numFmtId="0" fontId="34" fillId="5" borderId="2" xfId="0" applyFont="1" applyFill="1" applyBorder="1" applyAlignment="1">
      <alignment horizontal="center" vertical="center"/>
    </xf>
    <xf numFmtId="0" fontId="34" fillId="5" borderId="0" xfId="0" applyFont="1" applyFill="1" applyBorder="1" applyAlignment="1">
      <alignment horizontal="center" vertical="center"/>
    </xf>
    <xf numFmtId="3" fontId="18" fillId="3" borderId="29" xfId="0" applyNumberFormat="1" applyFont="1" applyFill="1" applyBorder="1" applyAlignment="1">
      <alignment horizontal="center" vertical="center"/>
    </xf>
    <xf numFmtId="3" fontId="18" fillId="4" borderId="29" xfId="0" applyNumberFormat="1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/>
    </xf>
    <xf numFmtId="0" fontId="35" fillId="5" borderId="2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right" vertical="center"/>
    </xf>
    <xf numFmtId="0" fontId="43" fillId="0" borderId="0" xfId="0" applyFont="1" applyAlignment="1">
      <alignment horizontal="left" vertical="center" readingOrder="1"/>
    </xf>
    <xf numFmtId="3" fontId="18" fillId="3" borderId="30" xfId="0" applyNumberFormat="1" applyFont="1" applyFill="1" applyBorder="1" applyAlignment="1">
      <alignment horizontal="center" vertical="center"/>
    </xf>
    <xf numFmtId="3" fontId="18" fillId="4" borderId="30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readingOrder="1"/>
    </xf>
    <xf numFmtId="0" fontId="16" fillId="0" borderId="0" xfId="0" applyFont="1" applyAlignment="1">
      <alignment horizontal="center" vertical="center" readingOrder="2"/>
    </xf>
    <xf numFmtId="0" fontId="34" fillId="5" borderId="16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right" vertical="center"/>
    </xf>
    <xf numFmtId="0" fontId="18" fillId="4" borderId="2" xfId="0" applyFont="1" applyFill="1" applyBorder="1" applyAlignment="1">
      <alignment horizontal="right" vertical="center"/>
    </xf>
    <xf numFmtId="0" fontId="35" fillId="5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indent="6" readingOrder="2"/>
    </xf>
    <xf numFmtId="0" fontId="32" fillId="0" borderId="0" xfId="0" applyFont="1" applyAlignment="1">
      <alignment horizontal="right" vertical="center" indent="3" readingOrder="2"/>
    </xf>
    <xf numFmtId="0" fontId="44" fillId="0" borderId="0" xfId="0" applyFont="1" applyAlignment="1">
      <alignment horizontal="right" vertical="center" readingOrder="2"/>
    </xf>
    <xf numFmtId="0" fontId="1" fillId="3" borderId="0" xfId="0" applyFont="1" applyFill="1" applyAlignment="1">
      <alignment horizontal="right" vertical="center" readingOrder="2"/>
    </xf>
    <xf numFmtId="0" fontId="18" fillId="3" borderId="2" xfId="0" applyFont="1" applyFill="1" applyBorder="1" applyAlignment="1">
      <alignment horizontal="left" vertical="center" wrapText="1" readingOrder="2"/>
    </xf>
    <xf numFmtId="3" fontId="1" fillId="3" borderId="2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 wrapText="1"/>
    </xf>
    <xf numFmtId="3" fontId="1" fillId="3" borderId="14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right" vertical="center" readingOrder="2"/>
    </xf>
    <xf numFmtId="0" fontId="18" fillId="4" borderId="2" xfId="0" applyFont="1" applyFill="1" applyBorder="1" applyAlignment="1">
      <alignment horizontal="left" vertical="center" wrapText="1" readingOrder="2"/>
    </xf>
    <xf numFmtId="3" fontId="1" fillId="4" borderId="2" xfId="0" applyNumberFormat="1" applyFont="1" applyFill="1" applyBorder="1" applyAlignment="1">
      <alignment horizontal="center" vertical="center"/>
    </xf>
    <xf numFmtId="3" fontId="1" fillId="4" borderId="2" xfId="0" applyNumberFormat="1" applyFont="1" applyFill="1" applyBorder="1" applyAlignment="1">
      <alignment horizontal="center" vertical="center" wrapText="1"/>
    </xf>
    <xf numFmtId="3" fontId="1" fillId="4" borderId="14" xfId="0" applyNumberFormat="1" applyFont="1" applyFill="1" applyBorder="1" applyAlignment="1">
      <alignment horizontal="center" vertical="center" wrapText="1"/>
    </xf>
    <xf numFmtId="0" fontId="35" fillId="5" borderId="0" xfId="0" applyFont="1" applyFill="1" applyAlignment="1">
      <alignment horizontal="center" vertical="center" wrapText="1" readingOrder="2"/>
    </xf>
    <xf numFmtId="3" fontId="34" fillId="5" borderId="2" xfId="0" applyNumberFormat="1" applyFont="1" applyFill="1" applyBorder="1" applyAlignment="1">
      <alignment horizontal="center" vertical="center" wrapText="1"/>
    </xf>
    <xf numFmtId="3" fontId="34" fillId="5" borderId="14" xfId="0" applyNumberFormat="1" applyFont="1" applyFill="1" applyBorder="1" applyAlignment="1">
      <alignment horizontal="center" vertical="center" wrapText="1"/>
    </xf>
    <xf numFmtId="0" fontId="45" fillId="0" borderId="0" xfId="0" applyFont="1" applyAlignment="1">
      <alignment horizontal="right" vertical="center" indent="3" readingOrder="2"/>
    </xf>
    <xf numFmtId="0" fontId="46" fillId="0" borderId="0" xfId="0" applyFont="1"/>
    <xf numFmtId="0" fontId="1" fillId="0" borderId="0" xfId="0" applyFont="1" applyAlignment="1">
      <alignment horizontal="left" vertical="center" indent="5" readingOrder="2"/>
    </xf>
    <xf numFmtId="0" fontId="1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34" fillId="5" borderId="29" xfId="0" applyFont="1" applyFill="1" applyBorder="1" applyAlignment="1">
      <alignment horizontal="center" vertical="center" wrapText="1" readingOrder="2"/>
    </xf>
    <xf numFmtId="3" fontId="1" fillId="3" borderId="29" xfId="0" applyNumberFormat="1" applyFont="1" applyFill="1" applyBorder="1" applyAlignment="1">
      <alignment horizontal="center" vertical="center" wrapText="1"/>
    </xf>
    <xf numFmtId="3" fontId="1" fillId="4" borderId="29" xfId="0" applyNumberFormat="1" applyFont="1" applyFill="1" applyBorder="1" applyAlignment="1">
      <alignment horizontal="center" vertical="center" wrapText="1"/>
    </xf>
    <xf numFmtId="3" fontId="35" fillId="5" borderId="29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4" readingOrder="2"/>
    </xf>
    <xf numFmtId="0" fontId="18" fillId="3" borderId="0" xfId="0" applyFont="1" applyFill="1" applyAlignment="1">
      <alignment horizontal="right" vertical="center" readingOrder="2"/>
    </xf>
    <xf numFmtId="3" fontId="1" fillId="3" borderId="18" xfId="0" applyNumberFormat="1" applyFont="1" applyFill="1" applyBorder="1" applyAlignment="1">
      <alignment horizontal="center" vertical="center"/>
    </xf>
    <xf numFmtId="0" fontId="18" fillId="4" borderId="0" xfId="0" applyFont="1" applyFill="1" applyAlignment="1">
      <alignment horizontal="right" vertical="center" readingOrder="2"/>
    </xf>
    <xf numFmtId="3" fontId="1" fillId="4" borderId="18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3" fontId="35" fillId="5" borderId="18" xfId="0" applyNumberFormat="1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 vertical="center" indent="3" readingOrder="2"/>
    </xf>
    <xf numFmtId="0" fontId="1" fillId="3" borderId="29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 indent="3" readingOrder="2"/>
    </xf>
    <xf numFmtId="0" fontId="18" fillId="3" borderId="0" xfId="0" applyFont="1" applyFill="1" applyAlignment="1">
      <alignment horizontal="right" vertical="center"/>
    </xf>
    <xf numFmtId="3" fontId="18" fillId="3" borderId="18" xfId="0" applyNumberFormat="1" applyFont="1" applyFill="1" applyBorder="1" applyAlignment="1">
      <alignment horizontal="center" vertical="center"/>
    </xf>
    <xf numFmtId="0" fontId="18" fillId="4" borderId="0" xfId="0" applyFont="1" applyFill="1" applyAlignment="1">
      <alignment horizontal="right" vertical="center"/>
    </xf>
    <xf numFmtId="3" fontId="18" fillId="4" borderId="18" xfId="0" applyNumberFormat="1" applyFont="1" applyFill="1" applyBorder="1" applyAlignment="1">
      <alignment horizontal="center" vertical="center"/>
    </xf>
    <xf numFmtId="0" fontId="18" fillId="4" borderId="18" xfId="0" applyFont="1" applyFill="1" applyBorder="1" applyAlignment="1">
      <alignment horizontal="center" vertical="center"/>
    </xf>
    <xf numFmtId="0" fontId="18" fillId="3" borderId="18" xfId="0" applyFont="1" applyFill="1" applyBorder="1" applyAlignment="1">
      <alignment horizontal="center" vertical="center"/>
    </xf>
    <xf numFmtId="0" fontId="35" fillId="5" borderId="0" xfId="0" applyFont="1" applyFill="1" applyAlignment="1">
      <alignment horizontal="center" vertical="center" wrapText="1"/>
    </xf>
    <xf numFmtId="0" fontId="0" fillId="0" borderId="0" xfId="0" applyAlignment="1">
      <alignment readingOrder="1"/>
    </xf>
    <xf numFmtId="0" fontId="30" fillId="0" borderId="0" xfId="0" applyFont="1" applyAlignment="1">
      <alignment horizontal="left" vertical="center" indent="4" readingOrder="2"/>
    </xf>
    <xf numFmtId="0" fontId="34" fillId="5" borderId="29" xfId="0" applyFont="1" applyFill="1" applyBorder="1" applyAlignment="1">
      <alignment horizontal="center" vertical="center" wrapText="1"/>
    </xf>
    <xf numFmtId="3" fontId="18" fillId="3" borderId="29" xfId="0" applyNumberFormat="1" applyFont="1" applyFill="1" applyBorder="1" applyAlignment="1">
      <alignment horizontal="center" vertical="center" wrapText="1"/>
    </xf>
    <xf numFmtId="3" fontId="18" fillId="4" borderId="29" xfId="0" applyNumberFormat="1" applyFont="1" applyFill="1" applyBorder="1" applyAlignment="1">
      <alignment horizontal="center" vertical="center" wrapText="1"/>
    </xf>
    <xf numFmtId="0" fontId="18" fillId="4" borderId="29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readingOrder="1"/>
    </xf>
    <xf numFmtId="0" fontId="1" fillId="3" borderId="2" xfId="0" applyFont="1" applyFill="1" applyBorder="1" applyAlignment="1">
      <alignment horizontal="center" vertical="center" wrapText="1" readingOrder="1"/>
    </xf>
    <xf numFmtId="0" fontId="18" fillId="4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readingOrder="1"/>
    </xf>
    <xf numFmtId="0" fontId="1" fillId="4" borderId="2" xfId="0" applyFont="1" applyFill="1" applyBorder="1" applyAlignment="1">
      <alignment horizontal="center" vertical="center" wrapText="1" readingOrder="1"/>
    </xf>
    <xf numFmtId="0" fontId="1" fillId="3" borderId="14" xfId="0" applyFont="1" applyFill="1" applyBorder="1" applyAlignment="1">
      <alignment horizontal="center" vertical="center" wrapText="1" readingOrder="1"/>
    </xf>
    <xf numFmtId="0" fontId="1" fillId="4" borderId="14" xfId="0" applyFont="1" applyFill="1" applyBorder="1" applyAlignment="1">
      <alignment horizontal="center" vertical="center" wrapText="1" readingOrder="1"/>
    </xf>
    <xf numFmtId="0" fontId="35" fillId="5" borderId="14" xfId="0" applyFont="1" applyFill="1" applyBorder="1" applyAlignment="1">
      <alignment horizontal="center" vertical="center" wrapText="1" readingOrder="1"/>
    </xf>
    <xf numFmtId="0" fontId="18" fillId="3" borderId="0" xfId="0" applyFont="1" applyFill="1" applyAlignment="1">
      <alignment horizontal="center" vertical="center" readingOrder="2"/>
    </xf>
    <xf numFmtId="0" fontId="18" fillId="4" borderId="0" xfId="0" applyFont="1" applyFill="1" applyAlignment="1">
      <alignment horizontal="center" vertical="center" readingOrder="2"/>
    </xf>
    <xf numFmtId="0" fontId="18" fillId="4" borderId="14" xfId="0" applyFont="1" applyFill="1" applyBorder="1" applyAlignment="1">
      <alignment horizontal="center" vertical="center" wrapText="1"/>
    </xf>
    <xf numFmtId="0" fontId="18" fillId="3" borderId="0" xfId="0" applyFont="1" applyFill="1" applyAlignment="1">
      <alignment horizontal="center" vertical="center" readingOrder="1"/>
    </xf>
    <xf numFmtId="0" fontId="18" fillId="3" borderId="2" xfId="0" applyFont="1" applyFill="1" applyBorder="1" applyAlignment="1">
      <alignment horizontal="center" vertical="center" wrapText="1" readingOrder="1"/>
    </xf>
    <xf numFmtId="0" fontId="18" fillId="4" borderId="0" xfId="0" applyFont="1" applyFill="1" applyAlignment="1">
      <alignment horizontal="center" vertical="center" readingOrder="1"/>
    </xf>
    <xf numFmtId="0" fontId="18" fillId="4" borderId="2" xfId="0" applyFont="1" applyFill="1" applyBorder="1" applyAlignment="1">
      <alignment horizontal="center" vertical="center" wrapText="1" readingOrder="1"/>
    </xf>
    <xf numFmtId="0" fontId="18" fillId="4" borderId="2" xfId="0" applyFont="1" applyFill="1" applyBorder="1" applyAlignment="1">
      <alignment horizontal="center" vertical="center" readingOrder="1"/>
    </xf>
    <xf numFmtId="0" fontId="18" fillId="4" borderId="14" xfId="0" applyFont="1" applyFill="1" applyBorder="1" applyAlignment="1">
      <alignment horizontal="center" vertical="center" wrapText="1" readingOrder="1"/>
    </xf>
    <xf numFmtId="0" fontId="14" fillId="0" borderId="0" xfId="0" applyFont="1" applyAlignment="1">
      <alignment horizontal="left" vertical="center"/>
    </xf>
    <xf numFmtId="0" fontId="32" fillId="0" borderId="0" xfId="0" applyFont="1" applyAlignment="1">
      <alignment horizontal="justify" vertical="center"/>
    </xf>
    <xf numFmtId="3" fontId="17" fillId="3" borderId="2" xfId="0" applyNumberFormat="1" applyFont="1" applyFill="1" applyBorder="1" applyAlignment="1">
      <alignment horizontal="center" vertical="center" wrapText="1"/>
    </xf>
    <xf numFmtId="3" fontId="17" fillId="4" borderId="2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vertical="center" readingOrder="2"/>
    </xf>
    <xf numFmtId="0" fontId="17" fillId="3" borderId="2" xfId="0" applyFont="1" applyFill="1" applyBorder="1" applyAlignment="1">
      <alignment horizontal="right" vertical="center" wrapText="1" readingOrder="1"/>
    </xf>
    <xf numFmtId="0" fontId="17" fillId="4" borderId="2" xfId="0" applyFont="1" applyFill="1" applyBorder="1" applyAlignment="1">
      <alignment horizontal="right" vertical="center" wrapText="1" readingOrder="1"/>
    </xf>
    <xf numFmtId="0" fontId="17" fillId="3" borderId="2" xfId="0" applyFont="1" applyFill="1" applyBorder="1" applyAlignment="1">
      <alignment horizontal="right" vertical="center" wrapText="1" readingOrder="2"/>
    </xf>
    <xf numFmtId="0" fontId="14" fillId="0" borderId="0" xfId="0" applyFont="1" applyAlignment="1">
      <alignment horizontal="left" vertical="center" indent="2" readingOrder="2"/>
    </xf>
    <xf numFmtId="0" fontId="48" fillId="2" borderId="2" xfId="0" applyFont="1" applyFill="1" applyBorder="1" applyAlignment="1">
      <alignment horizontal="center" vertical="center" wrapText="1" readingOrder="2"/>
    </xf>
    <xf numFmtId="0" fontId="48" fillId="2" borderId="1" xfId="0" applyFont="1" applyFill="1" applyBorder="1" applyAlignment="1">
      <alignment horizontal="center" vertical="center" wrapText="1" readingOrder="2"/>
    </xf>
    <xf numFmtId="0" fontId="48" fillId="2" borderId="4" xfId="0" applyFont="1" applyFill="1" applyBorder="1" applyAlignment="1">
      <alignment horizontal="center" vertical="center" wrapText="1" readingOrder="1"/>
    </xf>
    <xf numFmtId="0" fontId="48" fillId="2" borderId="3" xfId="0" applyFont="1" applyFill="1" applyBorder="1" applyAlignment="1">
      <alignment horizontal="center" vertical="center" wrapText="1" readingOrder="2"/>
    </xf>
    <xf numFmtId="0" fontId="49" fillId="3" borderId="2" xfId="0" applyFont="1" applyFill="1" applyBorder="1" applyAlignment="1">
      <alignment horizontal="right" vertical="center" wrapText="1" readingOrder="2"/>
    </xf>
    <xf numFmtId="3" fontId="49" fillId="3" borderId="2" xfId="0" applyNumberFormat="1" applyFont="1" applyFill="1" applyBorder="1" applyAlignment="1">
      <alignment horizontal="center" vertical="center" wrapText="1" readingOrder="1"/>
    </xf>
    <xf numFmtId="3" fontId="49" fillId="3" borderId="1" xfId="0" applyNumberFormat="1" applyFont="1" applyFill="1" applyBorder="1" applyAlignment="1">
      <alignment horizontal="center" vertical="center" wrapText="1" readingOrder="1"/>
    </xf>
    <xf numFmtId="0" fontId="49" fillId="3" borderId="0" xfId="0" applyFont="1" applyFill="1" applyAlignment="1">
      <alignment horizontal="left" vertical="center" wrapText="1" readingOrder="1"/>
    </xf>
    <xf numFmtId="0" fontId="49" fillId="4" borderId="2" xfId="0" applyFont="1" applyFill="1" applyBorder="1" applyAlignment="1">
      <alignment horizontal="right" vertical="center" wrapText="1" readingOrder="2"/>
    </xf>
    <xf numFmtId="3" fontId="49" fillId="4" borderId="2" xfId="0" applyNumberFormat="1" applyFont="1" applyFill="1" applyBorder="1" applyAlignment="1">
      <alignment horizontal="center" vertical="center" wrapText="1" readingOrder="1"/>
    </xf>
    <xf numFmtId="3" fontId="49" fillId="4" borderId="1" xfId="0" applyNumberFormat="1" applyFont="1" applyFill="1" applyBorder="1" applyAlignment="1">
      <alignment horizontal="center" vertical="center" wrapText="1" readingOrder="1"/>
    </xf>
    <xf numFmtId="0" fontId="49" fillId="4" borderId="0" xfId="0" applyFont="1" applyFill="1" applyAlignment="1">
      <alignment horizontal="left" vertical="center" wrapText="1" readingOrder="1"/>
    </xf>
    <xf numFmtId="0" fontId="49" fillId="3" borderId="2" xfId="0" applyFont="1" applyFill="1" applyBorder="1" applyAlignment="1">
      <alignment horizontal="center" vertical="center" wrapText="1" readingOrder="1"/>
    </xf>
    <xf numFmtId="0" fontId="49" fillId="3" borderId="1" xfId="0" applyFont="1" applyFill="1" applyBorder="1" applyAlignment="1">
      <alignment horizontal="center" vertical="center" wrapText="1" readingOrder="1"/>
    </xf>
    <xf numFmtId="0" fontId="49" fillId="4" borderId="2" xfId="0" applyFont="1" applyFill="1" applyBorder="1" applyAlignment="1">
      <alignment horizontal="center" vertical="center" wrapText="1" readingOrder="1"/>
    </xf>
    <xf numFmtId="0" fontId="49" fillId="4" borderId="1" xfId="0" applyFont="1" applyFill="1" applyBorder="1" applyAlignment="1">
      <alignment horizontal="center" vertical="center" wrapText="1" readingOrder="1"/>
    </xf>
    <xf numFmtId="0" fontId="1" fillId="0" borderId="0" xfId="0" applyFont="1" applyBorder="1" applyAlignment="1">
      <alignment horizontal="right" vertical="center" wrapText="1" readingOrder="2"/>
    </xf>
    <xf numFmtId="0" fontId="0" fillId="0" borderId="0" xfId="0" applyBorder="1"/>
    <xf numFmtId="0" fontId="49" fillId="3" borderId="0" xfId="0" applyFont="1" applyFill="1" applyBorder="1" applyAlignment="1">
      <alignment horizontal="left" vertical="center" wrapText="1" readingOrder="1"/>
    </xf>
    <xf numFmtId="0" fontId="48" fillId="2" borderId="19" xfId="0" applyFont="1" applyFill="1" applyBorder="1" applyAlignment="1">
      <alignment horizontal="center" vertical="center" wrapText="1" readingOrder="2"/>
    </xf>
    <xf numFmtId="0" fontId="48" fillId="2" borderId="19" xfId="0" applyFont="1" applyFill="1" applyBorder="1" applyAlignment="1">
      <alignment horizontal="center" vertical="center" wrapText="1" readingOrder="1"/>
    </xf>
    <xf numFmtId="3" fontId="49" fillId="3" borderId="19" xfId="0" applyNumberFormat="1" applyFont="1" applyFill="1" applyBorder="1" applyAlignment="1">
      <alignment horizontal="center" vertical="center" wrapText="1"/>
    </xf>
    <xf numFmtId="3" fontId="49" fillId="4" borderId="19" xfId="0" applyNumberFormat="1" applyFont="1" applyFill="1" applyBorder="1" applyAlignment="1">
      <alignment horizontal="center" vertical="center" wrapText="1"/>
    </xf>
    <xf numFmtId="3" fontId="49" fillId="3" borderId="19" xfId="0" applyNumberFormat="1" applyFont="1" applyFill="1" applyBorder="1" applyAlignment="1">
      <alignment horizontal="center" vertical="center" wrapText="1" readingOrder="1"/>
    </xf>
    <xf numFmtId="3" fontId="49" fillId="4" borderId="19" xfId="0" applyNumberFormat="1" applyFont="1" applyFill="1" applyBorder="1" applyAlignment="1">
      <alignment horizontal="center" vertical="center" wrapText="1" readingOrder="1"/>
    </xf>
    <xf numFmtId="0" fontId="49" fillId="3" borderId="19" xfId="0" applyFont="1" applyFill="1" applyBorder="1" applyAlignment="1">
      <alignment horizontal="center" vertical="center" wrapText="1" readingOrder="1"/>
    </xf>
    <xf numFmtId="0" fontId="49" fillId="4" borderId="19" xfId="0" applyFont="1" applyFill="1" applyBorder="1" applyAlignment="1">
      <alignment horizontal="center" vertical="center" wrapText="1" readingOrder="1"/>
    </xf>
    <xf numFmtId="0" fontId="52" fillId="4" borderId="19" xfId="0" applyFont="1" applyFill="1" applyBorder="1" applyAlignment="1">
      <alignment horizontal="center" vertical="center" wrapText="1"/>
    </xf>
    <xf numFmtId="0" fontId="52" fillId="3" borderId="19" xfId="0" applyFont="1" applyFill="1" applyBorder="1" applyAlignment="1">
      <alignment horizontal="center" vertical="center" wrapText="1"/>
    </xf>
    <xf numFmtId="3" fontId="52" fillId="3" borderId="19" xfId="0" applyNumberFormat="1" applyFont="1" applyFill="1" applyBorder="1" applyAlignment="1">
      <alignment horizontal="center" vertical="center" wrapText="1"/>
    </xf>
    <xf numFmtId="0" fontId="49" fillId="4" borderId="0" xfId="0" applyFont="1" applyFill="1" applyBorder="1" applyAlignment="1">
      <alignment horizontal="left" vertical="center" wrapText="1" readingOrder="1"/>
    </xf>
    <xf numFmtId="3" fontId="52" fillId="4" borderId="19" xfId="0" applyNumberFormat="1" applyFont="1" applyFill="1" applyBorder="1" applyAlignment="1">
      <alignment horizontal="center" vertical="center" wrapText="1"/>
    </xf>
    <xf numFmtId="0" fontId="49" fillId="4" borderId="0" xfId="0" applyFont="1" applyFill="1" applyBorder="1" applyAlignment="1">
      <alignment horizontal="right" vertical="center" wrapText="1" readingOrder="2"/>
    </xf>
    <xf numFmtId="0" fontId="49" fillId="3" borderId="0" xfId="0" applyFont="1" applyFill="1" applyBorder="1" applyAlignment="1">
      <alignment horizontal="right" vertical="center" wrapText="1" readingOrder="2"/>
    </xf>
    <xf numFmtId="0" fontId="49" fillId="4" borderId="0" xfId="0" applyFont="1" applyFill="1" applyBorder="1" applyAlignment="1">
      <alignment horizontal="center" vertical="center" wrapText="1" readingOrder="1"/>
    </xf>
    <xf numFmtId="0" fontId="49" fillId="3" borderId="0" xfId="0" applyFont="1" applyFill="1" applyBorder="1" applyAlignment="1">
      <alignment horizontal="center" vertical="center" wrapText="1" readingOrder="1"/>
    </xf>
    <xf numFmtId="3" fontId="49" fillId="3" borderId="0" xfId="0" applyNumberFormat="1" applyFont="1" applyFill="1" applyBorder="1" applyAlignment="1">
      <alignment horizontal="center" vertical="center" wrapText="1" readingOrder="1"/>
    </xf>
    <xf numFmtId="3" fontId="49" fillId="4" borderId="0" xfId="0" applyNumberFormat="1" applyFont="1" applyFill="1" applyBorder="1" applyAlignment="1">
      <alignment horizontal="center" vertical="center" wrapText="1" readingOrder="1"/>
    </xf>
    <xf numFmtId="0" fontId="17" fillId="3" borderId="2" xfId="0" applyFont="1" applyFill="1" applyBorder="1" applyAlignment="1">
      <alignment horizontal="center" vertical="center" wrapText="1" readingOrder="1"/>
    </xf>
    <xf numFmtId="0" fontId="17" fillId="4" borderId="2" xfId="0" applyFont="1" applyFill="1" applyBorder="1" applyAlignment="1">
      <alignment horizontal="center" vertical="center" wrapText="1" readingOrder="1"/>
    </xf>
    <xf numFmtId="0" fontId="20" fillId="5" borderId="23" xfId="0" applyFont="1" applyFill="1" applyBorder="1" applyAlignment="1">
      <alignment horizontal="center" vertical="center" wrapText="1"/>
    </xf>
    <xf numFmtId="0" fontId="20" fillId="5" borderId="24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5" borderId="24" xfId="0" applyFont="1" applyFill="1" applyBorder="1" applyAlignment="1">
      <alignment horizontal="center" vertical="center"/>
    </xf>
    <xf numFmtId="0" fontId="20" fillId="5" borderId="25" xfId="0" applyFont="1" applyFill="1" applyBorder="1" applyAlignment="1">
      <alignment horizontal="center" vertical="center"/>
    </xf>
    <xf numFmtId="0" fontId="18" fillId="3" borderId="23" xfId="0" applyFont="1" applyFill="1" applyBorder="1" applyAlignment="1">
      <alignment horizontal="center" vertical="center" wrapText="1"/>
    </xf>
    <xf numFmtId="0" fontId="18" fillId="4" borderId="28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/>
    </xf>
    <xf numFmtId="0" fontId="23" fillId="5" borderId="23" xfId="0" applyFont="1" applyFill="1" applyBorder="1" applyAlignment="1">
      <alignment horizontal="center" vertical="center"/>
    </xf>
    <xf numFmtId="3" fontId="23" fillId="5" borderId="19" xfId="0" applyNumberFormat="1" applyFont="1" applyFill="1" applyBorder="1" applyAlignment="1">
      <alignment horizontal="center" vertical="center"/>
    </xf>
    <xf numFmtId="3" fontId="23" fillId="5" borderId="14" xfId="0" applyNumberFormat="1" applyFont="1" applyFill="1" applyBorder="1" applyAlignment="1">
      <alignment horizontal="center" vertical="center"/>
    </xf>
    <xf numFmtId="3" fontId="17" fillId="3" borderId="14" xfId="0" applyNumberFormat="1" applyFont="1" applyFill="1" applyBorder="1" applyAlignment="1">
      <alignment horizontal="center" vertical="center" wrapText="1"/>
    </xf>
    <xf numFmtId="3" fontId="17" fillId="4" borderId="14" xfId="0" applyNumberFormat="1" applyFont="1" applyFill="1" applyBorder="1" applyAlignment="1">
      <alignment horizontal="center" vertical="center" wrapText="1"/>
    </xf>
    <xf numFmtId="3" fontId="35" fillId="5" borderId="14" xfId="0" applyNumberFormat="1" applyFont="1" applyFill="1" applyBorder="1" applyAlignment="1">
      <alignment horizontal="center" vertical="center" wrapText="1"/>
    </xf>
    <xf numFmtId="0" fontId="34" fillId="5" borderId="29" xfId="0" applyFont="1" applyFill="1" applyBorder="1" applyAlignment="1">
      <alignment horizontal="center" vertical="center" wrapText="1" readingOrder="1"/>
    </xf>
    <xf numFmtId="3" fontId="17" fillId="3" borderId="29" xfId="0" applyNumberFormat="1" applyFont="1" applyFill="1" applyBorder="1" applyAlignment="1">
      <alignment horizontal="center" vertical="center" readingOrder="1"/>
    </xf>
    <xf numFmtId="3" fontId="17" fillId="4" borderId="29" xfId="0" applyNumberFormat="1" applyFont="1" applyFill="1" applyBorder="1" applyAlignment="1">
      <alignment horizontal="center" vertical="center" readingOrder="1"/>
    </xf>
    <xf numFmtId="3" fontId="35" fillId="5" borderId="29" xfId="0" applyNumberFormat="1" applyFont="1" applyFill="1" applyBorder="1" applyAlignment="1">
      <alignment horizontal="center" vertical="center" readingOrder="1"/>
    </xf>
    <xf numFmtId="0" fontId="34" fillId="7" borderId="2" xfId="0" applyFont="1" applyFill="1" applyBorder="1" applyAlignment="1">
      <alignment horizontal="center" vertical="center" wrapText="1" readingOrder="2"/>
    </xf>
    <xf numFmtId="0" fontId="34" fillId="7" borderId="14" xfId="0" applyFont="1" applyFill="1" applyBorder="1" applyAlignment="1">
      <alignment horizontal="center" vertical="center" wrapText="1" readingOrder="2"/>
    </xf>
    <xf numFmtId="0" fontId="34" fillId="7" borderId="2" xfId="0" applyFont="1" applyFill="1" applyBorder="1" applyAlignment="1">
      <alignment horizontal="center" vertical="center" wrapText="1"/>
    </xf>
    <xf numFmtId="3" fontId="1" fillId="3" borderId="2" xfId="0" applyNumberFormat="1" applyFont="1" applyFill="1" applyBorder="1" applyAlignment="1">
      <alignment horizontal="center" vertical="center" readingOrder="1"/>
    </xf>
    <xf numFmtId="3" fontId="1" fillId="3" borderId="2" xfId="0" applyNumberFormat="1" applyFont="1" applyFill="1" applyBorder="1" applyAlignment="1">
      <alignment horizontal="center" vertical="center" wrapText="1" readingOrder="1"/>
    </xf>
    <xf numFmtId="3" fontId="1" fillId="3" borderId="14" xfId="0" applyNumberFormat="1" applyFont="1" applyFill="1" applyBorder="1" applyAlignment="1">
      <alignment horizontal="center" vertical="center" wrapText="1" readingOrder="1"/>
    </xf>
    <xf numFmtId="3" fontId="1" fillId="4" borderId="2" xfId="0" applyNumberFormat="1" applyFont="1" applyFill="1" applyBorder="1" applyAlignment="1">
      <alignment horizontal="center" vertical="center" readingOrder="1"/>
    </xf>
    <xf numFmtId="3" fontId="1" fillId="4" borderId="2" xfId="0" applyNumberFormat="1" applyFont="1" applyFill="1" applyBorder="1" applyAlignment="1">
      <alignment horizontal="center" vertical="center" wrapText="1" readingOrder="1"/>
    </xf>
    <xf numFmtId="3" fontId="1" fillId="4" borderId="14" xfId="0" applyNumberFormat="1" applyFont="1" applyFill="1" applyBorder="1" applyAlignment="1">
      <alignment horizontal="center" vertical="center" wrapText="1" readingOrder="1"/>
    </xf>
    <xf numFmtId="0" fontId="35" fillId="7" borderId="2" xfId="0" applyFont="1" applyFill="1" applyBorder="1" applyAlignment="1">
      <alignment horizontal="center" vertical="center" wrapText="1"/>
    </xf>
    <xf numFmtId="3" fontId="35" fillId="7" borderId="2" xfId="0" applyNumberFormat="1" applyFont="1" applyFill="1" applyBorder="1" applyAlignment="1">
      <alignment horizontal="center" vertical="center" wrapText="1" readingOrder="1"/>
    </xf>
    <xf numFmtId="3" fontId="35" fillId="7" borderId="14" xfId="0" applyNumberFormat="1" applyFont="1" applyFill="1" applyBorder="1" applyAlignment="1">
      <alignment horizontal="center" vertical="center" wrapText="1" readingOrder="1"/>
    </xf>
    <xf numFmtId="0" fontId="17" fillId="0" borderId="0" xfId="0" applyFont="1" applyAlignment="1">
      <alignment horizontal="left" vertical="center" indent="3" readingOrder="2"/>
    </xf>
    <xf numFmtId="0" fontId="34" fillId="7" borderId="2" xfId="0" applyFont="1" applyFill="1" applyBorder="1" applyAlignment="1">
      <alignment horizontal="center" vertical="center" wrapText="1" readingOrder="1"/>
    </xf>
    <xf numFmtId="0" fontId="1" fillId="3" borderId="0" xfId="0" applyFont="1" applyFill="1" applyAlignment="1">
      <alignment horizontal="center" vertical="center" readingOrder="2"/>
    </xf>
    <xf numFmtId="0" fontId="1" fillId="4" borderId="0" xfId="0" applyFont="1" applyFill="1" applyAlignment="1">
      <alignment horizontal="center" vertical="center" readingOrder="2"/>
    </xf>
    <xf numFmtId="0" fontId="36" fillId="0" borderId="0" xfId="0" applyFont="1" applyAlignment="1">
      <alignment vertical="center" wrapText="1"/>
    </xf>
    <xf numFmtId="0" fontId="30" fillId="0" borderId="0" xfId="0" applyFont="1" applyAlignment="1">
      <alignment horizontal="left" vertical="center"/>
    </xf>
    <xf numFmtId="0" fontId="34" fillId="7" borderId="2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3" fontId="17" fillId="3" borderId="4" xfId="0" applyNumberFormat="1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 wrapText="1"/>
    </xf>
    <xf numFmtId="3" fontId="17" fillId="4" borderId="4" xfId="0" applyNumberFormat="1" applyFont="1" applyFill="1" applyBorder="1" applyAlignment="1">
      <alignment horizontal="center" vertical="center"/>
    </xf>
    <xf numFmtId="0" fontId="55" fillId="7" borderId="2" xfId="0" applyFont="1" applyFill="1" applyBorder="1" applyAlignment="1">
      <alignment horizontal="center" vertical="center" wrapText="1"/>
    </xf>
    <xf numFmtId="3" fontId="35" fillId="7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vertical="center" wrapText="1"/>
    </xf>
    <xf numFmtId="0" fontId="34" fillId="7" borderId="16" xfId="0" applyFont="1" applyFill="1" applyBorder="1" applyAlignment="1">
      <alignment horizontal="center" vertical="center" wrapText="1"/>
    </xf>
    <xf numFmtId="0" fontId="34" fillId="7" borderId="14" xfId="0" applyFont="1" applyFill="1" applyBorder="1" applyAlignment="1">
      <alignment horizontal="center" vertical="center" wrapText="1"/>
    </xf>
    <xf numFmtId="3" fontId="17" fillId="3" borderId="15" xfId="0" applyNumberFormat="1" applyFont="1" applyFill="1" applyBorder="1" applyAlignment="1">
      <alignment horizontal="center" vertical="center"/>
    </xf>
    <xf numFmtId="3" fontId="17" fillId="4" borderId="15" xfId="0" applyNumberFormat="1" applyFont="1" applyFill="1" applyBorder="1" applyAlignment="1">
      <alignment horizontal="center" vertical="center"/>
    </xf>
    <xf numFmtId="3" fontId="35" fillId="7" borderId="1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 indent="1" readingOrder="2"/>
    </xf>
    <xf numFmtId="0" fontId="17" fillId="3" borderId="4" xfId="0" applyFont="1" applyFill="1" applyBorder="1" applyAlignment="1">
      <alignment horizontal="right" vertical="center" wrapText="1"/>
    </xf>
    <xf numFmtId="0" fontId="17" fillId="4" borderId="4" xfId="0" applyFont="1" applyFill="1" applyBorder="1" applyAlignment="1">
      <alignment horizontal="right" vertical="center" wrapText="1"/>
    </xf>
    <xf numFmtId="0" fontId="35" fillId="7" borderId="2" xfId="0" applyFont="1" applyFill="1" applyBorder="1" applyAlignment="1">
      <alignment horizontal="center" vertical="center" wrapText="1" readingOrder="1"/>
    </xf>
    <xf numFmtId="0" fontId="17" fillId="3" borderId="14" xfId="0" applyFont="1" applyFill="1" applyBorder="1" applyAlignment="1">
      <alignment horizontal="center" vertical="center" wrapText="1" readingOrder="1"/>
    </xf>
    <xf numFmtId="0" fontId="17" fillId="4" borderId="14" xfId="0" applyFont="1" applyFill="1" applyBorder="1" applyAlignment="1">
      <alignment horizontal="center" vertical="center" wrapText="1" readingOrder="1"/>
    </xf>
    <xf numFmtId="0" fontId="35" fillId="7" borderId="14" xfId="0" applyFont="1" applyFill="1" applyBorder="1" applyAlignment="1">
      <alignment horizontal="center" vertical="center" wrapText="1" readingOrder="1"/>
    </xf>
    <xf numFmtId="0" fontId="17" fillId="3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35" fillId="7" borderId="2" xfId="0" applyFont="1" applyFill="1" applyBorder="1" applyAlignment="1">
      <alignment horizontal="center" vertical="center"/>
    </xf>
    <xf numFmtId="0" fontId="35" fillId="7" borderId="29" xfId="0" applyFont="1" applyFill="1" applyBorder="1" applyAlignment="1">
      <alignment horizontal="center" vertical="center"/>
    </xf>
    <xf numFmtId="0" fontId="34" fillId="7" borderId="29" xfId="0" applyFont="1" applyFill="1" applyBorder="1" applyAlignment="1">
      <alignment horizontal="center" vertical="center" wrapText="1"/>
    </xf>
    <xf numFmtId="0" fontId="34" fillId="7" borderId="29" xfId="0" applyFont="1" applyFill="1" applyBorder="1" applyAlignment="1">
      <alignment horizontal="center" vertical="center"/>
    </xf>
    <xf numFmtId="0" fontId="17" fillId="3" borderId="29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readingOrder="2"/>
    </xf>
    <xf numFmtId="0" fontId="42" fillId="0" borderId="0" xfId="0" applyFont="1" applyAlignment="1">
      <alignment vertical="center" readingOrder="2"/>
    </xf>
    <xf numFmtId="0" fontId="19" fillId="0" borderId="0" xfId="0" applyFont="1" applyAlignment="1">
      <alignment horizontal="right" vertical="center"/>
    </xf>
    <xf numFmtId="0" fontId="18" fillId="0" borderId="0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 readingOrder="2"/>
    </xf>
    <xf numFmtId="0" fontId="9" fillId="5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/>
    </xf>
    <xf numFmtId="0" fontId="9" fillId="5" borderId="1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readingOrder="1"/>
    </xf>
    <xf numFmtId="0" fontId="10" fillId="0" borderId="0" xfId="0" applyFont="1" applyAlignment="1">
      <alignment horizontal="center" vertical="center" readingOrder="2"/>
    </xf>
    <xf numFmtId="0" fontId="34" fillId="5" borderId="18" xfId="0" applyFont="1" applyFill="1" applyBorder="1" applyAlignment="1">
      <alignment horizontal="center" vertical="center" wrapText="1"/>
    </xf>
    <xf numFmtId="0" fontId="34" fillId="5" borderId="2" xfId="0" applyFont="1" applyFill="1" applyBorder="1" applyAlignment="1">
      <alignment horizontal="center" vertical="center" wrapText="1"/>
    </xf>
    <xf numFmtId="0" fontId="34" fillId="5" borderId="1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readingOrder="2"/>
    </xf>
    <xf numFmtId="0" fontId="14" fillId="0" borderId="0" xfId="0" applyFont="1" applyAlignment="1">
      <alignment horizontal="center" vertical="center" readingOrder="2"/>
    </xf>
    <xf numFmtId="0" fontId="34" fillId="5" borderId="29" xfId="0" applyFont="1" applyFill="1" applyBorder="1" applyAlignment="1">
      <alignment horizontal="center" vertical="center" wrapText="1"/>
    </xf>
    <xf numFmtId="0" fontId="34" fillId="7" borderId="2" xfId="0" applyFont="1" applyFill="1" applyBorder="1" applyAlignment="1">
      <alignment horizontal="center" vertical="center" wrapText="1"/>
    </xf>
    <xf numFmtId="0" fontId="57" fillId="3" borderId="2" xfId="0" applyFont="1" applyFill="1" applyBorder="1" applyAlignment="1">
      <alignment horizontal="center" vertical="center" wrapText="1" readingOrder="2"/>
    </xf>
    <xf numFmtId="3" fontId="57" fillId="3" borderId="14" xfId="1" applyNumberFormat="1" applyFont="1" applyFill="1" applyBorder="1" applyAlignment="1">
      <alignment horizontal="center" vertical="center" readingOrder="1"/>
    </xf>
    <xf numFmtId="0" fontId="57" fillId="4" borderId="2" xfId="0" applyFont="1" applyFill="1" applyBorder="1" applyAlignment="1">
      <alignment horizontal="center" vertical="center" wrapText="1" readingOrder="2"/>
    </xf>
    <xf numFmtId="3" fontId="57" fillId="4" borderId="14" xfId="1" applyNumberFormat="1" applyFont="1" applyFill="1" applyBorder="1" applyAlignment="1">
      <alignment horizontal="center" vertical="center" readingOrder="1"/>
    </xf>
    <xf numFmtId="0" fontId="9" fillId="2" borderId="2" xfId="0" applyFont="1" applyFill="1" applyBorder="1" applyAlignment="1">
      <alignment horizontal="center" vertical="center" wrapText="1" readingOrder="2"/>
    </xf>
    <xf numFmtId="3" fontId="9" fillId="2" borderId="14" xfId="1" applyNumberFormat="1" applyFont="1" applyFill="1" applyBorder="1" applyAlignment="1">
      <alignment horizontal="center" vertical="center" readingOrder="1"/>
    </xf>
    <xf numFmtId="0" fontId="9" fillId="2" borderId="14" xfId="0" applyFont="1" applyFill="1" applyBorder="1" applyAlignment="1">
      <alignment horizontal="center" vertical="center" wrapText="1" readingOrder="2"/>
    </xf>
    <xf numFmtId="0" fontId="7" fillId="0" borderId="0" xfId="0" applyFont="1" applyAlignment="1">
      <alignment horizontal="center" vertical="center" readingOrder="2"/>
    </xf>
    <xf numFmtId="0" fontId="8" fillId="0" borderId="0" xfId="0" applyFont="1" applyAlignment="1">
      <alignment horizontal="left" vertical="center" indent="3" readingOrder="2"/>
    </xf>
    <xf numFmtId="0" fontId="20" fillId="2" borderId="8" xfId="0" applyFont="1" applyFill="1" applyBorder="1" applyAlignment="1">
      <alignment horizontal="center" vertical="center" wrapText="1" readingOrder="2"/>
    </xf>
    <xf numFmtId="0" fontId="20" fillId="2" borderId="0" xfId="0" applyFont="1" applyFill="1" applyAlignment="1">
      <alignment horizontal="center" vertical="center" wrapText="1" readingOrder="2"/>
    </xf>
    <xf numFmtId="0" fontId="2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3" fontId="7" fillId="3" borderId="8" xfId="0" applyNumberFormat="1" applyFont="1" applyFill="1" applyBorder="1" applyAlignment="1">
      <alignment horizontal="center" vertical="center"/>
    </xf>
    <xf numFmtId="3" fontId="7" fillId="3" borderId="8" xfId="0" applyNumberFormat="1" applyFont="1" applyFill="1" applyBorder="1" applyAlignment="1">
      <alignment horizontal="center" vertical="center" wrapText="1"/>
    </xf>
    <xf numFmtId="3" fontId="7" fillId="3" borderId="0" xfId="0" applyNumberFormat="1" applyFont="1" applyFill="1" applyAlignment="1">
      <alignment horizontal="center" vertical="center" wrapText="1"/>
    </xf>
    <xf numFmtId="3" fontId="7" fillId="4" borderId="8" xfId="0" applyNumberFormat="1" applyFont="1" applyFill="1" applyBorder="1" applyAlignment="1">
      <alignment horizontal="center" vertical="center"/>
    </xf>
    <xf numFmtId="3" fontId="7" fillId="4" borderId="8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readingOrder="2"/>
    </xf>
    <xf numFmtId="0" fontId="7" fillId="4" borderId="0" xfId="0" applyFont="1" applyFill="1" applyAlignment="1">
      <alignment horizontal="center" vertical="center" readingOrder="2"/>
    </xf>
    <xf numFmtId="0" fontId="30" fillId="0" borderId="0" xfId="0" applyFont="1" applyAlignment="1">
      <alignment horizontal="left" vertical="center" readingOrder="1"/>
    </xf>
    <xf numFmtId="0" fontId="36" fillId="2" borderId="8" xfId="0" applyFont="1" applyFill="1" applyBorder="1" applyAlignment="1">
      <alignment vertical="center" wrapText="1" readingOrder="1"/>
    </xf>
    <xf numFmtId="0" fontId="34" fillId="2" borderId="8" xfId="0" applyFont="1" applyFill="1" applyBorder="1" applyAlignment="1">
      <alignment horizontal="center" vertical="center" wrapText="1" readingOrder="1"/>
    </xf>
    <xf numFmtId="0" fontId="34" fillId="2" borderId="0" xfId="0" applyFont="1" applyFill="1" applyAlignment="1">
      <alignment horizontal="center" vertical="center" wrapText="1" readingOrder="1"/>
    </xf>
    <xf numFmtId="0" fontId="34" fillId="2" borderId="0" xfId="0" applyFont="1" applyFill="1" applyAlignment="1">
      <alignment horizontal="center" vertical="center" readingOrder="1"/>
    </xf>
    <xf numFmtId="0" fontId="1" fillId="3" borderId="9" xfId="0" applyFont="1" applyFill="1" applyBorder="1" applyAlignment="1">
      <alignment horizontal="center" vertical="center" wrapText="1" readingOrder="1"/>
    </xf>
    <xf numFmtId="0" fontId="1" fillId="4" borderId="9" xfId="0" applyFont="1" applyFill="1" applyBorder="1" applyAlignment="1">
      <alignment horizontal="center" vertical="center" wrapText="1" readingOrder="1"/>
    </xf>
    <xf numFmtId="3" fontId="18" fillId="3" borderId="9" xfId="0" applyNumberFormat="1" applyFont="1" applyFill="1" applyBorder="1" applyAlignment="1">
      <alignment horizontal="center" vertical="center" readingOrder="1"/>
    </xf>
    <xf numFmtId="3" fontId="18" fillId="3" borderId="7" xfId="0" applyNumberFormat="1" applyFont="1" applyFill="1" applyBorder="1" applyAlignment="1">
      <alignment horizontal="center" vertical="center" readingOrder="1"/>
    </xf>
    <xf numFmtId="3" fontId="18" fillId="4" borderId="9" xfId="0" applyNumberFormat="1" applyFont="1" applyFill="1" applyBorder="1" applyAlignment="1">
      <alignment horizontal="center" vertical="center" readingOrder="1"/>
    </xf>
    <xf numFmtId="3" fontId="18" fillId="4" borderId="7" xfId="0" applyNumberFormat="1" applyFont="1" applyFill="1" applyBorder="1" applyAlignment="1">
      <alignment horizontal="center" vertical="center" readingOrder="1"/>
    </xf>
    <xf numFmtId="3" fontId="35" fillId="2" borderId="8" xfId="0" applyNumberFormat="1" applyFont="1" applyFill="1" applyBorder="1" applyAlignment="1">
      <alignment horizontal="center" vertical="center" readingOrder="1"/>
    </xf>
    <xf numFmtId="3" fontId="35" fillId="2" borderId="0" xfId="0" applyNumberFormat="1" applyFont="1" applyFill="1" applyAlignment="1">
      <alignment horizontal="center" vertical="center" readingOrder="1"/>
    </xf>
    <xf numFmtId="0" fontId="34" fillId="2" borderId="35" xfId="0" applyFont="1" applyFill="1" applyBorder="1" applyAlignment="1">
      <alignment horizontal="center" vertical="center" wrapText="1" readingOrder="1"/>
    </xf>
    <xf numFmtId="0" fontId="34" fillId="2" borderId="17" xfId="0" applyFont="1" applyFill="1" applyBorder="1" applyAlignment="1">
      <alignment horizontal="center" vertical="center" wrapText="1" readingOrder="1"/>
    </xf>
    <xf numFmtId="0" fontId="18" fillId="3" borderId="9" xfId="0" applyFont="1" applyFill="1" applyBorder="1" applyAlignment="1">
      <alignment horizontal="right" vertical="center" wrapText="1" readingOrder="1"/>
    </xf>
    <xf numFmtId="0" fontId="18" fillId="4" borderId="9" xfId="0" applyFont="1" applyFill="1" applyBorder="1" applyAlignment="1">
      <alignment horizontal="right" vertical="center" wrapText="1" readingOrder="1"/>
    </xf>
    <xf numFmtId="3" fontId="8" fillId="3" borderId="8" xfId="0" applyNumberFormat="1" applyFont="1" applyFill="1" applyBorder="1" applyAlignment="1">
      <alignment horizontal="center" vertical="center" readingOrder="1"/>
    </xf>
    <xf numFmtId="3" fontId="8" fillId="3" borderId="8" xfId="0" applyNumberFormat="1" applyFont="1" applyFill="1" applyBorder="1" applyAlignment="1">
      <alignment horizontal="center" vertical="center" wrapText="1" readingOrder="1"/>
    </xf>
    <xf numFmtId="3" fontId="8" fillId="3" borderId="0" xfId="0" applyNumberFormat="1" applyFont="1" applyFill="1" applyAlignment="1">
      <alignment horizontal="center" vertical="center" wrapText="1" readingOrder="1"/>
    </xf>
    <xf numFmtId="3" fontId="8" fillId="4" borderId="8" xfId="0" applyNumberFormat="1" applyFont="1" applyFill="1" applyBorder="1" applyAlignment="1">
      <alignment horizontal="center" vertical="center" readingOrder="1"/>
    </xf>
    <xf numFmtId="3" fontId="8" fillId="4" borderId="8" xfId="0" applyNumberFormat="1" applyFont="1" applyFill="1" applyBorder="1" applyAlignment="1">
      <alignment horizontal="center" vertical="center" wrapText="1" readingOrder="1"/>
    </xf>
    <xf numFmtId="3" fontId="8" fillId="4" borderId="0" xfId="0" applyNumberFormat="1" applyFont="1" applyFill="1" applyAlignment="1">
      <alignment horizontal="center" vertical="center" wrapText="1" readingOrder="1"/>
    </xf>
    <xf numFmtId="0" fontId="12" fillId="2" borderId="0" xfId="0" applyFont="1" applyFill="1" applyAlignment="1">
      <alignment horizontal="center" vertical="center" wrapText="1" readingOrder="2"/>
    </xf>
    <xf numFmtId="0" fontId="12" fillId="2" borderId="8" xfId="0" applyFont="1" applyFill="1" applyBorder="1" applyAlignment="1">
      <alignment horizontal="center" vertical="center" wrapText="1"/>
    </xf>
    <xf numFmtId="3" fontId="12" fillId="2" borderId="8" xfId="0" applyNumberFormat="1" applyFont="1" applyFill="1" applyBorder="1" applyAlignment="1">
      <alignment horizontal="center" vertical="center" wrapText="1" readingOrder="1"/>
    </xf>
    <xf numFmtId="3" fontId="12" fillId="2" borderId="0" xfId="0" applyNumberFormat="1" applyFont="1" applyFill="1" applyAlignment="1">
      <alignment horizontal="center" vertical="center" wrapText="1" readingOrder="1"/>
    </xf>
    <xf numFmtId="0" fontId="7" fillId="0" borderId="0" xfId="0" applyFont="1" applyAlignment="1">
      <alignment horizontal="left" vertical="center" indent="1" readingOrder="2"/>
    </xf>
    <xf numFmtId="0" fontId="20" fillId="2" borderId="35" xfId="0" applyFont="1" applyFill="1" applyBorder="1" applyAlignment="1">
      <alignment horizontal="center" vertical="center" wrapText="1" readingOrder="2"/>
    </xf>
    <xf numFmtId="0" fontId="20" fillId="2" borderId="0" xfId="0" applyFont="1" applyFill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readingOrder="2"/>
    </xf>
    <xf numFmtId="3" fontId="7" fillId="3" borderId="8" xfId="0" applyNumberFormat="1" applyFont="1" applyFill="1" applyBorder="1" applyAlignment="1">
      <alignment horizontal="center" vertical="center" wrapText="1" readingOrder="1"/>
    </xf>
    <xf numFmtId="3" fontId="7" fillId="3" borderId="8" xfId="0" applyNumberFormat="1" applyFont="1" applyFill="1" applyBorder="1" applyAlignment="1">
      <alignment horizontal="center" vertical="center" readingOrder="1"/>
    </xf>
    <xf numFmtId="3" fontId="7" fillId="3" borderId="0" xfId="0" applyNumberFormat="1" applyFont="1" applyFill="1" applyAlignment="1">
      <alignment horizontal="center" vertical="center" wrapText="1" readingOrder="1"/>
    </xf>
    <xf numFmtId="0" fontId="7" fillId="4" borderId="8" xfId="0" applyFont="1" applyFill="1" applyBorder="1" applyAlignment="1">
      <alignment horizontal="center" vertical="center" readingOrder="2"/>
    </xf>
    <xf numFmtId="3" fontId="7" fillId="4" borderId="8" xfId="0" applyNumberFormat="1" applyFont="1" applyFill="1" applyBorder="1" applyAlignment="1">
      <alignment horizontal="center" vertical="center" wrapText="1" readingOrder="1"/>
    </xf>
    <xf numFmtId="3" fontId="7" fillId="4" borderId="8" xfId="0" applyNumberFormat="1" applyFont="1" applyFill="1" applyBorder="1" applyAlignment="1">
      <alignment horizontal="center" vertical="center" readingOrder="1"/>
    </xf>
    <xf numFmtId="3" fontId="7" fillId="4" borderId="0" xfId="0" applyNumberFormat="1" applyFont="1" applyFill="1" applyAlignment="1">
      <alignment horizontal="center" vertical="center" wrapText="1" readingOrder="1"/>
    </xf>
    <xf numFmtId="0" fontId="34" fillId="5" borderId="18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 vertical="center" indent="1" readingOrder="2"/>
    </xf>
    <xf numFmtId="3" fontId="0" fillId="0" borderId="0" xfId="0" applyNumberFormat="1"/>
    <xf numFmtId="0" fontId="34" fillId="2" borderId="2" xfId="0" applyFont="1" applyFill="1" applyBorder="1" applyAlignment="1">
      <alignment horizontal="center" vertical="center" wrapText="1" readingOrder="2"/>
    </xf>
    <xf numFmtId="0" fontId="34" fillId="2" borderId="2" xfId="0" applyFont="1" applyFill="1" applyBorder="1" applyAlignment="1">
      <alignment horizontal="center" vertical="center" readingOrder="2"/>
    </xf>
    <xf numFmtId="0" fontId="20" fillId="2" borderId="2" xfId="0" applyFont="1" applyFill="1" applyBorder="1" applyAlignment="1">
      <alignment horizontal="center" vertical="center" readingOrder="2"/>
    </xf>
    <xf numFmtId="0" fontId="20" fillId="2" borderId="2" xfId="0" applyFont="1" applyFill="1" applyBorder="1" applyAlignment="1">
      <alignment horizontal="center" vertical="center" wrapText="1" readingOrder="1"/>
    </xf>
    <xf numFmtId="3" fontId="12" fillId="2" borderId="2" xfId="0" applyNumberFormat="1" applyFont="1" applyFill="1" applyBorder="1" applyAlignment="1">
      <alignment horizontal="center" vertical="center" readingOrder="1"/>
    </xf>
    <xf numFmtId="0" fontId="18" fillId="0" borderId="0" xfId="0" applyFont="1" applyAlignment="1">
      <alignment readingOrder="1"/>
    </xf>
    <xf numFmtId="0" fontId="17" fillId="0" borderId="0" xfId="0" applyFont="1" applyAlignment="1">
      <alignment horizontal="left" vertical="center" readingOrder="1"/>
    </xf>
    <xf numFmtId="0" fontId="34" fillId="2" borderId="2" xfId="0" applyFont="1" applyFill="1" applyBorder="1" applyAlignment="1">
      <alignment horizontal="center" vertical="center" wrapText="1" readingOrder="1"/>
    </xf>
    <xf numFmtId="0" fontId="18" fillId="2" borderId="2" xfId="0" applyFont="1" applyFill="1" applyBorder="1" applyAlignment="1">
      <alignment vertical="center" wrapText="1" readingOrder="1"/>
    </xf>
    <xf numFmtId="0" fontId="34" fillId="2" borderId="16" xfId="0" applyFont="1" applyFill="1" applyBorder="1" applyAlignment="1">
      <alignment horizontal="center" vertical="center" wrapText="1" readingOrder="1"/>
    </xf>
    <xf numFmtId="0" fontId="34" fillId="2" borderId="2" xfId="0" applyFont="1" applyFill="1" applyBorder="1" applyAlignment="1">
      <alignment horizontal="center" vertical="center" readingOrder="1"/>
    </xf>
    <xf numFmtId="0" fontId="17" fillId="3" borderId="4" xfId="0" applyFont="1" applyFill="1" applyBorder="1" applyAlignment="1">
      <alignment horizontal="center" vertical="center" wrapText="1" readingOrder="1"/>
    </xf>
    <xf numFmtId="0" fontId="35" fillId="2" borderId="2" xfId="0" applyFont="1" applyFill="1" applyBorder="1" applyAlignment="1">
      <alignment horizontal="center" vertical="center" wrapText="1" readingOrder="1"/>
    </xf>
    <xf numFmtId="3" fontId="35" fillId="2" borderId="2" xfId="0" applyNumberFormat="1" applyFont="1" applyFill="1" applyBorder="1" applyAlignment="1">
      <alignment horizontal="center" vertical="center" readingOrder="1"/>
    </xf>
    <xf numFmtId="0" fontId="34" fillId="2" borderId="14" xfId="0" applyFont="1" applyFill="1" applyBorder="1" applyAlignment="1">
      <alignment horizontal="center" vertical="center" wrapText="1" readingOrder="1"/>
    </xf>
    <xf numFmtId="0" fontId="17" fillId="3" borderId="15" xfId="0" applyFont="1" applyFill="1" applyBorder="1" applyAlignment="1">
      <alignment horizontal="center" vertical="center" readingOrder="1"/>
    </xf>
    <xf numFmtId="3" fontId="35" fillId="2" borderId="14" xfId="0" applyNumberFormat="1" applyFont="1" applyFill="1" applyBorder="1" applyAlignment="1">
      <alignment horizontal="center" vertical="center" readingOrder="1"/>
    </xf>
    <xf numFmtId="0" fontId="17" fillId="3" borderId="4" xfId="0" applyFont="1" applyFill="1" applyBorder="1" applyAlignment="1">
      <alignment horizontal="right" vertical="center" wrapText="1" readingOrder="1"/>
    </xf>
    <xf numFmtId="0" fontId="1" fillId="3" borderId="15" xfId="0" applyFont="1" applyFill="1" applyBorder="1" applyAlignment="1">
      <alignment horizontal="center" vertical="center" readingOrder="1"/>
    </xf>
    <xf numFmtId="0" fontId="30" fillId="0" borderId="0" xfId="0" applyFont="1" applyAlignment="1">
      <alignment horizontal="left" vertical="center" indent="5" readingOrder="2"/>
    </xf>
    <xf numFmtId="0" fontId="20" fillId="2" borderId="29" xfId="0" applyFont="1" applyFill="1" applyBorder="1" applyAlignment="1">
      <alignment horizontal="center" vertical="center" wrapText="1" readingOrder="1"/>
    </xf>
    <xf numFmtId="0" fontId="20" fillId="2" borderId="29" xfId="0" applyFont="1" applyFill="1" applyBorder="1" applyAlignment="1">
      <alignment horizontal="center" vertical="center" readingOrder="1"/>
    </xf>
    <xf numFmtId="0" fontId="8" fillId="3" borderId="2" xfId="0" applyFont="1" applyFill="1" applyBorder="1" applyAlignment="1">
      <alignment horizontal="center" vertical="center" wrapText="1" readingOrder="1"/>
    </xf>
    <xf numFmtId="3" fontId="8" fillId="3" borderId="29" xfId="0" applyNumberFormat="1" applyFont="1" applyFill="1" applyBorder="1" applyAlignment="1">
      <alignment horizontal="center" vertical="center" readingOrder="1"/>
    </xf>
    <xf numFmtId="0" fontId="8" fillId="4" borderId="2" xfId="0" applyFont="1" applyFill="1" applyBorder="1" applyAlignment="1">
      <alignment horizontal="center" vertical="center" wrapText="1" readingOrder="1"/>
    </xf>
    <xf numFmtId="3" fontId="8" fillId="4" borderId="29" xfId="0" applyNumberFormat="1" applyFont="1" applyFill="1" applyBorder="1" applyAlignment="1">
      <alignment horizontal="center" vertical="center" readingOrder="1"/>
    </xf>
    <xf numFmtId="3" fontId="12" fillId="2" borderId="29" xfId="0" applyNumberFormat="1" applyFont="1" applyFill="1" applyBorder="1" applyAlignment="1">
      <alignment horizontal="center" vertical="center" readingOrder="1"/>
    </xf>
    <xf numFmtId="0" fontId="33" fillId="0" borderId="0" xfId="0" applyFont="1" applyAlignment="1">
      <alignment readingOrder="1"/>
    </xf>
    <xf numFmtId="0" fontId="35" fillId="2" borderId="2" xfId="0" applyFont="1" applyFill="1" applyBorder="1" applyAlignment="1">
      <alignment horizontal="center" vertical="center" readingOrder="1"/>
    </xf>
    <xf numFmtId="0" fontId="17" fillId="3" borderId="0" xfId="0" applyFont="1" applyFill="1" applyAlignment="1">
      <alignment horizontal="center" vertical="center" wrapText="1" readingOrder="1"/>
    </xf>
    <xf numFmtId="0" fontId="17" fillId="4" borderId="0" xfId="0" applyFont="1" applyFill="1" applyAlignment="1">
      <alignment horizontal="center" vertical="center" wrapText="1" readingOrder="1"/>
    </xf>
    <xf numFmtId="0" fontId="34" fillId="2" borderId="14" xfId="0" applyFont="1" applyFill="1" applyBorder="1" applyAlignment="1">
      <alignment horizontal="center" vertical="center" readingOrder="1"/>
    </xf>
    <xf numFmtId="0" fontId="17" fillId="3" borderId="14" xfId="0" applyFont="1" applyFill="1" applyBorder="1" applyAlignment="1">
      <alignment horizontal="center" vertical="center" readingOrder="1"/>
    </xf>
    <xf numFmtId="0" fontId="17" fillId="4" borderId="14" xfId="0" applyFont="1" applyFill="1" applyBorder="1" applyAlignment="1">
      <alignment horizontal="center" vertical="center" readingOrder="1"/>
    </xf>
    <xf numFmtId="0" fontId="35" fillId="2" borderId="14" xfId="0" applyFont="1" applyFill="1" applyBorder="1" applyAlignment="1">
      <alignment horizontal="center" vertical="center" readingOrder="1"/>
    </xf>
    <xf numFmtId="0" fontId="17" fillId="0" borderId="0" xfId="0" applyFont="1" applyAlignment="1">
      <alignment horizontal="left" vertical="center" readingOrder="2"/>
    </xf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34" fillId="2" borderId="2" xfId="0" applyFont="1" applyFill="1" applyBorder="1" applyAlignment="1">
      <alignment horizontal="center" vertical="center"/>
    </xf>
    <xf numFmtId="3" fontId="35" fillId="2" borderId="2" xfId="0" applyNumberFormat="1" applyFont="1" applyFill="1" applyBorder="1" applyAlignment="1">
      <alignment horizontal="center" vertical="center"/>
    </xf>
    <xf numFmtId="0" fontId="34" fillId="2" borderId="14" xfId="0" applyFont="1" applyFill="1" applyBorder="1" applyAlignment="1">
      <alignment horizontal="center" vertical="center"/>
    </xf>
    <xf numFmtId="3" fontId="17" fillId="3" borderId="14" xfId="0" applyNumberFormat="1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3" fontId="17" fillId="4" borderId="14" xfId="0" applyNumberFormat="1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18" fillId="0" borderId="0" xfId="0" applyFont="1" applyAlignment="1"/>
    <xf numFmtId="0" fontId="34" fillId="2" borderId="14" xfId="0" applyFont="1" applyFill="1" applyBorder="1" applyAlignment="1">
      <alignment horizontal="center" vertical="center" readingOrder="2"/>
    </xf>
    <xf numFmtId="0" fontId="20" fillId="2" borderId="14" xfId="0" applyFont="1" applyFill="1" applyBorder="1" applyAlignment="1">
      <alignment horizontal="center" vertical="center" readingOrder="2"/>
    </xf>
    <xf numFmtId="0" fontId="7" fillId="3" borderId="2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center" vertical="center" readingOrder="1"/>
    </xf>
    <xf numFmtId="0" fontId="7" fillId="4" borderId="2" xfId="0" applyFont="1" applyFill="1" applyBorder="1" applyAlignment="1">
      <alignment horizontal="left" vertical="center"/>
    </xf>
    <xf numFmtId="0" fontId="8" fillId="4" borderId="14" xfId="0" applyFont="1" applyFill="1" applyBorder="1" applyAlignment="1">
      <alignment horizontal="center" vertical="center" readingOrder="1"/>
    </xf>
    <xf numFmtId="0" fontId="17" fillId="4" borderId="2" xfId="0" applyFont="1" applyFill="1" applyBorder="1" applyAlignment="1">
      <alignment horizontal="left" vertical="center" wrapText="1" readingOrder="1"/>
    </xf>
    <xf numFmtId="0" fontId="17" fillId="3" borderId="2" xfId="0" applyFont="1" applyFill="1" applyBorder="1" applyAlignment="1">
      <alignment horizontal="left" vertical="center" wrapText="1" readingOrder="1"/>
    </xf>
    <xf numFmtId="3" fontId="12" fillId="2" borderId="14" xfId="0" applyNumberFormat="1" applyFont="1" applyFill="1" applyBorder="1" applyAlignment="1">
      <alignment horizontal="center" vertical="center" readingOrder="1"/>
    </xf>
    <xf numFmtId="164" fontId="8" fillId="4" borderId="2" xfId="0" applyNumberFormat="1" applyFont="1" applyFill="1" applyBorder="1" applyAlignment="1">
      <alignment horizontal="center" vertical="center" readingOrder="1"/>
    </xf>
    <xf numFmtId="164" fontId="8" fillId="3" borderId="14" xfId="0" applyNumberFormat="1" applyFont="1" applyFill="1" applyBorder="1" applyAlignment="1">
      <alignment horizontal="center" vertical="center" readingOrder="1"/>
    </xf>
    <xf numFmtId="164" fontId="8" fillId="3" borderId="2" xfId="0" applyNumberFormat="1" applyFont="1" applyFill="1" applyBorder="1" applyAlignment="1">
      <alignment horizontal="center" vertical="center" readingOrder="1"/>
    </xf>
    <xf numFmtId="164" fontId="8" fillId="4" borderId="14" xfId="0" applyNumberFormat="1" applyFont="1" applyFill="1" applyBorder="1" applyAlignment="1">
      <alignment horizontal="center" vertical="center" readingOrder="1"/>
    </xf>
    <xf numFmtId="3" fontId="1" fillId="3" borderId="14" xfId="0" applyNumberFormat="1" applyFont="1" applyFill="1" applyBorder="1" applyAlignment="1">
      <alignment horizontal="center" vertical="center" readingOrder="1"/>
    </xf>
    <xf numFmtId="3" fontId="1" fillId="4" borderId="14" xfId="0" applyNumberFormat="1" applyFont="1" applyFill="1" applyBorder="1" applyAlignment="1">
      <alignment horizontal="center" vertical="center" readingOrder="1"/>
    </xf>
    <xf numFmtId="49" fontId="1" fillId="4" borderId="2" xfId="0" applyNumberFormat="1" applyFont="1" applyFill="1" applyBorder="1" applyAlignment="1">
      <alignment horizontal="center" vertical="center" wrapText="1" readingOrder="1"/>
    </xf>
    <xf numFmtId="49" fontId="1" fillId="3" borderId="2" xfId="0" applyNumberFormat="1" applyFont="1" applyFill="1" applyBorder="1" applyAlignment="1">
      <alignment horizontal="center" vertical="center" wrapText="1" readingOrder="1"/>
    </xf>
    <xf numFmtId="0" fontId="18" fillId="3" borderId="2" xfId="0" applyNumberFormat="1" applyFont="1" applyFill="1" applyBorder="1" applyAlignment="1">
      <alignment horizontal="center" vertical="center" wrapText="1" readingOrder="1"/>
    </xf>
    <xf numFmtId="0" fontId="18" fillId="3" borderId="18" xfId="0" applyNumberFormat="1" applyFont="1" applyFill="1" applyBorder="1" applyAlignment="1">
      <alignment horizontal="center" vertical="center" wrapText="1" readingOrder="1"/>
    </xf>
    <xf numFmtId="49" fontId="1" fillId="4" borderId="18" xfId="0" applyNumberFormat="1" applyFont="1" applyFill="1" applyBorder="1" applyAlignment="1">
      <alignment horizontal="center" vertical="center" wrapText="1" readingOrder="1"/>
    </xf>
    <xf numFmtId="49" fontId="1" fillId="3" borderId="18" xfId="0" applyNumberFormat="1" applyFont="1" applyFill="1" applyBorder="1" applyAlignment="1">
      <alignment horizontal="center" vertical="center" wrapText="1" readingOrder="1"/>
    </xf>
    <xf numFmtId="0" fontId="35" fillId="2" borderId="18" xfId="0" applyFont="1" applyFill="1" applyBorder="1" applyAlignment="1">
      <alignment horizontal="center" vertical="center" wrapText="1" readingOrder="1"/>
    </xf>
    <xf numFmtId="0" fontId="30" fillId="0" borderId="0" xfId="0" applyFont="1" applyAlignment="1">
      <alignment horizontal="center" vertical="center" readingOrder="2"/>
    </xf>
    <xf numFmtId="164" fontId="17" fillId="4" borderId="0" xfId="0" applyNumberFormat="1" applyFont="1" applyFill="1" applyAlignment="1">
      <alignment horizontal="center" vertical="center" readingOrder="1"/>
    </xf>
    <xf numFmtId="164" fontId="17" fillId="3" borderId="8" xfId="0" applyNumberFormat="1" applyFont="1" applyFill="1" applyBorder="1" applyAlignment="1">
      <alignment horizontal="center" vertical="center" readingOrder="1"/>
    </xf>
    <xf numFmtId="0" fontId="18" fillId="3" borderId="18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 readingOrder="1"/>
    </xf>
    <xf numFmtId="0" fontId="1" fillId="4" borderId="0" xfId="0" applyFont="1" applyFill="1" applyAlignment="1">
      <alignment horizontal="center" vertical="center" wrapText="1" readingOrder="1"/>
    </xf>
    <xf numFmtId="164" fontId="17" fillId="3" borderId="18" xfId="0" applyNumberFormat="1" applyFont="1" applyFill="1" applyBorder="1" applyAlignment="1">
      <alignment horizontal="center" vertical="center" readingOrder="1"/>
    </xf>
    <xf numFmtId="164" fontId="17" fillId="4" borderId="18" xfId="0" applyNumberFormat="1" applyFont="1" applyFill="1" applyBorder="1" applyAlignment="1">
      <alignment horizontal="center" vertical="center" readingOrder="1"/>
    </xf>
    <xf numFmtId="0" fontId="1" fillId="4" borderId="14" xfId="0" applyFont="1" applyFill="1" applyBorder="1" applyAlignment="1">
      <alignment horizontal="center" vertical="center" readingOrder="1"/>
    </xf>
    <xf numFmtId="0" fontId="34" fillId="2" borderId="14" xfId="0" applyFont="1" applyFill="1" applyBorder="1" applyAlignment="1">
      <alignment horizontal="center" vertical="center" wrapText="1" readingOrder="2"/>
    </xf>
    <xf numFmtId="164" fontId="17" fillId="4" borderId="2" xfId="0" applyNumberFormat="1" applyFont="1" applyFill="1" applyBorder="1" applyAlignment="1">
      <alignment horizontal="center" vertical="center" readingOrder="1"/>
    </xf>
    <xf numFmtId="0" fontId="1" fillId="3" borderId="0" xfId="0" applyFont="1" applyFill="1" applyAlignment="1">
      <alignment horizontal="center" vertical="center" wrapText="1" readingOrder="2"/>
    </xf>
    <xf numFmtId="0" fontId="1" fillId="4" borderId="0" xfId="0" applyFont="1" applyFill="1" applyAlignment="1">
      <alignment horizontal="center" vertical="center" wrapText="1" readingOrder="2"/>
    </xf>
    <xf numFmtId="0" fontId="34" fillId="2" borderId="2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35" fillId="2" borderId="14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left" vertical="center" indent="1" readingOrder="2"/>
    </xf>
    <xf numFmtId="0" fontId="34" fillId="2" borderId="16" xfId="0" applyFont="1" applyFill="1" applyBorder="1" applyAlignment="1">
      <alignment horizontal="center" vertical="center" wrapText="1" readingOrder="2"/>
    </xf>
    <xf numFmtId="0" fontId="1" fillId="3" borderId="2" xfId="0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34" fillId="2" borderId="14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 wrapText="1" readingOrder="2"/>
    </xf>
    <xf numFmtId="164" fontId="17" fillId="4" borderId="14" xfId="0" applyNumberFormat="1" applyFont="1" applyFill="1" applyBorder="1" applyAlignment="1">
      <alignment horizontal="center" vertical="center" readingOrder="1"/>
    </xf>
    <xf numFmtId="164" fontId="17" fillId="3" borderId="2" xfId="0" applyNumberFormat="1" applyFont="1" applyFill="1" applyBorder="1" applyAlignment="1">
      <alignment horizontal="center" vertical="center" readingOrder="1"/>
    </xf>
    <xf numFmtId="164" fontId="17" fillId="3" borderId="14" xfId="0" applyNumberFormat="1" applyFont="1" applyFill="1" applyBorder="1" applyAlignment="1">
      <alignment horizontal="center" vertical="center" readingOrder="1"/>
    </xf>
    <xf numFmtId="0" fontId="17" fillId="4" borderId="2" xfId="0" applyFont="1" applyFill="1" applyBorder="1" applyAlignment="1">
      <alignment horizontal="right" vertical="center" wrapText="1" readingOrder="2"/>
    </xf>
    <xf numFmtId="164" fontId="35" fillId="2" borderId="2" xfId="0" applyNumberFormat="1" applyFont="1" applyFill="1" applyBorder="1" applyAlignment="1">
      <alignment horizontal="center" vertical="center" readingOrder="1"/>
    </xf>
    <xf numFmtId="164" fontId="35" fillId="2" borderId="14" xfId="0" applyNumberFormat="1" applyFont="1" applyFill="1" applyBorder="1" applyAlignment="1">
      <alignment horizontal="center" vertical="center" readingOrder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17" fillId="3" borderId="2" xfId="0" applyFont="1" applyFill="1" applyBorder="1" applyAlignment="1">
      <alignment horizontal="left" vertical="center" wrapText="1" readingOrder="2"/>
    </xf>
    <xf numFmtId="0" fontId="17" fillId="4" borderId="2" xfId="0" applyFont="1" applyFill="1" applyBorder="1" applyAlignment="1">
      <alignment horizontal="left" vertical="center" wrapText="1" readingOrder="2"/>
    </xf>
    <xf numFmtId="0" fontId="35" fillId="2" borderId="2" xfId="0" applyFont="1" applyFill="1" applyBorder="1" applyAlignment="1">
      <alignment horizontal="left" vertical="center" wrapText="1" readingOrder="2"/>
    </xf>
    <xf numFmtId="0" fontId="18" fillId="3" borderId="14" xfId="0" applyFont="1" applyFill="1" applyBorder="1" applyAlignment="1">
      <alignment horizontal="left" vertical="center" readingOrder="2"/>
    </xf>
    <xf numFmtId="0" fontId="18" fillId="4" borderId="14" xfId="0" applyFont="1" applyFill="1" applyBorder="1" applyAlignment="1">
      <alignment horizontal="left" vertical="center" readingOrder="2"/>
    </xf>
    <xf numFmtId="0" fontId="35" fillId="5" borderId="14" xfId="0" applyFont="1" applyFill="1" applyBorder="1" applyAlignment="1">
      <alignment horizontal="center" vertical="center" wrapText="1" readingOrder="2"/>
    </xf>
    <xf numFmtId="0" fontId="18" fillId="3" borderId="4" xfId="0" applyFont="1" applyFill="1" applyBorder="1" applyAlignment="1">
      <alignment horizontal="left" vertical="center" wrapText="1"/>
    </xf>
    <xf numFmtId="0" fontId="18" fillId="4" borderId="4" xfId="0" applyFont="1" applyFill="1" applyBorder="1" applyAlignment="1">
      <alignment horizontal="left" vertical="center" wrapText="1"/>
    </xf>
    <xf numFmtId="0" fontId="18" fillId="3" borderId="4" xfId="0" applyFont="1" applyFill="1" applyBorder="1" applyAlignment="1">
      <alignment horizontal="right" vertical="center" wrapText="1"/>
    </xf>
    <xf numFmtId="0" fontId="18" fillId="4" borderId="4" xfId="0" applyFont="1" applyFill="1" applyBorder="1" applyAlignment="1">
      <alignment horizontal="right" vertical="center" wrapText="1"/>
    </xf>
    <xf numFmtId="0" fontId="34" fillId="5" borderId="2" xfId="0" applyFont="1" applyFill="1" applyBorder="1" applyAlignment="1">
      <alignment horizontal="left" vertical="center" wrapText="1"/>
    </xf>
    <xf numFmtId="3" fontId="18" fillId="3" borderId="14" xfId="0" applyNumberFormat="1" applyFont="1" applyFill="1" applyBorder="1" applyAlignment="1">
      <alignment horizontal="center" vertical="center" wrapText="1"/>
    </xf>
    <xf numFmtId="3" fontId="18" fillId="4" borderId="14" xfId="0" applyNumberFormat="1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left" vertical="center" wrapText="1"/>
    </xf>
    <xf numFmtId="0" fontId="18" fillId="4" borderId="14" xfId="0" applyFont="1" applyFill="1" applyBorder="1" applyAlignment="1">
      <alignment horizontal="left" vertical="center" wrapText="1"/>
    </xf>
    <xf numFmtId="0" fontId="34" fillId="5" borderId="14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center" vertical="center" readingOrder="1"/>
    </xf>
    <xf numFmtId="0" fontId="10" fillId="6" borderId="2" xfId="0" applyFont="1" applyFill="1" applyBorder="1" applyAlignment="1">
      <alignment horizontal="center" vertical="center" readingOrder="1"/>
    </xf>
    <xf numFmtId="49" fontId="18" fillId="4" borderId="4" xfId="0" applyNumberFormat="1" applyFont="1" applyFill="1" applyBorder="1" applyAlignment="1">
      <alignment horizontal="center" vertical="center" wrapText="1" readingOrder="1"/>
    </xf>
    <xf numFmtId="0" fontId="35" fillId="5" borderId="2" xfId="0" applyFont="1" applyFill="1" applyBorder="1" applyAlignment="1">
      <alignment horizontal="left" vertical="center" wrapText="1" readingOrder="2"/>
    </xf>
    <xf numFmtId="0" fontId="58" fillId="5" borderId="14" xfId="0" applyFont="1" applyFill="1" applyBorder="1" applyAlignment="1">
      <alignment horizontal="center" vertical="center" shrinkToFit="1"/>
    </xf>
    <xf numFmtId="0" fontId="17" fillId="3" borderId="4" xfId="0" applyFont="1" applyFill="1" applyBorder="1" applyAlignment="1">
      <alignment horizontal="left" vertical="center" wrapText="1"/>
    </xf>
    <xf numFmtId="0" fontId="17" fillId="4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 readingOrder="2"/>
    </xf>
    <xf numFmtId="0" fontId="34" fillId="2" borderId="8" xfId="0" applyFont="1" applyFill="1" applyBorder="1" applyAlignment="1">
      <alignment horizontal="left" vertical="center" wrapText="1" readingOrder="2"/>
    </xf>
    <xf numFmtId="0" fontId="18" fillId="3" borderId="9" xfId="0" applyFont="1" applyFill="1" applyBorder="1" applyAlignment="1">
      <alignment horizontal="left" vertical="center" wrapText="1" readingOrder="2"/>
    </xf>
    <xf numFmtId="0" fontId="18" fillId="4" borderId="9" xfId="0" applyFont="1" applyFill="1" applyBorder="1" applyAlignment="1">
      <alignment horizontal="left" vertical="center" wrapText="1" readingOrder="2"/>
    </xf>
    <xf numFmtId="0" fontId="18" fillId="3" borderId="37" xfId="0" applyFont="1" applyFill="1" applyBorder="1" applyAlignment="1">
      <alignment horizontal="left" vertical="center" readingOrder="2"/>
    </xf>
    <xf numFmtId="0" fontId="18" fillId="4" borderId="37" xfId="0" applyFont="1" applyFill="1" applyBorder="1" applyAlignment="1">
      <alignment horizontal="left" vertical="center" readingOrder="2"/>
    </xf>
    <xf numFmtId="0" fontId="34" fillId="2" borderId="18" xfId="0" applyFont="1" applyFill="1" applyBorder="1" applyAlignment="1">
      <alignment horizontal="left" vertical="center" readingOrder="2"/>
    </xf>
    <xf numFmtId="0" fontId="34" fillId="5" borderId="23" xfId="0" applyFont="1" applyFill="1" applyBorder="1" applyAlignment="1">
      <alignment horizontal="center" vertical="center" wrapText="1"/>
    </xf>
    <xf numFmtId="0" fontId="34" fillId="5" borderId="36" xfId="0" applyFont="1" applyFill="1" applyBorder="1" applyAlignment="1">
      <alignment horizontal="center" vertical="center" wrapText="1"/>
    </xf>
    <xf numFmtId="0" fontId="34" fillId="5" borderId="19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 readingOrder="2"/>
    </xf>
    <xf numFmtId="0" fontId="1" fillId="4" borderId="14" xfId="0" applyFont="1" applyFill="1" applyBorder="1" applyAlignment="1">
      <alignment horizontal="left" vertical="center" readingOrder="2"/>
    </xf>
    <xf numFmtId="0" fontId="59" fillId="0" borderId="0" xfId="0" applyFont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4" borderId="0" xfId="0" applyFont="1" applyFill="1" applyBorder="1" applyAlignment="1">
      <alignment horizontal="left" vertical="center"/>
    </xf>
    <xf numFmtId="0" fontId="34" fillId="5" borderId="39" xfId="0" applyFont="1" applyFill="1" applyBorder="1" applyAlignment="1">
      <alignment horizontal="center" vertical="center" wrapText="1"/>
    </xf>
    <xf numFmtId="0" fontId="34" fillId="5" borderId="23" xfId="0" applyFont="1" applyFill="1" applyBorder="1" applyAlignment="1">
      <alignment horizontal="center" vertical="center"/>
    </xf>
    <xf numFmtId="3" fontId="18" fillId="3" borderId="23" xfId="0" applyNumberFormat="1" applyFont="1" applyFill="1" applyBorder="1" applyAlignment="1">
      <alignment horizontal="center" vertical="center"/>
    </xf>
    <xf numFmtId="3" fontId="18" fillId="4" borderId="23" xfId="0" applyNumberFormat="1" applyFont="1" applyFill="1" applyBorder="1" applyAlignment="1">
      <alignment horizontal="center" vertical="center"/>
    </xf>
    <xf numFmtId="3" fontId="35" fillId="5" borderId="23" xfId="0" applyNumberFormat="1" applyFont="1" applyFill="1" applyBorder="1" applyAlignment="1">
      <alignment horizontal="center" vertical="center"/>
    </xf>
    <xf numFmtId="0" fontId="34" fillId="5" borderId="40" xfId="0" applyFont="1" applyFill="1" applyBorder="1" applyAlignment="1">
      <alignment horizontal="center" vertical="center" wrapText="1"/>
    </xf>
    <xf numFmtId="0" fontId="35" fillId="5" borderId="14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7" fillId="3" borderId="14" xfId="0" applyFont="1" applyFill="1" applyBorder="1" applyAlignment="1">
      <alignment horizontal="left" vertical="center" readingOrder="1"/>
    </xf>
    <xf numFmtId="0" fontId="17" fillId="4" borderId="14" xfId="0" applyFont="1" applyFill="1" applyBorder="1" applyAlignment="1">
      <alignment horizontal="left" vertical="center" readingOrder="1"/>
    </xf>
    <xf numFmtId="0" fontId="17" fillId="3" borderId="14" xfId="0" applyFont="1" applyFill="1" applyBorder="1" applyAlignment="1">
      <alignment horizontal="left" vertical="center" readingOrder="2"/>
    </xf>
    <xf numFmtId="0" fontId="7" fillId="3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60" fillId="0" borderId="0" xfId="0" applyFont="1" applyAlignment="1">
      <alignment horizontal="right" vertical="center" readingOrder="2"/>
    </xf>
    <xf numFmtId="3" fontId="0" fillId="0" borderId="0" xfId="0" applyNumberFormat="1" applyAlignment="1">
      <alignment horizontal="center"/>
    </xf>
    <xf numFmtId="3" fontId="18" fillId="0" borderId="0" xfId="0" applyNumberFormat="1" applyFont="1"/>
    <xf numFmtId="3" fontId="0" fillId="0" borderId="0" xfId="0" applyNumberFormat="1" applyAlignment="1"/>
    <xf numFmtId="3" fontId="33" fillId="0" borderId="0" xfId="0" applyNumberFormat="1" applyFont="1" applyAlignment="1">
      <alignment wrapText="1"/>
    </xf>
    <xf numFmtId="0" fontId="34" fillId="7" borderId="2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left" vertical="center" readingOrder="2"/>
    </xf>
    <xf numFmtId="0" fontId="22" fillId="4" borderId="0" xfId="0" applyFont="1" applyFill="1" applyAlignment="1">
      <alignment horizontal="left" vertical="center" readingOrder="2"/>
    </xf>
    <xf numFmtId="0" fontId="18" fillId="3" borderId="2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horizontal="left" vertical="center"/>
    </xf>
    <xf numFmtId="0" fontId="45" fillId="0" borderId="0" xfId="0" applyFont="1" applyAlignment="1">
      <alignment horizontal="right" vertical="center" indent="3"/>
    </xf>
    <xf numFmtId="0" fontId="22" fillId="3" borderId="14" xfId="0" applyFont="1" applyFill="1" applyBorder="1" applyAlignment="1">
      <alignment horizontal="left" vertical="center" readingOrder="2"/>
    </xf>
    <xf numFmtId="0" fontId="18" fillId="4" borderId="14" xfId="0" applyFont="1" applyFill="1" applyBorder="1" applyAlignment="1">
      <alignment horizontal="left" vertical="center"/>
    </xf>
    <xf numFmtId="0" fontId="18" fillId="3" borderId="14" xfId="0" applyFont="1" applyFill="1" applyBorder="1" applyAlignment="1">
      <alignment horizontal="left" vertical="center"/>
    </xf>
    <xf numFmtId="0" fontId="22" fillId="4" borderId="14" xfId="0" applyFont="1" applyFill="1" applyBorder="1" applyAlignment="1">
      <alignment horizontal="left" vertical="center" readingOrder="2"/>
    </xf>
    <xf numFmtId="0" fontId="34" fillId="5" borderId="14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7" fillId="3" borderId="2" xfId="0" applyFont="1" applyFill="1" applyBorder="1" applyAlignment="1">
      <alignment horizontal="left" vertical="center"/>
    </xf>
    <xf numFmtId="0" fontId="17" fillId="4" borderId="2" xfId="0" applyFont="1" applyFill="1" applyBorder="1" applyAlignment="1">
      <alignment horizontal="left" vertical="center"/>
    </xf>
    <xf numFmtId="0" fontId="17" fillId="0" borderId="0" xfId="0" applyFont="1" applyAlignment="1">
      <alignment horizontal="right" vertical="center" indent="8" readingOrder="2"/>
    </xf>
    <xf numFmtId="0" fontId="17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readingOrder="2"/>
    </xf>
    <xf numFmtId="3" fontId="0" fillId="0" borderId="0" xfId="0" applyNumberFormat="1" applyAlignment="1">
      <alignment horizontal="center"/>
    </xf>
    <xf numFmtId="0" fontId="8" fillId="0" borderId="0" xfId="0" applyFont="1" applyAlignment="1">
      <alignment horizontal="center" vertical="center" readingOrder="1"/>
    </xf>
    <xf numFmtId="0" fontId="20" fillId="2" borderId="0" xfId="0" applyFont="1" applyFill="1" applyAlignment="1">
      <alignment horizontal="center" vertical="center" wrapText="1" readingOrder="2"/>
    </xf>
    <xf numFmtId="0" fontId="20" fillId="2" borderId="8" xfId="0" applyFont="1" applyFill="1" applyBorder="1" applyAlignment="1">
      <alignment horizontal="center" vertical="center" wrapText="1" readingOrder="2"/>
    </xf>
    <xf numFmtId="0" fontId="20" fillId="2" borderId="8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readingOrder="1"/>
    </xf>
    <xf numFmtId="0" fontId="1" fillId="3" borderId="4" xfId="0" applyFont="1" applyFill="1" applyBorder="1" applyAlignment="1">
      <alignment horizontal="center" vertical="center" readingOrder="1"/>
    </xf>
    <xf numFmtId="3" fontId="8" fillId="3" borderId="18" xfId="0" applyNumberFormat="1" applyFont="1" applyFill="1" applyBorder="1" applyAlignment="1">
      <alignment horizontal="center" wrapText="1" readingOrder="1"/>
    </xf>
    <xf numFmtId="3" fontId="8" fillId="3" borderId="18" xfId="0" applyNumberFormat="1" applyFont="1" applyFill="1" applyBorder="1" applyAlignment="1">
      <alignment horizontal="center" readingOrder="1"/>
    </xf>
    <xf numFmtId="3" fontId="8" fillId="3" borderId="2" xfId="0" applyNumberFormat="1" applyFont="1" applyFill="1" applyBorder="1" applyAlignment="1">
      <alignment horizontal="center" wrapText="1" readingOrder="1"/>
    </xf>
    <xf numFmtId="3" fontId="8" fillId="3" borderId="19" xfId="0" applyNumberFormat="1" applyFont="1" applyFill="1" applyBorder="1" applyAlignment="1">
      <alignment horizontal="center" wrapText="1" readingOrder="1"/>
    </xf>
    <xf numFmtId="3" fontId="8" fillId="6" borderId="18" xfId="0" applyNumberFormat="1" applyFont="1" applyFill="1" applyBorder="1" applyAlignment="1">
      <alignment horizontal="center" wrapText="1" readingOrder="1"/>
    </xf>
    <xf numFmtId="3" fontId="8" fillId="6" borderId="18" xfId="0" applyNumberFormat="1" applyFont="1" applyFill="1" applyBorder="1" applyAlignment="1">
      <alignment horizontal="center" readingOrder="1"/>
    </xf>
    <xf numFmtId="3" fontId="8" fillId="6" borderId="2" xfId="0" applyNumberFormat="1" applyFont="1" applyFill="1" applyBorder="1" applyAlignment="1">
      <alignment horizontal="center" wrapText="1" readingOrder="1"/>
    </xf>
    <xf numFmtId="3" fontId="8" fillId="6" borderId="19" xfId="0" applyNumberFormat="1" applyFont="1" applyFill="1" applyBorder="1" applyAlignment="1">
      <alignment horizontal="center" wrapText="1" readingOrder="1"/>
    </xf>
    <xf numFmtId="0" fontId="8" fillId="6" borderId="2" xfId="0" applyFont="1" applyFill="1" applyBorder="1" applyAlignment="1">
      <alignment horizontal="center" wrapText="1" readingOrder="1"/>
    </xf>
    <xf numFmtId="0" fontId="8" fillId="6" borderId="2" xfId="0" applyFont="1" applyFill="1" applyBorder="1" applyAlignment="1">
      <alignment horizontal="center" readingOrder="1"/>
    </xf>
    <xf numFmtId="3" fontId="8" fillId="6" borderId="2" xfId="0" applyNumberFormat="1" applyFont="1" applyFill="1" applyBorder="1" applyAlignment="1">
      <alignment horizontal="center" readingOrder="1"/>
    </xf>
    <xf numFmtId="3" fontId="12" fillId="5" borderId="2" xfId="0" applyNumberFormat="1" applyFont="1" applyFill="1" applyBorder="1" applyAlignment="1">
      <alignment horizontal="center" wrapText="1" readingOrder="1"/>
    </xf>
    <xf numFmtId="0" fontId="0" fillId="0" borderId="0" xfId="0" applyAlignment="1">
      <alignment vertical="center"/>
    </xf>
    <xf numFmtId="164" fontId="35" fillId="7" borderId="2" xfId="0" applyNumberFormat="1" applyFont="1" applyFill="1" applyBorder="1" applyAlignment="1">
      <alignment horizontal="center" vertical="center" wrapText="1" readingOrder="1"/>
    </xf>
    <xf numFmtId="0" fontId="1" fillId="3" borderId="0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>
      <alignment horizontal="center" vertical="center"/>
    </xf>
    <xf numFmtId="0" fontId="17" fillId="3" borderId="43" xfId="0" applyFont="1" applyFill="1" applyBorder="1" applyAlignment="1">
      <alignment horizontal="center" vertical="center"/>
    </xf>
    <xf numFmtId="0" fontId="17" fillId="4" borderId="43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readingOrder="2"/>
    </xf>
    <xf numFmtId="0" fontId="6" fillId="4" borderId="0" xfId="0" applyFont="1" applyFill="1" applyAlignment="1">
      <alignment horizontal="center" vertical="center" readingOrder="2"/>
    </xf>
    <xf numFmtId="0" fontId="1" fillId="3" borderId="14" xfId="0" applyFont="1" applyFill="1" applyBorder="1" applyAlignment="1">
      <alignment horizontal="center" vertical="center" readingOrder="1"/>
    </xf>
    <xf numFmtId="0" fontId="18" fillId="3" borderId="18" xfId="0" applyFont="1" applyFill="1" applyBorder="1" applyAlignment="1">
      <alignment horizontal="left" vertical="center" readingOrder="2"/>
    </xf>
    <xf numFmtId="0" fontId="18" fillId="4" borderId="18" xfId="0" applyFont="1" applyFill="1" applyBorder="1" applyAlignment="1">
      <alignment horizontal="left" vertical="center" readingOrder="2"/>
    </xf>
    <xf numFmtId="0" fontId="18" fillId="3" borderId="2" xfId="0" applyFont="1" applyFill="1" applyBorder="1" applyAlignment="1">
      <alignment horizontal="right" vertical="center" indent="1"/>
    </xf>
    <xf numFmtId="0" fontId="18" fillId="4" borderId="2" xfId="0" applyFont="1" applyFill="1" applyBorder="1" applyAlignment="1">
      <alignment horizontal="right" vertical="center" indent="1"/>
    </xf>
    <xf numFmtId="0" fontId="6" fillId="3" borderId="2" xfId="0" applyFont="1" applyFill="1" applyBorder="1" applyAlignment="1">
      <alignment horizontal="right" vertical="center" indent="1" readingOrder="2"/>
    </xf>
    <xf numFmtId="0" fontId="6" fillId="4" borderId="2" xfId="0" applyFont="1" applyFill="1" applyBorder="1" applyAlignment="1">
      <alignment horizontal="right" vertical="center" indent="1" readingOrder="2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readingOrder="1"/>
    </xf>
    <xf numFmtId="0" fontId="9" fillId="2" borderId="18" xfId="0" applyFont="1" applyFill="1" applyBorder="1" applyAlignment="1">
      <alignment horizontal="center" vertical="center" wrapText="1" readingOrder="1"/>
    </xf>
    <xf numFmtId="0" fontId="9" fillId="2" borderId="0" xfId="0" applyFont="1" applyFill="1" applyBorder="1" applyAlignment="1">
      <alignment horizontal="center" vertical="center" wrapText="1" readingOrder="1"/>
    </xf>
    <xf numFmtId="0" fontId="9" fillId="2" borderId="2" xfId="0" applyFont="1" applyFill="1" applyBorder="1" applyAlignment="1">
      <alignment horizontal="center" vertical="center" wrapText="1" readingOrder="1"/>
    </xf>
    <xf numFmtId="0" fontId="9" fillId="2" borderId="14" xfId="0" applyFont="1" applyFill="1" applyBorder="1" applyAlignment="1">
      <alignment horizontal="center" vertical="center" wrapText="1" readingOrder="1"/>
    </xf>
    <xf numFmtId="0" fontId="9" fillId="2" borderId="14" xfId="0" applyFont="1" applyFill="1" applyBorder="1" applyAlignment="1">
      <alignment horizontal="center" vertical="center" readingOrder="1"/>
    </xf>
    <xf numFmtId="0" fontId="17" fillId="0" borderId="0" xfId="0" applyFont="1" applyAlignment="1">
      <alignment vertical="center" readingOrder="2"/>
    </xf>
    <xf numFmtId="0" fontId="6" fillId="0" borderId="0" xfId="0" applyFont="1" applyAlignment="1">
      <alignment horizontal="right"/>
    </xf>
    <xf numFmtId="1" fontId="35" fillId="2" borderId="2" xfId="0" applyNumberFormat="1" applyFont="1" applyFill="1" applyBorder="1" applyAlignment="1">
      <alignment horizontal="center" vertical="center" readingOrder="1"/>
    </xf>
    <xf numFmtId="164" fontId="12" fillId="2" borderId="2" xfId="0" applyNumberFormat="1" applyFont="1" applyFill="1" applyBorder="1" applyAlignment="1">
      <alignment horizontal="center" vertical="center" readingOrder="1"/>
    </xf>
    <xf numFmtId="1" fontId="12" fillId="2" borderId="2" xfId="0" applyNumberFormat="1" applyFont="1" applyFill="1" applyBorder="1" applyAlignment="1">
      <alignment horizontal="center" vertical="center" readingOrder="1"/>
    </xf>
    <xf numFmtId="1" fontId="35" fillId="2" borderId="8" xfId="0" applyNumberFormat="1" applyFont="1" applyFill="1" applyBorder="1" applyAlignment="1">
      <alignment horizontal="center" vertical="center" readingOrder="1"/>
    </xf>
    <xf numFmtId="1" fontId="35" fillId="2" borderId="0" xfId="0" applyNumberFormat="1" applyFont="1" applyFill="1" applyAlignment="1">
      <alignment horizontal="center" vertical="center" readingOrder="1"/>
    </xf>
    <xf numFmtId="1" fontId="35" fillId="2" borderId="18" xfId="0" applyNumberFormat="1" applyFont="1" applyFill="1" applyBorder="1" applyAlignment="1">
      <alignment horizontal="center" vertical="center" readingOrder="1"/>
    </xf>
    <xf numFmtId="164" fontId="17" fillId="3" borderId="0" xfId="0" applyNumberFormat="1" applyFont="1" applyFill="1" applyAlignment="1">
      <alignment horizontal="center" vertical="center" readingOrder="1"/>
    </xf>
    <xf numFmtId="164" fontId="17" fillId="4" borderId="8" xfId="0" applyNumberFormat="1" applyFont="1" applyFill="1" applyBorder="1" applyAlignment="1">
      <alignment horizontal="center" vertical="center" readingOrder="1"/>
    </xf>
    <xf numFmtId="164" fontId="12" fillId="2" borderId="14" xfId="0" applyNumberFormat="1" applyFont="1" applyFill="1" applyBorder="1" applyAlignment="1">
      <alignment horizontal="center" vertical="center" readingOrder="1"/>
    </xf>
    <xf numFmtId="0" fontId="49" fillId="3" borderId="32" xfId="0" applyFont="1" applyFill="1" applyBorder="1" applyAlignment="1">
      <alignment vertical="center" wrapText="1" readingOrder="1"/>
    </xf>
    <xf numFmtId="0" fontId="49" fillId="3" borderId="31" xfId="0" applyFont="1" applyFill="1" applyBorder="1" applyAlignment="1">
      <alignment vertical="center" wrapText="1" readingOrder="1"/>
    </xf>
    <xf numFmtId="0" fontId="53" fillId="3" borderId="2" xfId="0" applyFont="1" applyFill="1" applyBorder="1" applyAlignment="1">
      <alignment horizontal="center" vertical="center" wrapText="1" readingOrder="1"/>
    </xf>
    <xf numFmtId="0" fontId="53" fillId="3" borderId="8" xfId="0" applyFont="1" applyFill="1" applyBorder="1" applyAlignment="1">
      <alignment horizontal="center" vertical="center" wrapText="1" readingOrder="1"/>
    </xf>
    <xf numFmtId="0" fontId="53" fillId="3" borderId="5" xfId="0" applyFont="1" applyFill="1" applyBorder="1" applyAlignment="1">
      <alignment horizontal="center" vertical="center" wrapText="1" readingOrder="1"/>
    </xf>
    <xf numFmtId="0" fontId="53" fillId="3" borderId="44" xfId="0" applyFont="1" applyFill="1" applyBorder="1" applyAlignment="1">
      <alignment horizontal="center" vertical="center" wrapText="1" readingOrder="1"/>
    </xf>
    <xf numFmtId="0" fontId="29" fillId="0" borderId="0" xfId="0" applyFont="1" applyAlignment="1">
      <alignment horizontal="left" vertical="center" readingOrder="2"/>
    </xf>
    <xf numFmtId="0" fontId="19" fillId="0" borderId="0" xfId="0" applyFont="1" applyAlignment="1">
      <alignment horizontal="right" vertical="center"/>
    </xf>
    <xf numFmtId="0" fontId="47" fillId="2" borderId="2" xfId="0" applyFont="1" applyFill="1" applyBorder="1" applyAlignment="1">
      <alignment horizontal="center" vertical="center" wrapText="1" readingOrder="2"/>
    </xf>
    <xf numFmtId="0" fontId="47" fillId="2" borderId="4" xfId="0" applyFont="1" applyFill="1" applyBorder="1" applyAlignment="1">
      <alignment horizontal="center" vertical="center" wrapText="1" readingOrder="2"/>
    </xf>
    <xf numFmtId="0" fontId="48" fillId="2" borderId="1" xfId="0" applyFont="1" applyFill="1" applyBorder="1" applyAlignment="1">
      <alignment horizontal="center" vertical="center" wrapText="1" readingOrder="2"/>
    </xf>
    <xf numFmtId="0" fontId="48" fillId="2" borderId="0" xfId="0" applyFont="1" applyFill="1" applyBorder="1" applyAlignment="1">
      <alignment horizontal="center" vertical="center" wrapText="1" readingOrder="2"/>
    </xf>
    <xf numFmtId="0" fontId="48" fillId="2" borderId="19" xfId="0" applyFont="1" applyFill="1" applyBorder="1" applyAlignment="1">
      <alignment horizontal="center" vertical="center" wrapText="1" readingOrder="2"/>
    </xf>
    <xf numFmtId="0" fontId="47" fillId="2" borderId="0" xfId="0" applyFont="1" applyFill="1" applyBorder="1" applyAlignment="1">
      <alignment horizontal="center" vertical="center" wrapText="1" readingOrder="1"/>
    </xf>
    <xf numFmtId="0" fontId="47" fillId="2" borderId="7" xfId="0" applyFont="1" applyFill="1" applyBorder="1" applyAlignment="1">
      <alignment horizontal="center" vertical="center" wrapText="1" readingOrder="1"/>
    </xf>
    <xf numFmtId="0" fontId="48" fillId="2" borderId="3" xfId="0" applyFont="1" applyFill="1" applyBorder="1" applyAlignment="1">
      <alignment horizontal="center" vertical="center" wrapText="1" readingOrder="1"/>
    </xf>
    <xf numFmtId="0" fontId="48" fillId="2" borderId="7" xfId="0" applyFont="1" applyFill="1" applyBorder="1" applyAlignment="1">
      <alignment horizontal="center" vertical="center" wrapText="1" readingOrder="1"/>
    </xf>
    <xf numFmtId="0" fontId="48" fillId="2" borderId="20" xfId="0" applyFont="1" applyFill="1" applyBorder="1" applyAlignment="1">
      <alignment horizontal="center" vertical="center" wrapText="1" readingOrder="1"/>
    </xf>
    <xf numFmtId="0" fontId="49" fillId="3" borderId="2" xfId="0" applyFont="1" applyFill="1" applyBorder="1" applyAlignment="1">
      <alignment horizontal="right" vertical="center" wrapText="1" readingOrder="2"/>
    </xf>
    <xf numFmtId="0" fontId="49" fillId="3" borderId="0" xfId="0" applyFont="1" applyFill="1" applyBorder="1" applyAlignment="1">
      <alignment horizontal="right" vertical="center" wrapText="1" readingOrder="2"/>
    </xf>
    <xf numFmtId="0" fontId="49" fillId="3" borderId="10" xfId="0" applyFont="1" applyFill="1" applyBorder="1" applyAlignment="1">
      <alignment horizontal="right" vertical="center" wrapText="1" readingOrder="2"/>
    </xf>
    <xf numFmtId="0" fontId="49" fillId="3" borderId="5" xfId="0" applyFont="1" applyFill="1" applyBorder="1" applyAlignment="1">
      <alignment horizontal="right" vertical="center" wrapText="1" readingOrder="2"/>
    </xf>
    <xf numFmtId="0" fontId="49" fillId="3" borderId="6" xfId="0" applyFont="1" applyFill="1" applyBorder="1" applyAlignment="1">
      <alignment horizontal="right" vertical="center" wrapText="1" readingOrder="2"/>
    </xf>
    <xf numFmtId="0" fontId="49" fillId="3" borderId="11" xfId="0" applyFont="1" applyFill="1" applyBorder="1" applyAlignment="1">
      <alignment horizontal="right" vertical="center" wrapText="1" readingOrder="2"/>
    </xf>
    <xf numFmtId="0" fontId="49" fillId="3" borderId="12" xfId="0" applyFont="1" applyFill="1" applyBorder="1" applyAlignment="1">
      <alignment horizontal="center" vertical="center" wrapText="1" readingOrder="1"/>
    </xf>
    <xf numFmtId="0" fontId="49" fillId="3" borderId="13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horizontal="left" vertical="center" readingOrder="2"/>
    </xf>
    <xf numFmtId="0" fontId="9" fillId="5" borderId="18" xfId="0" applyFont="1" applyFill="1" applyBorder="1" applyAlignment="1">
      <alignment horizontal="center" vertical="center" wrapText="1" readingOrder="2"/>
    </xf>
    <xf numFmtId="0" fontId="57" fillId="0" borderId="0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 readingOrder="2"/>
    </xf>
    <xf numFmtId="0" fontId="9" fillId="5" borderId="0" xfId="0" applyFont="1" applyFill="1" applyBorder="1" applyAlignment="1">
      <alignment horizontal="center" vertical="center" wrapText="1" readingOrder="2"/>
    </xf>
    <xf numFmtId="0" fontId="9" fillId="5" borderId="4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 readingOrder="2"/>
    </xf>
    <xf numFmtId="0" fontId="9" fillId="5" borderId="7" xfId="0" applyFont="1" applyFill="1" applyBorder="1" applyAlignment="1">
      <alignment horizontal="center" vertical="center" wrapText="1" readingOrder="2"/>
    </xf>
    <xf numFmtId="0" fontId="9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right" vertical="center" indent="11" readingOrder="2"/>
    </xf>
    <xf numFmtId="0" fontId="14" fillId="0" borderId="0" xfId="0" applyFont="1" applyAlignment="1">
      <alignment horizontal="right" vertical="center" indent="10" readingOrder="2"/>
    </xf>
    <xf numFmtId="0" fontId="14" fillId="0" borderId="0" xfId="0" applyFont="1" applyAlignment="1">
      <alignment horizontal="right" vertical="center" indent="9" readingOrder="2"/>
    </xf>
    <xf numFmtId="0" fontId="10" fillId="0" borderId="0" xfId="0" applyFont="1" applyAlignment="1">
      <alignment horizontal="center" vertical="center" readingOrder="2"/>
    </xf>
    <xf numFmtId="0" fontId="10" fillId="0" borderId="0" xfId="0" applyFont="1" applyAlignment="1">
      <alignment horizontal="center" vertical="center" readingOrder="1"/>
    </xf>
    <xf numFmtId="0" fontId="9" fillId="5" borderId="8" xfId="0" applyFont="1" applyFill="1" applyBorder="1" applyAlignment="1">
      <alignment horizontal="center" vertical="center" wrapText="1" readingOrder="2"/>
    </xf>
    <xf numFmtId="0" fontId="9" fillId="5" borderId="9" xfId="0" applyFont="1" applyFill="1" applyBorder="1" applyAlignment="1">
      <alignment horizontal="center" vertical="center" wrapText="1" readingOrder="2"/>
    </xf>
    <xf numFmtId="0" fontId="9" fillId="5" borderId="2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5" borderId="1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 indent="7"/>
    </xf>
    <xf numFmtId="0" fontId="9" fillId="5" borderId="19" xfId="0" applyFont="1" applyFill="1" applyBorder="1" applyAlignment="1">
      <alignment horizontal="center" vertical="center" wrapText="1" readingOrder="2"/>
    </xf>
    <xf numFmtId="0" fontId="63" fillId="0" borderId="0" xfId="0" applyFont="1" applyAlignment="1">
      <alignment horizontal="center" vertical="center" readingOrder="1"/>
    </xf>
    <xf numFmtId="0" fontId="14" fillId="0" borderId="0" xfId="0" applyFont="1" applyAlignment="1">
      <alignment horizontal="right" vertical="center" indent="3" readingOrder="2"/>
    </xf>
    <xf numFmtId="0" fontId="14" fillId="0" borderId="0" xfId="0" applyFont="1" applyAlignment="1">
      <alignment horizontal="right" vertical="center" indent="2" readingOrder="2"/>
    </xf>
    <xf numFmtId="0" fontId="20" fillId="5" borderId="19" xfId="0" applyFont="1" applyFill="1" applyBorder="1" applyAlignment="1">
      <alignment horizontal="center" vertical="center" wrapText="1"/>
    </xf>
    <xf numFmtId="0" fontId="20" fillId="5" borderId="14" xfId="0" applyFont="1" applyFill="1" applyBorder="1" applyAlignment="1">
      <alignment horizontal="center" vertical="center" wrapText="1"/>
    </xf>
    <xf numFmtId="0" fontId="20" fillId="5" borderId="21" xfId="0" applyFont="1" applyFill="1" applyBorder="1" applyAlignment="1">
      <alignment horizontal="center" vertical="center" wrapText="1"/>
    </xf>
    <xf numFmtId="0" fontId="20" fillId="5" borderId="21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 indent="4" readingOrder="2"/>
    </xf>
    <xf numFmtId="0" fontId="14" fillId="0" borderId="0" xfId="0" applyFont="1" applyAlignment="1">
      <alignment horizontal="right" vertical="center" indent="6" readingOrder="2"/>
    </xf>
    <xf numFmtId="0" fontId="34" fillId="5" borderId="14" xfId="0" applyFont="1" applyFill="1" applyBorder="1" applyAlignment="1">
      <alignment horizontal="center" vertical="center" wrapText="1"/>
    </xf>
    <xf numFmtId="0" fontId="20" fillId="5" borderId="18" xfId="0" applyFont="1" applyFill="1" applyBorder="1" applyAlignment="1">
      <alignment horizontal="center" vertical="center" wrapText="1" readingOrder="2"/>
    </xf>
    <xf numFmtId="0" fontId="20" fillId="5" borderId="2" xfId="0" applyFont="1" applyFill="1" applyBorder="1" applyAlignment="1">
      <alignment horizontal="center" vertical="center" wrapText="1"/>
    </xf>
    <xf numFmtId="0" fontId="20" fillId="5" borderId="0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0" fontId="20" fillId="5" borderId="7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readingOrder="2"/>
    </xf>
    <xf numFmtId="0" fontId="20" fillId="5" borderId="7" xfId="0" applyFont="1" applyFill="1" applyBorder="1" applyAlignment="1">
      <alignment horizontal="center" vertical="center" readingOrder="2"/>
    </xf>
    <xf numFmtId="0" fontId="0" fillId="0" borderId="0" xfId="0" applyAlignment="1">
      <alignment horizontal="left"/>
    </xf>
    <xf numFmtId="0" fontId="0" fillId="0" borderId="0" xfId="0" applyAlignment="1">
      <alignment horizontal="left" readingOrder="2"/>
    </xf>
    <xf numFmtId="0" fontId="14" fillId="0" borderId="0" xfId="0" applyFont="1" applyAlignment="1">
      <alignment horizontal="right" vertical="center" indent="7" readingOrder="2"/>
    </xf>
    <xf numFmtId="0" fontId="33" fillId="0" borderId="0" xfId="0" applyFont="1" applyAlignment="1">
      <alignment horizontal="left"/>
    </xf>
    <xf numFmtId="0" fontId="20" fillId="5" borderId="15" xfId="0" applyFont="1" applyFill="1" applyBorder="1" applyAlignment="1">
      <alignment horizontal="center" vertical="center" readingOrder="2"/>
    </xf>
    <xf numFmtId="0" fontId="34" fillId="5" borderId="4" xfId="0" applyFont="1" applyFill="1" applyBorder="1" applyAlignment="1">
      <alignment horizontal="center" vertical="center" wrapText="1" readingOrder="1"/>
    </xf>
    <xf numFmtId="0" fontId="34" fillId="5" borderId="7" xfId="0" applyFont="1" applyFill="1" applyBorder="1" applyAlignment="1">
      <alignment horizontal="center" vertical="center" wrapText="1" readingOrder="1"/>
    </xf>
    <xf numFmtId="0" fontId="34" fillId="5" borderId="9" xfId="0" applyFont="1" applyFill="1" applyBorder="1" applyAlignment="1">
      <alignment horizontal="center" vertical="center" wrapText="1" readingOrder="1"/>
    </xf>
    <xf numFmtId="0" fontId="34" fillId="5" borderId="4" xfId="0" applyFont="1" applyFill="1" applyBorder="1" applyAlignment="1">
      <alignment horizontal="center" vertical="center" readingOrder="1"/>
    </xf>
    <xf numFmtId="0" fontId="34" fillId="5" borderId="7" xfId="0" applyFont="1" applyFill="1" applyBorder="1" applyAlignment="1">
      <alignment horizontal="center" vertical="center" readingOrder="1"/>
    </xf>
    <xf numFmtId="0" fontId="7" fillId="0" borderId="0" xfId="0" applyFont="1" applyAlignment="1">
      <alignment horizontal="center" vertical="center" readingOrder="2"/>
    </xf>
    <xf numFmtId="0" fontId="7" fillId="0" borderId="0" xfId="0" applyFont="1" applyAlignment="1">
      <alignment horizontal="center" vertical="center" readingOrder="1"/>
    </xf>
    <xf numFmtId="0" fontId="34" fillId="5" borderId="2" xfId="0" applyFont="1" applyFill="1" applyBorder="1" applyAlignment="1">
      <alignment horizontal="center" vertical="center" wrapText="1" readingOrder="1"/>
    </xf>
    <xf numFmtId="0" fontId="34" fillId="5" borderId="0" xfId="0" applyFont="1" applyFill="1" applyBorder="1" applyAlignment="1">
      <alignment horizontal="center" vertical="center" wrapText="1" readingOrder="1"/>
    </xf>
    <xf numFmtId="0" fontId="34" fillId="5" borderId="8" xfId="0" applyFont="1" applyFill="1" applyBorder="1" applyAlignment="1">
      <alignment horizontal="center" vertical="center" wrapText="1" readingOrder="1"/>
    </xf>
    <xf numFmtId="0" fontId="34" fillId="5" borderId="18" xfId="0" applyFont="1" applyFill="1" applyBorder="1" applyAlignment="1">
      <alignment horizontal="center" vertical="center" wrapText="1" readingOrder="2"/>
    </xf>
    <xf numFmtId="0" fontId="34" fillId="5" borderId="2" xfId="0" applyFont="1" applyFill="1" applyBorder="1" applyAlignment="1">
      <alignment horizontal="center" vertical="center" wrapText="1"/>
    </xf>
    <xf numFmtId="0" fontId="34" fillId="5" borderId="0" xfId="0" applyFont="1" applyFill="1" applyBorder="1" applyAlignment="1">
      <alignment horizontal="center" vertical="center" wrapText="1"/>
    </xf>
    <xf numFmtId="0" fontId="34" fillId="5" borderId="8" xfId="0" applyFont="1" applyFill="1" applyBorder="1" applyAlignment="1">
      <alignment horizontal="center" vertical="center" wrapText="1"/>
    </xf>
    <xf numFmtId="0" fontId="34" fillId="5" borderId="4" xfId="0" applyFont="1" applyFill="1" applyBorder="1" applyAlignment="1">
      <alignment horizontal="center" vertical="center" wrapText="1"/>
    </xf>
    <xf numFmtId="0" fontId="34" fillId="5" borderId="7" xfId="0" applyFont="1" applyFill="1" applyBorder="1" applyAlignment="1">
      <alignment horizontal="center" vertical="center" wrapText="1"/>
    </xf>
    <xf numFmtId="0" fontId="34" fillId="5" borderId="9" xfId="0" applyFont="1" applyFill="1" applyBorder="1" applyAlignment="1">
      <alignment horizontal="center" vertical="center" wrapText="1"/>
    </xf>
    <xf numFmtId="0" fontId="34" fillId="5" borderId="15" xfId="0" applyFont="1" applyFill="1" applyBorder="1" applyAlignment="1">
      <alignment horizontal="center" vertical="center" readingOrder="2"/>
    </xf>
    <xf numFmtId="0" fontId="34" fillId="5" borderId="7" xfId="0" applyFont="1" applyFill="1" applyBorder="1" applyAlignment="1">
      <alignment horizontal="center" vertical="center" readingOrder="2"/>
    </xf>
    <xf numFmtId="0" fontId="1" fillId="0" borderId="0" xfId="0" applyFont="1" applyAlignment="1">
      <alignment horizontal="center" vertical="center" readingOrder="2"/>
    </xf>
    <xf numFmtId="0" fontId="20" fillId="5" borderId="7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4" fillId="5" borderId="18" xfId="0" applyFont="1" applyFill="1" applyBorder="1" applyAlignment="1">
      <alignment horizontal="center" vertical="center" wrapText="1"/>
    </xf>
    <xf numFmtId="0" fontId="34" fillId="5" borderId="15" xfId="0" applyFont="1" applyFill="1" applyBorder="1" applyAlignment="1">
      <alignment horizontal="center" vertical="center"/>
    </xf>
    <xf numFmtId="0" fontId="34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4" fillId="5" borderId="28" xfId="0" applyFont="1" applyFill="1" applyBorder="1" applyAlignment="1">
      <alignment horizontal="center" vertical="center" wrapText="1"/>
    </xf>
    <xf numFmtId="0" fontId="34" fillId="5" borderId="38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readingOrder="2"/>
    </xf>
    <xf numFmtId="0" fontId="28" fillId="0" borderId="0" xfId="0" applyFont="1" applyAlignment="1">
      <alignment horizontal="right" vertical="center" indent="5" readingOrder="2"/>
    </xf>
    <xf numFmtId="0" fontId="2" fillId="0" borderId="0" xfId="0" applyFont="1" applyAlignment="1">
      <alignment horizontal="left" vertical="center"/>
    </xf>
    <xf numFmtId="0" fontId="34" fillId="5" borderId="41" xfId="0" applyFont="1" applyFill="1" applyBorder="1" applyAlignment="1">
      <alignment horizontal="center" vertical="center" wrapText="1"/>
    </xf>
    <xf numFmtId="0" fontId="34" fillId="5" borderId="18" xfId="0" applyFont="1" applyFill="1" applyBorder="1" applyAlignment="1">
      <alignment horizontal="center" vertical="center"/>
    </xf>
    <xf numFmtId="0" fontId="34" fillId="5" borderId="2" xfId="0" applyFont="1" applyFill="1" applyBorder="1" applyAlignment="1">
      <alignment horizontal="center" vertical="center" wrapText="1" readingOrder="2"/>
    </xf>
    <xf numFmtId="0" fontId="34" fillId="5" borderId="8" xfId="0" applyFont="1" applyFill="1" applyBorder="1" applyAlignment="1">
      <alignment horizontal="center" vertical="center" wrapText="1" readingOrder="2"/>
    </xf>
    <xf numFmtId="0" fontId="34" fillId="5" borderId="36" xfId="0" applyFont="1" applyFill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readingOrder="1"/>
    </xf>
    <xf numFmtId="0" fontId="34" fillId="5" borderId="4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readingOrder="1"/>
    </xf>
    <xf numFmtId="0" fontId="34" fillId="5" borderId="14" xfId="0" applyFont="1" applyFill="1" applyBorder="1" applyAlignment="1">
      <alignment horizontal="center" vertical="center" wrapText="1" readingOrder="1"/>
    </xf>
    <xf numFmtId="0" fontId="58" fillId="5" borderId="14" xfId="0" applyFont="1" applyFill="1" applyBorder="1" applyAlignment="1">
      <alignment horizontal="center" vertical="center" shrinkToFit="1"/>
    </xf>
    <xf numFmtId="0" fontId="34" fillId="5" borderId="18" xfId="0" applyFont="1" applyFill="1" applyBorder="1" applyAlignment="1">
      <alignment horizontal="center" vertical="center" wrapText="1" readingOrder="1"/>
    </xf>
    <xf numFmtId="0" fontId="34" fillId="5" borderId="29" xfId="0" applyFont="1" applyFill="1" applyBorder="1" applyAlignment="1">
      <alignment horizontal="center" vertical="center" wrapText="1" readingOrder="1"/>
    </xf>
    <xf numFmtId="0" fontId="34" fillId="5" borderId="30" xfId="0" applyFont="1" applyFill="1" applyBorder="1" applyAlignment="1">
      <alignment horizontal="center" vertical="center" readingOrder="2"/>
    </xf>
    <xf numFmtId="0" fontId="34" fillId="7" borderId="2" xfId="0" applyFont="1" applyFill="1" applyBorder="1" applyAlignment="1">
      <alignment horizontal="center" vertical="center" wrapText="1" readingOrder="2"/>
    </xf>
    <xf numFmtId="0" fontId="34" fillId="7" borderId="8" xfId="0" applyFont="1" applyFill="1" applyBorder="1" applyAlignment="1">
      <alignment horizontal="center" vertical="center" wrapText="1" readingOrder="2"/>
    </xf>
    <xf numFmtId="0" fontId="34" fillId="7" borderId="2" xfId="0" applyFont="1" applyFill="1" applyBorder="1" applyAlignment="1">
      <alignment horizontal="center" vertical="center" wrapText="1"/>
    </xf>
    <xf numFmtId="0" fontId="34" fillId="7" borderId="8" xfId="0" applyFont="1" applyFill="1" applyBorder="1" applyAlignment="1">
      <alignment horizontal="center" vertical="center" wrapText="1"/>
    </xf>
    <xf numFmtId="0" fontId="34" fillId="7" borderId="2" xfId="0" applyFont="1" applyFill="1" applyBorder="1" applyAlignment="1">
      <alignment horizontal="center" vertical="center" wrapText="1" readingOrder="1"/>
    </xf>
    <xf numFmtId="0" fontId="34" fillId="7" borderId="8" xfId="0" applyFont="1" applyFill="1" applyBorder="1" applyAlignment="1">
      <alignment horizontal="center" vertical="center" wrapText="1" readingOrder="1"/>
    </xf>
    <xf numFmtId="3" fontId="0" fillId="0" borderId="0" xfId="0" applyNumberFormat="1" applyAlignment="1">
      <alignment horizontal="center"/>
    </xf>
    <xf numFmtId="3" fontId="35" fillId="7" borderId="16" xfId="0" applyNumberFormat="1" applyFont="1" applyFill="1" applyBorder="1" applyAlignment="1">
      <alignment horizontal="center" vertical="center"/>
    </xf>
    <xf numFmtId="3" fontId="35" fillId="7" borderId="1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4" fillId="7" borderId="14" xfId="0" applyFont="1" applyFill="1" applyBorder="1" applyAlignment="1">
      <alignment horizontal="center" vertical="center" wrapText="1"/>
    </xf>
    <xf numFmtId="0" fontId="34" fillId="7" borderId="0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/>
    </xf>
    <xf numFmtId="0" fontId="34" fillId="7" borderId="7" xfId="0" applyFont="1" applyFill="1" applyBorder="1" applyAlignment="1">
      <alignment horizontal="center" vertical="center"/>
    </xf>
    <xf numFmtId="3" fontId="17" fillId="4" borderId="33" xfId="0" applyNumberFormat="1" applyFont="1" applyFill="1" applyBorder="1" applyAlignment="1">
      <alignment horizontal="center" vertical="center"/>
    </xf>
    <xf numFmtId="3" fontId="17" fillId="4" borderId="34" xfId="0" applyNumberFormat="1" applyFont="1" applyFill="1" applyBorder="1" applyAlignment="1">
      <alignment horizontal="center" vertical="center"/>
    </xf>
    <xf numFmtId="3" fontId="17" fillId="3" borderId="33" xfId="0" applyNumberFormat="1" applyFont="1" applyFill="1" applyBorder="1" applyAlignment="1">
      <alignment horizontal="center" vertical="center"/>
    </xf>
    <xf numFmtId="3" fontId="17" fillId="3" borderId="34" xfId="0" applyNumberFormat="1" applyFont="1" applyFill="1" applyBorder="1" applyAlignment="1">
      <alignment horizontal="center" vertical="center"/>
    </xf>
    <xf numFmtId="0" fontId="34" fillId="7" borderId="2" xfId="0" applyFont="1" applyFill="1" applyBorder="1" applyAlignment="1">
      <alignment horizontal="center" vertical="center"/>
    </xf>
    <xf numFmtId="0" fontId="34" fillId="7" borderId="0" xfId="0" applyFont="1" applyFill="1" applyBorder="1" applyAlignment="1">
      <alignment horizontal="center" vertical="center"/>
    </xf>
    <xf numFmtId="3" fontId="17" fillId="3" borderId="4" xfId="0" applyNumberFormat="1" applyFont="1" applyFill="1" applyBorder="1" applyAlignment="1">
      <alignment horizontal="center" vertical="center"/>
    </xf>
    <xf numFmtId="3" fontId="17" fillId="3" borderId="7" xfId="0" applyNumberFormat="1" applyFont="1" applyFill="1" applyBorder="1" applyAlignment="1">
      <alignment horizontal="center" vertical="center"/>
    </xf>
    <xf numFmtId="0" fontId="34" fillId="7" borderId="4" xfId="0" applyFont="1" applyFill="1" applyBorder="1" applyAlignment="1">
      <alignment horizontal="center" vertical="center" wrapText="1"/>
    </xf>
    <xf numFmtId="0" fontId="34" fillId="7" borderId="7" xfId="0" applyFont="1" applyFill="1" applyBorder="1" applyAlignment="1">
      <alignment horizontal="center" vertical="center" wrapText="1"/>
    </xf>
    <xf numFmtId="0" fontId="34" fillId="7" borderId="9" xfId="0" applyFont="1" applyFill="1" applyBorder="1" applyAlignment="1">
      <alignment horizontal="center" vertical="center" wrapText="1"/>
    </xf>
    <xf numFmtId="0" fontId="34" fillId="7" borderId="16" xfId="0" applyFont="1" applyFill="1" applyBorder="1" applyAlignment="1">
      <alignment horizontal="center" vertical="center" wrapText="1"/>
    </xf>
    <xf numFmtId="0" fontId="34" fillId="7" borderId="17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 readingOrder="2"/>
    </xf>
    <xf numFmtId="0" fontId="20" fillId="2" borderId="8" xfId="0" applyFont="1" applyFill="1" applyBorder="1" applyAlignment="1">
      <alignment horizontal="center" vertical="center" wrapText="1" readingOrder="2"/>
    </xf>
    <xf numFmtId="0" fontId="20" fillId="2" borderId="0" xfId="0" applyFont="1" applyFill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34" fillId="2" borderId="22" xfId="0" applyFont="1" applyFill="1" applyBorder="1" applyAlignment="1">
      <alignment horizontal="center" vertical="center" wrapText="1" readingOrder="1"/>
    </xf>
    <xf numFmtId="0" fontId="34" fillId="2" borderId="18" xfId="0" applyFont="1" applyFill="1" applyBorder="1" applyAlignment="1">
      <alignment horizontal="center" vertical="center" wrapText="1" readingOrder="1"/>
    </xf>
    <xf numFmtId="0" fontId="34" fillId="2" borderId="8" xfId="0" applyFont="1" applyFill="1" applyBorder="1" applyAlignment="1">
      <alignment horizontal="center" vertical="center" wrapText="1" readingOrder="1"/>
    </xf>
    <xf numFmtId="0" fontId="20" fillId="2" borderId="2" xfId="0" applyFont="1" applyFill="1" applyBorder="1" applyAlignment="1">
      <alignment horizontal="center" vertical="center" wrapText="1" readingOrder="2"/>
    </xf>
    <xf numFmtId="0" fontId="20" fillId="2" borderId="2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 readingOrder="2"/>
    </xf>
    <xf numFmtId="0" fontId="20" fillId="2" borderId="7" xfId="0" applyFont="1" applyFill="1" applyBorder="1" applyAlignment="1">
      <alignment horizontal="center" vertical="center" wrapText="1" readingOrder="2"/>
    </xf>
    <xf numFmtId="0" fontId="20" fillId="2" borderId="9" xfId="0" applyFont="1" applyFill="1" applyBorder="1" applyAlignment="1">
      <alignment horizontal="center" vertical="center" wrapText="1" readingOrder="2"/>
    </xf>
    <xf numFmtId="0" fontId="20" fillId="2" borderId="4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 readingOrder="2"/>
    </xf>
    <xf numFmtId="0" fontId="34" fillId="2" borderId="4" xfId="0" applyFont="1" applyFill="1" applyBorder="1" applyAlignment="1">
      <alignment horizontal="center" vertical="center" wrapText="1" readingOrder="1"/>
    </xf>
    <xf numFmtId="0" fontId="34" fillId="2" borderId="7" xfId="0" applyFont="1" applyFill="1" applyBorder="1" applyAlignment="1">
      <alignment horizontal="center" vertical="center" wrapText="1" readingOrder="1"/>
    </xf>
    <xf numFmtId="0" fontId="34" fillId="2" borderId="9" xfId="0" applyFont="1" applyFill="1" applyBorder="1" applyAlignment="1">
      <alignment horizontal="center" vertical="center" wrapText="1" readingOrder="1"/>
    </xf>
    <xf numFmtId="0" fontId="34" fillId="2" borderId="15" xfId="0" applyFont="1" applyFill="1" applyBorder="1" applyAlignment="1">
      <alignment horizontal="center" vertical="center" readingOrder="1"/>
    </xf>
    <xf numFmtId="0" fontId="34" fillId="2" borderId="7" xfId="0" applyFont="1" applyFill="1" applyBorder="1" applyAlignment="1">
      <alignment horizontal="center" vertical="center" readingOrder="1"/>
    </xf>
    <xf numFmtId="0" fontId="34" fillId="2" borderId="2" xfId="0" applyFont="1" applyFill="1" applyBorder="1" applyAlignment="1">
      <alignment horizontal="center" vertical="center" wrapText="1" readingOrder="1"/>
    </xf>
    <xf numFmtId="0" fontId="34" fillId="2" borderId="0" xfId="0" applyFont="1" applyFill="1" applyBorder="1" applyAlignment="1">
      <alignment horizontal="center" vertical="center" wrapText="1" readingOrder="1"/>
    </xf>
    <xf numFmtId="0" fontId="34" fillId="2" borderId="14" xfId="0" applyFont="1" applyFill="1" applyBorder="1" applyAlignment="1">
      <alignment horizontal="center" vertical="center" wrapText="1" readingOrder="1"/>
    </xf>
    <xf numFmtId="3" fontId="35" fillId="2" borderId="16" xfId="0" applyNumberFormat="1" applyFont="1" applyFill="1" applyBorder="1" applyAlignment="1">
      <alignment horizontal="center" vertical="center" readingOrder="1"/>
    </xf>
    <xf numFmtId="3" fontId="35" fillId="2" borderId="17" xfId="0" applyNumberFormat="1" applyFont="1" applyFill="1" applyBorder="1" applyAlignment="1">
      <alignment horizontal="center" vertical="center" readingOrder="1"/>
    </xf>
    <xf numFmtId="0" fontId="34" fillId="2" borderId="16" xfId="0" applyFont="1" applyFill="1" applyBorder="1" applyAlignment="1">
      <alignment horizontal="center" vertical="center" readingOrder="1"/>
    </xf>
    <xf numFmtId="0" fontId="34" fillId="2" borderId="2" xfId="0" applyFont="1" applyFill="1" applyBorder="1" applyAlignment="1">
      <alignment horizontal="center" vertical="center" readingOrder="1"/>
    </xf>
    <xf numFmtId="3" fontId="1" fillId="3" borderId="2" xfId="0" applyNumberFormat="1" applyFont="1" applyFill="1" applyBorder="1" applyAlignment="1">
      <alignment horizontal="center" vertical="center" readingOrder="1"/>
    </xf>
    <xf numFmtId="3" fontId="1" fillId="3" borderId="0" xfId="0" applyNumberFormat="1" applyFont="1" applyFill="1" applyBorder="1" applyAlignment="1">
      <alignment horizontal="center" vertical="center" readingOrder="1"/>
    </xf>
    <xf numFmtId="0" fontId="34" fillId="2" borderId="16" xfId="0" applyFont="1" applyFill="1" applyBorder="1" applyAlignment="1">
      <alignment horizontal="center" vertical="center" wrapText="1" readingOrder="1"/>
    </xf>
    <xf numFmtId="0" fontId="34" fillId="2" borderId="17" xfId="0" applyFont="1" applyFill="1" applyBorder="1" applyAlignment="1">
      <alignment horizontal="center" vertical="center" wrapText="1" readingOrder="1"/>
    </xf>
    <xf numFmtId="0" fontId="34" fillId="2" borderId="0" xfId="0" applyFont="1" applyFill="1" applyBorder="1" applyAlignment="1">
      <alignment horizontal="center" vertical="center" readingOrder="1"/>
    </xf>
    <xf numFmtId="0" fontId="1" fillId="3" borderId="2" xfId="0" applyFont="1" applyFill="1" applyBorder="1" applyAlignment="1">
      <alignment horizontal="center" vertical="center" readingOrder="1"/>
    </xf>
    <xf numFmtId="0" fontId="1" fillId="3" borderId="0" xfId="0" applyFont="1" applyFill="1" applyBorder="1" applyAlignment="1">
      <alignment horizontal="center" vertical="center" readingOrder="1"/>
    </xf>
    <xf numFmtId="3" fontId="1" fillId="4" borderId="2" xfId="0" applyNumberFormat="1" applyFont="1" applyFill="1" applyBorder="1" applyAlignment="1">
      <alignment horizontal="center" vertical="center" readingOrder="1"/>
    </xf>
    <xf numFmtId="3" fontId="1" fillId="4" borderId="0" xfId="0" applyNumberFormat="1" applyFont="1" applyFill="1" applyBorder="1" applyAlignment="1">
      <alignment horizontal="center" vertical="center" readingOrder="1"/>
    </xf>
    <xf numFmtId="0" fontId="1" fillId="3" borderId="4" xfId="0" applyFont="1" applyFill="1" applyBorder="1" applyAlignment="1">
      <alignment horizontal="center" vertical="center" readingOrder="1"/>
    </xf>
    <xf numFmtId="0" fontId="1" fillId="3" borderId="7" xfId="0" applyFont="1" applyFill="1" applyBorder="1" applyAlignment="1">
      <alignment horizontal="center" vertical="center" readingOrder="1"/>
    </xf>
    <xf numFmtId="0" fontId="20" fillId="2" borderId="2" xfId="0" applyFont="1" applyFill="1" applyBorder="1" applyAlignment="1">
      <alignment horizontal="center" vertical="center" wrapText="1" readingOrder="1"/>
    </xf>
    <xf numFmtId="0" fontId="20" fillId="2" borderId="8" xfId="0" applyFont="1" applyFill="1" applyBorder="1" applyAlignment="1">
      <alignment horizontal="center" vertical="center" wrapText="1" readingOrder="1"/>
    </xf>
    <xf numFmtId="0" fontId="12" fillId="2" borderId="2" xfId="0" applyFont="1" applyFill="1" applyBorder="1" applyAlignment="1">
      <alignment horizontal="center" vertical="center" wrapText="1" readingOrder="1"/>
    </xf>
    <xf numFmtId="0" fontId="12" fillId="2" borderId="8" xfId="0" applyFont="1" applyFill="1" applyBorder="1" applyAlignment="1">
      <alignment horizontal="center" vertical="center" wrapText="1" readingOrder="1"/>
    </xf>
    <xf numFmtId="0" fontId="34" fillId="2" borderId="8" xfId="0" applyFont="1" applyFill="1" applyBorder="1" applyAlignment="1">
      <alignment horizontal="center" vertical="center" readingOrder="1"/>
    </xf>
    <xf numFmtId="0" fontId="35" fillId="2" borderId="2" xfId="0" applyFont="1" applyFill="1" applyBorder="1" applyAlignment="1">
      <alignment horizontal="center" vertical="center" readingOrder="1"/>
    </xf>
    <xf numFmtId="0" fontId="35" fillId="2" borderId="8" xfId="0" applyFont="1" applyFill="1" applyBorder="1" applyAlignment="1">
      <alignment horizontal="center" vertical="center" readingOrder="1"/>
    </xf>
    <xf numFmtId="0" fontId="8" fillId="0" borderId="0" xfId="0" applyFont="1" applyAlignment="1">
      <alignment horizontal="center" vertical="center" readingOrder="1"/>
    </xf>
    <xf numFmtId="0" fontId="35" fillId="2" borderId="2" xfId="0" applyFont="1" applyFill="1" applyBorder="1" applyAlignment="1">
      <alignment horizontal="center" vertical="center"/>
    </xf>
    <xf numFmtId="0" fontId="35" fillId="2" borderId="8" xfId="0" applyFont="1" applyFill="1" applyBorder="1" applyAlignment="1">
      <alignment horizontal="center" vertical="center"/>
    </xf>
    <xf numFmtId="0" fontId="34" fillId="2" borderId="2" xfId="0" applyFont="1" applyFill="1" applyBorder="1" applyAlignment="1">
      <alignment horizontal="center" vertical="center"/>
    </xf>
    <xf numFmtId="0" fontId="34" fillId="2" borderId="8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2" borderId="14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 readingOrder="2"/>
    </xf>
    <xf numFmtId="0" fontId="20" fillId="2" borderId="8" xfId="0" applyFont="1" applyFill="1" applyBorder="1" applyAlignment="1">
      <alignment horizontal="center" vertical="center" readingOrder="2"/>
    </xf>
    <xf numFmtId="0" fontId="20" fillId="2" borderId="18" xfId="0" applyFont="1" applyFill="1" applyBorder="1" applyAlignment="1">
      <alignment horizontal="center" vertical="center" readingOrder="2"/>
    </xf>
    <xf numFmtId="0" fontId="20" fillId="2" borderId="14" xfId="0" applyFont="1" applyFill="1" applyBorder="1" applyAlignment="1">
      <alignment horizontal="center" vertical="center" readingOrder="2"/>
    </xf>
    <xf numFmtId="0" fontId="35" fillId="2" borderId="2" xfId="0" applyFont="1" applyFill="1" applyBorder="1" applyAlignment="1">
      <alignment horizontal="center" vertical="center" wrapText="1" readingOrder="1"/>
    </xf>
    <xf numFmtId="0" fontId="35" fillId="2" borderId="0" xfId="0" applyFont="1" applyFill="1" applyBorder="1" applyAlignment="1">
      <alignment horizontal="center" vertical="center" wrapText="1" readingOrder="1"/>
    </xf>
    <xf numFmtId="0" fontId="42" fillId="0" borderId="0" xfId="0" applyFont="1" applyAlignment="1">
      <alignment horizontal="right" vertical="center" indent="1" readingOrder="2"/>
    </xf>
    <xf numFmtId="0" fontId="8" fillId="0" borderId="0" xfId="0" applyFont="1" applyAlignment="1">
      <alignment horizontal="left" vertical="center"/>
    </xf>
    <xf numFmtId="0" fontId="35" fillId="2" borderId="8" xfId="0" applyFont="1" applyFill="1" applyBorder="1" applyAlignment="1">
      <alignment horizontal="center" vertical="center" wrapText="1" readingOrder="1"/>
    </xf>
    <xf numFmtId="0" fontId="17" fillId="0" borderId="0" xfId="0" applyFont="1" applyAlignment="1">
      <alignment horizontal="center" vertical="center" readingOrder="1"/>
    </xf>
    <xf numFmtId="0" fontId="34" fillId="2" borderId="2" xfId="0" applyFont="1" applyFill="1" applyBorder="1" applyAlignment="1">
      <alignment horizontal="center" vertical="center" wrapText="1" readingOrder="2"/>
    </xf>
    <xf numFmtId="0" fontId="34" fillId="2" borderId="8" xfId="0" applyFont="1" applyFill="1" applyBorder="1" applyAlignment="1">
      <alignment horizontal="center" vertical="center" wrapText="1" readingOrder="2"/>
    </xf>
    <xf numFmtId="0" fontId="34" fillId="2" borderId="2" xfId="0" applyFont="1" applyFill="1" applyBorder="1" applyAlignment="1">
      <alignment horizontal="center" vertical="center" wrapText="1"/>
    </xf>
    <xf numFmtId="0" fontId="34" fillId="2" borderId="8" xfId="0" applyFont="1" applyFill="1" applyBorder="1" applyAlignment="1">
      <alignment horizontal="center" vertical="center" wrapText="1"/>
    </xf>
    <xf numFmtId="0" fontId="34" fillId="2" borderId="0" xfId="0" applyFont="1" applyFill="1" applyBorder="1" applyAlignment="1">
      <alignment horizontal="center" vertical="center" wrapText="1" readingOrder="2"/>
    </xf>
    <xf numFmtId="0" fontId="34" fillId="2" borderId="14" xfId="0" applyFont="1" applyFill="1" applyBorder="1" applyAlignment="1">
      <alignment horizontal="center" vertical="center" wrapText="1"/>
    </xf>
    <xf numFmtId="0" fontId="34" fillId="2" borderId="0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 readingOrder="2"/>
    </xf>
    <xf numFmtId="0" fontId="34" fillId="2" borderId="7" xfId="0" applyFont="1" applyFill="1" applyBorder="1" applyAlignment="1">
      <alignment horizontal="center" vertical="center" wrapText="1" readingOrder="2"/>
    </xf>
    <xf numFmtId="0" fontId="34" fillId="2" borderId="9" xfId="0" applyFont="1" applyFill="1" applyBorder="1" applyAlignment="1">
      <alignment horizontal="center" vertical="center" wrapText="1" readingOrder="2"/>
    </xf>
    <xf numFmtId="0" fontId="34" fillId="2" borderId="4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 wrapText="1"/>
    </xf>
    <xf numFmtId="0" fontId="34" fillId="2" borderId="15" xfId="0" applyFont="1" applyFill="1" applyBorder="1" applyAlignment="1">
      <alignment horizontal="center" vertical="center" wrapText="1"/>
    </xf>
    <xf numFmtId="0" fontId="34" fillId="2" borderId="18" xfId="0" applyFont="1" applyFill="1" applyBorder="1" applyAlignment="1">
      <alignment horizontal="center" vertical="center" wrapText="1" readingOrder="2"/>
    </xf>
    <xf numFmtId="0" fontId="34" fillId="2" borderId="15" xfId="0" applyFont="1" applyFill="1" applyBorder="1" applyAlignment="1">
      <alignment horizontal="center" vertical="center" readingOrder="2"/>
    </xf>
    <xf numFmtId="0" fontId="34" fillId="2" borderId="7" xfId="0" applyFont="1" applyFill="1" applyBorder="1" applyAlignment="1">
      <alignment horizontal="center" vertical="center" readingOrder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999999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638175</xdr:rowOff>
    </xdr:from>
    <xdr:to>
      <xdr:col>8</xdr:col>
      <xdr:colOff>19050</xdr:colOff>
      <xdr:row>2</xdr:row>
      <xdr:rowOff>19050</xdr:rowOff>
    </xdr:to>
    <xdr:cxnSp macro="">
      <xdr:nvCxnSpPr>
        <xdr:cNvPr id="2" name="Straight Connector 5"/>
        <xdr:cNvCxnSpPr/>
      </xdr:nvCxnSpPr>
      <xdr:spPr>
        <a:xfrm flipH="1">
          <a:off x="9982790550" y="828675"/>
          <a:ext cx="9877425" cy="28575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400050</xdr:colOff>
      <xdr:row>0</xdr:row>
      <xdr:rowOff>0</xdr:rowOff>
    </xdr:from>
    <xdr:to>
      <xdr:col>0</xdr:col>
      <xdr:colOff>2581274</xdr:colOff>
      <xdr:row>1</xdr:row>
      <xdr:rowOff>371475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086701" y="0"/>
          <a:ext cx="2181224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28575</xdr:colOff>
      <xdr:row>1</xdr:row>
      <xdr:rowOff>190498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300"/>
          <a:ext cx="1971675" cy="676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114300</xdr:rowOff>
    </xdr:from>
    <xdr:to>
      <xdr:col>2</xdr:col>
      <xdr:colOff>28575</xdr:colOff>
      <xdr:row>1</xdr:row>
      <xdr:rowOff>600073</xdr:rowOff>
    </xdr:to>
    <xdr:pic>
      <xdr:nvPicPr>
        <xdr:cNvPr id="4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300"/>
          <a:ext cx="1971675" cy="676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455295</xdr:colOff>
      <xdr:row>1</xdr:row>
      <xdr:rowOff>752474</xdr:rowOff>
    </xdr:to>
    <xdr:pic>
      <xdr:nvPicPr>
        <xdr:cNvPr id="4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299"/>
          <a:ext cx="19716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1</xdr:col>
      <xdr:colOff>762000</xdr:colOff>
      <xdr:row>2</xdr:row>
      <xdr:rowOff>19050</xdr:rowOff>
    </xdr:to>
    <xdr:pic>
      <xdr:nvPicPr>
        <xdr:cNvPr id="9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300"/>
          <a:ext cx="19716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512618</xdr:colOff>
      <xdr:row>2</xdr:row>
      <xdr:rowOff>9524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191225" y="114299"/>
          <a:ext cx="19716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676275</xdr:colOff>
      <xdr:row>1</xdr:row>
      <xdr:rowOff>657224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019650" y="114299"/>
          <a:ext cx="1971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1009650</xdr:colOff>
      <xdr:row>1</xdr:row>
      <xdr:rowOff>647700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791175" y="190500"/>
          <a:ext cx="19716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419100</xdr:colOff>
      <xdr:row>1</xdr:row>
      <xdr:rowOff>723900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300"/>
          <a:ext cx="19716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0</xdr:col>
      <xdr:colOff>1971675</xdr:colOff>
      <xdr:row>1</xdr:row>
      <xdr:rowOff>647699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299"/>
          <a:ext cx="19716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2</xdr:col>
      <xdr:colOff>0</xdr:colOff>
      <xdr:row>1</xdr:row>
      <xdr:rowOff>657224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299"/>
          <a:ext cx="1971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1362075</xdr:colOff>
      <xdr:row>1</xdr:row>
      <xdr:rowOff>638174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343375" y="114299"/>
          <a:ext cx="19716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0</xdr:rowOff>
    </xdr:from>
    <xdr:to>
      <xdr:col>0</xdr:col>
      <xdr:colOff>2581274</xdr:colOff>
      <xdr:row>1</xdr:row>
      <xdr:rowOff>361950</xdr:rowOff>
    </xdr:to>
    <xdr:pic>
      <xdr:nvPicPr>
        <xdr:cNvPr id="11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391251" y="0"/>
          <a:ext cx="2181224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1</xdr:col>
      <xdr:colOff>66675</xdr:colOff>
      <xdr:row>1</xdr:row>
      <xdr:rowOff>571500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300"/>
          <a:ext cx="19716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1</xdr:col>
      <xdr:colOff>257175</xdr:colOff>
      <xdr:row>1</xdr:row>
      <xdr:rowOff>571500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277075" y="114300"/>
          <a:ext cx="19716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285750</xdr:colOff>
      <xdr:row>1</xdr:row>
      <xdr:rowOff>600074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448525" y="114299"/>
          <a:ext cx="19716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1</xdr:col>
      <xdr:colOff>587086</xdr:colOff>
      <xdr:row>1</xdr:row>
      <xdr:rowOff>666750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762850" y="114300"/>
          <a:ext cx="19716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0</xdr:col>
      <xdr:colOff>1971675</xdr:colOff>
      <xdr:row>1</xdr:row>
      <xdr:rowOff>666750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300"/>
          <a:ext cx="19716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0</xdr:col>
      <xdr:colOff>1971675</xdr:colOff>
      <xdr:row>1</xdr:row>
      <xdr:rowOff>485774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299"/>
          <a:ext cx="19716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114298</xdr:rowOff>
    </xdr:from>
    <xdr:to>
      <xdr:col>0</xdr:col>
      <xdr:colOff>1480459</xdr:colOff>
      <xdr:row>1</xdr:row>
      <xdr:rowOff>571499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205941" y="114298"/>
          <a:ext cx="1480459" cy="6477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161925</xdr:colOff>
      <xdr:row>1</xdr:row>
      <xdr:rowOff>744735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391500" y="114299"/>
          <a:ext cx="1876425" cy="820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123825</xdr:colOff>
      <xdr:row>1</xdr:row>
      <xdr:rowOff>640555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105875" y="114299"/>
          <a:ext cx="1638300" cy="716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392430</xdr:colOff>
      <xdr:row>1</xdr:row>
      <xdr:rowOff>757237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810725" y="114299"/>
          <a:ext cx="1905000" cy="8334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0</xdr:rowOff>
    </xdr:from>
    <xdr:to>
      <xdr:col>2</xdr:col>
      <xdr:colOff>685800</xdr:colOff>
      <xdr:row>1</xdr:row>
      <xdr:rowOff>476250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086450" y="0"/>
          <a:ext cx="24860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114299</xdr:rowOff>
    </xdr:from>
    <xdr:to>
      <xdr:col>1</xdr:col>
      <xdr:colOff>482438</xdr:colOff>
      <xdr:row>1</xdr:row>
      <xdr:rowOff>600075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788326" y="114299"/>
          <a:ext cx="1545774" cy="6762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114298</xdr:rowOff>
    </xdr:from>
    <xdr:to>
      <xdr:col>1</xdr:col>
      <xdr:colOff>49357</xdr:colOff>
      <xdr:row>1</xdr:row>
      <xdr:rowOff>669725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095850" y="114298"/>
          <a:ext cx="1704975" cy="745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142877</xdr:colOff>
      <xdr:row>1</xdr:row>
      <xdr:rowOff>590550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933923" y="114299"/>
          <a:ext cx="1524002" cy="666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171450</xdr:colOff>
      <xdr:row>1</xdr:row>
      <xdr:rowOff>623887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267675" y="114299"/>
          <a:ext cx="1600200" cy="7000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190499</xdr:rowOff>
    </xdr:from>
    <xdr:to>
      <xdr:col>1</xdr:col>
      <xdr:colOff>406400</xdr:colOff>
      <xdr:row>1</xdr:row>
      <xdr:rowOff>666749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058250" y="190499"/>
          <a:ext cx="15240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2</xdr:col>
      <xdr:colOff>171450</xdr:colOff>
      <xdr:row>1</xdr:row>
      <xdr:rowOff>673893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610075" y="114299"/>
          <a:ext cx="1714500" cy="7500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485775</xdr:colOff>
      <xdr:row>1</xdr:row>
      <xdr:rowOff>682227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153000" y="114299"/>
          <a:ext cx="1733550" cy="7584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114298</xdr:rowOff>
    </xdr:from>
    <xdr:to>
      <xdr:col>1</xdr:col>
      <xdr:colOff>344805</xdr:colOff>
      <xdr:row>1</xdr:row>
      <xdr:rowOff>728065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505800" y="114298"/>
          <a:ext cx="1838325" cy="804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114298</xdr:rowOff>
    </xdr:from>
    <xdr:to>
      <xdr:col>0</xdr:col>
      <xdr:colOff>1088574</xdr:colOff>
      <xdr:row>1</xdr:row>
      <xdr:rowOff>400049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655226" y="114298"/>
          <a:ext cx="1088574" cy="4762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0</xdr:col>
      <xdr:colOff>1552575</xdr:colOff>
      <xdr:row>1</xdr:row>
      <xdr:rowOff>603051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715350" y="114299"/>
          <a:ext cx="1552575" cy="6792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0</xdr:rowOff>
    </xdr:from>
    <xdr:to>
      <xdr:col>1</xdr:col>
      <xdr:colOff>779318</xdr:colOff>
      <xdr:row>2</xdr:row>
      <xdr:rowOff>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705450" y="0"/>
          <a:ext cx="18669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114298</xdr:rowOff>
    </xdr:from>
    <xdr:to>
      <xdr:col>1</xdr:col>
      <xdr:colOff>276225</xdr:colOff>
      <xdr:row>1</xdr:row>
      <xdr:rowOff>586381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677125" y="114298"/>
          <a:ext cx="2009775" cy="662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0</xdr:col>
      <xdr:colOff>2009776</xdr:colOff>
      <xdr:row>1</xdr:row>
      <xdr:rowOff>356567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196216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342901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314326</xdr:colOff>
      <xdr:row>2</xdr:row>
      <xdr:rowOff>4142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114298</xdr:rowOff>
    </xdr:from>
    <xdr:to>
      <xdr:col>2</xdr:col>
      <xdr:colOff>500380</xdr:colOff>
      <xdr:row>2</xdr:row>
      <xdr:rowOff>4142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8337180" y="114298"/>
          <a:ext cx="1737359" cy="842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733426</xdr:colOff>
      <xdr:row>2</xdr:row>
      <xdr:rowOff>4142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2</xdr:col>
      <xdr:colOff>28576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523747</xdr:colOff>
      <xdr:row>1</xdr:row>
      <xdr:rowOff>723900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553053" y="114298"/>
          <a:ext cx="1866771" cy="8001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328980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1</xdr:rowOff>
    </xdr:from>
    <xdr:to>
      <xdr:col>1</xdr:col>
      <xdr:colOff>571500</xdr:colOff>
      <xdr:row>1</xdr:row>
      <xdr:rowOff>371476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210150" y="1"/>
          <a:ext cx="18478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524609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0</xdr:col>
      <xdr:colOff>2009776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0</xdr:col>
      <xdr:colOff>2009776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361951</xdr:colOff>
      <xdr:row>0</xdr:row>
      <xdr:rowOff>0</xdr:rowOff>
    </xdr:from>
    <xdr:to>
      <xdr:col>0</xdr:col>
      <xdr:colOff>2076450</xdr:colOff>
      <xdr:row>1</xdr:row>
      <xdr:rowOff>544338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3639525" y="0"/>
          <a:ext cx="1714499" cy="7348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167638</xdr:rowOff>
    </xdr:from>
    <xdr:to>
      <xdr:col>0</xdr:col>
      <xdr:colOff>2339340</xdr:colOff>
      <xdr:row>2</xdr:row>
      <xdr:rowOff>57482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3381620" y="167638"/>
          <a:ext cx="2209800" cy="842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247651</xdr:colOff>
      <xdr:row>0</xdr:row>
      <xdr:rowOff>31748</xdr:rowOff>
    </xdr:from>
    <xdr:to>
      <xdr:col>2</xdr:col>
      <xdr:colOff>640081</xdr:colOff>
      <xdr:row>1</xdr:row>
      <xdr:rowOff>699467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877024" y="31748"/>
          <a:ext cx="2009775" cy="8582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66676</xdr:colOff>
      <xdr:row>1</xdr:row>
      <xdr:rowOff>720422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390526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390526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1009651</xdr:colOff>
      <xdr:row>2</xdr:row>
      <xdr:rowOff>4142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2</xdr:rowOff>
    </xdr:from>
    <xdr:to>
      <xdr:col>1</xdr:col>
      <xdr:colOff>952500</xdr:colOff>
      <xdr:row>1</xdr:row>
      <xdr:rowOff>428625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181700" y="2"/>
          <a:ext cx="1847850" cy="742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533401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257176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9526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222886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638176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2</xdr:col>
      <xdr:colOff>123826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657226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2</xdr:col>
      <xdr:colOff>247651</xdr:colOff>
      <xdr:row>2</xdr:row>
      <xdr:rowOff>4142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19052</xdr:rowOff>
    </xdr:from>
    <xdr:to>
      <xdr:col>1</xdr:col>
      <xdr:colOff>666750</xdr:colOff>
      <xdr:row>1</xdr:row>
      <xdr:rowOff>428625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343625" y="19052"/>
          <a:ext cx="2085975" cy="7238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19052</xdr:rowOff>
    </xdr:from>
    <xdr:to>
      <xdr:col>2</xdr:col>
      <xdr:colOff>323850</xdr:colOff>
      <xdr:row>1</xdr:row>
      <xdr:rowOff>381000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895950" y="19052"/>
          <a:ext cx="1971675" cy="676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152400</xdr:colOff>
      <xdr:row>1</xdr:row>
      <xdr:rowOff>600073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300"/>
          <a:ext cx="1971675" cy="676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36"/>
  <sheetViews>
    <sheetView rightToLeft="1" tabSelected="1" view="pageBreakPreview" zoomScale="60" zoomScaleNormal="80" workbookViewId="0">
      <selection activeCell="A16" sqref="A16:XFD16"/>
    </sheetView>
  </sheetViews>
  <sheetFormatPr defaultRowHeight="14.25" x14ac:dyDescent="0.2"/>
  <cols>
    <col min="1" max="1" width="72.375" style="1" customWidth="1"/>
    <col min="2" max="2" width="15.625" style="1" bestFit="1" customWidth="1"/>
    <col min="3" max="3" width="14" style="1" bestFit="1" customWidth="1"/>
    <col min="4" max="5" width="15.25" style="1" bestFit="1" customWidth="1"/>
    <col min="6" max="6" width="13.875" style="1" bestFit="1" customWidth="1"/>
    <col min="7" max="7" width="15.25" style="1" bestFit="1" customWidth="1"/>
    <col min="8" max="8" width="83.125" style="1" customWidth="1"/>
  </cols>
  <sheetData>
    <row r="1" spans="1:9" ht="24.75" customHeight="1" x14ac:dyDescent="0.2">
      <c r="G1" s="3"/>
      <c r="H1" s="5" t="s">
        <v>13</v>
      </c>
      <c r="I1" s="3"/>
    </row>
    <row r="2" spans="1:9" s="3" customFormat="1" ht="51" customHeight="1" x14ac:dyDescent="0.2">
      <c r="H2" s="5" t="s">
        <v>14</v>
      </c>
    </row>
    <row r="3" spans="1:9" s="4" customFormat="1" ht="31.5" x14ac:dyDescent="0.3">
      <c r="A3" s="713" t="s">
        <v>11</v>
      </c>
      <c r="B3" s="713"/>
      <c r="C3" s="24"/>
      <c r="D3" s="24"/>
      <c r="E3" s="24"/>
      <c r="F3" s="24"/>
      <c r="G3" s="24"/>
      <c r="H3" s="25" t="s">
        <v>12</v>
      </c>
    </row>
    <row r="4" spans="1:9" s="4" customFormat="1" ht="31.5" x14ac:dyDescent="0.3">
      <c r="A4" s="401" t="s">
        <v>573</v>
      </c>
      <c r="B4" s="393"/>
      <c r="C4" s="24"/>
      <c r="D4" s="24"/>
      <c r="E4" s="24"/>
      <c r="F4" s="24"/>
      <c r="G4" s="24"/>
      <c r="H4" s="25"/>
    </row>
    <row r="5" spans="1:9" ht="19.899999999999999" customHeight="1" x14ac:dyDescent="0.2">
      <c r="A5" s="714" t="s">
        <v>0</v>
      </c>
      <c r="B5" s="716" t="s">
        <v>1</v>
      </c>
      <c r="C5" s="717"/>
      <c r="D5" s="717"/>
      <c r="E5" s="718" t="s">
        <v>2</v>
      </c>
      <c r="F5" s="718"/>
      <c r="G5" s="718"/>
      <c r="H5" s="719" t="s">
        <v>285</v>
      </c>
    </row>
    <row r="6" spans="1:9" ht="27" thickBot="1" x14ac:dyDescent="0.25">
      <c r="A6" s="714"/>
      <c r="B6" s="721" t="s">
        <v>3</v>
      </c>
      <c r="C6" s="722"/>
      <c r="D6" s="722"/>
      <c r="E6" s="723" t="s">
        <v>258</v>
      </c>
      <c r="F6" s="723"/>
      <c r="G6" s="723"/>
      <c r="H6" s="719"/>
    </row>
    <row r="7" spans="1:9" ht="26.25" x14ac:dyDescent="0.2">
      <c r="A7" s="714"/>
      <c r="B7" s="275" t="s">
        <v>4</v>
      </c>
      <c r="C7" s="275" t="s">
        <v>5</v>
      </c>
      <c r="D7" s="276" t="s">
        <v>6</v>
      </c>
      <c r="E7" s="294" t="s">
        <v>4</v>
      </c>
      <c r="F7" s="294" t="s">
        <v>5</v>
      </c>
      <c r="G7" s="294" t="s">
        <v>6</v>
      </c>
      <c r="H7" s="719"/>
    </row>
    <row r="8" spans="1:9" ht="27" thickBot="1" x14ac:dyDescent="0.25">
      <c r="A8" s="715"/>
      <c r="B8" s="277" t="s">
        <v>7</v>
      </c>
      <c r="C8" s="277" t="s">
        <v>8</v>
      </c>
      <c r="D8" s="278" t="s">
        <v>9</v>
      </c>
      <c r="E8" s="295" t="s">
        <v>7</v>
      </c>
      <c r="F8" s="295" t="s">
        <v>8</v>
      </c>
      <c r="G8" s="294" t="s">
        <v>9</v>
      </c>
      <c r="H8" s="720"/>
    </row>
    <row r="9" spans="1:9" ht="25.5" customHeight="1" x14ac:dyDescent="0.2">
      <c r="A9" s="279" t="s">
        <v>286</v>
      </c>
      <c r="B9" s="280">
        <v>11880904</v>
      </c>
      <c r="C9" s="280">
        <v>2008233</v>
      </c>
      <c r="D9" s="281">
        <v>13889137</v>
      </c>
      <c r="E9" s="296">
        <v>11935646</v>
      </c>
      <c r="F9" s="296">
        <v>2009086</v>
      </c>
      <c r="G9" s="296">
        <v>13944732</v>
      </c>
      <c r="H9" s="282" t="s">
        <v>287</v>
      </c>
    </row>
    <row r="10" spans="1:9" ht="25.5" customHeight="1" x14ac:dyDescent="0.2">
      <c r="A10" s="283" t="s">
        <v>288</v>
      </c>
      <c r="B10" s="284">
        <v>2021865</v>
      </c>
      <c r="C10" s="284">
        <v>1017080</v>
      </c>
      <c r="D10" s="285">
        <v>3038945</v>
      </c>
      <c r="E10" s="297">
        <v>2042114</v>
      </c>
      <c r="F10" s="297">
        <v>1019283</v>
      </c>
      <c r="G10" s="297">
        <v>3061397</v>
      </c>
      <c r="H10" s="286" t="s">
        <v>289</v>
      </c>
    </row>
    <row r="11" spans="1:9" ht="25.5" customHeight="1" x14ac:dyDescent="0.2">
      <c r="A11" s="279" t="s">
        <v>290</v>
      </c>
      <c r="B11" s="280">
        <v>9859039</v>
      </c>
      <c r="C11" s="280">
        <v>991153</v>
      </c>
      <c r="D11" s="281">
        <v>10850192</v>
      </c>
      <c r="E11" s="296">
        <v>9893532</v>
      </c>
      <c r="F11" s="296">
        <v>989803</v>
      </c>
      <c r="G11" s="296">
        <v>10883335</v>
      </c>
      <c r="H11" s="282" t="s">
        <v>291</v>
      </c>
    </row>
    <row r="12" spans="1:9" ht="25.5" customHeight="1" x14ac:dyDescent="0.2">
      <c r="A12" s="283" t="s">
        <v>292</v>
      </c>
      <c r="B12" s="297">
        <v>219017</v>
      </c>
      <c r="C12" s="297">
        <v>687535</v>
      </c>
      <c r="D12" s="297">
        <v>906552</v>
      </c>
      <c r="E12" s="297">
        <v>177573</v>
      </c>
      <c r="F12" s="297">
        <v>739990</v>
      </c>
      <c r="G12" s="297">
        <v>917563</v>
      </c>
      <c r="H12" s="286" t="s">
        <v>293</v>
      </c>
    </row>
    <row r="13" spans="1:9" ht="25.5" customHeight="1" x14ac:dyDescent="0.2">
      <c r="A13" s="279" t="s">
        <v>294</v>
      </c>
      <c r="B13" s="280">
        <v>359737</v>
      </c>
      <c r="C13" s="280">
        <v>416257</v>
      </c>
      <c r="D13" s="281">
        <v>775994</v>
      </c>
      <c r="E13" s="298">
        <v>291761</v>
      </c>
      <c r="F13" s="298">
        <v>473064</v>
      </c>
      <c r="G13" s="298">
        <v>764825</v>
      </c>
      <c r="H13" s="282" t="s">
        <v>295</v>
      </c>
    </row>
    <row r="14" spans="1:9" ht="25.5" customHeight="1" x14ac:dyDescent="0.2">
      <c r="A14" s="283" t="s">
        <v>296</v>
      </c>
      <c r="B14" s="284">
        <v>324872</v>
      </c>
      <c r="C14" s="284">
        <v>398038</v>
      </c>
      <c r="D14" s="285">
        <v>722910</v>
      </c>
      <c r="E14" s="299">
        <v>266924</v>
      </c>
      <c r="F14" s="299">
        <v>458803</v>
      </c>
      <c r="G14" s="299">
        <v>725727</v>
      </c>
      <c r="H14" s="286" t="s">
        <v>297</v>
      </c>
    </row>
    <row r="15" spans="1:9" ht="25.5" customHeight="1" x14ac:dyDescent="0.2">
      <c r="A15" s="279" t="s">
        <v>298</v>
      </c>
      <c r="B15" s="280">
        <v>34865</v>
      </c>
      <c r="C15" s="280">
        <v>18219</v>
      </c>
      <c r="D15" s="281">
        <v>53084</v>
      </c>
      <c r="E15" s="298">
        <v>24837</v>
      </c>
      <c r="F15" s="298">
        <v>14261</v>
      </c>
      <c r="G15" s="298">
        <v>39098</v>
      </c>
      <c r="H15" s="282" t="s">
        <v>299</v>
      </c>
    </row>
    <row r="16" spans="1:9" ht="25.5" customHeight="1" x14ac:dyDescent="0.2">
      <c r="A16" s="283" t="s">
        <v>300</v>
      </c>
      <c r="B16" s="284">
        <v>11396070</v>
      </c>
      <c r="C16" s="284">
        <v>2053526</v>
      </c>
      <c r="D16" s="285">
        <v>13449596</v>
      </c>
      <c r="E16" s="299">
        <v>11345740</v>
      </c>
      <c r="F16" s="299">
        <v>2222683</v>
      </c>
      <c r="G16" s="299">
        <v>13568423</v>
      </c>
      <c r="H16" s="286" t="s">
        <v>303</v>
      </c>
    </row>
    <row r="17" spans="1:9" ht="25.5" customHeight="1" x14ac:dyDescent="0.2">
      <c r="A17" s="279" t="s">
        <v>302</v>
      </c>
      <c r="B17" s="280">
        <v>4508974</v>
      </c>
      <c r="C17" s="280">
        <v>1205427</v>
      </c>
      <c r="D17" s="281">
        <v>5714401</v>
      </c>
      <c r="E17" s="298">
        <v>4547809</v>
      </c>
      <c r="F17" s="298">
        <v>1329868</v>
      </c>
      <c r="G17" s="298">
        <v>5877677</v>
      </c>
      <c r="H17" s="282" t="s">
        <v>301</v>
      </c>
    </row>
    <row r="18" spans="1:9" ht="25.5" customHeight="1" x14ac:dyDescent="0.2">
      <c r="A18" s="283" t="s">
        <v>304</v>
      </c>
      <c r="B18" s="284">
        <v>6887096</v>
      </c>
      <c r="C18" s="284">
        <v>848099</v>
      </c>
      <c r="D18" s="285">
        <v>7735195</v>
      </c>
      <c r="E18" s="299">
        <v>6797931</v>
      </c>
      <c r="F18" s="299">
        <v>892815</v>
      </c>
      <c r="G18" s="299">
        <v>7690746</v>
      </c>
      <c r="H18" s="286" t="s">
        <v>305</v>
      </c>
    </row>
    <row r="19" spans="1:9" ht="25.5" customHeight="1" x14ac:dyDescent="0.2">
      <c r="A19" s="279" t="s">
        <v>306</v>
      </c>
      <c r="B19" s="287">
        <v>78</v>
      </c>
      <c r="C19" s="287">
        <v>20.9</v>
      </c>
      <c r="D19" s="288">
        <v>55.1</v>
      </c>
      <c r="E19" s="300">
        <v>79.5</v>
      </c>
      <c r="F19" s="300">
        <v>22.8</v>
      </c>
      <c r="G19" s="300">
        <v>56.5</v>
      </c>
      <c r="H19" s="282" t="s">
        <v>307</v>
      </c>
    </row>
    <row r="20" spans="1:9" ht="25.5" customHeight="1" x14ac:dyDescent="0.2">
      <c r="A20" s="283" t="s">
        <v>308</v>
      </c>
      <c r="B20" s="289">
        <v>61.9</v>
      </c>
      <c r="C20" s="289">
        <v>17.399999999999999</v>
      </c>
      <c r="D20" s="290">
        <v>40.299999999999997</v>
      </c>
      <c r="E20" s="301">
        <v>64.599999999999994</v>
      </c>
      <c r="F20" s="301">
        <v>19.3</v>
      </c>
      <c r="G20" s="301">
        <v>42.2</v>
      </c>
      <c r="H20" s="286" t="s">
        <v>309</v>
      </c>
    </row>
    <row r="21" spans="1:9" ht="25.5" customHeight="1" x14ac:dyDescent="0.2">
      <c r="A21" s="279" t="s">
        <v>310</v>
      </c>
      <c r="B21" s="287">
        <v>94.1</v>
      </c>
      <c r="C21" s="287">
        <v>29.2</v>
      </c>
      <c r="D21" s="288">
        <v>75.599999999999994</v>
      </c>
      <c r="E21" s="300">
        <v>94</v>
      </c>
      <c r="F21" s="300">
        <v>31.2</v>
      </c>
      <c r="G21" s="300">
        <v>76.2</v>
      </c>
      <c r="H21" s="293" t="s">
        <v>311</v>
      </c>
    </row>
    <row r="22" spans="1:9" ht="25.5" customHeight="1" x14ac:dyDescent="0.2">
      <c r="A22" s="307" t="s">
        <v>312</v>
      </c>
      <c r="B22" s="301">
        <v>96.8</v>
      </c>
      <c r="C22" s="309">
        <v>79.7</v>
      </c>
      <c r="D22" s="290">
        <v>94.2</v>
      </c>
      <c r="E22" s="301">
        <v>97.4</v>
      </c>
      <c r="F22" s="302">
        <v>78.7</v>
      </c>
      <c r="G22" s="302">
        <v>94.4</v>
      </c>
      <c r="H22" s="305" t="s">
        <v>328</v>
      </c>
      <c r="I22" s="2"/>
    </row>
    <row r="23" spans="1:9" ht="25.5" customHeight="1" x14ac:dyDescent="0.2">
      <c r="A23" s="308" t="s">
        <v>313</v>
      </c>
      <c r="B23" s="300">
        <v>92.8</v>
      </c>
      <c r="C23" s="310">
        <v>67</v>
      </c>
      <c r="D23" s="288">
        <v>87.3</v>
      </c>
      <c r="E23" s="300">
        <v>94.1</v>
      </c>
      <c r="F23" s="303">
        <v>65.5</v>
      </c>
      <c r="G23" s="303">
        <v>87.7</v>
      </c>
      <c r="H23" s="293" t="s">
        <v>314</v>
      </c>
      <c r="I23" s="2"/>
    </row>
    <row r="24" spans="1:9" ht="25.5" customHeight="1" x14ac:dyDescent="0.2">
      <c r="A24" s="307" t="s">
        <v>315</v>
      </c>
      <c r="B24" s="301">
        <v>3.2</v>
      </c>
      <c r="C24" s="309">
        <v>20.3</v>
      </c>
      <c r="D24" s="290">
        <v>5.8</v>
      </c>
      <c r="E24" s="301">
        <v>2.6</v>
      </c>
      <c r="F24" s="302">
        <v>21.3</v>
      </c>
      <c r="G24" s="302">
        <v>5.6</v>
      </c>
      <c r="H24" s="305" t="s">
        <v>316</v>
      </c>
      <c r="I24" s="2"/>
    </row>
    <row r="25" spans="1:9" ht="25.5" customHeight="1" x14ac:dyDescent="0.2">
      <c r="A25" s="308" t="s">
        <v>317</v>
      </c>
      <c r="B25" s="300">
        <v>7.2</v>
      </c>
      <c r="C25" s="310">
        <v>33</v>
      </c>
      <c r="D25" s="288">
        <v>12.7</v>
      </c>
      <c r="E25" s="300">
        <v>5.9</v>
      </c>
      <c r="F25" s="303">
        <v>34.5</v>
      </c>
      <c r="G25" s="303">
        <v>12.3</v>
      </c>
      <c r="H25" s="293" t="s">
        <v>318</v>
      </c>
      <c r="I25" s="2"/>
    </row>
    <row r="26" spans="1:9" ht="25.5" customHeight="1" x14ac:dyDescent="0.2">
      <c r="A26" s="307" t="s">
        <v>319</v>
      </c>
      <c r="B26" s="301">
        <v>45.2</v>
      </c>
      <c r="C26" s="309">
        <v>43.1</v>
      </c>
      <c r="D26" s="290">
        <v>44.9</v>
      </c>
      <c r="E26" s="301">
        <v>44.5</v>
      </c>
      <c r="F26" s="302">
        <v>42.6</v>
      </c>
      <c r="G26" s="302">
        <v>44.2</v>
      </c>
      <c r="H26" s="305" t="s">
        <v>320</v>
      </c>
      <c r="I26" s="2"/>
    </row>
    <row r="27" spans="1:9" ht="25.5" customHeight="1" x14ac:dyDescent="0.2">
      <c r="A27" s="308" t="s">
        <v>321</v>
      </c>
      <c r="B27" s="298">
        <v>5973</v>
      </c>
      <c r="C27" s="311">
        <v>5866</v>
      </c>
      <c r="D27" s="281">
        <v>5959</v>
      </c>
      <c r="E27" s="298">
        <v>6372</v>
      </c>
      <c r="F27" s="304">
        <v>5867</v>
      </c>
      <c r="G27" s="304">
        <v>6303</v>
      </c>
      <c r="H27" s="293" t="s">
        <v>322</v>
      </c>
      <c r="I27" s="2"/>
    </row>
    <row r="28" spans="1:9" ht="25.5" customHeight="1" x14ac:dyDescent="0.2">
      <c r="A28" s="307" t="s">
        <v>323</v>
      </c>
      <c r="B28" s="299">
        <v>10017</v>
      </c>
      <c r="C28" s="312">
        <v>9240</v>
      </c>
      <c r="D28" s="285">
        <v>9884</v>
      </c>
      <c r="E28" s="299">
        <v>10204</v>
      </c>
      <c r="F28" s="306">
        <v>9261</v>
      </c>
      <c r="G28" s="306">
        <v>10045</v>
      </c>
      <c r="H28" s="305" t="s">
        <v>324</v>
      </c>
      <c r="I28" s="291"/>
    </row>
    <row r="29" spans="1:9" s="1" customFormat="1" ht="15.75" customHeight="1" x14ac:dyDescent="0.2">
      <c r="A29" s="724" t="s">
        <v>325</v>
      </c>
      <c r="B29" s="725"/>
      <c r="C29" s="726"/>
      <c r="D29" s="730">
        <v>141</v>
      </c>
      <c r="E29" s="708"/>
      <c r="F29" s="709"/>
      <c r="G29" s="708">
        <v>136</v>
      </c>
      <c r="H29" s="706" t="s">
        <v>10</v>
      </c>
      <c r="I29" s="292"/>
    </row>
    <row r="30" spans="1:9" s="1" customFormat="1" ht="32.25" customHeight="1" thickBot="1" x14ac:dyDescent="0.25">
      <c r="A30" s="727" t="s">
        <v>326</v>
      </c>
      <c r="B30" s="728"/>
      <c r="C30" s="729"/>
      <c r="D30" s="731"/>
      <c r="E30" s="710"/>
      <c r="F30" s="711"/>
      <c r="G30" s="710"/>
      <c r="H30" s="707" t="s">
        <v>327</v>
      </c>
      <c r="I30"/>
    </row>
    <row r="31" spans="1:9" ht="21" customHeight="1" thickTop="1" x14ac:dyDescent="0.45">
      <c r="A31" s="40" t="s">
        <v>15</v>
      </c>
      <c r="B31" s="41"/>
      <c r="C31" s="41"/>
      <c r="D31" s="41"/>
      <c r="E31" s="41"/>
      <c r="F31" s="41"/>
      <c r="G31" s="41"/>
      <c r="H31" s="41" t="s">
        <v>16</v>
      </c>
    </row>
    <row r="32" spans="1:9" ht="19.5" x14ac:dyDescent="0.45">
      <c r="A32" s="42" t="s">
        <v>17</v>
      </c>
      <c r="B32" s="41"/>
      <c r="C32" s="41"/>
      <c r="D32" s="41"/>
      <c r="E32" s="41"/>
      <c r="F32" s="41"/>
      <c r="G32" s="41"/>
      <c r="H32" s="41" t="s">
        <v>18</v>
      </c>
    </row>
    <row r="33" spans="1:9" ht="19.5" x14ac:dyDescent="0.45">
      <c r="A33" s="42" t="s">
        <v>19</v>
      </c>
      <c r="B33" s="41"/>
      <c r="C33" s="41"/>
      <c r="D33" s="41"/>
      <c r="E33" s="41"/>
      <c r="F33" s="41"/>
      <c r="G33" s="41"/>
      <c r="H33" s="38" t="s">
        <v>20</v>
      </c>
    </row>
    <row r="34" spans="1:9" ht="19.5" x14ac:dyDescent="0.45">
      <c r="A34" s="39" t="s">
        <v>96</v>
      </c>
      <c r="B34" s="41"/>
      <c r="C34" s="41"/>
      <c r="D34" s="41"/>
      <c r="E34" s="41"/>
      <c r="F34" s="41"/>
      <c r="G34" s="41"/>
      <c r="H34" s="41"/>
      <c r="I34" s="6"/>
    </row>
    <row r="35" spans="1:9" ht="23.25" x14ac:dyDescent="0.2">
      <c r="A35" s="712" t="s">
        <v>97</v>
      </c>
      <c r="B35" s="712"/>
      <c r="C35" s="712"/>
      <c r="D35" s="712"/>
      <c r="E35" s="712"/>
      <c r="F35" s="712"/>
      <c r="G35" s="712"/>
      <c r="H35" s="712"/>
    </row>
    <row r="36" spans="1:9" x14ac:dyDescent="0.2">
      <c r="H36" s="7"/>
    </row>
  </sheetData>
  <mergeCells count="13">
    <mergeCell ref="E29:F30"/>
    <mergeCell ref="A35:H35"/>
    <mergeCell ref="A3:B3"/>
    <mergeCell ref="A5:A8"/>
    <mergeCell ref="B5:D5"/>
    <mergeCell ref="E5:G5"/>
    <mergeCell ref="H5:H8"/>
    <mergeCell ref="B6:D6"/>
    <mergeCell ref="E6:G6"/>
    <mergeCell ref="A29:C29"/>
    <mergeCell ref="A30:C30"/>
    <mergeCell ref="D29:D30"/>
    <mergeCell ref="G29:G3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7" orientation="landscape" horizontalDpi="4294967295" verticalDpi="4294967295" r:id="rId1"/>
  <headerFooter>
    <oddFooter>&amp;Lstats.gov.sa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rightToLeft="1" view="pageBreakPreview" zoomScale="75" zoomScaleNormal="100" zoomScaleSheetLayoutView="75" workbookViewId="0">
      <selection activeCell="J23" sqref="J23"/>
    </sheetView>
  </sheetViews>
  <sheetFormatPr defaultRowHeight="14.25" x14ac:dyDescent="0.2"/>
  <cols>
    <col min="1" max="1" width="19.875" customWidth="1"/>
    <col min="2" max="3" width="9.25" bestFit="1" customWidth="1"/>
    <col min="4" max="4" width="10.375" bestFit="1" customWidth="1"/>
    <col min="5" max="9" width="9.25" bestFit="1" customWidth="1"/>
    <col min="10" max="10" width="14.875" customWidth="1"/>
  </cols>
  <sheetData>
    <row r="1" spans="1:11" x14ac:dyDescent="0.2">
      <c r="I1" s="5" t="s">
        <v>13</v>
      </c>
    </row>
    <row r="2" spans="1:11" ht="61.5" customHeight="1" x14ac:dyDescent="0.2">
      <c r="A2" s="80"/>
      <c r="H2" s="3"/>
      <c r="I2" s="5" t="s">
        <v>14</v>
      </c>
      <c r="J2" s="3"/>
      <c r="K2" s="3"/>
    </row>
    <row r="3" spans="1:11" ht="18" x14ac:dyDescent="0.2">
      <c r="A3" s="100"/>
    </row>
    <row r="4" spans="1:11" ht="19.5" x14ac:dyDescent="0.2">
      <c r="A4" s="786" t="s">
        <v>104</v>
      </c>
      <c r="B4" s="786"/>
      <c r="C4" s="786"/>
      <c r="D4" s="786"/>
      <c r="E4" s="786"/>
      <c r="F4" s="786"/>
      <c r="G4" s="786"/>
      <c r="H4" s="786"/>
      <c r="I4" s="786"/>
      <c r="J4" s="786"/>
    </row>
    <row r="5" spans="1:11" ht="19.5" x14ac:dyDescent="0.2">
      <c r="A5" s="787" t="s">
        <v>105</v>
      </c>
      <c r="B5" s="787"/>
      <c r="C5" s="787"/>
      <c r="D5" s="787"/>
      <c r="E5" s="787"/>
      <c r="F5" s="787"/>
      <c r="G5" s="787"/>
      <c r="H5" s="787"/>
      <c r="I5" s="787"/>
      <c r="J5" s="787"/>
    </row>
    <row r="6" spans="1:11" ht="15.75" x14ac:dyDescent="0.2">
      <c r="A6" s="101" t="s">
        <v>106</v>
      </c>
    </row>
    <row r="7" spans="1:11" ht="18" x14ac:dyDescent="0.2">
      <c r="A7" s="102" t="s">
        <v>56</v>
      </c>
      <c r="B7" s="788" t="s">
        <v>22</v>
      </c>
      <c r="C7" s="789"/>
      <c r="D7" s="790"/>
      <c r="E7" s="788" t="s">
        <v>23</v>
      </c>
      <c r="F7" s="789"/>
      <c r="G7" s="789"/>
      <c r="H7" s="788" t="s">
        <v>24</v>
      </c>
      <c r="I7" s="789"/>
      <c r="J7" s="789"/>
    </row>
    <row r="8" spans="1:11" ht="18.75" thickBot="1" x14ac:dyDescent="0.25">
      <c r="A8" s="102" t="s">
        <v>57</v>
      </c>
      <c r="B8" s="781" t="s">
        <v>25</v>
      </c>
      <c r="C8" s="782"/>
      <c r="D8" s="783"/>
      <c r="E8" s="781" t="s">
        <v>26</v>
      </c>
      <c r="F8" s="782"/>
      <c r="G8" s="782"/>
      <c r="H8" s="784" t="s">
        <v>9</v>
      </c>
      <c r="I8" s="785"/>
      <c r="J8" s="785"/>
    </row>
    <row r="9" spans="1:11" ht="18" x14ac:dyDescent="0.2">
      <c r="A9" s="103"/>
      <c r="B9" s="102" t="s">
        <v>4</v>
      </c>
      <c r="C9" s="104" t="s">
        <v>5</v>
      </c>
      <c r="D9" s="104" t="s">
        <v>58</v>
      </c>
      <c r="E9" s="102" t="s">
        <v>4</v>
      </c>
      <c r="F9" s="102" t="s">
        <v>5</v>
      </c>
      <c r="G9" s="102" t="s">
        <v>58</v>
      </c>
      <c r="H9" s="102" t="s">
        <v>4</v>
      </c>
      <c r="I9" s="102" t="s">
        <v>5</v>
      </c>
      <c r="J9" s="104" t="s">
        <v>58</v>
      </c>
    </row>
    <row r="10" spans="1:11" ht="18" x14ac:dyDescent="0.2">
      <c r="A10" s="103"/>
      <c r="B10" s="102" t="s">
        <v>31</v>
      </c>
      <c r="C10" s="102" t="s">
        <v>32</v>
      </c>
      <c r="D10" s="105" t="s">
        <v>9</v>
      </c>
      <c r="E10" s="102" t="s">
        <v>31</v>
      </c>
      <c r="F10" s="102" t="s">
        <v>32</v>
      </c>
      <c r="G10" s="105" t="s">
        <v>9</v>
      </c>
      <c r="H10" s="102" t="s">
        <v>31</v>
      </c>
      <c r="I10" s="102" t="s">
        <v>32</v>
      </c>
      <c r="J10" s="105" t="s">
        <v>9</v>
      </c>
    </row>
    <row r="11" spans="1:11" ht="18.75" thickBot="1" x14ac:dyDescent="0.25">
      <c r="A11" s="106" t="s">
        <v>59</v>
      </c>
      <c r="B11" s="107">
        <v>34</v>
      </c>
      <c r="C11" s="107">
        <v>0</v>
      </c>
      <c r="D11" s="107">
        <f t="shared" ref="D11:D21" si="0">SUM(B11+C11)</f>
        <v>34</v>
      </c>
      <c r="E11" s="107">
        <v>2</v>
      </c>
      <c r="F11" s="107">
        <v>1</v>
      </c>
      <c r="G11" s="107">
        <f t="shared" ref="G11:G21" si="1">SUM(E11+F11)</f>
        <v>3</v>
      </c>
      <c r="H11" s="107">
        <f t="shared" ref="H11:H21" si="2">SUM(B11+E11)</f>
        <v>36</v>
      </c>
      <c r="I11" s="107">
        <f t="shared" ref="I11:I21" si="3">SUM(C11+F11)</f>
        <v>1</v>
      </c>
      <c r="J11" s="107">
        <f t="shared" ref="J11:J21" si="4">SUM(H11+I11)</f>
        <v>37</v>
      </c>
    </row>
    <row r="12" spans="1:11" ht="18.75" thickBot="1" x14ac:dyDescent="0.25">
      <c r="A12" s="108" t="s">
        <v>60</v>
      </c>
      <c r="B12" s="109">
        <v>3852</v>
      </c>
      <c r="C12" s="110">
        <v>325</v>
      </c>
      <c r="D12" s="109">
        <f t="shared" si="0"/>
        <v>4177</v>
      </c>
      <c r="E12" s="110">
        <v>3</v>
      </c>
      <c r="F12" s="110">
        <v>1</v>
      </c>
      <c r="G12" s="110">
        <f t="shared" si="1"/>
        <v>4</v>
      </c>
      <c r="H12" s="109">
        <f t="shared" si="2"/>
        <v>3855</v>
      </c>
      <c r="I12" s="110">
        <f t="shared" si="3"/>
        <v>326</v>
      </c>
      <c r="J12" s="109">
        <f t="shared" si="4"/>
        <v>4181</v>
      </c>
    </row>
    <row r="13" spans="1:11" ht="18.75" thickBot="1" x14ac:dyDescent="0.25">
      <c r="A13" s="106" t="s">
        <v>61</v>
      </c>
      <c r="B13" s="111">
        <v>56887</v>
      </c>
      <c r="C13" s="111">
        <v>23156</v>
      </c>
      <c r="D13" s="111">
        <f t="shared" si="0"/>
        <v>80043</v>
      </c>
      <c r="E13" s="107">
        <v>85</v>
      </c>
      <c r="F13" s="107">
        <v>415</v>
      </c>
      <c r="G13" s="107">
        <f t="shared" si="1"/>
        <v>500</v>
      </c>
      <c r="H13" s="111">
        <f t="shared" si="2"/>
        <v>56972</v>
      </c>
      <c r="I13" s="111">
        <f t="shared" si="3"/>
        <v>23571</v>
      </c>
      <c r="J13" s="111">
        <f t="shared" si="4"/>
        <v>80543</v>
      </c>
    </row>
    <row r="14" spans="1:11" ht="18.75" thickBot="1" x14ac:dyDescent="0.25">
      <c r="A14" s="108" t="s">
        <v>62</v>
      </c>
      <c r="B14" s="109">
        <v>135834</v>
      </c>
      <c r="C14" s="109">
        <v>71097</v>
      </c>
      <c r="D14" s="109">
        <f t="shared" si="0"/>
        <v>206931</v>
      </c>
      <c r="E14" s="110">
        <v>937</v>
      </c>
      <c r="F14" s="109">
        <v>5700</v>
      </c>
      <c r="G14" s="109">
        <f t="shared" si="1"/>
        <v>6637</v>
      </c>
      <c r="H14" s="109">
        <f t="shared" si="2"/>
        <v>136771</v>
      </c>
      <c r="I14" s="109">
        <f t="shared" si="3"/>
        <v>76797</v>
      </c>
      <c r="J14" s="109">
        <f t="shared" si="4"/>
        <v>213568</v>
      </c>
    </row>
    <row r="15" spans="1:11" ht="18.75" thickBot="1" x14ac:dyDescent="0.25">
      <c r="A15" s="106" t="s">
        <v>63</v>
      </c>
      <c r="B15" s="111">
        <v>148600</v>
      </c>
      <c r="C15" s="111">
        <v>126695</v>
      </c>
      <c r="D15" s="111">
        <f t="shared" si="0"/>
        <v>275295</v>
      </c>
      <c r="E15" s="111">
        <v>3305</v>
      </c>
      <c r="F15" s="111">
        <v>6265</v>
      </c>
      <c r="G15" s="111">
        <f t="shared" si="1"/>
        <v>9570</v>
      </c>
      <c r="H15" s="111">
        <f t="shared" si="2"/>
        <v>151905</v>
      </c>
      <c r="I15" s="111">
        <f t="shared" si="3"/>
        <v>132960</v>
      </c>
      <c r="J15" s="111">
        <f t="shared" si="4"/>
        <v>284865</v>
      </c>
    </row>
    <row r="16" spans="1:11" ht="18.75" thickBot="1" x14ac:dyDescent="0.25">
      <c r="A16" s="108" t="s">
        <v>64</v>
      </c>
      <c r="B16" s="109">
        <v>131153</v>
      </c>
      <c r="C16" s="109">
        <v>122534</v>
      </c>
      <c r="D16" s="109">
        <f t="shared" si="0"/>
        <v>253687</v>
      </c>
      <c r="E16" s="109">
        <v>5586</v>
      </c>
      <c r="F16" s="109">
        <v>5612</v>
      </c>
      <c r="G16" s="109">
        <f t="shared" si="1"/>
        <v>11198</v>
      </c>
      <c r="H16" s="109">
        <f t="shared" si="2"/>
        <v>136739</v>
      </c>
      <c r="I16" s="109">
        <f t="shared" si="3"/>
        <v>128146</v>
      </c>
      <c r="J16" s="109">
        <f t="shared" si="4"/>
        <v>264885</v>
      </c>
    </row>
    <row r="17" spans="1:10" ht="18.75" thickBot="1" x14ac:dyDescent="0.25">
      <c r="A17" s="106" t="s">
        <v>65</v>
      </c>
      <c r="B17" s="111">
        <v>99807</v>
      </c>
      <c r="C17" s="111">
        <v>78284</v>
      </c>
      <c r="D17" s="111">
        <f t="shared" si="0"/>
        <v>178091</v>
      </c>
      <c r="E17" s="111">
        <v>5976</v>
      </c>
      <c r="F17" s="111">
        <v>4716</v>
      </c>
      <c r="G17" s="111">
        <f t="shared" si="1"/>
        <v>10692</v>
      </c>
      <c r="H17" s="111">
        <f t="shared" si="2"/>
        <v>105783</v>
      </c>
      <c r="I17" s="111">
        <f t="shared" si="3"/>
        <v>83000</v>
      </c>
      <c r="J17" s="111">
        <f t="shared" si="4"/>
        <v>188783</v>
      </c>
    </row>
    <row r="18" spans="1:10" ht="18.75" thickBot="1" x14ac:dyDescent="0.25">
      <c r="A18" s="108" t="s">
        <v>66</v>
      </c>
      <c r="B18" s="109">
        <v>76041</v>
      </c>
      <c r="C18" s="109">
        <v>37580</v>
      </c>
      <c r="D18" s="109">
        <f t="shared" si="0"/>
        <v>113621</v>
      </c>
      <c r="E18" s="109">
        <v>4791</v>
      </c>
      <c r="F18" s="109">
        <v>3076</v>
      </c>
      <c r="G18" s="109">
        <f t="shared" si="1"/>
        <v>7867</v>
      </c>
      <c r="H18" s="109">
        <f t="shared" si="2"/>
        <v>80832</v>
      </c>
      <c r="I18" s="109">
        <f t="shared" si="3"/>
        <v>40656</v>
      </c>
      <c r="J18" s="109">
        <f t="shared" si="4"/>
        <v>121488</v>
      </c>
    </row>
    <row r="19" spans="1:10" ht="18.75" thickBot="1" x14ac:dyDescent="0.25">
      <c r="A19" s="106" t="s">
        <v>67</v>
      </c>
      <c r="B19" s="111">
        <v>46088</v>
      </c>
      <c r="C19" s="111">
        <v>15518</v>
      </c>
      <c r="D19" s="111">
        <f t="shared" si="0"/>
        <v>61606</v>
      </c>
      <c r="E19" s="111">
        <v>4334</v>
      </c>
      <c r="F19" s="111">
        <v>2202</v>
      </c>
      <c r="G19" s="111">
        <f t="shared" si="1"/>
        <v>6536</v>
      </c>
      <c r="H19" s="111">
        <f t="shared" si="2"/>
        <v>50422</v>
      </c>
      <c r="I19" s="111">
        <f t="shared" si="3"/>
        <v>17720</v>
      </c>
      <c r="J19" s="111">
        <f t="shared" si="4"/>
        <v>68142</v>
      </c>
    </row>
    <row r="20" spans="1:10" ht="18.75" thickBot="1" x14ac:dyDescent="0.25">
      <c r="A20" s="108" t="s">
        <v>68</v>
      </c>
      <c r="B20" s="109">
        <v>2423</v>
      </c>
      <c r="C20" s="110">
        <v>991</v>
      </c>
      <c r="D20" s="109">
        <f t="shared" si="0"/>
        <v>3414</v>
      </c>
      <c r="E20" s="109">
        <v>4006</v>
      </c>
      <c r="F20" s="109">
        <v>2119</v>
      </c>
      <c r="G20" s="109">
        <f t="shared" si="1"/>
        <v>6125</v>
      </c>
      <c r="H20" s="109">
        <f t="shared" si="2"/>
        <v>6429</v>
      </c>
      <c r="I20" s="109">
        <f t="shared" si="3"/>
        <v>3110</v>
      </c>
      <c r="J20" s="109">
        <f t="shared" si="4"/>
        <v>9539</v>
      </c>
    </row>
    <row r="21" spans="1:10" ht="18.75" thickBot="1" x14ac:dyDescent="0.25">
      <c r="A21" s="588" t="s">
        <v>545</v>
      </c>
      <c r="B21" s="109">
        <v>1414</v>
      </c>
      <c r="C21" s="110">
        <v>623</v>
      </c>
      <c r="D21" s="109">
        <f t="shared" si="0"/>
        <v>2037</v>
      </c>
      <c r="E21" s="109">
        <v>4176</v>
      </c>
      <c r="F21" s="109">
        <v>1976</v>
      </c>
      <c r="G21" s="109">
        <f t="shared" si="1"/>
        <v>6152</v>
      </c>
      <c r="H21" s="109">
        <f t="shared" si="2"/>
        <v>5590</v>
      </c>
      <c r="I21" s="109">
        <f t="shared" si="3"/>
        <v>2599</v>
      </c>
      <c r="J21" s="109">
        <f t="shared" si="4"/>
        <v>8189</v>
      </c>
    </row>
    <row r="22" spans="1:10" ht="18" x14ac:dyDescent="0.2">
      <c r="A22" s="185" t="s">
        <v>39</v>
      </c>
      <c r="B22" s="94">
        <f t="shared" ref="B22:J22" si="5">SUM(B8:B21)</f>
        <v>702133</v>
      </c>
      <c r="C22" s="94">
        <f t="shared" si="5"/>
        <v>476803</v>
      </c>
      <c r="D22" s="94">
        <f t="shared" si="5"/>
        <v>1178936</v>
      </c>
      <c r="E22" s="94">
        <f t="shared" si="5"/>
        <v>33201</v>
      </c>
      <c r="F22" s="94">
        <f t="shared" si="5"/>
        <v>32083</v>
      </c>
      <c r="G22" s="94">
        <f t="shared" si="5"/>
        <v>65284</v>
      </c>
      <c r="H22" s="94">
        <f t="shared" si="5"/>
        <v>735334</v>
      </c>
      <c r="I22" s="94">
        <f t="shared" si="5"/>
        <v>508886</v>
      </c>
      <c r="J22" s="94">
        <f t="shared" si="5"/>
        <v>1244220</v>
      </c>
    </row>
    <row r="23" spans="1:10" x14ac:dyDescent="0.2">
      <c r="A23" s="113" t="s">
        <v>108</v>
      </c>
      <c r="J23" t="s">
        <v>49</v>
      </c>
    </row>
    <row r="24" spans="1:10" x14ac:dyDescent="0.2">
      <c r="A24" s="114" t="s">
        <v>109</v>
      </c>
      <c r="J24" t="s">
        <v>107</v>
      </c>
    </row>
    <row r="25" spans="1:10" x14ac:dyDescent="0.2">
      <c r="B25" s="471"/>
      <c r="C25" s="471"/>
      <c r="D25" s="471"/>
      <c r="E25" s="471"/>
      <c r="F25" s="471"/>
      <c r="G25" s="471"/>
      <c r="H25" s="471"/>
      <c r="I25" s="471"/>
      <c r="J25" s="471"/>
    </row>
  </sheetData>
  <mergeCells count="8">
    <mergeCell ref="B8:D8"/>
    <mergeCell ref="E8:G8"/>
    <mergeCell ref="H8:J8"/>
    <mergeCell ref="A4:J4"/>
    <mergeCell ref="A5:J5"/>
    <mergeCell ref="B7:D7"/>
    <mergeCell ref="E7:G7"/>
    <mergeCell ref="H7:J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rightToLeft="1" view="pageBreakPreview" zoomScaleNormal="100" zoomScaleSheetLayoutView="100" workbookViewId="0">
      <selection activeCell="J26" sqref="J26"/>
    </sheetView>
  </sheetViews>
  <sheetFormatPr defaultRowHeight="14.25" x14ac:dyDescent="0.2"/>
  <cols>
    <col min="1" max="1" width="23.25" customWidth="1"/>
    <col min="2" max="3" width="9.25" bestFit="1" customWidth="1"/>
    <col min="4" max="4" width="10.375" bestFit="1" customWidth="1"/>
    <col min="5" max="9" width="9.25" bestFit="1" customWidth="1"/>
    <col min="10" max="10" width="14.875" customWidth="1"/>
    <col min="11" max="11" width="28.625" customWidth="1"/>
  </cols>
  <sheetData>
    <row r="1" spans="1:11" x14ac:dyDescent="0.2">
      <c r="K1" s="5" t="s">
        <v>13</v>
      </c>
    </row>
    <row r="2" spans="1:11" ht="61.5" customHeight="1" x14ac:dyDescent="0.2">
      <c r="A2" s="80"/>
      <c r="H2" s="3"/>
      <c r="J2" s="3"/>
      <c r="K2" s="5" t="s">
        <v>14</v>
      </c>
    </row>
    <row r="3" spans="1:11" ht="18" x14ac:dyDescent="0.2">
      <c r="A3" s="76"/>
      <c r="B3" s="84"/>
      <c r="C3" s="84"/>
      <c r="D3" s="84"/>
      <c r="E3" s="84"/>
      <c r="F3" s="84"/>
      <c r="G3" s="84"/>
      <c r="H3" s="84"/>
      <c r="I3" s="84"/>
      <c r="J3" s="84"/>
    </row>
    <row r="4" spans="1:11" ht="21" x14ac:dyDescent="0.2">
      <c r="A4" s="746" t="s">
        <v>110</v>
      </c>
      <c r="B4" s="746"/>
      <c r="C4" s="746"/>
      <c r="D4" s="746"/>
      <c r="E4" s="746"/>
      <c r="F4" s="746"/>
      <c r="G4" s="746"/>
      <c r="H4" s="746"/>
      <c r="I4" s="746"/>
      <c r="J4" s="746"/>
      <c r="K4" s="746"/>
    </row>
    <row r="5" spans="1:11" ht="21" x14ac:dyDescent="0.2">
      <c r="A5" s="747" t="s">
        <v>111</v>
      </c>
      <c r="B5" s="747"/>
      <c r="C5" s="747"/>
      <c r="D5" s="747"/>
      <c r="E5" s="747"/>
      <c r="F5" s="747"/>
      <c r="G5" s="747"/>
      <c r="H5" s="747"/>
      <c r="I5" s="747"/>
      <c r="J5" s="747"/>
      <c r="K5" s="747"/>
    </row>
    <row r="6" spans="1:11" ht="18" x14ac:dyDescent="0.2">
      <c r="A6" s="115" t="s">
        <v>112</v>
      </c>
      <c r="B6" s="84"/>
      <c r="C6" s="84"/>
      <c r="D6" s="84"/>
      <c r="E6" s="84"/>
      <c r="F6" s="84"/>
      <c r="G6" s="84"/>
      <c r="H6" s="84"/>
      <c r="I6" s="84"/>
      <c r="J6" s="84"/>
    </row>
    <row r="7" spans="1:11" ht="15.75" customHeight="1" x14ac:dyDescent="0.2">
      <c r="A7" s="791" t="s">
        <v>113</v>
      </c>
      <c r="B7" s="792" t="s">
        <v>22</v>
      </c>
      <c r="C7" s="793"/>
      <c r="D7" s="794"/>
      <c r="E7" s="792" t="s">
        <v>23</v>
      </c>
      <c r="F7" s="793"/>
      <c r="G7" s="793"/>
      <c r="H7" s="766" t="s">
        <v>24</v>
      </c>
      <c r="I7" s="793"/>
      <c r="J7" s="793"/>
      <c r="K7" s="733" t="s">
        <v>114</v>
      </c>
    </row>
    <row r="8" spans="1:11" ht="18.75" customHeight="1" thickBot="1" x14ac:dyDescent="0.25">
      <c r="A8" s="791"/>
      <c r="B8" s="795" t="s">
        <v>25</v>
      </c>
      <c r="C8" s="796"/>
      <c r="D8" s="797"/>
      <c r="E8" s="795" t="s">
        <v>26</v>
      </c>
      <c r="F8" s="796"/>
      <c r="G8" s="796"/>
      <c r="H8" s="798" t="s">
        <v>9</v>
      </c>
      <c r="I8" s="799"/>
      <c r="J8" s="799"/>
      <c r="K8" s="733"/>
    </row>
    <row r="9" spans="1:11" ht="18" customHeight="1" x14ac:dyDescent="0.2">
      <c r="A9" s="791"/>
      <c r="B9" s="85" t="s">
        <v>4</v>
      </c>
      <c r="C9" s="86" t="s">
        <v>5</v>
      </c>
      <c r="D9" s="86" t="s">
        <v>58</v>
      </c>
      <c r="E9" s="85" t="s">
        <v>4</v>
      </c>
      <c r="F9" s="85" t="s">
        <v>5</v>
      </c>
      <c r="G9" s="85" t="s">
        <v>58</v>
      </c>
      <c r="H9" s="129" t="s">
        <v>4</v>
      </c>
      <c r="I9" s="85" t="s">
        <v>5</v>
      </c>
      <c r="J9" s="86" t="s">
        <v>58</v>
      </c>
      <c r="K9" s="733"/>
    </row>
    <row r="10" spans="1:11" ht="18" customHeight="1" x14ac:dyDescent="0.2">
      <c r="A10" s="791"/>
      <c r="B10" s="85" t="s">
        <v>31</v>
      </c>
      <c r="C10" s="85" t="s">
        <v>32</v>
      </c>
      <c r="D10" s="87" t="s">
        <v>9</v>
      </c>
      <c r="E10" s="85" t="s">
        <v>31</v>
      </c>
      <c r="F10" s="85" t="s">
        <v>32</v>
      </c>
      <c r="G10" s="87" t="s">
        <v>9</v>
      </c>
      <c r="H10" s="129" t="s">
        <v>31</v>
      </c>
      <c r="I10" s="85" t="s">
        <v>32</v>
      </c>
      <c r="J10" s="87" t="s">
        <v>9</v>
      </c>
      <c r="K10" s="733"/>
    </row>
    <row r="11" spans="1:11" ht="18" x14ac:dyDescent="0.2">
      <c r="A11" s="88" t="s">
        <v>115</v>
      </c>
      <c r="B11" s="116">
        <v>4885</v>
      </c>
      <c r="C11" s="116">
        <v>5597</v>
      </c>
      <c r="D11" s="116">
        <f t="shared" ref="D11:D24" si="0">SUM(B11+C11)</f>
        <v>10482</v>
      </c>
      <c r="E11" s="117">
        <v>0</v>
      </c>
      <c r="F11" s="117">
        <v>0</v>
      </c>
      <c r="G11" s="117">
        <f t="shared" ref="G11:G24" si="1">SUM(E11+F11)</f>
        <v>0</v>
      </c>
      <c r="H11" s="59">
        <f t="shared" ref="H11:H24" si="2">SUM(B11+E11)</f>
        <v>4885</v>
      </c>
      <c r="I11" s="116">
        <f t="shared" ref="I11:I23" si="3">SUM(C11+F11)</f>
        <v>5597</v>
      </c>
      <c r="J11" s="116">
        <f t="shared" ref="J11:J24" si="4">SUM(H11+I11)</f>
        <v>10482</v>
      </c>
      <c r="K11" s="200" t="s">
        <v>547</v>
      </c>
    </row>
    <row r="12" spans="1:11" ht="18" x14ac:dyDescent="0.2">
      <c r="A12" s="90" t="s">
        <v>116</v>
      </c>
      <c r="B12" s="118">
        <v>10609</v>
      </c>
      <c r="C12" s="118">
        <v>3802</v>
      </c>
      <c r="D12" s="118">
        <f t="shared" si="0"/>
        <v>14411</v>
      </c>
      <c r="E12" s="119">
        <v>51</v>
      </c>
      <c r="F12" s="119">
        <v>3</v>
      </c>
      <c r="G12" s="119">
        <f t="shared" si="1"/>
        <v>54</v>
      </c>
      <c r="H12" s="57">
        <f t="shared" si="2"/>
        <v>10660</v>
      </c>
      <c r="I12" s="118">
        <f t="shared" si="3"/>
        <v>3805</v>
      </c>
      <c r="J12" s="118">
        <f t="shared" si="4"/>
        <v>14465</v>
      </c>
      <c r="K12" s="205" t="s">
        <v>556</v>
      </c>
    </row>
    <row r="13" spans="1:11" ht="18" x14ac:dyDescent="0.2">
      <c r="A13" s="88" t="s">
        <v>117</v>
      </c>
      <c r="B13" s="116">
        <v>41697</v>
      </c>
      <c r="C13" s="116">
        <v>6005</v>
      </c>
      <c r="D13" s="116">
        <f t="shared" si="0"/>
        <v>47702</v>
      </c>
      <c r="E13" s="117">
        <v>12</v>
      </c>
      <c r="F13" s="117">
        <v>1</v>
      </c>
      <c r="G13" s="117">
        <f t="shared" si="1"/>
        <v>13</v>
      </c>
      <c r="H13" s="59">
        <f t="shared" si="2"/>
        <v>41709</v>
      </c>
      <c r="I13" s="116">
        <f t="shared" si="3"/>
        <v>6006</v>
      </c>
      <c r="J13" s="116">
        <f t="shared" si="4"/>
        <v>47715</v>
      </c>
      <c r="K13" s="200" t="s">
        <v>549</v>
      </c>
    </row>
    <row r="14" spans="1:11" ht="18" x14ac:dyDescent="0.2">
      <c r="A14" s="90" t="s">
        <v>118</v>
      </c>
      <c r="B14" s="118">
        <v>1861</v>
      </c>
      <c r="C14" s="119">
        <v>49</v>
      </c>
      <c r="D14" s="118">
        <f t="shared" si="0"/>
        <v>1910</v>
      </c>
      <c r="E14" s="119">
        <v>2</v>
      </c>
      <c r="F14" s="119">
        <v>1</v>
      </c>
      <c r="G14" s="119">
        <f t="shared" si="1"/>
        <v>3</v>
      </c>
      <c r="H14" s="57">
        <f t="shared" si="2"/>
        <v>1863</v>
      </c>
      <c r="I14" s="119">
        <f t="shared" si="3"/>
        <v>50</v>
      </c>
      <c r="J14" s="118">
        <f t="shared" si="4"/>
        <v>1913</v>
      </c>
      <c r="K14" s="205" t="s">
        <v>610</v>
      </c>
    </row>
    <row r="15" spans="1:11" ht="18" x14ac:dyDescent="0.2">
      <c r="A15" s="88" t="s">
        <v>119</v>
      </c>
      <c r="B15" s="116">
        <v>44996</v>
      </c>
      <c r="C15" s="116">
        <v>4459</v>
      </c>
      <c r="D15" s="116">
        <f t="shared" si="0"/>
        <v>49455</v>
      </c>
      <c r="E15" s="117">
        <v>12</v>
      </c>
      <c r="F15" s="117">
        <v>1</v>
      </c>
      <c r="G15" s="117">
        <f t="shared" si="1"/>
        <v>13</v>
      </c>
      <c r="H15" s="59">
        <f t="shared" si="2"/>
        <v>45008</v>
      </c>
      <c r="I15" s="116">
        <f t="shared" si="3"/>
        <v>4460</v>
      </c>
      <c r="J15" s="116">
        <f t="shared" si="4"/>
        <v>49468</v>
      </c>
      <c r="K15" s="200" t="s">
        <v>550</v>
      </c>
    </row>
    <row r="16" spans="1:11" ht="18" x14ac:dyDescent="0.2">
      <c r="A16" s="90" t="s">
        <v>120</v>
      </c>
      <c r="B16" s="118">
        <v>47568</v>
      </c>
      <c r="C16" s="118">
        <v>38216</v>
      </c>
      <c r="D16" s="118">
        <f t="shared" si="0"/>
        <v>85784</v>
      </c>
      <c r="E16" s="119">
        <v>837</v>
      </c>
      <c r="F16" s="118">
        <v>4711</v>
      </c>
      <c r="G16" s="118">
        <f t="shared" si="1"/>
        <v>5548</v>
      </c>
      <c r="H16" s="57">
        <f t="shared" si="2"/>
        <v>48405</v>
      </c>
      <c r="I16" s="118">
        <f t="shared" si="3"/>
        <v>42927</v>
      </c>
      <c r="J16" s="118">
        <f t="shared" si="4"/>
        <v>91332</v>
      </c>
      <c r="K16" s="205" t="s">
        <v>611</v>
      </c>
    </row>
    <row r="17" spans="1:11" ht="18" x14ac:dyDescent="0.2">
      <c r="A17" s="88" t="s">
        <v>121</v>
      </c>
      <c r="B17" s="116">
        <v>108349</v>
      </c>
      <c r="C17" s="116">
        <v>19902</v>
      </c>
      <c r="D17" s="116">
        <f t="shared" si="0"/>
        <v>128251</v>
      </c>
      <c r="E17" s="117">
        <v>34</v>
      </c>
      <c r="F17" s="117">
        <v>5</v>
      </c>
      <c r="G17" s="117">
        <f t="shared" si="1"/>
        <v>39</v>
      </c>
      <c r="H17" s="59">
        <f t="shared" si="2"/>
        <v>108383</v>
      </c>
      <c r="I17" s="116">
        <f t="shared" si="3"/>
        <v>19907</v>
      </c>
      <c r="J17" s="116">
        <f t="shared" si="4"/>
        <v>128290</v>
      </c>
      <c r="K17" s="200" t="s">
        <v>557</v>
      </c>
    </row>
    <row r="18" spans="1:11" ht="18" x14ac:dyDescent="0.2">
      <c r="A18" s="90" t="s">
        <v>122</v>
      </c>
      <c r="B18" s="118">
        <v>78953</v>
      </c>
      <c r="C18" s="118">
        <v>87099</v>
      </c>
      <c r="D18" s="118">
        <f t="shared" si="0"/>
        <v>166052</v>
      </c>
      <c r="E18" s="119">
        <v>650</v>
      </c>
      <c r="F18" s="118">
        <v>7165</v>
      </c>
      <c r="G18" s="118">
        <f t="shared" si="1"/>
        <v>7815</v>
      </c>
      <c r="H18" s="57">
        <f t="shared" si="2"/>
        <v>79603</v>
      </c>
      <c r="I18" s="118">
        <f t="shared" si="3"/>
        <v>94264</v>
      </c>
      <c r="J18" s="118">
        <f t="shared" si="4"/>
        <v>173867</v>
      </c>
      <c r="K18" s="205" t="s">
        <v>612</v>
      </c>
    </row>
    <row r="19" spans="1:11" ht="18" x14ac:dyDescent="0.2">
      <c r="A19" s="88" t="s">
        <v>123</v>
      </c>
      <c r="B19" s="116">
        <v>295612</v>
      </c>
      <c r="C19" s="116">
        <v>284351</v>
      </c>
      <c r="D19" s="116">
        <f t="shared" si="0"/>
        <v>579963</v>
      </c>
      <c r="E19" s="116">
        <v>12368</v>
      </c>
      <c r="F19" s="116">
        <v>13628</v>
      </c>
      <c r="G19" s="116">
        <f t="shared" si="1"/>
        <v>25996</v>
      </c>
      <c r="H19" s="59">
        <f t="shared" si="2"/>
        <v>307980</v>
      </c>
      <c r="I19" s="116">
        <f t="shared" si="3"/>
        <v>297979</v>
      </c>
      <c r="J19" s="116">
        <f t="shared" si="4"/>
        <v>605959</v>
      </c>
      <c r="K19" s="200" t="s">
        <v>553</v>
      </c>
    </row>
    <row r="20" spans="1:11" ht="18" x14ac:dyDescent="0.2">
      <c r="A20" s="90" t="s">
        <v>124</v>
      </c>
      <c r="B20" s="118">
        <v>29115</v>
      </c>
      <c r="C20" s="118">
        <v>7051</v>
      </c>
      <c r="D20" s="118">
        <f t="shared" si="0"/>
        <v>36166</v>
      </c>
      <c r="E20" s="118">
        <v>1719</v>
      </c>
      <c r="F20" s="119">
        <v>473</v>
      </c>
      <c r="G20" s="118">
        <f t="shared" si="1"/>
        <v>2192</v>
      </c>
      <c r="H20" s="57">
        <f t="shared" si="2"/>
        <v>30834</v>
      </c>
      <c r="I20" s="118">
        <f t="shared" si="3"/>
        <v>7524</v>
      </c>
      <c r="J20" s="118">
        <f t="shared" si="4"/>
        <v>38358</v>
      </c>
      <c r="K20" s="205" t="s">
        <v>613</v>
      </c>
    </row>
    <row r="21" spans="1:11" ht="18" x14ac:dyDescent="0.2">
      <c r="A21" s="88" t="s">
        <v>125</v>
      </c>
      <c r="B21" s="116">
        <v>24259</v>
      </c>
      <c r="C21" s="116">
        <v>13244</v>
      </c>
      <c r="D21" s="116">
        <f t="shared" si="0"/>
        <v>37503</v>
      </c>
      <c r="E21" s="116">
        <v>6696</v>
      </c>
      <c r="F21" s="116">
        <v>2223</v>
      </c>
      <c r="G21" s="116">
        <f t="shared" si="1"/>
        <v>8919</v>
      </c>
      <c r="H21" s="59">
        <f t="shared" si="2"/>
        <v>30955</v>
      </c>
      <c r="I21" s="116">
        <f t="shared" si="3"/>
        <v>15467</v>
      </c>
      <c r="J21" s="116">
        <f t="shared" si="4"/>
        <v>46422</v>
      </c>
      <c r="K21" s="200" t="s">
        <v>554</v>
      </c>
    </row>
    <row r="22" spans="1:11" ht="18" x14ac:dyDescent="0.2">
      <c r="A22" s="90" t="s">
        <v>126</v>
      </c>
      <c r="B22" s="119">
        <v>145</v>
      </c>
      <c r="C22" s="119">
        <v>11</v>
      </c>
      <c r="D22" s="119">
        <f t="shared" si="0"/>
        <v>156</v>
      </c>
      <c r="E22" s="119">
        <v>88</v>
      </c>
      <c r="F22" s="119">
        <v>22</v>
      </c>
      <c r="G22" s="119">
        <f t="shared" si="1"/>
        <v>110</v>
      </c>
      <c r="H22" s="130">
        <f t="shared" si="2"/>
        <v>233</v>
      </c>
      <c r="I22" s="119">
        <f t="shared" si="3"/>
        <v>33</v>
      </c>
      <c r="J22" s="119">
        <f t="shared" si="4"/>
        <v>266</v>
      </c>
      <c r="K22" s="205" t="s">
        <v>558</v>
      </c>
    </row>
    <row r="23" spans="1:11" ht="18" x14ac:dyDescent="0.2">
      <c r="A23" s="88" t="s">
        <v>127</v>
      </c>
      <c r="B23" s="116">
        <v>9776</v>
      </c>
      <c r="C23" s="116">
        <v>4670</v>
      </c>
      <c r="D23" s="116">
        <f t="shared" si="0"/>
        <v>14446</v>
      </c>
      <c r="E23" s="116">
        <v>9980</v>
      </c>
      <c r="F23" s="116">
        <v>3409</v>
      </c>
      <c r="G23" s="116">
        <f t="shared" si="1"/>
        <v>13389</v>
      </c>
      <c r="H23" s="59">
        <f t="shared" si="2"/>
        <v>19756</v>
      </c>
      <c r="I23" s="116">
        <f t="shared" si="3"/>
        <v>8079</v>
      </c>
      <c r="J23" s="116">
        <f t="shared" si="4"/>
        <v>27835</v>
      </c>
      <c r="K23" s="200" t="s">
        <v>555</v>
      </c>
    </row>
    <row r="24" spans="1:11" ht="18" x14ac:dyDescent="0.2">
      <c r="A24" s="90" t="s">
        <v>128</v>
      </c>
      <c r="B24" s="118">
        <v>4308</v>
      </c>
      <c r="C24" s="118">
        <v>2347</v>
      </c>
      <c r="D24" s="118">
        <f t="shared" si="0"/>
        <v>6655</v>
      </c>
      <c r="E24" s="119">
        <v>752</v>
      </c>
      <c r="F24" s="119">
        <v>441</v>
      </c>
      <c r="G24" s="118">
        <f t="shared" si="1"/>
        <v>1193</v>
      </c>
      <c r="H24" s="57">
        <f t="shared" si="2"/>
        <v>5060</v>
      </c>
      <c r="I24" s="118">
        <f>SUM(C24+F24)</f>
        <v>2788</v>
      </c>
      <c r="J24" s="118">
        <f t="shared" si="4"/>
        <v>7848</v>
      </c>
      <c r="K24" s="205" t="s">
        <v>614</v>
      </c>
    </row>
    <row r="25" spans="1:11" ht="18" x14ac:dyDescent="0.2">
      <c r="A25" s="93" t="s">
        <v>39</v>
      </c>
      <c r="B25" s="120">
        <f>SUM(B11:B24)</f>
        <v>702133</v>
      </c>
      <c r="C25" s="120">
        <f t="shared" ref="C25:H25" si="5">SUM(C11:C24)</f>
        <v>476803</v>
      </c>
      <c r="D25" s="120">
        <f t="shared" si="5"/>
        <v>1178936</v>
      </c>
      <c r="E25" s="120">
        <f t="shared" si="5"/>
        <v>33201</v>
      </c>
      <c r="F25" s="120">
        <f t="shared" si="5"/>
        <v>32083</v>
      </c>
      <c r="G25" s="120">
        <f t="shared" si="5"/>
        <v>65284</v>
      </c>
      <c r="H25" s="120">
        <f t="shared" si="5"/>
        <v>735334</v>
      </c>
      <c r="I25" s="120">
        <f>SUM(I11:I24)</f>
        <v>508886</v>
      </c>
      <c r="J25" s="120">
        <f>SUM(J11:J24)</f>
        <v>1244220</v>
      </c>
      <c r="K25" s="589"/>
    </row>
    <row r="26" spans="1:11" ht="15" x14ac:dyDescent="0.2">
      <c r="A26" s="83" t="s">
        <v>129</v>
      </c>
      <c r="C26" s="84"/>
      <c r="D26" s="84"/>
      <c r="E26" s="84"/>
      <c r="F26" s="84"/>
      <c r="G26" s="84"/>
      <c r="H26" s="84"/>
      <c r="I26" s="84"/>
      <c r="J26" s="84"/>
      <c r="K26" s="84" t="s">
        <v>130</v>
      </c>
    </row>
    <row r="27" spans="1:11" ht="16.5" x14ac:dyDescent="0.35">
      <c r="A27" s="122" t="s">
        <v>132</v>
      </c>
      <c r="C27" s="84"/>
      <c r="D27" s="84"/>
      <c r="E27" s="84"/>
      <c r="F27" s="84"/>
      <c r="G27" s="84"/>
      <c r="H27" s="84"/>
      <c r="I27" s="84"/>
      <c r="J27" s="84"/>
      <c r="K27" s="84" t="s">
        <v>131</v>
      </c>
    </row>
    <row r="28" spans="1:11" x14ac:dyDescent="0.2">
      <c r="B28" s="471"/>
      <c r="C28" s="471"/>
      <c r="D28" s="471"/>
      <c r="E28" s="471"/>
      <c r="F28" s="471"/>
      <c r="G28" s="471"/>
      <c r="H28" s="471"/>
      <c r="I28" s="471"/>
      <c r="J28" s="471"/>
    </row>
  </sheetData>
  <mergeCells count="10">
    <mergeCell ref="A4:K4"/>
    <mergeCell ref="A5:K5"/>
    <mergeCell ref="K7:K10"/>
    <mergeCell ref="A7:A10"/>
    <mergeCell ref="B7:D7"/>
    <mergeCell ref="E7:G7"/>
    <mergeCell ref="H7:J7"/>
    <mergeCell ref="B8:D8"/>
    <mergeCell ref="E8:G8"/>
    <mergeCell ref="H8:J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orientation="landscape" horizontalDpi="300" r:id="rId1"/>
  <headerFooter>
    <oddFooter>&amp;Lstats.gov.sa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rightToLeft="1" view="pageBreakPreview" zoomScale="110" zoomScaleNormal="100" zoomScaleSheetLayoutView="110" workbookViewId="0">
      <selection activeCell="B25" sqref="B25"/>
    </sheetView>
  </sheetViews>
  <sheetFormatPr defaultRowHeight="14.25" x14ac:dyDescent="0.2"/>
  <cols>
    <col min="1" max="1" width="19.125" customWidth="1"/>
    <col min="2" max="2" width="10.375" bestFit="1" customWidth="1"/>
    <col min="3" max="3" width="9.25" bestFit="1" customWidth="1"/>
    <col min="4" max="5" width="10.375" bestFit="1" customWidth="1"/>
    <col min="6" max="6" width="9.25" bestFit="1" customWidth="1"/>
    <col min="7" max="8" width="10.375" bestFit="1" customWidth="1"/>
    <col min="9" max="9" width="9.25" bestFit="1" customWidth="1"/>
    <col min="10" max="10" width="14.875" customWidth="1"/>
    <col min="11" max="11" width="18.5" customWidth="1"/>
  </cols>
  <sheetData>
    <row r="1" spans="1:11" x14ac:dyDescent="0.2">
      <c r="J1" s="5" t="s">
        <v>13</v>
      </c>
    </row>
    <row r="2" spans="1:11" ht="61.5" customHeight="1" x14ac:dyDescent="0.2">
      <c r="A2" s="80"/>
      <c r="H2" s="3"/>
      <c r="J2" s="5" t="s">
        <v>14</v>
      </c>
      <c r="K2" s="3"/>
    </row>
    <row r="4" spans="1:11" ht="18" x14ac:dyDescent="0.2">
      <c r="A4" s="76"/>
    </row>
    <row r="5" spans="1:11" ht="19.5" x14ac:dyDescent="0.2">
      <c r="A5" s="786" t="s">
        <v>133</v>
      </c>
      <c r="B5" s="786"/>
      <c r="C5" s="786"/>
      <c r="D5" s="786"/>
      <c r="E5" s="786"/>
      <c r="F5" s="786"/>
      <c r="G5" s="786"/>
      <c r="H5" s="786"/>
      <c r="I5" s="786"/>
      <c r="J5" s="786"/>
      <c r="K5" s="786"/>
    </row>
    <row r="6" spans="1:11" ht="19.5" x14ac:dyDescent="0.2">
      <c r="A6" s="786" t="s">
        <v>134</v>
      </c>
      <c r="B6" s="786"/>
      <c r="C6" s="786"/>
      <c r="D6" s="786"/>
      <c r="E6" s="786"/>
      <c r="F6" s="786"/>
      <c r="G6" s="786"/>
      <c r="H6" s="786"/>
      <c r="I6" s="786"/>
      <c r="J6" s="786"/>
      <c r="K6" s="786"/>
    </row>
    <row r="7" spans="1:11" ht="18" x14ac:dyDescent="0.2">
      <c r="A7" s="800" t="s">
        <v>135</v>
      </c>
      <c r="B7" s="800"/>
      <c r="C7" s="84"/>
      <c r="D7" s="84"/>
      <c r="E7" s="84"/>
      <c r="F7" s="84"/>
      <c r="G7" s="84"/>
      <c r="H7" s="84"/>
      <c r="I7" s="84"/>
      <c r="J7" s="84"/>
    </row>
    <row r="8" spans="1:11" ht="15.75" customHeight="1" x14ac:dyDescent="0.2">
      <c r="A8" s="791" t="s">
        <v>77</v>
      </c>
      <c r="B8" s="792" t="s">
        <v>22</v>
      </c>
      <c r="C8" s="793"/>
      <c r="D8" s="794"/>
      <c r="E8" s="792" t="s">
        <v>23</v>
      </c>
      <c r="F8" s="793"/>
      <c r="G8" s="793"/>
      <c r="H8" s="766" t="s">
        <v>24</v>
      </c>
      <c r="I8" s="793"/>
      <c r="J8" s="793"/>
      <c r="K8" s="766" t="s">
        <v>525</v>
      </c>
    </row>
    <row r="9" spans="1:11" ht="18.75" thickBot="1" x14ac:dyDescent="0.25">
      <c r="A9" s="791"/>
      <c r="B9" s="795" t="s">
        <v>25</v>
      </c>
      <c r="C9" s="796"/>
      <c r="D9" s="797"/>
      <c r="E9" s="795" t="s">
        <v>26</v>
      </c>
      <c r="F9" s="796"/>
      <c r="G9" s="796"/>
      <c r="H9" s="798" t="s">
        <v>9</v>
      </c>
      <c r="I9" s="799"/>
      <c r="J9" s="799"/>
      <c r="K9" s="766"/>
    </row>
    <row r="10" spans="1:11" ht="18" x14ac:dyDescent="0.2">
      <c r="A10" s="791"/>
      <c r="B10" s="85" t="s">
        <v>4</v>
      </c>
      <c r="C10" s="86" t="s">
        <v>5</v>
      </c>
      <c r="D10" s="86" t="s">
        <v>58</v>
      </c>
      <c r="E10" s="85" t="s">
        <v>4</v>
      </c>
      <c r="F10" s="85" t="s">
        <v>5</v>
      </c>
      <c r="G10" s="85" t="s">
        <v>58</v>
      </c>
      <c r="H10" s="129" t="s">
        <v>4</v>
      </c>
      <c r="I10" s="85" t="s">
        <v>5</v>
      </c>
      <c r="J10" s="86" t="s">
        <v>58</v>
      </c>
      <c r="K10" s="766"/>
    </row>
    <row r="11" spans="1:11" ht="18" x14ac:dyDescent="0.2">
      <c r="A11" s="791"/>
      <c r="B11" s="85" t="s">
        <v>31</v>
      </c>
      <c r="C11" s="85" t="s">
        <v>32</v>
      </c>
      <c r="D11" s="87" t="s">
        <v>9</v>
      </c>
      <c r="E11" s="85" t="s">
        <v>31</v>
      </c>
      <c r="F11" s="85" t="s">
        <v>32</v>
      </c>
      <c r="G11" s="87" t="s">
        <v>9</v>
      </c>
      <c r="H11" s="129" t="s">
        <v>31</v>
      </c>
      <c r="I11" s="85" t="s">
        <v>32</v>
      </c>
      <c r="J11" s="87" t="s">
        <v>9</v>
      </c>
      <c r="K11" s="766"/>
    </row>
    <row r="12" spans="1:11" ht="18" x14ac:dyDescent="0.2">
      <c r="A12" s="88" t="s">
        <v>78</v>
      </c>
      <c r="B12" s="89">
        <v>499804</v>
      </c>
      <c r="C12" s="89">
        <v>234797</v>
      </c>
      <c r="D12" s="89">
        <f t="shared" ref="D12:D24" si="0">SUM(B12+C12)</f>
        <v>734601</v>
      </c>
      <c r="E12" s="89">
        <v>3000145</v>
      </c>
      <c r="F12" s="89">
        <v>97721</v>
      </c>
      <c r="G12" s="89">
        <f t="shared" ref="G12:G24" si="1">SUM(E12+F12)</f>
        <v>3097866</v>
      </c>
      <c r="H12" s="133">
        <f t="shared" ref="H12:H24" si="2">SUM(B12+E12)</f>
        <v>3499949</v>
      </c>
      <c r="I12" s="89">
        <f t="shared" ref="I12:I24" si="3">SUM(C12+F12)</f>
        <v>332518</v>
      </c>
      <c r="J12" s="89">
        <f t="shared" ref="J12:J24" si="4">SUM(H12+I12)</f>
        <v>3832467</v>
      </c>
      <c r="K12" s="583" t="s">
        <v>526</v>
      </c>
    </row>
    <row r="13" spans="1:11" ht="18" x14ac:dyDescent="0.2">
      <c r="A13" s="90" t="s">
        <v>79</v>
      </c>
      <c r="B13" s="27">
        <v>275434</v>
      </c>
      <c r="C13" s="27">
        <v>143420</v>
      </c>
      <c r="D13" s="27">
        <f t="shared" si="0"/>
        <v>418854</v>
      </c>
      <c r="E13" s="27">
        <v>1885922</v>
      </c>
      <c r="F13" s="27">
        <v>43360</v>
      </c>
      <c r="G13" s="27">
        <f t="shared" si="1"/>
        <v>1929282</v>
      </c>
      <c r="H13" s="134">
        <f t="shared" si="2"/>
        <v>2161356</v>
      </c>
      <c r="I13" s="27">
        <f t="shared" si="3"/>
        <v>186780</v>
      </c>
      <c r="J13" s="27">
        <f t="shared" si="4"/>
        <v>2348136</v>
      </c>
      <c r="K13" s="584" t="s">
        <v>527</v>
      </c>
    </row>
    <row r="14" spans="1:11" ht="18" x14ac:dyDescent="0.2">
      <c r="A14" s="88" t="s">
        <v>80</v>
      </c>
      <c r="B14" s="89">
        <v>45382</v>
      </c>
      <c r="C14" s="89">
        <v>18551</v>
      </c>
      <c r="D14" s="89">
        <f t="shared" si="0"/>
        <v>63933</v>
      </c>
      <c r="E14" s="89">
        <v>328903</v>
      </c>
      <c r="F14" s="89">
        <v>6856</v>
      </c>
      <c r="G14" s="89">
        <f t="shared" si="1"/>
        <v>335759</v>
      </c>
      <c r="H14" s="133">
        <f t="shared" si="2"/>
        <v>374285</v>
      </c>
      <c r="I14" s="89">
        <f t="shared" si="3"/>
        <v>25407</v>
      </c>
      <c r="J14" s="89">
        <f t="shared" si="4"/>
        <v>399692</v>
      </c>
      <c r="K14" s="583" t="s">
        <v>528</v>
      </c>
    </row>
    <row r="15" spans="1:11" ht="18" x14ac:dyDescent="0.2">
      <c r="A15" s="90" t="s">
        <v>81</v>
      </c>
      <c r="B15" s="27">
        <v>39091</v>
      </c>
      <c r="C15" s="27">
        <v>15449</v>
      </c>
      <c r="D15" s="27">
        <f t="shared" si="0"/>
        <v>54540</v>
      </c>
      <c r="E15" s="27">
        <v>396638</v>
      </c>
      <c r="F15" s="27">
        <v>7713</v>
      </c>
      <c r="G15" s="27">
        <f t="shared" si="1"/>
        <v>404351</v>
      </c>
      <c r="H15" s="134">
        <f t="shared" si="2"/>
        <v>435729</v>
      </c>
      <c r="I15" s="27">
        <f t="shared" si="3"/>
        <v>23162</v>
      </c>
      <c r="J15" s="27">
        <f t="shared" si="4"/>
        <v>458891</v>
      </c>
      <c r="K15" s="584" t="s">
        <v>529</v>
      </c>
    </row>
    <row r="16" spans="1:11" ht="18" x14ac:dyDescent="0.2">
      <c r="A16" s="88" t="s">
        <v>82</v>
      </c>
      <c r="B16" s="89">
        <v>347137</v>
      </c>
      <c r="C16" s="89">
        <v>83988</v>
      </c>
      <c r="D16" s="89">
        <f t="shared" si="0"/>
        <v>431125</v>
      </c>
      <c r="E16" s="89">
        <v>1678449</v>
      </c>
      <c r="F16" s="89">
        <v>30163</v>
      </c>
      <c r="G16" s="89">
        <f t="shared" si="1"/>
        <v>1708612</v>
      </c>
      <c r="H16" s="133">
        <f t="shared" si="2"/>
        <v>2025586</v>
      </c>
      <c r="I16" s="89">
        <f t="shared" si="3"/>
        <v>114151</v>
      </c>
      <c r="J16" s="89">
        <f t="shared" si="4"/>
        <v>2139737</v>
      </c>
      <c r="K16" s="583" t="s">
        <v>530</v>
      </c>
    </row>
    <row r="17" spans="1:11" ht="18" x14ac:dyDescent="0.2">
      <c r="A17" s="90" t="s">
        <v>83</v>
      </c>
      <c r="B17" s="27">
        <v>40701</v>
      </c>
      <c r="C17" s="27">
        <v>11750</v>
      </c>
      <c r="D17" s="27">
        <f t="shared" si="0"/>
        <v>52451</v>
      </c>
      <c r="E17" s="27">
        <v>304327</v>
      </c>
      <c r="F17" s="27">
        <v>7979</v>
      </c>
      <c r="G17" s="27">
        <f t="shared" si="1"/>
        <v>312306</v>
      </c>
      <c r="H17" s="134">
        <f t="shared" si="2"/>
        <v>345028</v>
      </c>
      <c r="I17" s="27">
        <f t="shared" si="3"/>
        <v>19729</v>
      </c>
      <c r="J17" s="27">
        <f t="shared" si="4"/>
        <v>364757</v>
      </c>
      <c r="K17" s="584" t="s">
        <v>531</v>
      </c>
    </row>
    <row r="18" spans="1:11" ht="18" x14ac:dyDescent="0.2">
      <c r="A18" s="88" t="s">
        <v>84</v>
      </c>
      <c r="B18" s="89">
        <v>14147</v>
      </c>
      <c r="C18" s="89">
        <v>6665</v>
      </c>
      <c r="D18" s="89">
        <f t="shared" si="0"/>
        <v>20812</v>
      </c>
      <c r="E18" s="89">
        <v>98542</v>
      </c>
      <c r="F18" s="89">
        <v>1270</v>
      </c>
      <c r="G18" s="89">
        <f t="shared" si="1"/>
        <v>99812</v>
      </c>
      <c r="H18" s="133">
        <f t="shared" si="2"/>
        <v>112689</v>
      </c>
      <c r="I18" s="89">
        <f t="shared" si="3"/>
        <v>7935</v>
      </c>
      <c r="J18" s="89">
        <f t="shared" si="4"/>
        <v>120624</v>
      </c>
      <c r="K18" s="583" t="s">
        <v>532</v>
      </c>
    </row>
    <row r="19" spans="1:11" ht="18" x14ac:dyDescent="0.2">
      <c r="A19" s="90" t="s">
        <v>85</v>
      </c>
      <c r="B19" s="27">
        <v>11055</v>
      </c>
      <c r="C19" s="27">
        <v>7629</v>
      </c>
      <c r="D19" s="27">
        <f t="shared" si="0"/>
        <v>18684</v>
      </c>
      <c r="E19" s="27">
        <v>133036</v>
      </c>
      <c r="F19" s="27">
        <v>2227</v>
      </c>
      <c r="G19" s="27">
        <f t="shared" si="1"/>
        <v>135263</v>
      </c>
      <c r="H19" s="134">
        <f t="shared" si="2"/>
        <v>144091</v>
      </c>
      <c r="I19" s="27">
        <f t="shared" si="3"/>
        <v>9856</v>
      </c>
      <c r="J19" s="27">
        <f t="shared" si="4"/>
        <v>153947</v>
      </c>
      <c r="K19" s="584" t="s">
        <v>533</v>
      </c>
    </row>
    <row r="20" spans="1:11" ht="18" x14ac:dyDescent="0.2">
      <c r="A20" s="88" t="s">
        <v>86</v>
      </c>
      <c r="B20" s="89">
        <v>5410</v>
      </c>
      <c r="C20" s="89">
        <v>1948</v>
      </c>
      <c r="D20" s="89">
        <f t="shared" si="0"/>
        <v>7358</v>
      </c>
      <c r="E20" s="89">
        <v>46181</v>
      </c>
      <c r="F20" s="91">
        <v>590</v>
      </c>
      <c r="G20" s="89">
        <f t="shared" si="1"/>
        <v>46771</v>
      </c>
      <c r="H20" s="133">
        <f t="shared" si="2"/>
        <v>51591</v>
      </c>
      <c r="I20" s="89">
        <f t="shared" si="3"/>
        <v>2538</v>
      </c>
      <c r="J20" s="89">
        <f t="shared" si="4"/>
        <v>54129</v>
      </c>
      <c r="K20" s="583" t="s">
        <v>534</v>
      </c>
    </row>
    <row r="21" spans="1:11" ht="18" x14ac:dyDescent="0.2">
      <c r="A21" s="90" t="s">
        <v>87</v>
      </c>
      <c r="B21" s="27">
        <v>13315</v>
      </c>
      <c r="C21" s="27">
        <v>6766</v>
      </c>
      <c r="D21" s="27">
        <f t="shared" si="0"/>
        <v>20081</v>
      </c>
      <c r="E21" s="27">
        <v>116684</v>
      </c>
      <c r="F21" s="27">
        <v>1727</v>
      </c>
      <c r="G21" s="27">
        <f t="shared" si="1"/>
        <v>118411</v>
      </c>
      <c r="H21" s="134">
        <f t="shared" si="2"/>
        <v>129999</v>
      </c>
      <c r="I21" s="27">
        <f t="shared" si="3"/>
        <v>8493</v>
      </c>
      <c r="J21" s="27">
        <f t="shared" si="4"/>
        <v>138492</v>
      </c>
      <c r="K21" s="584" t="s">
        <v>535</v>
      </c>
    </row>
    <row r="22" spans="1:11" ht="18" x14ac:dyDescent="0.2">
      <c r="A22" s="88" t="s">
        <v>88</v>
      </c>
      <c r="B22" s="89">
        <v>12893</v>
      </c>
      <c r="C22" s="89">
        <v>5775</v>
      </c>
      <c r="D22" s="89">
        <f t="shared" si="0"/>
        <v>18668</v>
      </c>
      <c r="E22" s="89">
        <v>138605</v>
      </c>
      <c r="F22" s="89">
        <v>1620</v>
      </c>
      <c r="G22" s="89">
        <f t="shared" si="1"/>
        <v>140225</v>
      </c>
      <c r="H22" s="133">
        <f t="shared" si="2"/>
        <v>151498</v>
      </c>
      <c r="I22" s="89">
        <f t="shared" si="3"/>
        <v>7395</v>
      </c>
      <c r="J22" s="89">
        <f t="shared" si="4"/>
        <v>158893</v>
      </c>
      <c r="K22" s="583" t="s">
        <v>536</v>
      </c>
    </row>
    <row r="23" spans="1:11" ht="18" x14ac:dyDescent="0.2">
      <c r="A23" s="90" t="s">
        <v>89</v>
      </c>
      <c r="B23" s="27">
        <v>7042</v>
      </c>
      <c r="C23" s="27">
        <v>1481</v>
      </c>
      <c r="D23" s="27">
        <f t="shared" si="0"/>
        <v>8523</v>
      </c>
      <c r="E23" s="27">
        <v>48363</v>
      </c>
      <c r="F23" s="92">
        <v>624</v>
      </c>
      <c r="G23" s="27">
        <f t="shared" si="1"/>
        <v>48987</v>
      </c>
      <c r="H23" s="134">
        <f t="shared" si="2"/>
        <v>55405</v>
      </c>
      <c r="I23" s="27">
        <f t="shared" si="3"/>
        <v>2105</v>
      </c>
      <c r="J23" s="27">
        <f t="shared" si="4"/>
        <v>57510</v>
      </c>
      <c r="K23" s="584" t="s">
        <v>537</v>
      </c>
    </row>
    <row r="24" spans="1:11" ht="18" x14ac:dyDescent="0.2">
      <c r="A24" s="88" t="s">
        <v>90</v>
      </c>
      <c r="B24" s="89">
        <v>8321</v>
      </c>
      <c r="C24" s="89">
        <v>2058</v>
      </c>
      <c r="D24" s="89">
        <f t="shared" si="0"/>
        <v>10379</v>
      </c>
      <c r="E24" s="89">
        <v>70785</v>
      </c>
      <c r="F24" s="91">
        <v>900</v>
      </c>
      <c r="G24" s="89">
        <f t="shared" si="1"/>
        <v>71685</v>
      </c>
      <c r="H24" s="133">
        <f t="shared" si="2"/>
        <v>79106</v>
      </c>
      <c r="I24" s="89">
        <f t="shared" si="3"/>
        <v>2958</v>
      </c>
      <c r="J24" s="89">
        <f t="shared" si="4"/>
        <v>82064</v>
      </c>
      <c r="K24" s="583" t="s">
        <v>538</v>
      </c>
    </row>
    <row r="25" spans="1:11" ht="18" x14ac:dyDescent="0.2">
      <c r="A25" s="93" t="s">
        <v>39</v>
      </c>
      <c r="B25" s="94">
        <f t="shared" ref="B25:J25" si="5">SUM(B11:B24)</f>
        <v>1319732</v>
      </c>
      <c r="C25" s="94">
        <f t="shared" si="5"/>
        <v>540277</v>
      </c>
      <c r="D25" s="94">
        <f t="shared" si="5"/>
        <v>1860009</v>
      </c>
      <c r="E25" s="94">
        <f t="shared" si="5"/>
        <v>8246580</v>
      </c>
      <c r="F25" s="94">
        <f t="shared" si="5"/>
        <v>202750</v>
      </c>
      <c r="G25" s="94">
        <f t="shared" si="5"/>
        <v>8449330</v>
      </c>
      <c r="H25" s="135">
        <f t="shared" si="5"/>
        <v>9566312</v>
      </c>
      <c r="I25" s="94">
        <f t="shared" si="5"/>
        <v>743027</v>
      </c>
      <c r="J25" s="94">
        <f t="shared" si="5"/>
        <v>10309339</v>
      </c>
      <c r="K25" s="585" t="s">
        <v>9</v>
      </c>
    </row>
    <row r="26" spans="1:11" x14ac:dyDescent="0.2">
      <c r="B26" s="82" t="s">
        <v>136</v>
      </c>
      <c r="H26" t="s">
        <v>645</v>
      </c>
      <c r="K26" t="s">
        <v>137</v>
      </c>
    </row>
    <row r="27" spans="1:11" x14ac:dyDescent="0.2">
      <c r="A27" s="123"/>
      <c r="B27" s="471"/>
      <c r="C27" s="471"/>
      <c r="D27" s="471"/>
      <c r="E27" s="471"/>
      <c r="F27" s="471"/>
      <c r="G27" s="471"/>
      <c r="H27" s="471"/>
      <c r="I27" s="471"/>
      <c r="J27" s="471"/>
    </row>
  </sheetData>
  <mergeCells count="11">
    <mergeCell ref="A5:K5"/>
    <mergeCell ref="A6:K6"/>
    <mergeCell ref="K8:K11"/>
    <mergeCell ref="A8:A11"/>
    <mergeCell ref="A7:B7"/>
    <mergeCell ref="B8:D8"/>
    <mergeCell ref="E8:G8"/>
    <mergeCell ref="H8:J8"/>
    <mergeCell ref="B9:D9"/>
    <mergeCell ref="E9:G9"/>
    <mergeCell ref="H9:J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1" orientation="landscape" horizontalDpi="300" r:id="rId1"/>
  <headerFooter>
    <oddFooter>&amp;Lstats.gov.sa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rightToLeft="1" view="pageBreakPreview" zoomScale="110" zoomScaleNormal="100" zoomScaleSheetLayoutView="110" workbookViewId="0">
      <selection activeCell="G22" sqref="G22"/>
    </sheetView>
  </sheetViews>
  <sheetFormatPr defaultRowHeight="14.25" x14ac:dyDescent="0.2"/>
  <cols>
    <col min="1" max="1" width="22.25" customWidth="1"/>
    <col min="2" max="2" width="12" bestFit="1" customWidth="1"/>
    <col min="3" max="3" width="9.875" bestFit="1" customWidth="1"/>
    <col min="4" max="4" width="12.125" bestFit="1" customWidth="1"/>
    <col min="5" max="5" width="12.25" bestFit="1" customWidth="1"/>
    <col min="6" max="6" width="9.875" bestFit="1" customWidth="1"/>
    <col min="7" max="7" width="12.125" bestFit="1" customWidth="1"/>
    <col min="8" max="8" width="12" bestFit="1" customWidth="1"/>
    <col min="9" max="9" width="9.875" bestFit="1" customWidth="1"/>
    <col min="10" max="10" width="13.375" bestFit="1" customWidth="1"/>
  </cols>
  <sheetData>
    <row r="1" spans="1:11" x14ac:dyDescent="0.2">
      <c r="I1" s="5" t="s">
        <v>13</v>
      </c>
    </row>
    <row r="2" spans="1:11" ht="61.5" customHeight="1" x14ac:dyDescent="0.2">
      <c r="A2" s="80"/>
      <c r="H2" s="3"/>
      <c r="I2" s="5" t="s">
        <v>14</v>
      </c>
      <c r="J2" s="3"/>
      <c r="K2" s="3"/>
    </row>
    <row r="3" spans="1:11" ht="19.5" x14ac:dyDescent="0.2">
      <c r="A3" s="138"/>
      <c r="B3" s="48"/>
      <c r="C3" s="48"/>
      <c r="D3" s="48"/>
      <c r="E3" s="48"/>
      <c r="F3" s="48"/>
      <c r="G3" s="48"/>
      <c r="H3" s="48"/>
      <c r="I3" s="48"/>
      <c r="J3" s="48"/>
    </row>
    <row r="4" spans="1:11" ht="21" x14ac:dyDescent="0.2">
      <c r="A4" s="802" t="s">
        <v>138</v>
      </c>
      <c r="B4" s="802"/>
      <c r="C4" s="802"/>
      <c r="D4" s="802"/>
      <c r="E4" s="802"/>
      <c r="F4" s="802"/>
      <c r="G4" s="802"/>
      <c r="H4" s="802"/>
      <c r="I4" s="802"/>
      <c r="J4" s="802"/>
    </row>
    <row r="5" spans="1:11" ht="21" x14ac:dyDescent="0.2">
      <c r="A5" s="802" t="s">
        <v>139</v>
      </c>
      <c r="B5" s="802"/>
      <c r="C5" s="802"/>
      <c r="D5" s="802"/>
      <c r="E5" s="802"/>
      <c r="F5" s="802"/>
      <c r="G5" s="802"/>
      <c r="H5" s="802"/>
      <c r="I5" s="802"/>
      <c r="J5" s="802"/>
    </row>
    <row r="6" spans="1:11" ht="19.5" x14ac:dyDescent="0.2">
      <c r="A6" s="803" t="s">
        <v>140</v>
      </c>
      <c r="B6" s="803"/>
      <c r="C6" s="48"/>
      <c r="D6" s="48"/>
      <c r="E6" s="48"/>
      <c r="F6" s="48"/>
      <c r="G6" s="48"/>
      <c r="H6" s="48"/>
      <c r="I6" s="48"/>
      <c r="J6" s="48"/>
    </row>
    <row r="7" spans="1:11" ht="19.5" x14ac:dyDescent="0.2">
      <c r="A7" s="78" t="s">
        <v>56</v>
      </c>
      <c r="B7" s="768" t="s">
        <v>22</v>
      </c>
      <c r="C7" s="769"/>
      <c r="D7" s="770"/>
      <c r="E7" s="768" t="s">
        <v>23</v>
      </c>
      <c r="F7" s="769"/>
      <c r="G7" s="769"/>
      <c r="H7" s="760" t="s">
        <v>24</v>
      </c>
      <c r="I7" s="769"/>
      <c r="J7" s="769"/>
    </row>
    <row r="8" spans="1:11" ht="20.25" thickBot="1" x14ac:dyDescent="0.25">
      <c r="A8" s="78" t="s">
        <v>57</v>
      </c>
      <c r="B8" s="771" t="s">
        <v>25</v>
      </c>
      <c r="C8" s="772"/>
      <c r="D8" s="773"/>
      <c r="E8" s="771" t="s">
        <v>26</v>
      </c>
      <c r="F8" s="772"/>
      <c r="G8" s="772"/>
      <c r="H8" s="763" t="s">
        <v>9</v>
      </c>
      <c r="I8" s="801"/>
      <c r="J8" s="801"/>
    </row>
    <row r="9" spans="1:11" ht="19.5" x14ac:dyDescent="0.2">
      <c r="A9" s="136"/>
      <c r="B9" s="78" t="s">
        <v>4</v>
      </c>
      <c r="C9" s="61" t="s">
        <v>5</v>
      </c>
      <c r="D9" s="61" t="s">
        <v>58</v>
      </c>
      <c r="E9" s="78" t="s">
        <v>4</v>
      </c>
      <c r="F9" s="78" t="s">
        <v>5</v>
      </c>
      <c r="G9" s="78" t="s">
        <v>58</v>
      </c>
      <c r="H9" s="125" t="s">
        <v>4</v>
      </c>
      <c r="I9" s="78" t="s">
        <v>5</v>
      </c>
      <c r="J9" s="61" t="s">
        <v>58</v>
      </c>
    </row>
    <row r="10" spans="1:11" ht="19.5" x14ac:dyDescent="0.2">
      <c r="A10" s="136"/>
      <c r="B10" s="78" t="s">
        <v>31</v>
      </c>
      <c r="C10" s="78" t="s">
        <v>32</v>
      </c>
      <c r="D10" s="139" t="s">
        <v>9</v>
      </c>
      <c r="E10" s="78" t="s">
        <v>31</v>
      </c>
      <c r="F10" s="78" t="s">
        <v>32</v>
      </c>
      <c r="G10" s="139" t="s">
        <v>9</v>
      </c>
      <c r="H10" s="125" t="s">
        <v>31</v>
      </c>
      <c r="I10" s="78" t="s">
        <v>32</v>
      </c>
      <c r="J10" s="139" t="s">
        <v>9</v>
      </c>
    </row>
    <row r="11" spans="1:11" ht="20.25" thickBot="1" x14ac:dyDescent="0.25">
      <c r="A11" s="140" t="s">
        <v>59</v>
      </c>
      <c r="B11" s="141">
        <v>55197</v>
      </c>
      <c r="C11" s="141">
        <v>10176</v>
      </c>
      <c r="D11" s="141">
        <f t="shared" ref="D11:D21" si="0">SUM(B11+C11)</f>
        <v>65373</v>
      </c>
      <c r="E11" s="141">
        <v>2295</v>
      </c>
      <c r="F11" s="142">
        <v>156</v>
      </c>
      <c r="G11" s="141">
        <f t="shared" ref="G11:G21" si="1">SUM(E11+F11)</f>
        <v>2451</v>
      </c>
      <c r="H11" s="147">
        <f t="shared" ref="H11:H21" si="2">SUM(B11+E11)</f>
        <v>57492</v>
      </c>
      <c r="I11" s="141">
        <f t="shared" ref="I11:I21" si="3">SUM(C11+F11)</f>
        <v>10332</v>
      </c>
      <c r="J11" s="141">
        <f t="shared" ref="J11:J21" si="4">SUM(H11+I11)</f>
        <v>67824</v>
      </c>
    </row>
    <row r="12" spans="1:11" ht="20.25" thickBot="1" x14ac:dyDescent="0.25">
      <c r="A12" s="137" t="s">
        <v>60</v>
      </c>
      <c r="B12" s="143">
        <v>297221</v>
      </c>
      <c r="C12" s="143">
        <v>79184</v>
      </c>
      <c r="D12" s="143">
        <f t="shared" si="0"/>
        <v>376405</v>
      </c>
      <c r="E12" s="143">
        <v>390152</v>
      </c>
      <c r="F12" s="143">
        <v>7746</v>
      </c>
      <c r="G12" s="143">
        <f t="shared" si="1"/>
        <v>397898</v>
      </c>
      <c r="H12" s="148">
        <f t="shared" si="2"/>
        <v>687373</v>
      </c>
      <c r="I12" s="143">
        <f t="shared" si="3"/>
        <v>86930</v>
      </c>
      <c r="J12" s="143">
        <f t="shared" si="4"/>
        <v>774303</v>
      </c>
    </row>
    <row r="13" spans="1:11" ht="20.25" thickBot="1" x14ac:dyDescent="0.25">
      <c r="A13" s="140" t="s">
        <v>61</v>
      </c>
      <c r="B13" s="141">
        <v>293300</v>
      </c>
      <c r="C13" s="141">
        <v>132455</v>
      </c>
      <c r="D13" s="141">
        <f t="shared" si="0"/>
        <v>425755</v>
      </c>
      <c r="E13" s="141">
        <v>1454628</v>
      </c>
      <c r="F13" s="141">
        <v>40460</v>
      </c>
      <c r="G13" s="141">
        <f t="shared" si="1"/>
        <v>1495088</v>
      </c>
      <c r="H13" s="147">
        <f t="shared" si="2"/>
        <v>1747928</v>
      </c>
      <c r="I13" s="141">
        <f t="shared" si="3"/>
        <v>172915</v>
      </c>
      <c r="J13" s="141">
        <f t="shared" si="4"/>
        <v>1920843</v>
      </c>
    </row>
    <row r="14" spans="1:11" ht="20.25" thickBot="1" x14ac:dyDescent="0.25">
      <c r="A14" s="137" t="s">
        <v>62</v>
      </c>
      <c r="B14" s="143">
        <v>222305</v>
      </c>
      <c r="C14" s="143">
        <v>111140</v>
      </c>
      <c r="D14" s="143">
        <f t="shared" si="0"/>
        <v>333445</v>
      </c>
      <c r="E14" s="143">
        <v>1710566</v>
      </c>
      <c r="F14" s="143">
        <v>46608</v>
      </c>
      <c r="G14" s="143">
        <f t="shared" si="1"/>
        <v>1757174</v>
      </c>
      <c r="H14" s="148">
        <f t="shared" si="2"/>
        <v>1932871</v>
      </c>
      <c r="I14" s="143">
        <f t="shared" si="3"/>
        <v>157748</v>
      </c>
      <c r="J14" s="143">
        <f t="shared" si="4"/>
        <v>2090619</v>
      </c>
    </row>
    <row r="15" spans="1:11" ht="20.25" thickBot="1" x14ac:dyDescent="0.25">
      <c r="A15" s="140" t="s">
        <v>63</v>
      </c>
      <c r="B15" s="141">
        <v>158246</v>
      </c>
      <c r="C15" s="141">
        <v>73069</v>
      </c>
      <c r="D15" s="141">
        <f t="shared" si="0"/>
        <v>231315</v>
      </c>
      <c r="E15" s="141">
        <v>1464674</v>
      </c>
      <c r="F15" s="141">
        <v>38119</v>
      </c>
      <c r="G15" s="141">
        <f t="shared" si="1"/>
        <v>1502793</v>
      </c>
      <c r="H15" s="147">
        <f t="shared" si="2"/>
        <v>1622920</v>
      </c>
      <c r="I15" s="141">
        <f t="shared" si="3"/>
        <v>111188</v>
      </c>
      <c r="J15" s="141">
        <f t="shared" si="4"/>
        <v>1734108</v>
      </c>
    </row>
    <row r="16" spans="1:11" ht="20.25" thickBot="1" x14ac:dyDescent="0.25">
      <c r="A16" s="137" t="s">
        <v>64</v>
      </c>
      <c r="B16" s="143">
        <v>95882</v>
      </c>
      <c r="C16" s="143">
        <v>46045</v>
      </c>
      <c r="D16" s="143">
        <f t="shared" si="0"/>
        <v>141927</v>
      </c>
      <c r="E16" s="143">
        <v>1060971</v>
      </c>
      <c r="F16" s="143">
        <v>27392</v>
      </c>
      <c r="G16" s="143">
        <f t="shared" si="1"/>
        <v>1088363</v>
      </c>
      <c r="H16" s="148">
        <f t="shared" si="2"/>
        <v>1156853</v>
      </c>
      <c r="I16" s="143">
        <f t="shared" si="3"/>
        <v>73437</v>
      </c>
      <c r="J16" s="143">
        <f t="shared" si="4"/>
        <v>1230290</v>
      </c>
    </row>
    <row r="17" spans="1:10" ht="20.25" thickBot="1" x14ac:dyDescent="0.25">
      <c r="A17" s="140" t="s">
        <v>65</v>
      </c>
      <c r="B17" s="141">
        <v>69696</v>
      </c>
      <c r="C17" s="141">
        <v>35568</v>
      </c>
      <c r="D17" s="141">
        <f t="shared" si="0"/>
        <v>105264</v>
      </c>
      <c r="E17" s="141">
        <v>848294</v>
      </c>
      <c r="F17" s="141">
        <v>18382</v>
      </c>
      <c r="G17" s="141">
        <f t="shared" si="1"/>
        <v>866676</v>
      </c>
      <c r="H17" s="147">
        <f t="shared" si="2"/>
        <v>917990</v>
      </c>
      <c r="I17" s="141">
        <f t="shared" si="3"/>
        <v>53950</v>
      </c>
      <c r="J17" s="141">
        <f t="shared" si="4"/>
        <v>971940</v>
      </c>
    </row>
    <row r="18" spans="1:10" ht="20.25" thickBot="1" x14ac:dyDescent="0.25">
      <c r="A18" s="137" t="s">
        <v>66</v>
      </c>
      <c r="B18" s="143">
        <v>57815</v>
      </c>
      <c r="C18" s="143">
        <v>25921</v>
      </c>
      <c r="D18" s="143">
        <f t="shared" si="0"/>
        <v>83736</v>
      </c>
      <c r="E18" s="143">
        <v>619199</v>
      </c>
      <c r="F18" s="143">
        <v>11151</v>
      </c>
      <c r="G18" s="143">
        <f t="shared" si="1"/>
        <v>630350</v>
      </c>
      <c r="H18" s="148">
        <f t="shared" si="2"/>
        <v>677014</v>
      </c>
      <c r="I18" s="143">
        <f t="shared" si="3"/>
        <v>37072</v>
      </c>
      <c r="J18" s="143">
        <f t="shared" si="4"/>
        <v>714086</v>
      </c>
    </row>
    <row r="19" spans="1:10" ht="20.25" thickBot="1" x14ac:dyDescent="0.25">
      <c r="A19" s="140" t="s">
        <v>67</v>
      </c>
      <c r="B19" s="141">
        <v>42836</v>
      </c>
      <c r="C19" s="141">
        <v>17142</v>
      </c>
      <c r="D19" s="141">
        <f t="shared" si="0"/>
        <v>59978</v>
      </c>
      <c r="E19" s="141">
        <v>373148</v>
      </c>
      <c r="F19" s="141">
        <v>6853</v>
      </c>
      <c r="G19" s="141">
        <f t="shared" si="1"/>
        <v>380001</v>
      </c>
      <c r="H19" s="147">
        <f t="shared" si="2"/>
        <v>415984</v>
      </c>
      <c r="I19" s="141">
        <f t="shared" si="3"/>
        <v>23995</v>
      </c>
      <c r="J19" s="141">
        <f t="shared" si="4"/>
        <v>439979</v>
      </c>
    </row>
    <row r="20" spans="1:10" ht="20.25" thickBot="1" x14ac:dyDescent="0.25">
      <c r="A20" s="137" t="s">
        <v>68</v>
      </c>
      <c r="B20" s="143">
        <v>16924</v>
      </c>
      <c r="C20" s="143">
        <v>7042</v>
      </c>
      <c r="D20" s="143">
        <f t="shared" si="0"/>
        <v>23966</v>
      </c>
      <c r="E20" s="143">
        <v>205347</v>
      </c>
      <c r="F20" s="143">
        <v>3912</v>
      </c>
      <c r="G20" s="143">
        <f t="shared" si="1"/>
        <v>209259</v>
      </c>
      <c r="H20" s="148">
        <f t="shared" si="2"/>
        <v>222271</v>
      </c>
      <c r="I20" s="143">
        <f t="shared" si="3"/>
        <v>10954</v>
      </c>
      <c r="J20" s="143">
        <f t="shared" si="4"/>
        <v>233225</v>
      </c>
    </row>
    <row r="21" spans="1:10" ht="20.25" thickBot="1" x14ac:dyDescent="0.25">
      <c r="A21" s="137" t="s">
        <v>69</v>
      </c>
      <c r="B21" s="143">
        <v>10310</v>
      </c>
      <c r="C21" s="143">
        <v>2535</v>
      </c>
      <c r="D21" s="143">
        <f t="shared" si="0"/>
        <v>12845</v>
      </c>
      <c r="E21" s="143">
        <v>117306</v>
      </c>
      <c r="F21" s="143">
        <v>1971</v>
      </c>
      <c r="G21" s="143">
        <f t="shared" si="1"/>
        <v>119277</v>
      </c>
      <c r="H21" s="148">
        <f t="shared" si="2"/>
        <v>127616</v>
      </c>
      <c r="I21" s="143">
        <f t="shared" si="3"/>
        <v>4506</v>
      </c>
      <c r="J21" s="143">
        <f t="shared" si="4"/>
        <v>132122</v>
      </c>
    </row>
    <row r="22" spans="1:10" ht="19.5" x14ac:dyDescent="0.2">
      <c r="A22" s="144" t="s">
        <v>39</v>
      </c>
      <c r="B22" s="145">
        <f t="shared" ref="B22:J22" si="5">SUM(B8:B21)</f>
        <v>1319732</v>
      </c>
      <c r="C22" s="145">
        <f t="shared" si="5"/>
        <v>540277</v>
      </c>
      <c r="D22" s="145">
        <f t="shared" si="5"/>
        <v>1860009</v>
      </c>
      <c r="E22" s="145">
        <f t="shared" si="5"/>
        <v>8246580</v>
      </c>
      <c r="F22" s="145">
        <f t="shared" si="5"/>
        <v>202750</v>
      </c>
      <c r="G22" s="145">
        <f t="shared" si="5"/>
        <v>8449330</v>
      </c>
      <c r="H22" s="149">
        <f t="shared" si="5"/>
        <v>9566312</v>
      </c>
      <c r="I22" s="145">
        <f t="shared" si="5"/>
        <v>743027</v>
      </c>
      <c r="J22" s="145">
        <f t="shared" si="5"/>
        <v>10309339</v>
      </c>
    </row>
    <row r="23" spans="1:10" ht="18" x14ac:dyDescent="0.45">
      <c r="A23" s="146" t="s">
        <v>142</v>
      </c>
      <c r="B23" s="48"/>
      <c r="C23" s="48"/>
      <c r="D23" s="48"/>
      <c r="E23" s="48"/>
      <c r="F23" s="48"/>
      <c r="G23" s="48"/>
      <c r="H23" s="48"/>
      <c r="I23" s="48"/>
      <c r="J23" s="48" t="s">
        <v>141</v>
      </c>
    </row>
    <row r="24" spans="1:10" x14ac:dyDescent="0.2">
      <c r="B24" s="471"/>
      <c r="C24" s="471"/>
      <c r="D24" s="471"/>
      <c r="E24" s="471"/>
      <c r="F24" s="471"/>
      <c r="G24" s="471"/>
      <c r="H24" s="471"/>
      <c r="I24" s="471"/>
      <c r="J24" s="471"/>
    </row>
  </sheetData>
  <mergeCells count="9">
    <mergeCell ref="B8:D8"/>
    <mergeCell ref="E8:G8"/>
    <mergeCell ref="H8:J8"/>
    <mergeCell ref="A4:J4"/>
    <mergeCell ref="A5:J5"/>
    <mergeCell ref="A6:B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3" orientation="landscape" horizontalDpi="300" r:id="rId1"/>
  <headerFooter>
    <oddFooter>&amp;Lstats.gov.sa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rightToLeft="1" view="pageBreakPreview" topLeftCell="A5" zoomScaleNormal="100" zoomScaleSheetLayoutView="100" workbookViewId="0">
      <selection activeCell="I20" sqref="I20"/>
    </sheetView>
  </sheetViews>
  <sheetFormatPr defaultRowHeight="14.25" x14ac:dyDescent="0.2"/>
  <cols>
    <col min="1" max="1" width="19.375" customWidth="1"/>
    <col min="2" max="2" width="10.375" bestFit="1" customWidth="1"/>
    <col min="3" max="3" width="9.25" bestFit="1" customWidth="1"/>
    <col min="4" max="5" width="10.375" bestFit="1" customWidth="1"/>
    <col min="6" max="6" width="9.25" bestFit="1" customWidth="1"/>
    <col min="7" max="8" width="10.375" bestFit="1" customWidth="1"/>
    <col min="9" max="9" width="9.25" bestFit="1" customWidth="1"/>
    <col min="10" max="10" width="11.625" bestFit="1" customWidth="1"/>
    <col min="11" max="11" width="36.25" style="124" customWidth="1"/>
  </cols>
  <sheetData>
    <row r="1" spans="1:11" x14ac:dyDescent="0.2">
      <c r="H1" s="804" t="s">
        <v>13</v>
      </c>
      <c r="I1" s="804"/>
      <c r="J1" s="804"/>
      <c r="K1" s="804"/>
    </row>
    <row r="2" spans="1:11" ht="61.5" customHeight="1" x14ac:dyDescent="0.2">
      <c r="A2" s="80"/>
      <c r="H2" s="3"/>
      <c r="I2" s="804" t="s">
        <v>14</v>
      </c>
      <c r="J2" s="804"/>
      <c r="K2" s="804"/>
    </row>
    <row r="3" spans="1:11" ht="21" x14ac:dyDescent="0.2">
      <c r="A3" s="746" t="s">
        <v>143</v>
      </c>
      <c r="B3" s="746"/>
      <c r="C3" s="746"/>
      <c r="D3" s="746"/>
      <c r="E3" s="746"/>
      <c r="F3" s="746"/>
      <c r="G3" s="746"/>
      <c r="H3" s="746"/>
      <c r="I3" s="746"/>
      <c r="J3" s="746"/>
      <c r="K3" s="746"/>
    </row>
    <row r="4" spans="1:11" ht="21" x14ac:dyDescent="0.2">
      <c r="A4" s="747" t="s">
        <v>144</v>
      </c>
      <c r="B4" s="747"/>
      <c r="C4" s="747"/>
      <c r="D4" s="747"/>
      <c r="E4" s="747"/>
      <c r="F4" s="747"/>
      <c r="G4" s="747"/>
      <c r="H4" s="747"/>
      <c r="I4" s="747"/>
      <c r="J4" s="747"/>
      <c r="K4" s="747"/>
    </row>
    <row r="5" spans="1:11" ht="18" x14ac:dyDescent="0.2">
      <c r="A5" s="115" t="s">
        <v>145</v>
      </c>
      <c r="B5" s="84"/>
      <c r="C5" s="84"/>
      <c r="D5" s="84"/>
      <c r="E5" s="84"/>
      <c r="F5" s="84"/>
      <c r="G5" s="84"/>
      <c r="H5" s="84"/>
      <c r="I5" s="84"/>
      <c r="J5" s="84"/>
    </row>
    <row r="6" spans="1:11" ht="15.75" customHeight="1" x14ac:dyDescent="0.2">
      <c r="A6" s="805" t="s">
        <v>146</v>
      </c>
      <c r="B6" s="792" t="s">
        <v>22</v>
      </c>
      <c r="C6" s="793"/>
      <c r="D6" s="794"/>
      <c r="E6" s="792" t="s">
        <v>23</v>
      </c>
      <c r="F6" s="793"/>
      <c r="G6" s="793"/>
      <c r="H6" s="766" t="s">
        <v>24</v>
      </c>
      <c r="I6" s="793"/>
      <c r="J6" s="793"/>
      <c r="K6" s="805" t="s">
        <v>569</v>
      </c>
    </row>
    <row r="7" spans="1:11" ht="18.75" thickBot="1" x14ac:dyDescent="0.25">
      <c r="A7" s="805"/>
      <c r="B7" s="795" t="s">
        <v>25</v>
      </c>
      <c r="C7" s="796"/>
      <c r="D7" s="797"/>
      <c r="E7" s="795" t="s">
        <v>26</v>
      </c>
      <c r="F7" s="796"/>
      <c r="G7" s="796"/>
      <c r="H7" s="806" t="s">
        <v>9</v>
      </c>
      <c r="I7" s="807"/>
      <c r="J7" s="807"/>
      <c r="K7" s="805"/>
    </row>
    <row r="8" spans="1:11" ht="18" x14ac:dyDescent="0.2">
      <c r="A8" s="805"/>
      <c r="B8" s="85" t="s">
        <v>4</v>
      </c>
      <c r="C8" s="86" t="s">
        <v>5</v>
      </c>
      <c r="D8" s="86" t="s">
        <v>58</v>
      </c>
      <c r="E8" s="85" t="s">
        <v>4</v>
      </c>
      <c r="F8" s="85" t="s">
        <v>5</v>
      </c>
      <c r="G8" s="85" t="s">
        <v>58</v>
      </c>
      <c r="H8" s="129" t="s">
        <v>4</v>
      </c>
      <c r="I8" s="85" t="s">
        <v>5</v>
      </c>
      <c r="J8" s="132" t="s">
        <v>58</v>
      </c>
      <c r="K8" s="805"/>
    </row>
    <row r="9" spans="1:11" ht="18" x14ac:dyDescent="0.2">
      <c r="A9" s="805"/>
      <c r="B9" s="85" t="s">
        <v>31</v>
      </c>
      <c r="C9" s="85" t="s">
        <v>32</v>
      </c>
      <c r="D9" s="179" t="s">
        <v>9</v>
      </c>
      <c r="E9" s="85" t="s">
        <v>31</v>
      </c>
      <c r="F9" s="85" t="s">
        <v>32</v>
      </c>
      <c r="G9" s="179" t="s">
        <v>9</v>
      </c>
      <c r="H9" s="129" t="s">
        <v>31</v>
      </c>
      <c r="I9" s="85" t="s">
        <v>32</v>
      </c>
      <c r="J9" s="180" t="s">
        <v>9</v>
      </c>
      <c r="K9" s="805"/>
    </row>
    <row r="10" spans="1:11" ht="36" x14ac:dyDescent="0.2">
      <c r="A10" s="172" t="s">
        <v>147</v>
      </c>
      <c r="B10" s="116">
        <v>106069</v>
      </c>
      <c r="C10" s="116">
        <v>40723</v>
      </c>
      <c r="D10" s="116">
        <f t="shared" ref="D10:D19" si="0">SUM(B10+C10)</f>
        <v>146792</v>
      </c>
      <c r="E10" s="116">
        <v>66422</v>
      </c>
      <c r="F10" s="116">
        <v>1979</v>
      </c>
      <c r="G10" s="116">
        <f t="shared" ref="G10:G19" si="1">SUM(E10+F10)</f>
        <v>68401</v>
      </c>
      <c r="H10" s="59">
        <f t="shared" ref="H10:H19" si="2">SUM(B10+E10)</f>
        <v>172491</v>
      </c>
      <c r="I10" s="116">
        <f t="shared" ref="I10:I19" si="3">SUM(C10+F10)</f>
        <v>42702</v>
      </c>
      <c r="J10" s="181">
        <f t="shared" ref="J10:J19" si="4">SUM(H10+I10)</f>
        <v>215193</v>
      </c>
      <c r="K10" s="248" t="s">
        <v>560</v>
      </c>
    </row>
    <row r="11" spans="1:11" ht="54" x14ac:dyDescent="0.2">
      <c r="A11" s="174" t="s">
        <v>148</v>
      </c>
      <c r="B11" s="118">
        <v>99294</v>
      </c>
      <c r="C11" s="118">
        <v>45175</v>
      </c>
      <c r="D11" s="118">
        <f t="shared" si="0"/>
        <v>144469</v>
      </c>
      <c r="E11" s="118">
        <v>287135</v>
      </c>
      <c r="F11" s="118">
        <v>23084</v>
      </c>
      <c r="G11" s="118">
        <f t="shared" si="1"/>
        <v>310219</v>
      </c>
      <c r="H11" s="57">
        <f t="shared" si="2"/>
        <v>386429</v>
      </c>
      <c r="I11" s="118">
        <f t="shared" si="3"/>
        <v>68259</v>
      </c>
      <c r="J11" s="182">
        <f t="shared" si="4"/>
        <v>454688</v>
      </c>
      <c r="K11" s="251" t="s">
        <v>561</v>
      </c>
    </row>
    <row r="12" spans="1:11" ht="36" x14ac:dyDescent="0.2">
      <c r="A12" s="172" t="s">
        <v>149</v>
      </c>
      <c r="B12" s="116">
        <v>127541</v>
      </c>
      <c r="C12" s="116">
        <v>74942</v>
      </c>
      <c r="D12" s="116">
        <f t="shared" si="0"/>
        <v>202483</v>
      </c>
      <c r="E12" s="116">
        <v>477834</v>
      </c>
      <c r="F12" s="116">
        <v>54715</v>
      </c>
      <c r="G12" s="116">
        <f t="shared" si="1"/>
        <v>532549</v>
      </c>
      <c r="H12" s="59">
        <f t="shared" si="2"/>
        <v>605375</v>
      </c>
      <c r="I12" s="116">
        <f t="shared" si="3"/>
        <v>129657</v>
      </c>
      <c r="J12" s="181">
        <f t="shared" si="4"/>
        <v>735032</v>
      </c>
      <c r="K12" s="248" t="s">
        <v>562</v>
      </c>
    </row>
    <row r="13" spans="1:11" ht="18" x14ac:dyDescent="0.2">
      <c r="A13" s="174" t="s">
        <v>150</v>
      </c>
      <c r="B13" s="118">
        <v>301040</v>
      </c>
      <c r="C13" s="118">
        <v>205571</v>
      </c>
      <c r="D13" s="118">
        <f t="shared" si="0"/>
        <v>506611</v>
      </c>
      <c r="E13" s="118">
        <v>76223</v>
      </c>
      <c r="F13" s="118">
        <v>8338</v>
      </c>
      <c r="G13" s="118">
        <f t="shared" si="1"/>
        <v>84561</v>
      </c>
      <c r="H13" s="57">
        <f t="shared" si="2"/>
        <v>377263</v>
      </c>
      <c r="I13" s="118">
        <f t="shared" si="3"/>
        <v>213909</v>
      </c>
      <c r="J13" s="182">
        <f t="shared" si="4"/>
        <v>591172</v>
      </c>
      <c r="K13" s="251" t="s">
        <v>563</v>
      </c>
    </row>
    <row r="14" spans="1:11" ht="18" x14ac:dyDescent="0.2">
      <c r="A14" s="172" t="s">
        <v>151</v>
      </c>
      <c r="B14" s="116">
        <v>116586</v>
      </c>
      <c r="C14" s="116">
        <v>99596</v>
      </c>
      <c r="D14" s="116">
        <f t="shared" si="0"/>
        <v>216182</v>
      </c>
      <c r="E14" s="116">
        <v>299086</v>
      </c>
      <c r="F14" s="116">
        <v>6512</v>
      </c>
      <c r="G14" s="116">
        <f t="shared" si="1"/>
        <v>305598</v>
      </c>
      <c r="H14" s="59">
        <f t="shared" si="2"/>
        <v>415672</v>
      </c>
      <c r="I14" s="116">
        <f t="shared" si="3"/>
        <v>106108</v>
      </c>
      <c r="J14" s="181">
        <f t="shared" si="4"/>
        <v>521780</v>
      </c>
      <c r="K14" s="248" t="s">
        <v>564</v>
      </c>
    </row>
    <row r="15" spans="1:11" ht="18" x14ac:dyDescent="0.2">
      <c r="A15" s="174" t="s">
        <v>152</v>
      </c>
      <c r="B15" s="118">
        <v>312898</v>
      </c>
      <c r="C15" s="118">
        <v>48547</v>
      </c>
      <c r="D15" s="118">
        <f t="shared" si="0"/>
        <v>361445</v>
      </c>
      <c r="E15" s="118">
        <v>3935319</v>
      </c>
      <c r="F15" s="118">
        <v>94314</v>
      </c>
      <c r="G15" s="118">
        <f t="shared" si="1"/>
        <v>4029633</v>
      </c>
      <c r="H15" s="57">
        <f t="shared" si="2"/>
        <v>4248217</v>
      </c>
      <c r="I15" s="118">
        <f t="shared" si="3"/>
        <v>142861</v>
      </c>
      <c r="J15" s="182">
        <f t="shared" si="4"/>
        <v>4391078</v>
      </c>
      <c r="K15" s="251" t="s">
        <v>565</v>
      </c>
    </row>
    <row r="16" spans="1:11" ht="36" x14ac:dyDescent="0.2">
      <c r="A16" s="172" t="s">
        <v>153</v>
      </c>
      <c r="B16" s="116">
        <v>3745</v>
      </c>
      <c r="C16" s="117">
        <v>553</v>
      </c>
      <c r="D16" s="116">
        <f t="shared" si="0"/>
        <v>4298</v>
      </c>
      <c r="E16" s="116">
        <v>100369</v>
      </c>
      <c r="F16" s="117">
        <v>102</v>
      </c>
      <c r="G16" s="116">
        <f t="shared" si="1"/>
        <v>100471</v>
      </c>
      <c r="H16" s="59">
        <f t="shared" si="2"/>
        <v>104114</v>
      </c>
      <c r="I16" s="117">
        <f t="shared" si="3"/>
        <v>655</v>
      </c>
      <c r="J16" s="181">
        <f t="shared" si="4"/>
        <v>104769</v>
      </c>
      <c r="K16" s="248" t="s">
        <v>566</v>
      </c>
    </row>
    <row r="17" spans="1:11" ht="54" x14ac:dyDescent="0.2">
      <c r="A17" s="174" t="s">
        <v>154</v>
      </c>
      <c r="B17" s="118">
        <v>23707</v>
      </c>
      <c r="C17" s="118">
        <v>7249</v>
      </c>
      <c r="D17" s="118">
        <f t="shared" si="0"/>
        <v>30956</v>
      </c>
      <c r="E17" s="118">
        <v>192483</v>
      </c>
      <c r="F17" s="118">
        <v>6804</v>
      </c>
      <c r="G17" s="118">
        <f t="shared" si="1"/>
        <v>199287</v>
      </c>
      <c r="H17" s="57">
        <f t="shared" si="2"/>
        <v>216190</v>
      </c>
      <c r="I17" s="118">
        <f t="shared" si="3"/>
        <v>14053</v>
      </c>
      <c r="J17" s="182">
        <f t="shared" si="4"/>
        <v>230243</v>
      </c>
      <c r="K17" s="251" t="s">
        <v>567</v>
      </c>
    </row>
    <row r="18" spans="1:11" ht="36" x14ac:dyDescent="0.2">
      <c r="A18" s="172" t="s">
        <v>155</v>
      </c>
      <c r="B18" s="116">
        <v>198572</v>
      </c>
      <c r="C18" s="116">
        <v>16895</v>
      </c>
      <c r="D18" s="116">
        <f t="shared" si="0"/>
        <v>215467</v>
      </c>
      <c r="E18" s="116">
        <v>2606595</v>
      </c>
      <c r="F18" s="116">
        <v>2865</v>
      </c>
      <c r="G18" s="116">
        <f t="shared" si="1"/>
        <v>2609460</v>
      </c>
      <c r="H18" s="59">
        <f t="shared" si="2"/>
        <v>2805167</v>
      </c>
      <c r="I18" s="116">
        <f t="shared" si="3"/>
        <v>19760</v>
      </c>
      <c r="J18" s="181">
        <f t="shared" si="4"/>
        <v>2824927</v>
      </c>
      <c r="K18" s="248" t="s">
        <v>568</v>
      </c>
    </row>
    <row r="19" spans="1:11" ht="18" x14ac:dyDescent="0.2">
      <c r="A19" s="174" t="s">
        <v>156</v>
      </c>
      <c r="B19" s="118">
        <v>30280</v>
      </c>
      <c r="C19" s="118">
        <v>1026</v>
      </c>
      <c r="D19" s="118">
        <f t="shared" si="0"/>
        <v>31306</v>
      </c>
      <c r="E19" s="118">
        <v>205114</v>
      </c>
      <c r="F19" s="118">
        <v>4037</v>
      </c>
      <c r="G19" s="118">
        <f t="shared" si="1"/>
        <v>209151</v>
      </c>
      <c r="H19" s="57">
        <f t="shared" si="2"/>
        <v>235394</v>
      </c>
      <c r="I19" s="118">
        <f t="shared" si="3"/>
        <v>5063</v>
      </c>
      <c r="J19" s="182">
        <f t="shared" si="4"/>
        <v>240457</v>
      </c>
      <c r="K19" s="251" t="s">
        <v>571</v>
      </c>
    </row>
    <row r="20" spans="1:11" ht="18" x14ac:dyDescent="0.2">
      <c r="A20" s="85" t="s">
        <v>542</v>
      </c>
      <c r="B20" s="120">
        <f t="shared" ref="B20:J20" si="5">SUM(B6:B19)</f>
        <v>1319732</v>
      </c>
      <c r="C20" s="120">
        <f t="shared" si="5"/>
        <v>540277</v>
      </c>
      <c r="D20" s="120">
        <f t="shared" si="5"/>
        <v>1860009</v>
      </c>
      <c r="E20" s="120">
        <f t="shared" si="5"/>
        <v>8246580</v>
      </c>
      <c r="F20" s="120">
        <f t="shared" si="5"/>
        <v>202750</v>
      </c>
      <c r="G20" s="120">
        <f t="shared" si="5"/>
        <v>8449330</v>
      </c>
      <c r="H20" s="131">
        <f t="shared" si="5"/>
        <v>9566312</v>
      </c>
      <c r="I20" s="120">
        <f t="shared" si="5"/>
        <v>743027</v>
      </c>
      <c r="J20" s="152">
        <f t="shared" si="5"/>
        <v>10309339</v>
      </c>
      <c r="K20" s="403" t="s">
        <v>570</v>
      </c>
    </row>
    <row r="21" spans="1:11" ht="16.5" x14ac:dyDescent="0.35">
      <c r="A21" s="121" t="s">
        <v>158</v>
      </c>
      <c r="B21" s="84"/>
      <c r="C21" s="84"/>
      <c r="D21" s="84"/>
      <c r="E21" s="84"/>
      <c r="F21" s="84"/>
      <c r="G21" s="84"/>
      <c r="H21" s="84"/>
      <c r="I21" s="84"/>
      <c r="J21" s="84" t="s">
        <v>157</v>
      </c>
    </row>
    <row r="22" spans="1:11" x14ac:dyDescent="0.2">
      <c r="B22" s="471"/>
      <c r="C22" s="471"/>
      <c r="D22" s="471"/>
      <c r="E22" s="471"/>
      <c r="F22" s="471"/>
      <c r="G22" s="471"/>
      <c r="H22" s="471"/>
      <c r="I22" s="471"/>
      <c r="J22" s="471"/>
    </row>
  </sheetData>
  <mergeCells count="12">
    <mergeCell ref="I2:K2"/>
    <mergeCell ref="H1:K1"/>
    <mergeCell ref="K6:K9"/>
    <mergeCell ref="A6:A9"/>
    <mergeCell ref="B6:D6"/>
    <mergeCell ref="E6:G6"/>
    <mergeCell ref="H6:J6"/>
    <mergeCell ref="B7:D7"/>
    <mergeCell ref="E7:G7"/>
    <mergeCell ref="H7:J7"/>
    <mergeCell ref="A3:K3"/>
    <mergeCell ref="A4:K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2" orientation="landscape" horizontalDpi="300" r:id="rId1"/>
  <headerFooter>
    <oddFooter>&amp;Lstats.gov.sa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rightToLeft="1" view="pageBreakPreview" zoomScale="90" zoomScaleNormal="100" zoomScaleSheetLayoutView="90" workbookViewId="0">
      <selection activeCell="L22" sqref="L22"/>
    </sheetView>
  </sheetViews>
  <sheetFormatPr defaultRowHeight="14.25" x14ac:dyDescent="0.2"/>
  <cols>
    <col min="1" max="1" width="14.375" customWidth="1"/>
    <col min="2" max="2" width="18.125" style="124" bestFit="1" customWidth="1"/>
    <col min="3" max="3" width="15.375" style="124" bestFit="1" customWidth="1"/>
    <col min="4" max="4" width="17.875" style="124" bestFit="1" customWidth="1"/>
    <col min="5" max="7" width="14.875" style="124" bestFit="1" customWidth="1"/>
    <col min="8" max="8" width="17.625" style="124" bestFit="1" customWidth="1"/>
    <col min="9" max="9" width="16.875" style="124" bestFit="1" customWidth="1"/>
    <col min="10" max="10" width="16.375" style="124" bestFit="1" customWidth="1"/>
    <col min="11" max="11" width="15.75" style="124" bestFit="1" customWidth="1"/>
    <col min="12" max="12" width="11.625" style="124" bestFit="1" customWidth="1"/>
    <col min="13" max="13" width="13.375" customWidth="1"/>
    <col min="15" max="15" width="10.125" bestFit="1" customWidth="1"/>
  </cols>
  <sheetData>
    <row r="1" spans="1:15" ht="28.5" customHeight="1" x14ac:dyDescent="0.2">
      <c r="K1" s="808" t="s">
        <v>13</v>
      </c>
      <c r="L1" s="808"/>
      <c r="M1" s="808"/>
    </row>
    <row r="2" spans="1:15" ht="61.5" customHeight="1" x14ac:dyDescent="0.2">
      <c r="A2" s="80"/>
      <c r="H2" s="156"/>
      <c r="J2" s="156"/>
      <c r="K2" s="808" t="s">
        <v>14</v>
      </c>
      <c r="L2" s="808"/>
      <c r="M2" s="808"/>
    </row>
    <row r="3" spans="1:15" ht="18" x14ac:dyDescent="0.2">
      <c r="A3" s="76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</row>
    <row r="4" spans="1:15" ht="21" x14ac:dyDescent="0.2">
      <c r="A4" s="746" t="s">
        <v>159</v>
      </c>
      <c r="B4" s="746"/>
      <c r="C4" s="746"/>
      <c r="D4" s="746"/>
      <c r="E4" s="746"/>
      <c r="F4" s="746"/>
      <c r="G4" s="746"/>
      <c r="H4" s="746"/>
      <c r="I4" s="746"/>
      <c r="J4" s="746"/>
      <c r="K4" s="746"/>
      <c r="L4" s="746"/>
      <c r="M4" s="746"/>
    </row>
    <row r="5" spans="1:15" ht="21" x14ac:dyDescent="0.2">
      <c r="A5" s="747" t="s">
        <v>160</v>
      </c>
      <c r="B5" s="747"/>
      <c r="C5" s="747"/>
      <c r="D5" s="747"/>
      <c r="E5" s="747"/>
      <c r="F5" s="747"/>
      <c r="G5" s="747"/>
      <c r="H5" s="747"/>
      <c r="I5" s="747"/>
      <c r="J5" s="747"/>
      <c r="K5" s="747"/>
      <c r="L5" s="747"/>
      <c r="M5" s="747"/>
    </row>
    <row r="6" spans="1:15" ht="18" x14ac:dyDescent="0.2">
      <c r="A6" s="800" t="s">
        <v>161</v>
      </c>
      <c r="B6" s="800"/>
      <c r="C6" s="157"/>
      <c r="D6" s="157"/>
      <c r="E6" s="157"/>
      <c r="F6" s="157"/>
      <c r="G6" s="157"/>
      <c r="H6" s="157"/>
      <c r="I6" s="157"/>
      <c r="J6" s="157"/>
      <c r="K6" s="157"/>
      <c r="L6" s="157"/>
    </row>
    <row r="7" spans="1:15" ht="54" x14ac:dyDescent="0.2">
      <c r="A7" s="805" t="s">
        <v>162</v>
      </c>
      <c r="B7" s="402" t="s">
        <v>147</v>
      </c>
      <c r="C7" s="402" t="s">
        <v>148</v>
      </c>
      <c r="D7" s="402" t="s">
        <v>149</v>
      </c>
      <c r="E7" s="402" t="s">
        <v>150</v>
      </c>
      <c r="F7" s="402" t="s">
        <v>151</v>
      </c>
      <c r="G7" s="402" t="s">
        <v>152</v>
      </c>
      <c r="H7" s="402" t="s">
        <v>153</v>
      </c>
      <c r="I7" s="402" t="s">
        <v>154</v>
      </c>
      <c r="J7" s="402" t="s">
        <v>155</v>
      </c>
      <c r="K7" s="600" t="s">
        <v>156</v>
      </c>
      <c r="L7" s="601" t="s">
        <v>24</v>
      </c>
      <c r="M7" s="805" t="s">
        <v>525</v>
      </c>
    </row>
    <row r="8" spans="1:15" ht="90" x14ac:dyDescent="0.2">
      <c r="A8" s="805"/>
      <c r="B8" s="402" t="s">
        <v>560</v>
      </c>
      <c r="C8" s="402" t="s">
        <v>561</v>
      </c>
      <c r="D8" s="402" t="s">
        <v>562</v>
      </c>
      <c r="E8" s="402" t="s">
        <v>563</v>
      </c>
      <c r="F8" s="402" t="s">
        <v>564</v>
      </c>
      <c r="G8" s="402" t="s">
        <v>565</v>
      </c>
      <c r="H8" s="402" t="s">
        <v>566</v>
      </c>
      <c r="I8" s="402" t="s">
        <v>567</v>
      </c>
      <c r="J8" s="402" t="s">
        <v>568</v>
      </c>
      <c r="K8" s="402" t="s">
        <v>571</v>
      </c>
      <c r="L8" s="601" t="s">
        <v>9</v>
      </c>
      <c r="M8" s="805"/>
    </row>
    <row r="9" spans="1:15" ht="18" customHeight="1" x14ac:dyDescent="0.2">
      <c r="A9" s="172" t="s">
        <v>78</v>
      </c>
      <c r="B9" s="173">
        <v>87680</v>
      </c>
      <c r="C9" s="173">
        <v>198358</v>
      </c>
      <c r="D9" s="173">
        <v>276172</v>
      </c>
      <c r="E9" s="173">
        <v>267419</v>
      </c>
      <c r="F9" s="173">
        <v>234302</v>
      </c>
      <c r="G9" s="173">
        <v>1619033</v>
      </c>
      <c r="H9" s="173">
        <v>36729</v>
      </c>
      <c r="I9" s="173">
        <v>72360</v>
      </c>
      <c r="J9" s="173">
        <v>972206</v>
      </c>
      <c r="K9" s="173">
        <v>68208</v>
      </c>
      <c r="L9" s="581">
        <f>SUM(B9:K9)</f>
        <v>3832467</v>
      </c>
      <c r="M9" s="248" t="s">
        <v>526</v>
      </c>
      <c r="O9" s="471"/>
    </row>
    <row r="10" spans="1:15" ht="18" customHeight="1" x14ac:dyDescent="0.2">
      <c r="A10" s="174" t="s">
        <v>79</v>
      </c>
      <c r="B10" s="175">
        <v>59015</v>
      </c>
      <c r="C10" s="175">
        <v>106956</v>
      </c>
      <c r="D10" s="175">
        <v>162062</v>
      </c>
      <c r="E10" s="175">
        <v>145406</v>
      </c>
      <c r="F10" s="175">
        <v>156218</v>
      </c>
      <c r="G10" s="175">
        <v>1080730</v>
      </c>
      <c r="H10" s="175">
        <v>16612</v>
      </c>
      <c r="I10" s="175">
        <v>45477</v>
      </c>
      <c r="J10" s="175">
        <v>530464</v>
      </c>
      <c r="K10" s="175">
        <v>45196</v>
      </c>
      <c r="L10" s="582">
        <f t="shared" ref="L10:L20" si="0">SUM(B10:K10)</f>
        <v>2348136</v>
      </c>
      <c r="M10" s="251" t="s">
        <v>527</v>
      </c>
      <c r="O10" s="471"/>
    </row>
    <row r="11" spans="1:15" ht="18" x14ac:dyDescent="0.2">
      <c r="A11" s="172" t="s">
        <v>80</v>
      </c>
      <c r="B11" s="173">
        <v>8612</v>
      </c>
      <c r="C11" s="173">
        <v>13579</v>
      </c>
      <c r="D11" s="173">
        <v>26535</v>
      </c>
      <c r="E11" s="173">
        <v>18703</v>
      </c>
      <c r="F11" s="173">
        <v>13142</v>
      </c>
      <c r="G11" s="173">
        <v>185569</v>
      </c>
      <c r="H11" s="173">
        <v>5580</v>
      </c>
      <c r="I11" s="173">
        <v>11537</v>
      </c>
      <c r="J11" s="173">
        <v>104964</v>
      </c>
      <c r="K11" s="173">
        <v>11471</v>
      </c>
      <c r="L11" s="581">
        <f t="shared" si="0"/>
        <v>399692</v>
      </c>
      <c r="M11" s="248" t="s">
        <v>528</v>
      </c>
      <c r="O11" s="471"/>
    </row>
    <row r="12" spans="1:15" ht="18" x14ac:dyDescent="0.2">
      <c r="A12" s="174" t="s">
        <v>81</v>
      </c>
      <c r="B12" s="175">
        <v>6891</v>
      </c>
      <c r="C12" s="175">
        <v>11189</v>
      </c>
      <c r="D12" s="175">
        <v>18448</v>
      </c>
      <c r="E12" s="175">
        <v>14749</v>
      </c>
      <c r="F12" s="175">
        <v>12608</v>
      </c>
      <c r="G12" s="175">
        <v>200718</v>
      </c>
      <c r="H12" s="175">
        <v>6800</v>
      </c>
      <c r="I12" s="175">
        <v>8749</v>
      </c>
      <c r="J12" s="175">
        <v>163409</v>
      </c>
      <c r="K12" s="175">
        <v>15330</v>
      </c>
      <c r="L12" s="582">
        <f t="shared" si="0"/>
        <v>458891</v>
      </c>
      <c r="M12" s="251" t="s">
        <v>529</v>
      </c>
      <c r="O12" s="471"/>
    </row>
    <row r="13" spans="1:15" ht="18" x14ac:dyDescent="0.2">
      <c r="A13" s="172" t="s">
        <v>82</v>
      </c>
      <c r="B13" s="173">
        <v>34984</v>
      </c>
      <c r="C13" s="173">
        <v>97756</v>
      </c>
      <c r="D13" s="173">
        <v>193411</v>
      </c>
      <c r="E13" s="173">
        <v>105593</v>
      </c>
      <c r="F13" s="173">
        <v>69807</v>
      </c>
      <c r="G13" s="173">
        <v>810018</v>
      </c>
      <c r="H13" s="173">
        <v>16169</v>
      </c>
      <c r="I13" s="173">
        <v>60843</v>
      </c>
      <c r="J13" s="173">
        <v>685979</v>
      </c>
      <c r="K13" s="173">
        <v>65177</v>
      </c>
      <c r="L13" s="581">
        <f t="shared" si="0"/>
        <v>2139737</v>
      </c>
      <c r="M13" s="248" t="s">
        <v>530</v>
      </c>
      <c r="O13" s="471"/>
    </row>
    <row r="14" spans="1:15" ht="18" x14ac:dyDescent="0.2">
      <c r="A14" s="174" t="s">
        <v>83</v>
      </c>
      <c r="B14" s="175">
        <v>5315</v>
      </c>
      <c r="C14" s="175">
        <v>9307</v>
      </c>
      <c r="D14" s="175">
        <v>19799</v>
      </c>
      <c r="E14" s="175">
        <v>11703</v>
      </c>
      <c r="F14" s="175">
        <v>12518</v>
      </c>
      <c r="G14" s="175">
        <v>155113</v>
      </c>
      <c r="H14" s="175">
        <v>6655</v>
      </c>
      <c r="I14" s="175">
        <v>10479</v>
      </c>
      <c r="J14" s="175">
        <v>123996</v>
      </c>
      <c r="K14" s="175">
        <v>9872</v>
      </c>
      <c r="L14" s="582">
        <f t="shared" si="0"/>
        <v>364757</v>
      </c>
      <c r="M14" s="251" t="s">
        <v>531</v>
      </c>
      <c r="O14" s="471"/>
    </row>
    <row r="15" spans="1:15" ht="18" x14ac:dyDescent="0.2">
      <c r="A15" s="172" t="s">
        <v>84</v>
      </c>
      <c r="B15" s="173">
        <v>2347</v>
      </c>
      <c r="C15" s="173">
        <v>3566</v>
      </c>
      <c r="D15" s="173">
        <v>8574</v>
      </c>
      <c r="E15" s="173">
        <v>5075</v>
      </c>
      <c r="F15" s="173">
        <v>3618</v>
      </c>
      <c r="G15" s="173">
        <v>52940</v>
      </c>
      <c r="H15" s="173">
        <v>2630</v>
      </c>
      <c r="I15" s="173">
        <v>3421</v>
      </c>
      <c r="J15" s="173">
        <v>34445</v>
      </c>
      <c r="K15" s="173">
        <v>4008</v>
      </c>
      <c r="L15" s="581">
        <f t="shared" si="0"/>
        <v>120624</v>
      </c>
      <c r="M15" s="248" t="s">
        <v>532</v>
      </c>
      <c r="O15" s="471"/>
    </row>
    <row r="16" spans="1:15" ht="18" x14ac:dyDescent="0.2">
      <c r="A16" s="174" t="s">
        <v>85</v>
      </c>
      <c r="B16" s="175">
        <v>2624</v>
      </c>
      <c r="C16" s="175">
        <v>3322</v>
      </c>
      <c r="D16" s="175">
        <v>6666</v>
      </c>
      <c r="E16" s="175">
        <v>6482</v>
      </c>
      <c r="F16" s="175">
        <v>3660</v>
      </c>
      <c r="G16" s="175">
        <v>63786</v>
      </c>
      <c r="H16" s="175">
        <v>5070</v>
      </c>
      <c r="I16" s="175">
        <v>4451</v>
      </c>
      <c r="J16" s="175">
        <v>52571</v>
      </c>
      <c r="K16" s="175">
        <v>5315</v>
      </c>
      <c r="L16" s="582">
        <f t="shared" si="0"/>
        <v>153947</v>
      </c>
      <c r="M16" s="251" t="s">
        <v>533</v>
      </c>
      <c r="O16" s="471"/>
    </row>
    <row r="17" spans="1:15" ht="18" x14ac:dyDescent="0.2">
      <c r="A17" s="172" t="s">
        <v>86</v>
      </c>
      <c r="B17" s="176">
        <v>769</v>
      </c>
      <c r="C17" s="173">
        <v>1309</v>
      </c>
      <c r="D17" s="173">
        <v>2549</v>
      </c>
      <c r="E17" s="173">
        <v>1731</v>
      </c>
      <c r="F17" s="173">
        <v>1811</v>
      </c>
      <c r="G17" s="173">
        <v>21849</v>
      </c>
      <c r="H17" s="176">
        <v>275</v>
      </c>
      <c r="I17" s="173">
        <v>1883</v>
      </c>
      <c r="J17" s="173">
        <v>20339</v>
      </c>
      <c r="K17" s="173">
        <v>1614</v>
      </c>
      <c r="L17" s="581">
        <f t="shared" si="0"/>
        <v>54129</v>
      </c>
      <c r="M17" s="248" t="s">
        <v>534</v>
      </c>
      <c r="O17" s="471"/>
    </row>
    <row r="18" spans="1:15" ht="18" x14ac:dyDescent="0.2">
      <c r="A18" s="174" t="s">
        <v>87</v>
      </c>
      <c r="B18" s="175">
        <v>2623</v>
      </c>
      <c r="C18" s="175">
        <v>3287</v>
      </c>
      <c r="D18" s="175">
        <v>7031</v>
      </c>
      <c r="E18" s="175">
        <v>4105</v>
      </c>
      <c r="F18" s="175">
        <v>4895</v>
      </c>
      <c r="G18" s="175">
        <v>69396</v>
      </c>
      <c r="H18" s="175">
        <v>3532</v>
      </c>
      <c r="I18" s="175">
        <v>3821</v>
      </c>
      <c r="J18" s="175">
        <v>34915</v>
      </c>
      <c r="K18" s="175">
        <v>4887</v>
      </c>
      <c r="L18" s="582">
        <f t="shared" si="0"/>
        <v>138492</v>
      </c>
      <c r="M18" s="251" t="s">
        <v>535</v>
      </c>
      <c r="O18" s="471"/>
    </row>
    <row r="19" spans="1:15" ht="18" x14ac:dyDescent="0.2">
      <c r="A19" s="172" t="s">
        <v>88</v>
      </c>
      <c r="B19" s="173">
        <v>2294</v>
      </c>
      <c r="C19" s="173">
        <v>3226</v>
      </c>
      <c r="D19" s="173">
        <v>6451</v>
      </c>
      <c r="E19" s="173">
        <v>6946</v>
      </c>
      <c r="F19" s="173">
        <v>4080</v>
      </c>
      <c r="G19" s="173">
        <v>72110</v>
      </c>
      <c r="H19" s="173">
        <v>1629</v>
      </c>
      <c r="I19" s="173">
        <v>2871</v>
      </c>
      <c r="J19" s="173">
        <v>54626</v>
      </c>
      <c r="K19" s="173">
        <v>4660</v>
      </c>
      <c r="L19" s="581">
        <f t="shared" si="0"/>
        <v>158893</v>
      </c>
      <c r="M19" s="248" t="s">
        <v>536</v>
      </c>
      <c r="O19" s="471"/>
    </row>
    <row r="20" spans="1:15" ht="18" x14ac:dyDescent="0.2">
      <c r="A20" s="174" t="s">
        <v>89</v>
      </c>
      <c r="B20" s="177">
        <v>945</v>
      </c>
      <c r="C20" s="175">
        <v>1043</v>
      </c>
      <c r="D20" s="175">
        <v>2446</v>
      </c>
      <c r="E20" s="175">
        <v>1695</v>
      </c>
      <c r="F20" s="175">
        <v>1836</v>
      </c>
      <c r="G20" s="175">
        <v>25085</v>
      </c>
      <c r="H20" s="177">
        <v>678</v>
      </c>
      <c r="I20" s="175">
        <v>1742</v>
      </c>
      <c r="J20" s="175">
        <v>20239</v>
      </c>
      <c r="K20" s="175">
        <v>1801</v>
      </c>
      <c r="L20" s="582">
        <f t="shared" si="0"/>
        <v>57510</v>
      </c>
      <c r="M20" s="251" t="s">
        <v>537</v>
      </c>
      <c r="O20" s="471"/>
    </row>
    <row r="21" spans="1:15" ht="18" x14ac:dyDescent="0.2">
      <c r="A21" s="172" t="s">
        <v>90</v>
      </c>
      <c r="B21" s="173">
        <v>1094</v>
      </c>
      <c r="C21" s="173">
        <v>1790</v>
      </c>
      <c r="D21" s="173">
        <v>4888</v>
      </c>
      <c r="E21" s="173">
        <v>1565</v>
      </c>
      <c r="F21" s="173">
        <v>3285</v>
      </c>
      <c r="G21" s="173">
        <v>34731</v>
      </c>
      <c r="H21" s="173">
        <v>2410</v>
      </c>
      <c r="I21" s="173">
        <v>2609</v>
      </c>
      <c r="J21" s="173">
        <v>26774</v>
      </c>
      <c r="K21" s="173">
        <v>2918</v>
      </c>
      <c r="L21" s="581">
        <f>SUM(B21:K21)</f>
        <v>82064</v>
      </c>
      <c r="M21" s="248" t="s">
        <v>538</v>
      </c>
      <c r="O21" s="471"/>
    </row>
    <row r="22" spans="1:15" ht="18" x14ac:dyDescent="0.2">
      <c r="A22" s="85" t="s">
        <v>39</v>
      </c>
      <c r="B22" s="164">
        <f>SUM(B9:B21)</f>
        <v>215193</v>
      </c>
      <c r="C22" s="164">
        <f t="shared" ref="C22:K22" si="1">SUM(C9:C21)</f>
        <v>454688</v>
      </c>
      <c r="D22" s="164">
        <f t="shared" si="1"/>
        <v>735032</v>
      </c>
      <c r="E22" s="164">
        <f t="shared" si="1"/>
        <v>591172</v>
      </c>
      <c r="F22" s="164">
        <f t="shared" si="1"/>
        <v>521780</v>
      </c>
      <c r="G22" s="164">
        <f t="shared" si="1"/>
        <v>4391078</v>
      </c>
      <c r="H22" s="164">
        <f t="shared" si="1"/>
        <v>104769</v>
      </c>
      <c r="I22" s="164">
        <f t="shared" si="1"/>
        <v>230243</v>
      </c>
      <c r="J22" s="164">
        <f t="shared" si="1"/>
        <v>2824927</v>
      </c>
      <c r="K22" s="164">
        <f t="shared" si="1"/>
        <v>240457</v>
      </c>
      <c r="L22" s="329">
        <f>SUM(L9:L21)</f>
        <v>10309339</v>
      </c>
      <c r="M22" s="580" t="s">
        <v>9</v>
      </c>
      <c r="O22" s="471"/>
    </row>
    <row r="23" spans="1:15" ht="15" x14ac:dyDescent="0.2">
      <c r="A23" s="154" t="s">
        <v>163</v>
      </c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 t="s">
        <v>137</v>
      </c>
    </row>
    <row r="24" spans="1:15" ht="18" x14ac:dyDescent="0.2">
      <c r="A24" s="155"/>
      <c r="B24" s="628"/>
      <c r="C24" s="628"/>
      <c r="D24" s="628"/>
      <c r="E24" s="628"/>
      <c r="F24" s="628"/>
      <c r="G24" s="628"/>
      <c r="H24" s="628"/>
      <c r="I24" s="628"/>
      <c r="J24" s="628"/>
      <c r="K24" s="628"/>
      <c r="L24" s="628"/>
    </row>
  </sheetData>
  <mergeCells count="7">
    <mergeCell ref="K1:M1"/>
    <mergeCell ref="K2:M2"/>
    <mergeCell ref="M7:M8"/>
    <mergeCell ref="A7:A8"/>
    <mergeCell ref="A4:M4"/>
    <mergeCell ref="A5:M5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9" orientation="landscape" horizontalDpi="300" r:id="rId1"/>
  <headerFooter>
    <oddFooter>&amp;Lstats.gov.sa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rightToLeft="1" view="pageBreakPreview" topLeftCell="A3" zoomScaleNormal="100" zoomScaleSheetLayoutView="100" workbookViewId="0">
      <selection activeCell="K20" sqref="K20"/>
    </sheetView>
  </sheetViews>
  <sheetFormatPr defaultRowHeight="14.25" x14ac:dyDescent="0.2"/>
  <cols>
    <col min="2" max="2" width="14.125" customWidth="1"/>
    <col min="3" max="3" width="16.25" customWidth="1"/>
    <col min="4" max="4" width="14.375" style="124" customWidth="1"/>
    <col min="5" max="5" width="11.75" customWidth="1"/>
    <col min="6" max="6" width="10.75" customWidth="1"/>
    <col min="7" max="7" width="13" customWidth="1"/>
    <col min="8" max="8" width="14" customWidth="1"/>
    <col min="9" max="9" width="12.75" customWidth="1"/>
    <col min="10" max="10" width="14.875" style="124" customWidth="1"/>
    <col min="11" max="11" width="13.625" customWidth="1"/>
    <col min="12" max="12" width="11.625" bestFit="1" customWidth="1"/>
    <col min="13" max="13" width="10.125" bestFit="1" customWidth="1"/>
  </cols>
  <sheetData>
    <row r="1" spans="1:13" x14ac:dyDescent="0.2">
      <c r="K1" s="5" t="s">
        <v>13</v>
      </c>
    </row>
    <row r="2" spans="1:13" ht="61.5" customHeight="1" x14ac:dyDescent="0.2">
      <c r="A2" s="80"/>
      <c r="H2" s="3"/>
      <c r="J2" s="156"/>
      <c r="K2" s="5" t="s">
        <v>14</v>
      </c>
    </row>
    <row r="3" spans="1:13" ht="21" x14ac:dyDescent="0.2">
      <c r="A3" s="802" t="s">
        <v>164</v>
      </c>
      <c r="B3" s="802"/>
      <c r="C3" s="802"/>
      <c r="D3" s="802"/>
      <c r="E3" s="802"/>
      <c r="F3" s="802"/>
      <c r="G3" s="802"/>
      <c r="H3" s="802"/>
      <c r="I3" s="802"/>
      <c r="J3" s="802"/>
      <c r="K3" s="802"/>
      <c r="L3" s="802"/>
    </row>
    <row r="4" spans="1:13" ht="21" x14ac:dyDescent="0.2">
      <c r="A4" s="802" t="s">
        <v>165</v>
      </c>
      <c r="B4" s="802"/>
      <c r="C4" s="802"/>
      <c r="D4" s="802"/>
      <c r="E4" s="802"/>
      <c r="F4" s="802"/>
      <c r="G4" s="802"/>
      <c r="H4" s="802"/>
      <c r="I4" s="802"/>
      <c r="J4" s="802"/>
      <c r="K4" s="802"/>
      <c r="L4" s="802"/>
    </row>
    <row r="5" spans="1:13" ht="18" x14ac:dyDescent="0.2">
      <c r="A5" s="809" t="s">
        <v>166</v>
      </c>
      <c r="B5" s="809"/>
      <c r="C5" s="165"/>
      <c r="D5" s="157"/>
      <c r="E5" s="165"/>
      <c r="F5" s="165"/>
      <c r="G5" s="165"/>
      <c r="H5" s="165"/>
      <c r="I5" s="165"/>
      <c r="J5" s="157"/>
      <c r="K5" s="165"/>
      <c r="L5" s="165"/>
    </row>
    <row r="6" spans="1:13" ht="90" x14ac:dyDescent="0.2">
      <c r="A6" s="85" t="s">
        <v>56</v>
      </c>
      <c r="B6" s="402" t="s">
        <v>147</v>
      </c>
      <c r="C6" s="402" t="s">
        <v>148</v>
      </c>
      <c r="D6" s="402" t="s">
        <v>149</v>
      </c>
      <c r="E6" s="402" t="s">
        <v>150</v>
      </c>
      <c r="F6" s="402" t="s">
        <v>151</v>
      </c>
      <c r="G6" s="402" t="s">
        <v>152</v>
      </c>
      <c r="H6" s="402" t="s">
        <v>153</v>
      </c>
      <c r="I6" s="402" t="s">
        <v>154</v>
      </c>
      <c r="J6" s="402" t="s">
        <v>155</v>
      </c>
      <c r="K6" s="600" t="s">
        <v>156</v>
      </c>
      <c r="L6" s="602" t="s">
        <v>24</v>
      </c>
    </row>
    <row r="7" spans="1:13" ht="108" x14ac:dyDescent="0.2">
      <c r="A7" s="85" t="s">
        <v>167</v>
      </c>
      <c r="B7" s="402" t="s">
        <v>560</v>
      </c>
      <c r="C7" s="402" t="s">
        <v>561</v>
      </c>
      <c r="D7" s="402" t="s">
        <v>562</v>
      </c>
      <c r="E7" s="402" t="s">
        <v>563</v>
      </c>
      <c r="F7" s="402" t="s">
        <v>564</v>
      </c>
      <c r="G7" s="402" t="s">
        <v>565</v>
      </c>
      <c r="H7" s="402" t="s">
        <v>566</v>
      </c>
      <c r="I7" s="402" t="s">
        <v>567</v>
      </c>
      <c r="J7" s="402" t="s">
        <v>568</v>
      </c>
      <c r="K7" s="402" t="s">
        <v>571</v>
      </c>
      <c r="L7" s="601" t="s">
        <v>9</v>
      </c>
    </row>
    <row r="8" spans="1:13" ht="18.75" thickBot="1" x14ac:dyDescent="0.25">
      <c r="A8" s="167" t="s">
        <v>59</v>
      </c>
      <c r="B8" s="158">
        <v>3542</v>
      </c>
      <c r="C8" s="158">
        <v>1639</v>
      </c>
      <c r="D8" s="159">
        <v>3459</v>
      </c>
      <c r="E8" s="158">
        <v>17291</v>
      </c>
      <c r="F8" s="158">
        <v>13466</v>
      </c>
      <c r="G8" s="159">
        <v>15150</v>
      </c>
      <c r="H8" s="160">
        <v>188</v>
      </c>
      <c r="I8" s="160">
        <v>654</v>
      </c>
      <c r="J8" s="159">
        <v>11742</v>
      </c>
      <c r="K8" s="161">
        <v>693</v>
      </c>
      <c r="L8" s="170">
        <f t="shared" ref="L8:L18" si="0">SUM(B8:K8)</f>
        <v>67824</v>
      </c>
      <c r="M8" s="471"/>
    </row>
    <row r="9" spans="1:13" ht="18.75" thickBot="1" x14ac:dyDescent="0.25">
      <c r="A9" s="168" t="s">
        <v>60</v>
      </c>
      <c r="B9" s="162">
        <v>18169</v>
      </c>
      <c r="C9" s="162">
        <v>15689</v>
      </c>
      <c r="D9" s="163">
        <v>46540</v>
      </c>
      <c r="E9" s="162">
        <v>105807</v>
      </c>
      <c r="F9" s="162">
        <v>71970</v>
      </c>
      <c r="G9" s="163">
        <v>325403</v>
      </c>
      <c r="H9" s="163">
        <v>2740</v>
      </c>
      <c r="I9" s="163">
        <v>12734</v>
      </c>
      <c r="J9" s="163">
        <v>154612</v>
      </c>
      <c r="K9" s="162">
        <v>20639</v>
      </c>
      <c r="L9" s="171">
        <f t="shared" si="0"/>
        <v>774303</v>
      </c>
      <c r="M9" s="471"/>
    </row>
    <row r="10" spans="1:13" ht="18.75" thickBot="1" x14ac:dyDescent="0.25">
      <c r="A10" s="167" t="s">
        <v>61</v>
      </c>
      <c r="B10" s="158">
        <v>24648</v>
      </c>
      <c r="C10" s="158">
        <v>90822</v>
      </c>
      <c r="D10" s="159">
        <v>154644</v>
      </c>
      <c r="E10" s="158">
        <v>133185</v>
      </c>
      <c r="F10" s="158">
        <v>83655</v>
      </c>
      <c r="G10" s="159">
        <v>870394</v>
      </c>
      <c r="H10" s="159">
        <v>11688</v>
      </c>
      <c r="I10" s="159">
        <v>32834</v>
      </c>
      <c r="J10" s="159">
        <v>479726</v>
      </c>
      <c r="K10" s="158">
        <v>39247</v>
      </c>
      <c r="L10" s="170">
        <f t="shared" si="0"/>
        <v>1920843</v>
      </c>
      <c r="M10" s="471"/>
    </row>
    <row r="11" spans="1:13" ht="18.75" thickBot="1" x14ac:dyDescent="0.25">
      <c r="A11" s="168" t="s">
        <v>62</v>
      </c>
      <c r="B11" s="162">
        <v>34827</v>
      </c>
      <c r="C11" s="162">
        <v>105255</v>
      </c>
      <c r="D11" s="163">
        <v>170391</v>
      </c>
      <c r="E11" s="162">
        <v>113307</v>
      </c>
      <c r="F11" s="162">
        <v>93155</v>
      </c>
      <c r="G11" s="163">
        <v>855824</v>
      </c>
      <c r="H11" s="163">
        <v>19983</v>
      </c>
      <c r="I11" s="163">
        <v>44407</v>
      </c>
      <c r="J11" s="163">
        <v>612586</v>
      </c>
      <c r="K11" s="162">
        <v>40884</v>
      </c>
      <c r="L11" s="171">
        <f t="shared" si="0"/>
        <v>2090619</v>
      </c>
      <c r="M11" s="471"/>
    </row>
    <row r="12" spans="1:13" ht="18.75" thickBot="1" x14ac:dyDescent="0.25">
      <c r="A12" s="167" t="s">
        <v>63</v>
      </c>
      <c r="B12" s="158">
        <v>35291</v>
      </c>
      <c r="C12" s="158">
        <v>80428</v>
      </c>
      <c r="D12" s="159">
        <v>122460</v>
      </c>
      <c r="E12" s="158">
        <v>78741</v>
      </c>
      <c r="F12" s="158">
        <v>77502</v>
      </c>
      <c r="G12" s="159">
        <v>723764</v>
      </c>
      <c r="H12" s="159">
        <v>22092</v>
      </c>
      <c r="I12" s="159">
        <v>40427</v>
      </c>
      <c r="J12" s="159">
        <v>518385</v>
      </c>
      <c r="K12" s="158">
        <v>35018</v>
      </c>
      <c r="L12" s="170">
        <f t="shared" si="0"/>
        <v>1734108</v>
      </c>
      <c r="M12" s="471"/>
    </row>
    <row r="13" spans="1:13" ht="18.75" thickBot="1" x14ac:dyDescent="0.25">
      <c r="A13" s="168" t="s">
        <v>64</v>
      </c>
      <c r="B13" s="162">
        <v>27223</v>
      </c>
      <c r="C13" s="162">
        <v>51455</v>
      </c>
      <c r="D13" s="163">
        <v>84417</v>
      </c>
      <c r="E13" s="162">
        <v>47808</v>
      </c>
      <c r="F13" s="162">
        <v>54110</v>
      </c>
      <c r="G13" s="163">
        <v>530769</v>
      </c>
      <c r="H13" s="163">
        <v>16532</v>
      </c>
      <c r="I13" s="163">
        <v>30852</v>
      </c>
      <c r="J13" s="163">
        <v>360217</v>
      </c>
      <c r="K13" s="162">
        <v>26907</v>
      </c>
      <c r="L13" s="171">
        <f t="shared" si="0"/>
        <v>1230290</v>
      </c>
      <c r="M13" s="471"/>
    </row>
    <row r="14" spans="1:13" ht="18.75" thickBot="1" x14ac:dyDescent="0.25">
      <c r="A14" s="167" t="s">
        <v>65</v>
      </c>
      <c r="B14" s="158">
        <v>22156</v>
      </c>
      <c r="C14" s="158">
        <v>36493</v>
      </c>
      <c r="D14" s="159">
        <v>63009</v>
      </c>
      <c r="E14" s="158">
        <v>35129</v>
      </c>
      <c r="F14" s="158">
        <v>45104</v>
      </c>
      <c r="G14" s="159">
        <v>424092</v>
      </c>
      <c r="H14" s="159">
        <v>13781</v>
      </c>
      <c r="I14" s="159">
        <v>26659</v>
      </c>
      <c r="J14" s="159">
        <v>281174</v>
      </c>
      <c r="K14" s="158">
        <v>24343</v>
      </c>
      <c r="L14" s="170">
        <f t="shared" si="0"/>
        <v>971940</v>
      </c>
      <c r="M14" s="471"/>
    </row>
    <row r="15" spans="1:13" ht="18.75" thickBot="1" x14ac:dyDescent="0.25">
      <c r="A15" s="168" t="s">
        <v>66</v>
      </c>
      <c r="B15" s="162">
        <v>18691</v>
      </c>
      <c r="C15" s="162">
        <v>28411</v>
      </c>
      <c r="D15" s="163">
        <v>42391</v>
      </c>
      <c r="E15" s="162">
        <v>26498</v>
      </c>
      <c r="F15" s="162">
        <v>36575</v>
      </c>
      <c r="G15" s="163">
        <v>310412</v>
      </c>
      <c r="H15" s="163">
        <v>9107</v>
      </c>
      <c r="I15" s="163">
        <v>20466</v>
      </c>
      <c r="J15" s="163">
        <v>201587</v>
      </c>
      <c r="K15" s="162">
        <v>19948</v>
      </c>
      <c r="L15" s="171">
        <f t="shared" si="0"/>
        <v>714086</v>
      </c>
      <c r="M15" s="471"/>
    </row>
    <row r="16" spans="1:13" ht="18.75" thickBot="1" x14ac:dyDescent="0.25">
      <c r="A16" s="167" t="s">
        <v>67</v>
      </c>
      <c r="B16" s="158">
        <v>15097</v>
      </c>
      <c r="C16" s="158">
        <v>21314</v>
      </c>
      <c r="D16" s="159">
        <v>25743</v>
      </c>
      <c r="E16" s="158">
        <v>19036</v>
      </c>
      <c r="F16" s="158">
        <v>24927</v>
      </c>
      <c r="G16" s="159">
        <v>184238</v>
      </c>
      <c r="H16" s="159">
        <v>4983</v>
      </c>
      <c r="I16" s="159">
        <v>12717</v>
      </c>
      <c r="J16" s="159">
        <v>117827</v>
      </c>
      <c r="K16" s="158">
        <v>14097</v>
      </c>
      <c r="L16" s="170">
        <f t="shared" si="0"/>
        <v>439979</v>
      </c>
      <c r="M16" s="471"/>
    </row>
    <row r="17" spans="1:13" ht="18.75" thickBot="1" x14ac:dyDescent="0.25">
      <c r="A17" s="168" t="s">
        <v>68</v>
      </c>
      <c r="B17" s="162">
        <v>9061</v>
      </c>
      <c r="C17" s="162">
        <v>13820</v>
      </c>
      <c r="D17" s="163">
        <v>14696</v>
      </c>
      <c r="E17" s="162">
        <v>9441</v>
      </c>
      <c r="F17" s="162">
        <v>13405</v>
      </c>
      <c r="G17" s="163">
        <v>95395</v>
      </c>
      <c r="H17" s="163">
        <v>2446</v>
      </c>
      <c r="I17" s="163">
        <v>5784</v>
      </c>
      <c r="J17" s="163">
        <v>59902</v>
      </c>
      <c r="K17" s="162">
        <v>9275</v>
      </c>
      <c r="L17" s="171">
        <f t="shared" si="0"/>
        <v>233225</v>
      </c>
      <c r="M17" s="471"/>
    </row>
    <row r="18" spans="1:13" ht="18.75" thickBot="1" x14ac:dyDescent="0.25">
      <c r="A18" s="167" t="s">
        <v>69</v>
      </c>
      <c r="B18" s="158">
        <v>6488</v>
      </c>
      <c r="C18" s="158">
        <v>9362</v>
      </c>
      <c r="D18" s="159">
        <v>7282</v>
      </c>
      <c r="E18" s="158">
        <v>4929</v>
      </c>
      <c r="F18" s="158">
        <v>7911</v>
      </c>
      <c r="G18" s="159">
        <v>55637</v>
      </c>
      <c r="H18" s="159">
        <v>1229</v>
      </c>
      <c r="I18" s="159">
        <v>2709</v>
      </c>
      <c r="J18" s="159">
        <v>27169</v>
      </c>
      <c r="K18" s="158">
        <v>9406</v>
      </c>
      <c r="L18" s="170">
        <f t="shared" si="0"/>
        <v>132122</v>
      </c>
      <c r="M18" s="471"/>
    </row>
    <row r="19" spans="1:13" ht="36" x14ac:dyDescent="0.2">
      <c r="A19" s="85" t="s">
        <v>39</v>
      </c>
      <c r="B19" s="120">
        <f t="shared" ref="B19:L19" si="1">SUM(B6:B18)</f>
        <v>215193</v>
      </c>
      <c r="C19" s="120">
        <f t="shared" si="1"/>
        <v>454688</v>
      </c>
      <c r="D19" s="164">
        <f t="shared" si="1"/>
        <v>735032</v>
      </c>
      <c r="E19" s="120">
        <f t="shared" si="1"/>
        <v>591172</v>
      </c>
      <c r="F19" s="120">
        <f t="shared" si="1"/>
        <v>521780</v>
      </c>
      <c r="G19" s="164">
        <f t="shared" si="1"/>
        <v>4391078</v>
      </c>
      <c r="H19" s="164">
        <f t="shared" si="1"/>
        <v>104769</v>
      </c>
      <c r="I19" s="164">
        <f t="shared" si="1"/>
        <v>230243</v>
      </c>
      <c r="J19" s="164">
        <f t="shared" si="1"/>
        <v>2824927</v>
      </c>
      <c r="K19" s="120">
        <f>SUM(K6:K18)</f>
        <v>240457</v>
      </c>
      <c r="L19" s="131">
        <f t="shared" si="1"/>
        <v>10309339</v>
      </c>
      <c r="M19" s="471"/>
    </row>
    <row r="20" spans="1:13" ht="16.5" x14ac:dyDescent="0.35">
      <c r="A20" s="169" t="s">
        <v>169</v>
      </c>
      <c r="B20" s="165"/>
      <c r="C20" s="165"/>
      <c r="D20" s="157"/>
      <c r="E20" s="165"/>
      <c r="F20" s="165"/>
      <c r="G20" s="165"/>
      <c r="H20" s="165"/>
      <c r="I20" s="165"/>
      <c r="J20" s="157"/>
      <c r="K20" s="165"/>
      <c r="L20" s="165" t="s">
        <v>168</v>
      </c>
    </row>
    <row r="21" spans="1:13" x14ac:dyDescent="0.2">
      <c r="B21" s="471"/>
      <c r="C21" s="471"/>
      <c r="D21" s="471"/>
      <c r="E21" s="471"/>
      <c r="F21" s="471"/>
      <c r="G21" s="471"/>
      <c r="H21" s="471"/>
      <c r="I21" s="471"/>
      <c r="J21" s="471"/>
      <c r="K21" s="471"/>
      <c r="L21" s="471"/>
    </row>
  </sheetData>
  <mergeCells count="3">
    <mergeCell ref="A3:L3"/>
    <mergeCell ref="A4:L4"/>
    <mergeCell ref="A5:B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landscape" horizontalDpi="300" r:id="rId1"/>
  <headerFooter>
    <oddFooter>&amp;Lstats.gov.sa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rightToLeft="1" view="pageBreakPreview" zoomScaleNormal="100" zoomScaleSheetLayoutView="100" workbookViewId="0">
      <selection activeCell="J21" sqref="J21"/>
    </sheetView>
  </sheetViews>
  <sheetFormatPr defaultRowHeight="14.25" x14ac:dyDescent="0.2"/>
  <cols>
    <col min="1" max="1" width="30.5" customWidth="1"/>
    <col min="2" max="2" width="10.375" bestFit="1" customWidth="1"/>
    <col min="3" max="3" width="9.25" bestFit="1" customWidth="1"/>
    <col min="4" max="5" width="10.375" bestFit="1" customWidth="1"/>
    <col min="6" max="6" width="9.25" bestFit="1" customWidth="1"/>
    <col min="7" max="8" width="10.375" bestFit="1" customWidth="1"/>
    <col min="9" max="9" width="9.25" bestFit="1" customWidth="1"/>
    <col min="10" max="10" width="11.625" bestFit="1" customWidth="1"/>
    <col min="11" max="11" width="33.125" style="1" customWidth="1"/>
    <col min="12" max="12" width="10.125" customWidth="1"/>
    <col min="14" max="14" width="10.125" bestFit="1" customWidth="1"/>
  </cols>
  <sheetData>
    <row r="1" spans="1:14" ht="18.75" customHeight="1" x14ac:dyDescent="0.2">
      <c r="K1" s="5" t="s">
        <v>13</v>
      </c>
    </row>
    <row r="2" spans="1:14" ht="61.5" customHeight="1" x14ac:dyDescent="0.2">
      <c r="A2" s="80"/>
      <c r="H2" s="3"/>
      <c r="K2" s="5" t="s">
        <v>14</v>
      </c>
    </row>
    <row r="3" spans="1:14" ht="21" x14ac:dyDescent="0.2">
      <c r="A3" s="802" t="s">
        <v>170</v>
      </c>
      <c r="B3" s="802"/>
      <c r="C3" s="802"/>
      <c r="D3" s="802"/>
      <c r="E3" s="802"/>
      <c r="F3" s="802"/>
      <c r="G3" s="802"/>
      <c r="H3" s="802"/>
      <c r="I3" s="802"/>
      <c r="J3" s="802"/>
      <c r="K3" s="802"/>
    </row>
    <row r="4" spans="1:14" ht="21" x14ac:dyDescent="0.2">
      <c r="A4" s="802" t="s">
        <v>171</v>
      </c>
      <c r="B4" s="802"/>
      <c r="C4" s="802"/>
      <c r="D4" s="802"/>
      <c r="E4" s="802"/>
      <c r="F4" s="802"/>
      <c r="G4" s="802"/>
      <c r="H4" s="802"/>
      <c r="I4" s="802"/>
      <c r="J4" s="802"/>
      <c r="K4" s="802"/>
    </row>
    <row r="5" spans="1:14" ht="18" x14ac:dyDescent="0.2">
      <c r="A5" s="166" t="s">
        <v>172</v>
      </c>
      <c r="B5" s="165"/>
      <c r="C5" s="165"/>
      <c r="D5" s="165"/>
      <c r="E5" s="165"/>
      <c r="F5" s="165"/>
      <c r="G5" s="165"/>
      <c r="H5" s="165"/>
      <c r="I5" s="165"/>
      <c r="J5" s="165"/>
    </row>
    <row r="6" spans="1:14" ht="15.75" customHeight="1" x14ac:dyDescent="0.2">
      <c r="A6" s="805" t="s">
        <v>173</v>
      </c>
      <c r="B6" s="792" t="s">
        <v>22</v>
      </c>
      <c r="C6" s="793"/>
      <c r="D6" s="794"/>
      <c r="E6" s="792" t="s">
        <v>23</v>
      </c>
      <c r="F6" s="793"/>
      <c r="G6" s="793"/>
      <c r="H6" s="766" t="s">
        <v>24</v>
      </c>
      <c r="I6" s="793"/>
      <c r="J6" s="810"/>
      <c r="K6" s="793" t="s">
        <v>598</v>
      </c>
    </row>
    <row r="7" spans="1:14" ht="18.75" thickBot="1" x14ac:dyDescent="0.25">
      <c r="A7" s="805"/>
      <c r="B7" s="795" t="s">
        <v>25</v>
      </c>
      <c r="C7" s="796"/>
      <c r="D7" s="797"/>
      <c r="E7" s="795" t="s">
        <v>26</v>
      </c>
      <c r="F7" s="796"/>
      <c r="G7" s="796"/>
      <c r="H7" s="806" t="s">
        <v>9</v>
      </c>
      <c r="I7" s="807"/>
      <c r="J7" s="811"/>
      <c r="K7" s="793"/>
    </row>
    <row r="8" spans="1:14" ht="18" x14ac:dyDescent="0.2">
      <c r="A8" s="805"/>
      <c r="B8" s="85" t="s">
        <v>4</v>
      </c>
      <c r="C8" s="86" t="s">
        <v>5</v>
      </c>
      <c r="D8" s="86" t="s">
        <v>58</v>
      </c>
      <c r="E8" s="85" t="s">
        <v>4</v>
      </c>
      <c r="F8" s="85" t="s">
        <v>5</v>
      </c>
      <c r="G8" s="85" t="s">
        <v>58</v>
      </c>
      <c r="H8" s="404" t="s">
        <v>4</v>
      </c>
      <c r="I8" s="403" t="s">
        <v>5</v>
      </c>
      <c r="J8" s="608" t="s">
        <v>58</v>
      </c>
      <c r="K8" s="793"/>
    </row>
    <row r="9" spans="1:14" ht="18" x14ac:dyDescent="0.2">
      <c r="A9" s="805"/>
      <c r="B9" s="85" t="s">
        <v>31</v>
      </c>
      <c r="C9" s="85" t="s">
        <v>32</v>
      </c>
      <c r="D9" s="179" t="s">
        <v>9</v>
      </c>
      <c r="E9" s="85" t="s">
        <v>31</v>
      </c>
      <c r="F9" s="85" t="s">
        <v>32</v>
      </c>
      <c r="G9" s="179" t="s">
        <v>9</v>
      </c>
      <c r="H9" s="404" t="s">
        <v>31</v>
      </c>
      <c r="I9" s="403" t="s">
        <v>32</v>
      </c>
      <c r="J9" s="609" t="s">
        <v>9</v>
      </c>
      <c r="K9" s="793"/>
    </row>
    <row r="10" spans="1:14" ht="27.6" customHeight="1" x14ac:dyDescent="0.2">
      <c r="A10" s="172" t="s">
        <v>174</v>
      </c>
      <c r="B10" s="116">
        <v>72480</v>
      </c>
      <c r="C10" s="116">
        <v>11603</v>
      </c>
      <c r="D10" s="116">
        <f>SUM(B10:C10)</f>
        <v>84083</v>
      </c>
      <c r="E10" s="116">
        <v>289234</v>
      </c>
      <c r="F10" s="117">
        <v>997</v>
      </c>
      <c r="G10" s="116">
        <f t="shared" ref="G10:G19" si="0">SUM(E10:F10)</f>
        <v>290231</v>
      </c>
      <c r="H10" s="59">
        <f>SUM(B10+E10)</f>
        <v>361714</v>
      </c>
      <c r="I10" s="116">
        <f t="shared" ref="I10:I18" si="1">SUM(C10+F10)</f>
        <v>12600</v>
      </c>
      <c r="J10" s="610">
        <f t="shared" ref="J10:J19" si="2">SUM(H10:I10)</f>
        <v>374314</v>
      </c>
      <c r="K10" s="630" t="s">
        <v>615</v>
      </c>
      <c r="L10" s="471"/>
      <c r="M10" s="471"/>
      <c r="N10" s="471"/>
    </row>
    <row r="11" spans="1:14" ht="27.6" customHeight="1" x14ac:dyDescent="0.2">
      <c r="A11" s="174" t="s">
        <v>175</v>
      </c>
      <c r="B11" s="118">
        <v>253301</v>
      </c>
      <c r="C11" s="118">
        <v>138921</v>
      </c>
      <c r="D11" s="118">
        <f t="shared" ref="D11:D19" si="3">SUM(B11:C11)</f>
        <v>392222</v>
      </c>
      <c r="E11" s="118">
        <v>2071039</v>
      </c>
      <c r="F11" s="118">
        <v>28786</v>
      </c>
      <c r="G11" s="118">
        <f t="shared" si="0"/>
        <v>2099825</v>
      </c>
      <c r="H11" s="57">
        <f t="shared" ref="H11:H19" si="4">SUM(B11+E11)</f>
        <v>2324340</v>
      </c>
      <c r="I11" s="118">
        <f t="shared" si="1"/>
        <v>167707</v>
      </c>
      <c r="J11" s="611">
        <f t="shared" si="2"/>
        <v>2492047</v>
      </c>
      <c r="K11" s="607" t="s">
        <v>587</v>
      </c>
      <c r="L11" s="471"/>
      <c r="M11" s="471"/>
      <c r="N11" s="471"/>
    </row>
    <row r="12" spans="1:14" ht="27.6" customHeight="1" x14ac:dyDescent="0.2">
      <c r="A12" s="172" t="s">
        <v>176</v>
      </c>
      <c r="B12" s="116">
        <v>313009</v>
      </c>
      <c r="C12" s="116">
        <v>124461</v>
      </c>
      <c r="D12" s="116">
        <f t="shared" si="3"/>
        <v>437470</v>
      </c>
      <c r="E12" s="116">
        <v>3757095</v>
      </c>
      <c r="F12" s="116">
        <v>26197</v>
      </c>
      <c r="G12" s="116">
        <f t="shared" si="0"/>
        <v>3783292</v>
      </c>
      <c r="H12" s="59">
        <f t="shared" si="4"/>
        <v>4070104</v>
      </c>
      <c r="I12" s="116">
        <f t="shared" si="1"/>
        <v>150658</v>
      </c>
      <c r="J12" s="610">
        <f t="shared" si="2"/>
        <v>4220762</v>
      </c>
      <c r="K12" s="606" t="s">
        <v>589</v>
      </c>
      <c r="L12" s="471"/>
      <c r="M12" s="471"/>
      <c r="N12" s="471"/>
    </row>
    <row r="13" spans="1:14" ht="27.6" customHeight="1" x14ac:dyDescent="0.2">
      <c r="A13" s="174" t="s">
        <v>177</v>
      </c>
      <c r="B13" s="118">
        <v>95695</v>
      </c>
      <c r="C13" s="118">
        <v>3950</v>
      </c>
      <c r="D13" s="118">
        <f t="shared" si="3"/>
        <v>99645</v>
      </c>
      <c r="E13" s="118">
        <v>80821</v>
      </c>
      <c r="F13" s="118">
        <v>1448</v>
      </c>
      <c r="G13" s="118">
        <f t="shared" si="0"/>
        <v>82269</v>
      </c>
      <c r="H13" s="57">
        <f t="shared" si="4"/>
        <v>176516</v>
      </c>
      <c r="I13" s="118">
        <f t="shared" si="1"/>
        <v>5398</v>
      </c>
      <c r="J13" s="611">
        <f t="shared" si="2"/>
        <v>181914</v>
      </c>
      <c r="K13" s="607" t="s">
        <v>584</v>
      </c>
      <c r="L13" s="471"/>
      <c r="M13" s="471"/>
      <c r="N13" s="471"/>
    </row>
    <row r="14" spans="1:14" ht="27.6" customHeight="1" x14ac:dyDescent="0.2">
      <c r="A14" s="172" t="s">
        <v>178</v>
      </c>
      <c r="B14" s="116">
        <v>221338</v>
      </c>
      <c r="C14" s="116">
        <v>150662</v>
      </c>
      <c r="D14" s="116">
        <f t="shared" si="3"/>
        <v>372000</v>
      </c>
      <c r="E14" s="116">
        <v>419011</v>
      </c>
      <c r="F14" s="116">
        <v>89155</v>
      </c>
      <c r="G14" s="116">
        <f t="shared" si="0"/>
        <v>508166</v>
      </c>
      <c r="H14" s="59">
        <f t="shared" si="4"/>
        <v>640349</v>
      </c>
      <c r="I14" s="116">
        <f t="shared" si="1"/>
        <v>239817</v>
      </c>
      <c r="J14" s="610">
        <f t="shared" si="2"/>
        <v>880166</v>
      </c>
      <c r="K14" s="606" t="s">
        <v>590</v>
      </c>
      <c r="L14" s="471"/>
      <c r="M14" s="471"/>
      <c r="N14" s="471"/>
    </row>
    <row r="15" spans="1:14" ht="27.6" customHeight="1" x14ac:dyDescent="0.2">
      <c r="A15" s="174" t="s">
        <v>179</v>
      </c>
      <c r="B15" s="118">
        <v>13047</v>
      </c>
      <c r="C15" s="118">
        <v>4040</v>
      </c>
      <c r="D15" s="118">
        <f t="shared" si="3"/>
        <v>17087</v>
      </c>
      <c r="E15" s="118">
        <v>87450</v>
      </c>
      <c r="F15" s="119">
        <v>201</v>
      </c>
      <c r="G15" s="118">
        <f t="shared" si="0"/>
        <v>87651</v>
      </c>
      <c r="H15" s="57">
        <f t="shared" si="4"/>
        <v>100497</v>
      </c>
      <c r="I15" s="118">
        <f t="shared" si="1"/>
        <v>4241</v>
      </c>
      <c r="J15" s="611">
        <f t="shared" si="2"/>
        <v>104738</v>
      </c>
      <c r="K15" s="631" t="s">
        <v>616</v>
      </c>
      <c r="L15" s="471"/>
      <c r="M15" s="471"/>
      <c r="N15" s="471"/>
    </row>
    <row r="16" spans="1:14" ht="27.6" customHeight="1" x14ac:dyDescent="0.2">
      <c r="A16" s="172" t="s">
        <v>180</v>
      </c>
      <c r="B16" s="116">
        <v>145804</v>
      </c>
      <c r="C16" s="116">
        <v>53450</v>
      </c>
      <c r="D16" s="116">
        <f t="shared" si="3"/>
        <v>199254</v>
      </c>
      <c r="E16" s="116">
        <v>784246</v>
      </c>
      <c r="F16" s="116">
        <v>21153</v>
      </c>
      <c r="G16" s="116">
        <f t="shared" si="0"/>
        <v>805399</v>
      </c>
      <c r="H16" s="59">
        <f t="shared" si="4"/>
        <v>930050</v>
      </c>
      <c r="I16" s="116">
        <f t="shared" si="1"/>
        <v>74603</v>
      </c>
      <c r="J16" s="610">
        <f t="shared" si="2"/>
        <v>1004653</v>
      </c>
      <c r="K16" s="606" t="s">
        <v>592</v>
      </c>
      <c r="L16" s="471"/>
      <c r="M16" s="471"/>
      <c r="N16" s="471"/>
    </row>
    <row r="17" spans="1:14" ht="27.6" customHeight="1" x14ac:dyDescent="0.2">
      <c r="A17" s="174" t="s">
        <v>181</v>
      </c>
      <c r="B17" s="118">
        <v>50998</v>
      </c>
      <c r="C17" s="118">
        <v>1993</v>
      </c>
      <c r="D17" s="118">
        <f t="shared" si="3"/>
        <v>52991</v>
      </c>
      <c r="E17" s="118">
        <v>61607</v>
      </c>
      <c r="F17" s="119">
        <v>118</v>
      </c>
      <c r="G17" s="118">
        <f t="shared" si="0"/>
        <v>61725</v>
      </c>
      <c r="H17" s="57">
        <f t="shared" si="4"/>
        <v>112605</v>
      </c>
      <c r="I17" s="118">
        <f t="shared" si="1"/>
        <v>2111</v>
      </c>
      <c r="J17" s="611">
        <f t="shared" si="2"/>
        <v>114716</v>
      </c>
      <c r="K17" s="607" t="s">
        <v>586</v>
      </c>
      <c r="L17" s="471"/>
      <c r="M17" s="471"/>
      <c r="N17" s="471"/>
    </row>
    <row r="18" spans="1:14" ht="27.6" customHeight="1" x14ac:dyDescent="0.2">
      <c r="A18" s="172" t="s">
        <v>182</v>
      </c>
      <c r="B18" s="116">
        <v>152613</v>
      </c>
      <c r="C18" s="116">
        <v>51120</v>
      </c>
      <c r="D18" s="116">
        <f t="shared" si="3"/>
        <v>203733</v>
      </c>
      <c r="E18" s="116">
        <v>696077</v>
      </c>
      <c r="F18" s="116">
        <v>34695</v>
      </c>
      <c r="G18" s="116">
        <f t="shared" si="0"/>
        <v>730772</v>
      </c>
      <c r="H18" s="59">
        <f t="shared" si="4"/>
        <v>848690</v>
      </c>
      <c r="I18" s="116">
        <f t="shared" si="1"/>
        <v>85815</v>
      </c>
      <c r="J18" s="610">
        <f t="shared" si="2"/>
        <v>934505</v>
      </c>
      <c r="K18" s="630" t="s">
        <v>617</v>
      </c>
      <c r="L18" s="471"/>
      <c r="M18" s="471"/>
      <c r="N18" s="471"/>
    </row>
    <row r="19" spans="1:14" ht="27.6" customHeight="1" x14ac:dyDescent="0.2">
      <c r="A19" s="174" t="s">
        <v>183</v>
      </c>
      <c r="B19" s="118">
        <v>1447</v>
      </c>
      <c r="C19" s="119">
        <v>77</v>
      </c>
      <c r="D19" s="118">
        <f t="shared" si="3"/>
        <v>1524</v>
      </c>
      <c r="E19" s="119">
        <v>0</v>
      </c>
      <c r="F19" s="119">
        <v>0</v>
      </c>
      <c r="G19" s="119">
        <f t="shared" si="0"/>
        <v>0</v>
      </c>
      <c r="H19" s="57">
        <f t="shared" si="4"/>
        <v>1447</v>
      </c>
      <c r="I19" s="119">
        <f>SUM(C19+F19)</f>
        <v>77</v>
      </c>
      <c r="J19" s="611">
        <f t="shared" si="2"/>
        <v>1524</v>
      </c>
      <c r="K19" s="607" t="s">
        <v>618</v>
      </c>
      <c r="L19" s="471"/>
      <c r="M19" s="471"/>
      <c r="N19" s="471"/>
    </row>
    <row r="20" spans="1:14" ht="18" x14ac:dyDescent="0.2">
      <c r="A20" s="85" t="s">
        <v>39</v>
      </c>
      <c r="B20" s="120">
        <f>SUM(B10:B19)</f>
        <v>1319732</v>
      </c>
      <c r="C20" s="120">
        <f t="shared" ref="C20:I20" si="5">SUM(C10:C19)</f>
        <v>540277</v>
      </c>
      <c r="D20" s="120">
        <f t="shared" si="5"/>
        <v>1860009</v>
      </c>
      <c r="E20" s="120">
        <f t="shared" si="5"/>
        <v>8246580</v>
      </c>
      <c r="F20" s="120">
        <f t="shared" si="5"/>
        <v>202750</v>
      </c>
      <c r="G20" s="120">
        <f t="shared" si="5"/>
        <v>8449330</v>
      </c>
      <c r="H20" s="131">
        <f t="shared" si="5"/>
        <v>9566312</v>
      </c>
      <c r="I20" s="120">
        <f t="shared" si="5"/>
        <v>743027</v>
      </c>
      <c r="J20" s="612">
        <f>SUM(J10:J19)</f>
        <v>10309339</v>
      </c>
      <c r="K20" s="180" t="s">
        <v>9</v>
      </c>
      <c r="L20" s="471"/>
      <c r="M20" s="471"/>
      <c r="N20" s="471"/>
    </row>
    <row r="21" spans="1:14" ht="16.5" x14ac:dyDescent="0.35">
      <c r="A21" s="169" t="s">
        <v>169</v>
      </c>
      <c r="B21" s="165"/>
      <c r="C21" s="165"/>
      <c r="D21" s="165"/>
      <c r="E21" s="165"/>
      <c r="F21" s="165"/>
      <c r="G21" s="165"/>
      <c r="H21" s="165"/>
      <c r="I21" s="165"/>
      <c r="K21" s="165" t="s">
        <v>50</v>
      </c>
    </row>
    <row r="22" spans="1:14" x14ac:dyDescent="0.2">
      <c r="B22" s="471"/>
      <c r="C22" s="471"/>
      <c r="D22" s="471"/>
      <c r="E22" s="471"/>
      <c r="F22" s="471"/>
      <c r="G22" s="471"/>
      <c r="H22" s="471"/>
      <c r="I22" s="471"/>
      <c r="J22" s="471"/>
    </row>
  </sheetData>
  <mergeCells count="10">
    <mergeCell ref="A3:K3"/>
    <mergeCell ref="A4:K4"/>
    <mergeCell ref="K6:K9"/>
    <mergeCell ref="A6:A9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landscape" horizontalDpi="300" r:id="rId1"/>
  <headerFooter>
    <oddFooter>&amp;Lstats.gov.sa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rightToLeft="1" view="pageBreakPreview" zoomScale="90" zoomScaleNormal="100" zoomScaleSheetLayoutView="90" workbookViewId="0">
      <selection activeCell="K21" sqref="K21"/>
    </sheetView>
  </sheetViews>
  <sheetFormatPr defaultRowHeight="14.25" x14ac:dyDescent="0.2"/>
  <cols>
    <col min="1" max="1" width="15.375" customWidth="1"/>
    <col min="2" max="2" width="14.125" customWidth="1"/>
    <col min="3" max="3" width="10.375" bestFit="1" customWidth="1"/>
    <col min="4" max="4" width="14.625" customWidth="1"/>
    <col min="5" max="5" width="15.75" customWidth="1"/>
    <col min="6" max="6" width="14" customWidth="1"/>
    <col min="7" max="7" width="12.875" customWidth="1"/>
    <col min="8" max="8" width="16.375" customWidth="1"/>
    <col min="9" max="9" width="12.75" customWidth="1"/>
    <col min="10" max="10" width="17.125" customWidth="1"/>
    <col min="11" max="11" width="12.375" customWidth="1"/>
    <col min="12" max="12" width="14.875" customWidth="1"/>
    <col min="13" max="13" width="18.875" customWidth="1"/>
    <col min="14" max="14" width="10.125" bestFit="1" customWidth="1"/>
  </cols>
  <sheetData>
    <row r="1" spans="1:14" x14ac:dyDescent="0.2">
      <c r="I1" s="3"/>
      <c r="J1" s="3"/>
      <c r="K1" s="804" t="s">
        <v>13</v>
      </c>
      <c r="L1" s="804"/>
      <c r="M1" s="3"/>
    </row>
    <row r="2" spans="1:14" ht="61.5" customHeight="1" x14ac:dyDescent="0.2">
      <c r="A2" s="80"/>
      <c r="I2" s="3"/>
      <c r="J2" s="3"/>
      <c r="K2" s="3"/>
      <c r="L2" s="3" t="s">
        <v>14</v>
      </c>
      <c r="M2" s="3"/>
    </row>
    <row r="3" spans="1:14" ht="19.149999999999999" customHeight="1" x14ac:dyDescent="0.2">
      <c r="A3" s="746" t="s">
        <v>184</v>
      </c>
      <c r="B3" s="746"/>
      <c r="C3" s="746"/>
      <c r="D3" s="746"/>
      <c r="E3" s="746"/>
      <c r="F3" s="746"/>
      <c r="G3" s="746"/>
      <c r="H3" s="746"/>
      <c r="I3" s="746"/>
      <c r="J3" s="746"/>
      <c r="K3" s="746"/>
      <c r="L3" s="746"/>
      <c r="M3" s="746"/>
    </row>
    <row r="4" spans="1:14" ht="19.149999999999999" customHeight="1" x14ac:dyDescent="0.2">
      <c r="A4" s="747" t="s">
        <v>185</v>
      </c>
      <c r="B4" s="747"/>
      <c r="C4" s="747"/>
      <c r="D4" s="747"/>
      <c r="E4" s="747"/>
      <c r="F4" s="747"/>
      <c r="G4" s="747"/>
      <c r="H4" s="747"/>
      <c r="I4" s="747"/>
      <c r="J4" s="747"/>
      <c r="K4" s="747"/>
      <c r="L4" s="747"/>
      <c r="M4" s="747"/>
    </row>
    <row r="5" spans="1:14" ht="15.75" x14ac:dyDescent="0.2">
      <c r="A5" s="812" t="s">
        <v>186</v>
      </c>
      <c r="B5" s="812"/>
    </row>
    <row r="6" spans="1:14" ht="81" customHeight="1" x14ac:dyDescent="0.2">
      <c r="A6" s="805" t="s">
        <v>162</v>
      </c>
      <c r="B6" s="402" t="s">
        <v>174</v>
      </c>
      <c r="C6" s="402" t="s">
        <v>175</v>
      </c>
      <c r="D6" s="402" t="s">
        <v>176</v>
      </c>
      <c r="E6" s="402" t="s">
        <v>187</v>
      </c>
      <c r="F6" s="402" t="s">
        <v>188</v>
      </c>
      <c r="G6" s="402" t="s">
        <v>179</v>
      </c>
      <c r="H6" s="402" t="s">
        <v>180</v>
      </c>
      <c r="I6" s="402" t="s">
        <v>181</v>
      </c>
      <c r="J6" s="402" t="s">
        <v>182</v>
      </c>
      <c r="K6" s="600" t="s">
        <v>183</v>
      </c>
      <c r="L6" s="601" t="s">
        <v>6</v>
      </c>
      <c r="M6" s="805" t="s">
        <v>525</v>
      </c>
    </row>
    <row r="7" spans="1:14" ht="54" x14ac:dyDescent="0.2">
      <c r="A7" s="805"/>
      <c r="B7" s="402" t="s">
        <v>588</v>
      </c>
      <c r="C7" s="402" t="s">
        <v>587</v>
      </c>
      <c r="D7" s="402" t="s">
        <v>589</v>
      </c>
      <c r="E7" s="402" t="s">
        <v>584</v>
      </c>
      <c r="F7" s="402" t="s">
        <v>590</v>
      </c>
      <c r="G7" s="402" t="s">
        <v>583</v>
      </c>
      <c r="H7" s="402" t="s">
        <v>592</v>
      </c>
      <c r="I7" s="402" t="s">
        <v>586</v>
      </c>
      <c r="J7" s="402" t="s">
        <v>585</v>
      </c>
      <c r="K7" s="402" t="s">
        <v>591</v>
      </c>
      <c r="L7" s="402" t="s">
        <v>9</v>
      </c>
      <c r="M7" s="805"/>
    </row>
    <row r="8" spans="1:14" ht="22.9" customHeight="1" thickBot="1" x14ac:dyDescent="0.25">
      <c r="A8" s="578" t="s">
        <v>78</v>
      </c>
      <c r="B8" s="158">
        <v>142414</v>
      </c>
      <c r="C8" s="158">
        <v>919009</v>
      </c>
      <c r="D8" s="158">
        <v>1476226</v>
      </c>
      <c r="E8" s="158">
        <v>10222</v>
      </c>
      <c r="F8" s="158">
        <v>358753</v>
      </c>
      <c r="G8" s="159">
        <v>37375</v>
      </c>
      <c r="H8" s="159">
        <v>326405</v>
      </c>
      <c r="I8" s="159">
        <v>49523</v>
      </c>
      <c r="J8" s="158">
        <v>512538</v>
      </c>
      <c r="K8" s="161">
        <v>2</v>
      </c>
      <c r="L8" s="170">
        <f>SUM(B8:K8)</f>
        <v>3832467</v>
      </c>
      <c r="M8" s="576" t="s">
        <v>526</v>
      </c>
      <c r="N8" s="471"/>
    </row>
    <row r="9" spans="1:14" ht="22.9" customHeight="1" thickBot="1" x14ac:dyDescent="0.25">
      <c r="A9" s="579" t="s">
        <v>79</v>
      </c>
      <c r="B9" s="162">
        <v>88694</v>
      </c>
      <c r="C9" s="162">
        <v>690599</v>
      </c>
      <c r="D9" s="162">
        <v>855584</v>
      </c>
      <c r="E9" s="162">
        <v>15872</v>
      </c>
      <c r="F9" s="162">
        <v>202910</v>
      </c>
      <c r="G9" s="163">
        <v>17424</v>
      </c>
      <c r="H9" s="163">
        <v>252153</v>
      </c>
      <c r="I9" s="163">
        <v>25785</v>
      </c>
      <c r="J9" s="162">
        <v>199108</v>
      </c>
      <c r="K9" s="184">
        <v>7</v>
      </c>
      <c r="L9" s="171">
        <f t="shared" ref="L9:L20" si="0">SUM(B9:K9)</f>
        <v>2348136</v>
      </c>
      <c r="M9" s="577" t="s">
        <v>527</v>
      </c>
      <c r="N9" s="471"/>
    </row>
    <row r="10" spans="1:14" ht="22.9" customHeight="1" thickBot="1" x14ac:dyDescent="0.25">
      <c r="A10" s="578" t="s">
        <v>80</v>
      </c>
      <c r="B10" s="158">
        <v>12458</v>
      </c>
      <c r="C10" s="158">
        <v>117361</v>
      </c>
      <c r="D10" s="158">
        <v>168577</v>
      </c>
      <c r="E10" s="158">
        <v>3276</v>
      </c>
      <c r="F10" s="158">
        <v>40597</v>
      </c>
      <c r="G10" s="159">
        <v>3003</v>
      </c>
      <c r="H10" s="159">
        <v>43597</v>
      </c>
      <c r="I10" s="159">
        <v>1447</v>
      </c>
      <c r="J10" s="158">
        <v>9376</v>
      </c>
      <c r="K10" s="161">
        <v>0</v>
      </c>
      <c r="L10" s="170">
        <f t="shared" si="0"/>
        <v>399692</v>
      </c>
      <c r="M10" s="576" t="s">
        <v>528</v>
      </c>
      <c r="N10" s="471"/>
    </row>
    <row r="11" spans="1:14" ht="22.9" customHeight="1" thickBot="1" x14ac:dyDescent="0.25">
      <c r="A11" s="579" t="s">
        <v>81</v>
      </c>
      <c r="B11" s="162">
        <v>13186</v>
      </c>
      <c r="C11" s="162">
        <v>91334</v>
      </c>
      <c r="D11" s="162">
        <v>264079</v>
      </c>
      <c r="E11" s="184">
        <v>714</v>
      </c>
      <c r="F11" s="162">
        <v>29845</v>
      </c>
      <c r="G11" s="163">
        <v>13804</v>
      </c>
      <c r="H11" s="163">
        <v>35318</v>
      </c>
      <c r="I11" s="183">
        <v>378</v>
      </c>
      <c r="J11" s="162">
        <v>10233</v>
      </c>
      <c r="K11" s="184">
        <v>0</v>
      </c>
      <c r="L11" s="171">
        <f t="shared" si="0"/>
        <v>458891</v>
      </c>
      <c r="M11" s="577" t="s">
        <v>529</v>
      </c>
      <c r="N11" s="471"/>
    </row>
    <row r="12" spans="1:14" ht="22.9" customHeight="1" thickBot="1" x14ac:dyDescent="0.25">
      <c r="A12" s="578" t="s">
        <v>82</v>
      </c>
      <c r="B12" s="158">
        <v>79463</v>
      </c>
      <c r="C12" s="158">
        <v>409299</v>
      </c>
      <c r="D12" s="158">
        <v>938984</v>
      </c>
      <c r="E12" s="158">
        <v>146140</v>
      </c>
      <c r="F12" s="158">
        <v>141516</v>
      </c>
      <c r="G12" s="159">
        <v>14537</v>
      </c>
      <c r="H12" s="159">
        <v>244675</v>
      </c>
      <c r="I12" s="159">
        <v>28478</v>
      </c>
      <c r="J12" s="158">
        <v>135130</v>
      </c>
      <c r="K12" s="158">
        <v>1515</v>
      </c>
      <c r="L12" s="170">
        <f t="shared" si="0"/>
        <v>2139737</v>
      </c>
      <c r="M12" s="576" t="s">
        <v>530</v>
      </c>
      <c r="N12" s="471"/>
    </row>
    <row r="13" spans="1:14" ht="22.9" customHeight="1" thickBot="1" x14ac:dyDescent="0.25">
      <c r="A13" s="579" t="s">
        <v>83</v>
      </c>
      <c r="B13" s="162">
        <v>14354</v>
      </c>
      <c r="C13" s="162">
        <v>74041</v>
      </c>
      <c r="D13" s="162">
        <v>168521</v>
      </c>
      <c r="E13" s="162">
        <v>2345</v>
      </c>
      <c r="F13" s="162">
        <v>30899</v>
      </c>
      <c r="G13" s="163">
        <v>1836</v>
      </c>
      <c r="H13" s="163">
        <v>33839</v>
      </c>
      <c r="I13" s="163">
        <v>7644</v>
      </c>
      <c r="J13" s="162">
        <v>31278</v>
      </c>
      <c r="K13" s="184">
        <v>0</v>
      </c>
      <c r="L13" s="171">
        <f t="shared" si="0"/>
        <v>364757</v>
      </c>
      <c r="M13" s="577" t="s">
        <v>531</v>
      </c>
      <c r="N13" s="471"/>
    </row>
    <row r="14" spans="1:14" ht="22.9" customHeight="1" thickBot="1" x14ac:dyDescent="0.25">
      <c r="A14" s="578" t="s">
        <v>84</v>
      </c>
      <c r="B14" s="158">
        <v>3594</v>
      </c>
      <c r="C14" s="158">
        <v>28478</v>
      </c>
      <c r="D14" s="158">
        <v>49254</v>
      </c>
      <c r="E14" s="161">
        <v>155</v>
      </c>
      <c r="F14" s="158">
        <v>19802</v>
      </c>
      <c r="G14" s="159">
        <v>3131</v>
      </c>
      <c r="H14" s="159">
        <v>12844</v>
      </c>
      <c r="I14" s="160">
        <v>228</v>
      </c>
      <c r="J14" s="158">
        <v>3138</v>
      </c>
      <c r="K14" s="161">
        <v>0</v>
      </c>
      <c r="L14" s="170">
        <f t="shared" si="0"/>
        <v>120624</v>
      </c>
      <c r="M14" s="576" t="s">
        <v>532</v>
      </c>
      <c r="N14" s="471"/>
    </row>
    <row r="15" spans="1:14" ht="22.9" customHeight="1" thickBot="1" x14ac:dyDescent="0.25">
      <c r="A15" s="579" t="s">
        <v>85</v>
      </c>
      <c r="B15" s="162">
        <v>3112</v>
      </c>
      <c r="C15" s="162">
        <v>27678</v>
      </c>
      <c r="D15" s="162">
        <v>84296</v>
      </c>
      <c r="E15" s="184">
        <v>800</v>
      </c>
      <c r="F15" s="162">
        <v>13061</v>
      </c>
      <c r="G15" s="163">
        <v>6303</v>
      </c>
      <c r="H15" s="163">
        <v>15163</v>
      </c>
      <c r="I15" s="183">
        <v>472</v>
      </c>
      <c r="J15" s="162">
        <v>3062</v>
      </c>
      <c r="K15" s="184">
        <v>0</v>
      </c>
      <c r="L15" s="171">
        <f t="shared" si="0"/>
        <v>153947</v>
      </c>
      <c r="M15" s="577" t="s">
        <v>533</v>
      </c>
      <c r="N15" s="471"/>
    </row>
    <row r="16" spans="1:14" ht="22.9" customHeight="1" thickBot="1" x14ac:dyDescent="0.25">
      <c r="A16" s="578" t="s">
        <v>86</v>
      </c>
      <c r="B16" s="158">
        <v>2387</v>
      </c>
      <c r="C16" s="158">
        <v>10066</v>
      </c>
      <c r="D16" s="158">
        <v>27055</v>
      </c>
      <c r="E16" s="161">
        <v>872</v>
      </c>
      <c r="F16" s="158">
        <v>4862</v>
      </c>
      <c r="G16" s="160">
        <v>135</v>
      </c>
      <c r="H16" s="159">
        <v>4829</v>
      </c>
      <c r="I16" s="160">
        <v>185</v>
      </c>
      <c r="J16" s="158">
        <v>3738</v>
      </c>
      <c r="K16" s="161">
        <v>0</v>
      </c>
      <c r="L16" s="170">
        <f t="shared" si="0"/>
        <v>54129</v>
      </c>
      <c r="M16" s="576" t="s">
        <v>534</v>
      </c>
      <c r="N16" s="471"/>
    </row>
    <row r="17" spans="1:14" ht="22.9" customHeight="1" thickBot="1" x14ac:dyDescent="0.25">
      <c r="A17" s="579" t="s">
        <v>87</v>
      </c>
      <c r="B17" s="162">
        <v>2801</v>
      </c>
      <c r="C17" s="162">
        <v>51344</v>
      </c>
      <c r="D17" s="162">
        <v>42344</v>
      </c>
      <c r="E17" s="184">
        <v>634</v>
      </c>
      <c r="F17" s="162">
        <v>14160</v>
      </c>
      <c r="G17" s="163">
        <v>3004</v>
      </c>
      <c r="H17" s="163">
        <v>15344</v>
      </c>
      <c r="I17" s="183">
        <v>261</v>
      </c>
      <c r="J17" s="162">
        <v>8600</v>
      </c>
      <c r="K17" s="184">
        <v>0</v>
      </c>
      <c r="L17" s="171">
        <f t="shared" si="0"/>
        <v>138492</v>
      </c>
      <c r="M17" s="577" t="s">
        <v>535</v>
      </c>
      <c r="N17" s="471"/>
    </row>
    <row r="18" spans="1:14" ht="22.9" customHeight="1" thickBot="1" x14ac:dyDescent="0.25">
      <c r="A18" s="578" t="s">
        <v>88</v>
      </c>
      <c r="B18" s="158">
        <v>7072</v>
      </c>
      <c r="C18" s="158">
        <v>27775</v>
      </c>
      <c r="D18" s="158">
        <v>93648</v>
      </c>
      <c r="E18" s="161">
        <v>406</v>
      </c>
      <c r="F18" s="158">
        <v>10002</v>
      </c>
      <c r="G18" s="160">
        <v>827</v>
      </c>
      <c r="H18" s="159">
        <v>7817</v>
      </c>
      <c r="I18" s="160">
        <v>172</v>
      </c>
      <c r="J18" s="158">
        <v>11174</v>
      </c>
      <c r="K18" s="161">
        <v>0</v>
      </c>
      <c r="L18" s="170">
        <f t="shared" si="0"/>
        <v>158893</v>
      </c>
      <c r="M18" s="576" t="s">
        <v>536</v>
      </c>
      <c r="N18" s="471"/>
    </row>
    <row r="19" spans="1:14" ht="22.9" customHeight="1" thickBot="1" x14ac:dyDescent="0.25">
      <c r="A19" s="579" t="s">
        <v>89</v>
      </c>
      <c r="B19" s="162">
        <v>1046</v>
      </c>
      <c r="C19" s="162">
        <v>27405</v>
      </c>
      <c r="D19" s="162">
        <v>15603</v>
      </c>
      <c r="E19" s="184">
        <v>373</v>
      </c>
      <c r="F19" s="162">
        <v>4938</v>
      </c>
      <c r="G19" s="183">
        <v>164</v>
      </c>
      <c r="H19" s="163">
        <v>4397</v>
      </c>
      <c r="I19" s="183">
        <v>71</v>
      </c>
      <c r="J19" s="162">
        <v>3513</v>
      </c>
      <c r="K19" s="184">
        <v>0</v>
      </c>
      <c r="L19" s="171">
        <f t="shared" si="0"/>
        <v>57510</v>
      </c>
      <c r="M19" s="577" t="s">
        <v>537</v>
      </c>
      <c r="N19" s="471"/>
    </row>
    <row r="20" spans="1:14" ht="22.9" customHeight="1" thickBot="1" x14ac:dyDescent="0.25">
      <c r="A20" s="578" t="s">
        <v>90</v>
      </c>
      <c r="B20" s="158">
        <v>3733</v>
      </c>
      <c r="C20" s="158">
        <v>17658</v>
      </c>
      <c r="D20" s="158">
        <v>36591</v>
      </c>
      <c r="E20" s="161">
        <v>105</v>
      </c>
      <c r="F20" s="158">
        <v>8821</v>
      </c>
      <c r="G20" s="159">
        <v>3195</v>
      </c>
      <c r="H20" s="159">
        <v>8272</v>
      </c>
      <c r="I20" s="160">
        <v>72</v>
      </c>
      <c r="J20" s="158">
        <v>3617</v>
      </c>
      <c r="K20" s="161">
        <v>0</v>
      </c>
      <c r="L20" s="170">
        <f t="shared" si="0"/>
        <v>82064</v>
      </c>
      <c r="M20" s="576" t="s">
        <v>538</v>
      </c>
      <c r="N20" s="471"/>
    </row>
    <row r="21" spans="1:14" ht="22.15" customHeight="1" x14ac:dyDescent="0.2">
      <c r="A21" s="185" t="s">
        <v>6</v>
      </c>
      <c r="B21" s="120">
        <f>SUM(B8:B20)</f>
        <v>374314</v>
      </c>
      <c r="C21" s="120">
        <f t="shared" ref="C21:L21" si="1">SUM(C8:C20)</f>
        <v>2492047</v>
      </c>
      <c r="D21" s="120">
        <f t="shared" si="1"/>
        <v>4220762</v>
      </c>
      <c r="E21" s="120">
        <f t="shared" si="1"/>
        <v>181914</v>
      </c>
      <c r="F21" s="120">
        <f t="shared" si="1"/>
        <v>880166</v>
      </c>
      <c r="G21" s="164">
        <f t="shared" si="1"/>
        <v>104738</v>
      </c>
      <c r="H21" s="164">
        <f t="shared" si="1"/>
        <v>1004653</v>
      </c>
      <c r="I21" s="164">
        <f t="shared" si="1"/>
        <v>114716</v>
      </c>
      <c r="J21" s="120">
        <f t="shared" si="1"/>
        <v>934505</v>
      </c>
      <c r="K21" s="120">
        <f>SUM(K8:K20)</f>
        <v>1524</v>
      </c>
      <c r="L21" s="131">
        <f t="shared" si="1"/>
        <v>10309339</v>
      </c>
      <c r="M21" s="185" t="s">
        <v>9</v>
      </c>
      <c r="N21" s="471"/>
    </row>
    <row r="22" spans="1:14" ht="15" x14ac:dyDescent="0.2">
      <c r="A22" s="186" t="s">
        <v>190</v>
      </c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 t="s">
        <v>189</v>
      </c>
    </row>
    <row r="23" spans="1:14" ht="17.25" x14ac:dyDescent="0.2">
      <c r="A23" s="153"/>
      <c r="B23" s="625"/>
      <c r="C23" s="625"/>
      <c r="D23" s="625"/>
      <c r="E23" s="625"/>
      <c r="F23" s="625"/>
      <c r="G23" s="625"/>
      <c r="H23" s="625"/>
      <c r="I23" s="625"/>
      <c r="J23" s="625"/>
      <c r="K23" s="625"/>
      <c r="L23" s="625"/>
    </row>
  </sheetData>
  <mergeCells count="6">
    <mergeCell ref="M6:M7"/>
    <mergeCell ref="A6:A7"/>
    <mergeCell ref="A5:B5"/>
    <mergeCell ref="K1:L1"/>
    <mergeCell ref="A3:M3"/>
    <mergeCell ref="A4:M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3" orientation="landscape" horizontalDpi="300" r:id="rId1"/>
  <headerFooter>
    <oddFooter>&amp;Lstats.gov.sa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rightToLeft="1" view="pageBreakPreview" topLeftCell="A4" zoomScaleNormal="100" zoomScaleSheetLayoutView="100" workbookViewId="0">
      <selection activeCell="J20" sqref="J20"/>
    </sheetView>
  </sheetViews>
  <sheetFormatPr defaultRowHeight="14.25" x14ac:dyDescent="0.2"/>
  <cols>
    <col min="2" max="2" width="19.5" customWidth="1"/>
    <col min="3" max="3" width="12.125" customWidth="1"/>
    <col min="4" max="12" width="14.25" customWidth="1"/>
    <col min="13" max="13" width="10.125" bestFit="1" customWidth="1"/>
  </cols>
  <sheetData>
    <row r="1" spans="1:13" x14ac:dyDescent="0.2">
      <c r="K1" s="5" t="s">
        <v>13</v>
      </c>
    </row>
    <row r="2" spans="1:13" ht="61.5" customHeight="1" x14ac:dyDescent="0.2">
      <c r="A2" s="80"/>
      <c r="H2" s="3"/>
      <c r="K2" s="5" t="s">
        <v>14</v>
      </c>
    </row>
    <row r="3" spans="1:13" ht="21" x14ac:dyDescent="0.2">
      <c r="A3" s="746" t="s">
        <v>191</v>
      </c>
      <c r="B3" s="746"/>
      <c r="C3" s="746"/>
      <c r="D3" s="746"/>
      <c r="E3" s="746"/>
      <c r="F3" s="746"/>
      <c r="G3" s="746"/>
      <c r="H3" s="746"/>
      <c r="I3" s="746"/>
      <c r="J3" s="746"/>
      <c r="K3" s="746"/>
      <c r="L3" s="746"/>
    </row>
    <row r="4" spans="1:13" ht="21" x14ac:dyDescent="0.2">
      <c r="A4" s="747" t="s">
        <v>165</v>
      </c>
      <c r="B4" s="747"/>
      <c r="C4" s="747"/>
      <c r="D4" s="747"/>
      <c r="E4" s="747"/>
      <c r="F4" s="747"/>
      <c r="G4" s="747"/>
      <c r="H4" s="747"/>
      <c r="I4" s="747"/>
      <c r="J4" s="747"/>
      <c r="K4" s="747"/>
      <c r="L4" s="747"/>
    </row>
    <row r="5" spans="1:13" ht="15.75" x14ac:dyDescent="0.2">
      <c r="A5" s="812" t="s">
        <v>192</v>
      </c>
      <c r="B5" s="812"/>
    </row>
    <row r="6" spans="1:13" ht="71.25" customHeight="1" x14ac:dyDescent="0.2">
      <c r="A6" s="85" t="s">
        <v>56</v>
      </c>
      <c r="B6" s="402" t="s">
        <v>174</v>
      </c>
      <c r="C6" s="402" t="s">
        <v>175</v>
      </c>
      <c r="D6" s="402" t="s">
        <v>176</v>
      </c>
      <c r="E6" s="402" t="s">
        <v>177</v>
      </c>
      <c r="F6" s="402" t="s">
        <v>178</v>
      </c>
      <c r="G6" s="402" t="s">
        <v>179</v>
      </c>
      <c r="H6" s="402" t="s">
        <v>180</v>
      </c>
      <c r="I6" s="402" t="s">
        <v>181</v>
      </c>
      <c r="J6" s="402" t="s">
        <v>182</v>
      </c>
      <c r="K6" s="613" t="s">
        <v>183</v>
      </c>
      <c r="L6" s="407" t="s">
        <v>6</v>
      </c>
    </row>
    <row r="7" spans="1:13" ht="102.75" customHeight="1" x14ac:dyDescent="0.2">
      <c r="A7" s="85" t="s">
        <v>167</v>
      </c>
      <c r="B7" s="469" t="s">
        <v>615</v>
      </c>
      <c r="C7" s="469" t="s">
        <v>587</v>
      </c>
      <c r="D7" s="469" t="s">
        <v>589</v>
      </c>
      <c r="E7" s="469" t="s">
        <v>584</v>
      </c>
      <c r="F7" s="469" t="s">
        <v>590</v>
      </c>
      <c r="G7" s="469" t="s">
        <v>616</v>
      </c>
      <c r="H7" s="469" t="s">
        <v>592</v>
      </c>
      <c r="I7" s="469" t="s">
        <v>586</v>
      </c>
      <c r="J7" s="469" t="s">
        <v>617</v>
      </c>
      <c r="K7" s="469" t="s">
        <v>618</v>
      </c>
      <c r="L7" s="402" t="s">
        <v>9</v>
      </c>
    </row>
    <row r="8" spans="1:13" ht="22.9" customHeight="1" thickBot="1" x14ac:dyDescent="0.25">
      <c r="A8" s="167" t="s">
        <v>59</v>
      </c>
      <c r="B8" s="158">
        <v>2006</v>
      </c>
      <c r="C8" s="158">
        <v>19940</v>
      </c>
      <c r="D8" s="158">
        <v>27111</v>
      </c>
      <c r="E8" s="158">
        <v>1587</v>
      </c>
      <c r="F8" s="158">
        <v>3829</v>
      </c>
      <c r="G8" s="160">
        <v>579</v>
      </c>
      <c r="H8" s="159">
        <v>6973</v>
      </c>
      <c r="I8" s="160">
        <v>423</v>
      </c>
      <c r="J8" s="158">
        <v>5376</v>
      </c>
      <c r="K8" s="161">
        <v>0</v>
      </c>
      <c r="L8" s="188">
        <f>SUM(B8:K8)</f>
        <v>67824</v>
      </c>
      <c r="M8" s="471"/>
    </row>
    <row r="9" spans="1:13" ht="22.9" customHeight="1" thickBot="1" x14ac:dyDescent="0.25">
      <c r="A9" s="168" t="s">
        <v>60</v>
      </c>
      <c r="B9" s="162">
        <v>22738</v>
      </c>
      <c r="C9" s="162">
        <v>189138</v>
      </c>
      <c r="D9" s="162">
        <v>321944</v>
      </c>
      <c r="E9" s="162">
        <v>22038</v>
      </c>
      <c r="F9" s="162">
        <v>53747</v>
      </c>
      <c r="G9" s="163">
        <v>6540</v>
      </c>
      <c r="H9" s="163">
        <v>72545</v>
      </c>
      <c r="I9" s="163">
        <v>10502</v>
      </c>
      <c r="J9" s="162">
        <v>75109</v>
      </c>
      <c r="K9" s="184">
        <v>2</v>
      </c>
      <c r="L9" s="189">
        <f t="shared" ref="L9:L18" si="0">SUM(B9:K9)</f>
        <v>774303</v>
      </c>
      <c r="M9" s="471"/>
    </row>
    <row r="10" spans="1:13" ht="22.9" customHeight="1" thickBot="1" x14ac:dyDescent="0.25">
      <c r="A10" s="167" t="s">
        <v>61</v>
      </c>
      <c r="B10" s="158">
        <v>61989</v>
      </c>
      <c r="C10" s="158">
        <v>434438</v>
      </c>
      <c r="D10" s="158">
        <v>790083</v>
      </c>
      <c r="E10" s="158">
        <v>34819</v>
      </c>
      <c r="F10" s="158">
        <v>187750</v>
      </c>
      <c r="G10" s="159">
        <v>16817</v>
      </c>
      <c r="H10" s="159">
        <v>167838</v>
      </c>
      <c r="I10" s="159">
        <v>23952</v>
      </c>
      <c r="J10" s="158">
        <v>202864</v>
      </c>
      <c r="K10" s="161">
        <v>293</v>
      </c>
      <c r="L10" s="188">
        <f t="shared" si="0"/>
        <v>1920843</v>
      </c>
      <c r="M10" s="471"/>
    </row>
    <row r="11" spans="1:13" ht="22.9" customHeight="1" thickBot="1" x14ac:dyDescent="0.25">
      <c r="A11" s="168" t="s">
        <v>62</v>
      </c>
      <c r="B11" s="162">
        <v>75189</v>
      </c>
      <c r="C11" s="162">
        <v>480831</v>
      </c>
      <c r="D11" s="162">
        <v>870686</v>
      </c>
      <c r="E11" s="162">
        <v>32422</v>
      </c>
      <c r="F11" s="162">
        <v>192936</v>
      </c>
      <c r="G11" s="163">
        <v>20048</v>
      </c>
      <c r="H11" s="163">
        <v>192290</v>
      </c>
      <c r="I11" s="163">
        <v>22784</v>
      </c>
      <c r="J11" s="162">
        <v>203011</v>
      </c>
      <c r="K11" s="184">
        <v>422</v>
      </c>
      <c r="L11" s="189">
        <f t="shared" si="0"/>
        <v>2090619</v>
      </c>
      <c r="M11" s="471"/>
    </row>
    <row r="12" spans="1:13" ht="22.9" customHeight="1" thickBot="1" x14ac:dyDescent="0.25">
      <c r="A12" s="167" t="s">
        <v>63</v>
      </c>
      <c r="B12" s="158">
        <v>65471</v>
      </c>
      <c r="C12" s="158">
        <v>409649</v>
      </c>
      <c r="D12" s="158">
        <v>729791</v>
      </c>
      <c r="E12" s="158">
        <v>26838</v>
      </c>
      <c r="F12" s="158">
        <v>143935</v>
      </c>
      <c r="G12" s="159">
        <v>17802</v>
      </c>
      <c r="H12" s="159">
        <v>166394</v>
      </c>
      <c r="I12" s="159">
        <v>17556</v>
      </c>
      <c r="J12" s="158">
        <v>156399</v>
      </c>
      <c r="K12" s="161">
        <v>273</v>
      </c>
      <c r="L12" s="188">
        <f t="shared" si="0"/>
        <v>1734108</v>
      </c>
      <c r="M12" s="471"/>
    </row>
    <row r="13" spans="1:13" ht="22.9" customHeight="1" thickBot="1" x14ac:dyDescent="0.25">
      <c r="A13" s="168" t="s">
        <v>64</v>
      </c>
      <c r="B13" s="162">
        <v>47507</v>
      </c>
      <c r="C13" s="162">
        <v>297673</v>
      </c>
      <c r="D13" s="162">
        <v>511919</v>
      </c>
      <c r="E13" s="162">
        <v>19836</v>
      </c>
      <c r="F13" s="162">
        <v>98221</v>
      </c>
      <c r="G13" s="163">
        <v>13655</v>
      </c>
      <c r="H13" s="163">
        <v>124572</v>
      </c>
      <c r="I13" s="163">
        <v>13671</v>
      </c>
      <c r="J13" s="162">
        <v>103007</v>
      </c>
      <c r="K13" s="184">
        <v>229</v>
      </c>
      <c r="L13" s="189">
        <f t="shared" si="0"/>
        <v>1230290</v>
      </c>
      <c r="M13" s="471"/>
    </row>
    <row r="14" spans="1:13" ht="22.9" customHeight="1" thickBot="1" x14ac:dyDescent="0.25">
      <c r="A14" s="167" t="s">
        <v>65</v>
      </c>
      <c r="B14" s="158">
        <v>38725</v>
      </c>
      <c r="C14" s="158">
        <v>242971</v>
      </c>
      <c r="D14" s="158">
        <v>395251</v>
      </c>
      <c r="E14" s="158">
        <v>17797</v>
      </c>
      <c r="F14" s="158">
        <v>75852</v>
      </c>
      <c r="G14" s="159">
        <v>11687</v>
      </c>
      <c r="H14" s="159">
        <v>104597</v>
      </c>
      <c r="I14" s="159">
        <v>10960</v>
      </c>
      <c r="J14" s="158">
        <v>73955</v>
      </c>
      <c r="K14" s="161">
        <v>145</v>
      </c>
      <c r="L14" s="188">
        <f t="shared" si="0"/>
        <v>971940</v>
      </c>
      <c r="M14" s="471"/>
    </row>
    <row r="15" spans="1:13" ht="22.9" customHeight="1" thickBot="1" x14ac:dyDescent="0.25">
      <c r="A15" s="168" t="s">
        <v>66</v>
      </c>
      <c r="B15" s="162">
        <v>28567</v>
      </c>
      <c r="C15" s="162">
        <v>188987</v>
      </c>
      <c r="D15" s="162">
        <v>281258</v>
      </c>
      <c r="E15" s="162">
        <v>13021</v>
      </c>
      <c r="F15" s="162">
        <v>54806</v>
      </c>
      <c r="G15" s="163">
        <v>8420</v>
      </c>
      <c r="H15" s="163">
        <v>79833</v>
      </c>
      <c r="I15" s="163">
        <v>7367</v>
      </c>
      <c r="J15" s="162">
        <v>51709</v>
      </c>
      <c r="K15" s="184">
        <v>118</v>
      </c>
      <c r="L15" s="189">
        <f>SUM(B15:K15)</f>
        <v>714086</v>
      </c>
      <c r="M15" s="471"/>
    </row>
    <row r="16" spans="1:13" ht="22.9" customHeight="1" thickBot="1" x14ac:dyDescent="0.25">
      <c r="A16" s="167" t="s">
        <v>67</v>
      </c>
      <c r="B16" s="158">
        <v>18173</v>
      </c>
      <c r="C16" s="158">
        <v>121481</v>
      </c>
      <c r="D16" s="158">
        <v>161764</v>
      </c>
      <c r="E16" s="158">
        <v>9116</v>
      </c>
      <c r="F16" s="158">
        <v>37127</v>
      </c>
      <c r="G16" s="159">
        <v>5108</v>
      </c>
      <c r="H16" s="159">
        <v>49602</v>
      </c>
      <c r="I16" s="159">
        <v>4617</v>
      </c>
      <c r="J16" s="158">
        <v>32951</v>
      </c>
      <c r="K16" s="161">
        <v>40</v>
      </c>
      <c r="L16" s="188">
        <f t="shared" si="0"/>
        <v>439979</v>
      </c>
      <c r="M16" s="471"/>
    </row>
    <row r="17" spans="1:13" ht="22.9" customHeight="1" thickBot="1" x14ac:dyDescent="0.25">
      <c r="A17" s="168" t="s">
        <v>68</v>
      </c>
      <c r="B17" s="162">
        <v>9493</v>
      </c>
      <c r="C17" s="162">
        <v>66171</v>
      </c>
      <c r="D17" s="162">
        <v>85079</v>
      </c>
      <c r="E17" s="162">
        <v>3433</v>
      </c>
      <c r="F17" s="162">
        <v>19851</v>
      </c>
      <c r="G17" s="163">
        <v>2664</v>
      </c>
      <c r="H17" s="163">
        <v>26054</v>
      </c>
      <c r="I17" s="163">
        <v>1965</v>
      </c>
      <c r="J17" s="162">
        <v>18513</v>
      </c>
      <c r="K17" s="184">
        <v>2</v>
      </c>
      <c r="L17" s="189">
        <f t="shared" si="0"/>
        <v>233225</v>
      </c>
      <c r="M17" s="471"/>
    </row>
    <row r="18" spans="1:13" ht="22.9" customHeight="1" thickBot="1" x14ac:dyDescent="0.25">
      <c r="A18" s="167" t="s">
        <v>69</v>
      </c>
      <c r="B18" s="158">
        <v>4456</v>
      </c>
      <c r="C18" s="158">
        <v>40768</v>
      </c>
      <c r="D18" s="158">
        <v>45876</v>
      </c>
      <c r="E18" s="158">
        <v>1007</v>
      </c>
      <c r="F18" s="158">
        <v>12112</v>
      </c>
      <c r="G18" s="159">
        <v>1418</v>
      </c>
      <c r="H18" s="159">
        <v>13955</v>
      </c>
      <c r="I18" s="160">
        <v>919</v>
      </c>
      <c r="J18" s="158">
        <v>11611</v>
      </c>
      <c r="K18" s="161">
        <v>0</v>
      </c>
      <c r="L18" s="188">
        <f t="shared" si="0"/>
        <v>132122</v>
      </c>
      <c r="M18" s="471"/>
    </row>
    <row r="19" spans="1:13" ht="22.9" customHeight="1" x14ac:dyDescent="0.2">
      <c r="A19" s="185" t="s">
        <v>6</v>
      </c>
      <c r="B19" s="120">
        <f t="shared" ref="B19:L19" si="1">SUM(B6:B18)</f>
        <v>374314</v>
      </c>
      <c r="C19" s="120">
        <f t="shared" si="1"/>
        <v>2492047</v>
      </c>
      <c r="D19" s="120">
        <f t="shared" si="1"/>
        <v>4220762</v>
      </c>
      <c r="E19" s="120">
        <f t="shared" si="1"/>
        <v>181914</v>
      </c>
      <c r="F19" s="120">
        <f t="shared" si="1"/>
        <v>880166</v>
      </c>
      <c r="G19" s="164">
        <f t="shared" si="1"/>
        <v>104738</v>
      </c>
      <c r="H19" s="164">
        <f t="shared" si="1"/>
        <v>1004653</v>
      </c>
      <c r="I19" s="164">
        <f t="shared" si="1"/>
        <v>114716</v>
      </c>
      <c r="J19" s="120">
        <f t="shared" si="1"/>
        <v>934505</v>
      </c>
      <c r="K19" s="120">
        <f t="shared" si="1"/>
        <v>1524</v>
      </c>
      <c r="L19" s="152">
        <f t="shared" si="1"/>
        <v>10309339</v>
      </c>
      <c r="M19" s="471"/>
    </row>
    <row r="20" spans="1:13" ht="15" x14ac:dyDescent="0.2">
      <c r="A20" s="186" t="s">
        <v>193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 t="s">
        <v>50</v>
      </c>
    </row>
    <row r="21" spans="1:13" x14ac:dyDescent="0.2">
      <c r="B21" s="471"/>
      <c r="C21" s="471"/>
      <c r="D21" s="471"/>
      <c r="E21" s="471"/>
      <c r="F21" s="471"/>
      <c r="G21" s="471"/>
      <c r="H21" s="471"/>
      <c r="I21" s="471"/>
      <c r="J21" s="471"/>
      <c r="K21" s="471"/>
      <c r="L21" s="471"/>
    </row>
    <row r="22" spans="1:13" x14ac:dyDescent="0.2">
      <c r="A22" s="187"/>
    </row>
  </sheetData>
  <mergeCells count="3">
    <mergeCell ref="A3:L3"/>
    <mergeCell ref="A4:L4"/>
    <mergeCell ref="A5:B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9" orientation="landscape" horizontalDpi="300" r:id="rId1"/>
  <headerFooter>
    <oddFooter>&amp;Lstats.gov.sa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rightToLeft="1" view="pageBreakPreview" zoomScaleNormal="100" zoomScaleSheetLayoutView="100" workbookViewId="0">
      <selection activeCell="J17" sqref="J17"/>
    </sheetView>
  </sheetViews>
  <sheetFormatPr defaultRowHeight="14.25" x14ac:dyDescent="0.2"/>
  <cols>
    <col min="1" max="1" width="43.125" customWidth="1"/>
    <col min="2" max="6" width="11.875" customWidth="1"/>
    <col min="7" max="7" width="12.25" customWidth="1"/>
    <col min="8" max="8" width="12.75" customWidth="1"/>
    <col min="9" max="10" width="11.875" customWidth="1"/>
  </cols>
  <sheetData>
    <row r="1" spans="1:11" ht="24.75" customHeight="1" x14ac:dyDescent="0.2">
      <c r="A1" s="1"/>
      <c r="B1" s="1"/>
      <c r="C1" s="1"/>
      <c r="D1" s="1"/>
      <c r="E1" s="1"/>
      <c r="H1" s="3"/>
      <c r="I1" s="5" t="s">
        <v>13</v>
      </c>
      <c r="J1" s="3"/>
      <c r="K1" s="3"/>
    </row>
    <row r="2" spans="1:11" s="3" customFormat="1" ht="43.5" customHeight="1" x14ac:dyDescent="0.2">
      <c r="I2" s="5" t="s">
        <v>14</v>
      </c>
    </row>
    <row r="3" spans="1:11" s="4" customFormat="1" ht="29.25" customHeight="1" x14ac:dyDescent="0.3">
      <c r="A3" s="734" t="s">
        <v>40</v>
      </c>
      <c r="B3" s="734"/>
      <c r="C3" s="734"/>
      <c r="D3" s="734"/>
      <c r="E3" s="734"/>
      <c r="F3" s="734"/>
      <c r="G3" s="734"/>
      <c r="H3" s="734"/>
      <c r="I3" s="734"/>
      <c r="J3" s="734"/>
    </row>
    <row r="4" spans="1:11" ht="31.5" customHeight="1" x14ac:dyDescent="0.2">
      <c r="A4" s="734" t="s">
        <v>41</v>
      </c>
      <c r="B4" s="734"/>
      <c r="C4" s="734"/>
      <c r="D4" s="734"/>
      <c r="E4" s="734"/>
      <c r="F4" s="734"/>
      <c r="G4" s="734"/>
      <c r="H4" s="734"/>
      <c r="I4" s="734"/>
      <c r="J4" s="734"/>
    </row>
    <row r="5" spans="1:11" ht="18" x14ac:dyDescent="0.2">
      <c r="A5" s="406" t="s">
        <v>574</v>
      </c>
      <c r="B5" s="394"/>
      <c r="C5" s="394"/>
      <c r="D5" s="394"/>
      <c r="E5" s="394"/>
      <c r="F5" s="394"/>
      <c r="G5" s="394"/>
      <c r="H5" s="394"/>
      <c r="I5" s="394"/>
      <c r="J5" s="394"/>
    </row>
    <row r="6" spans="1:11" ht="18" customHeight="1" x14ac:dyDescent="0.2">
      <c r="A6" s="733" t="s">
        <v>21</v>
      </c>
      <c r="B6" s="735" t="s">
        <v>22</v>
      </c>
      <c r="C6" s="736"/>
      <c r="D6" s="736"/>
      <c r="E6" s="735" t="s">
        <v>23</v>
      </c>
      <c r="F6" s="736"/>
      <c r="G6" s="736"/>
      <c r="H6" s="741" t="s">
        <v>24</v>
      </c>
      <c r="I6" s="741"/>
      <c r="J6" s="741"/>
    </row>
    <row r="7" spans="1:11" ht="21.75" thickBot="1" x14ac:dyDescent="0.25">
      <c r="A7" s="733"/>
      <c r="B7" s="739" t="s">
        <v>25</v>
      </c>
      <c r="C7" s="740"/>
      <c r="D7" s="740"/>
      <c r="E7" s="737" t="s">
        <v>26</v>
      </c>
      <c r="F7" s="738"/>
      <c r="G7" s="738"/>
      <c r="H7" s="742" t="s">
        <v>9</v>
      </c>
      <c r="I7" s="742"/>
      <c r="J7" s="742"/>
    </row>
    <row r="8" spans="1:11" ht="15.75" customHeight="1" x14ac:dyDescent="0.2">
      <c r="A8" s="733" t="s">
        <v>27</v>
      </c>
      <c r="B8" s="11" t="s">
        <v>28</v>
      </c>
      <c r="C8" s="12" t="s">
        <v>29</v>
      </c>
      <c r="D8" s="12" t="s">
        <v>30</v>
      </c>
      <c r="E8" s="11" t="s">
        <v>28</v>
      </c>
      <c r="F8" s="11" t="s">
        <v>29</v>
      </c>
      <c r="G8" s="12" t="s">
        <v>30</v>
      </c>
      <c r="H8" s="15" t="s">
        <v>28</v>
      </c>
      <c r="I8" s="15" t="s">
        <v>29</v>
      </c>
      <c r="J8" s="15" t="s">
        <v>30</v>
      </c>
    </row>
    <row r="9" spans="1:11" ht="15.75" customHeight="1" x14ac:dyDescent="0.2">
      <c r="A9" s="733"/>
      <c r="B9" s="13" t="s">
        <v>31</v>
      </c>
      <c r="C9" s="13" t="s">
        <v>32</v>
      </c>
      <c r="D9" s="13" t="s">
        <v>9</v>
      </c>
      <c r="E9" s="13" t="s">
        <v>31</v>
      </c>
      <c r="F9" s="13" t="s">
        <v>32</v>
      </c>
      <c r="G9" s="13" t="s">
        <v>9</v>
      </c>
      <c r="H9" s="16" t="s">
        <v>31</v>
      </c>
      <c r="I9" s="16" t="s">
        <v>32</v>
      </c>
      <c r="J9" s="16" t="s">
        <v>9</v>
      </c>
    </row>
    <row r="10" spans="1:11" ht="21" x14ac:dyDescent="0.45">
      <c r="A10" s="14" t="s">
        <v>33</v>
      </c>
      <c r="B10" s="656">
        <v>702133</v>
      </c>
      <c r="C10" s="657">
        <v>476803</v>
      </c>
      <c r="D10" s="658">
        <f>SUM(B10:C10)</f>
        <v>1178936</v>
      </c>
      <c r="E10" s="657">
        <v>33201</v>
      </c>
      <c r="F10" s="656">
        <v>32083</v>
      </c>
      <c r="G10" s="658">
        <f>SUM(E10:F10)</f>
        <v>65284</v>
      </c>
      <c r="H10" s="659">
        <f>SUM(B10+E10)</f>
        <v>735334</v>
      </c>
      <c r="I10" s="659">
        <f>SUM(C10+F10)</f>
        <v>508886</v>
      </c>
      <c r="J10" s="659">
        <f>SUM(H10:I10)</f>
        <v>1244220</v>
      </c>
    </row>
    <row r="11" spans="1:11" ht="21" x14ac:dyDescent="0.45">
      <c r="A11" s="14" t="s">
        <v>34</v>
      </c>
      <c r="B11" s="656"/>
      <c r="C11" s="657"/>
      <c r="D11" s="658"/>
      <c r="E11" s="657"/>
      <c r="F11" s="656"/>
      <c r="G11" s="658"/>
      <c r="H11" s="659"/>
      <c r="I11" s="659"/>
      <c r="J11" s="659"/>
    </row>
    <row r="12" spans="1:11" ht="21" x14ac:dyDescent="0.45">
      <c r="A12" s="17" t="s">
        <v>35</v>
      </c>
      <c r="B12" s="660">
        <v>1319732</v>
      </c>
      <c r="C12" s="661">
        <v>540277</v>
      </c>
      <c r="D12" s="662">
        <f>SUM(B12:C12)</f>
        <v>1860009</v>
      </c>
      <c r="E12" s="661">
        <v>8246580</v>
      </c>
      <c r="F12" s="660">
        <v>202750</v>
      </c>
      <c r="G12" s="662">
        <f>SUM(E12:F12)</f>
        <v>8449330</v>
      </c>
      <c r="H12" s="663">
        <f>SUM(B12+E12)</f>
        <v>9566312</v>
      </c>
      <c r="I12" s="663">
        <f>SUM(C12+F12)</f>
        <v>743027</v>
      </c>
      <c r="J12" s="663">
        <f>SUM(H12:I12)</f>
        <v>10309339</v>
      </c>
    </row>
    <row r="13" spans="1:11" ht="21" x14ac:dyDescent="0.45">
      <c r="A13" s="17" t="s">
        <v>36</v>
      </c>
      <c r="B13" s="660"/>
      <c r="C13" s="661"/>
      <c r="D13" s="662"/>
      <c r="E13" s="661"/>
      <c r="F13" s="660"/>
      <c r="G13" s="662"/>
      <c r="H13" s="663"/>
      <c r="I13" s="663"/>
      <c r="J13" s="663"/>
    </row>
    <row r="14" spans="1:11" ht="21" x14ac:dyDescent="0.45">
      <c r="A14" s="14" t="s">
        <v>37</v>
      </c>
      <c r="B14" s="658">
        <f>SUM(B10:B13)</f>
        <v>2021865</v>
      </c>
      <c r="C14" s="658">
        <f>SUM(C10:C13)</f>
        <v>1017080</v>
      </c>
      <c r="D14" s="658">
        <f>SUM(B14:C14)</f>
        <v>3038945</v>
      </c>
      <c r="E14" s="658">
        <f>SUM(E10:E13)</f>
        <v>8279781</v>
      </c>
      <c r="F14" s="658">
        <f>SUM(F10:F13)</f>
        <v>234833</v>
      </c>
      <c r="G14" s="658">
        <f>SUM(E14:F14)</f>
        <v>8514614</v>
      </c>
      <c r="H14" s="658">
        <f>SUM(B14+E14)</f>
        <v>10301646</v>
      </c>
      <c r="I14" s="658">
        <f>SUM(C14+F14)</f>
        <v>1251913</v>
      </c>
      <c r="J14" s="658">
        <f>SUM(H14:I14)</f>
        <v>11553559</v>
      </c>
    </row>
    <row r="15" spans="1:11" ht="21" x14ac:dyDescent="0.45">
      <c r="A15" s="17" t="s">
        <v>38</v>
      </c>
      <c r="B15" s="664">
        <v>0</v>
      </c>
      <c r="C15" s="665">
        <v>0</v>
      </c>
      <c r="D15" s="664">
        <f>SUM(B15:C15)</f>
        <v>0</v>
      </c>
      <c r="E15" s="666">
        <v>1579258</v>
      </c>
      <c r="F15" s="662">
        <v>756320</v>
      </c>
      <c r="G15" s="662">
        <f>SUM(E15:F15)</f>
        <v>2335578</v>
      </c>
      <c r="H15" s="663">
        <f>SUM(B15+E15)</f>
        <v>1579258</v>
      </c>
      <c r="I15" s="663">
        <f>SUM(C15+F15)</f>
        <v>756320</v>
      </c>
      <c r="J15" s="663">
        <f>SUM(H15:I15)</f>
        <v>2335578</v>
      </c>
    </row>
    <row r="16" spans="1:11" ht="21" x14ac:dyDescent="0.45">
      <c r="A16" s="18" t="s">
        <v>39</v>
      </c>
      <c r="B16" s="667">
        <f>SUM(B14:B15)</f>
        <v>2021865</v>
      </c>
      <c r="C16" s="667">
        <f>SUM(C14:C15)</f>
        <v>1017080</v>
      </c>
      <c r="D16" s="667">
        <f>SUM(D14:D15)</f>
        <v>3038945</v>
      </c>
      <c r="E16" s="667">
        <f t="shared" ref="E16:I16" si="0">SUM(E14:E15)</f>
        <v>9859039</v>
      </c>
      <c r="F16" s="667">
        <f t="shared" si="0"/>
        <v>991153</v>
      </c>
      <c r="G16" s="667">
        <f>SUM(G14:G15)</f>
        <v>10850192</v>
      </c>
      <c r="H16" s="667">
        <f>SUM(H14:H15)</f>
        <v>11880904</v>
      </c>
      <c r="I16" s="667">
        <f t="shared" si="0"/>
        <v>2008233</v>
      </c>
      <c r="J16" s="667">
        <f>SUM(J14:J15)</f>
        <v>13889137</v>
      </c>
    </row>
    <row r="17" spans="1:11" ht="19.5" x14ac:dyDescent="0.45">
      <c r="A17" s="743" t="s">
        <v>42</v>
      </c>
      <c r="B17" s="743"/>
      <c r="C17" s="743"/>
      <c r="D17" s="36"/>
      <c r="E17" s="36"/>
      <c r="F17" s="36"/>
      <c r="G17" s="36"/>
      <c r="H17" s="36"/>
      <c r="I17" s="36"/>
      <c r="J17" s="36" t="s">
        <v>43</v>
      </c>
    </row>
    <row r="18" spans="1:11" ht="19.5" x14ac:dyDescent="0.45">
      <c r="A18" s="744" t="s">
        <v>45</v>
      </c>
      <c r="B18" s="744"/>
      <c r="C18" s="696"/>
      <c r="D18" s="36"/>
      <c r="E18" s="36"/>
      <c r="F18" s="36"/>
      <c r="G18" s="36"/>
      <c r="H18" s="36"/>
      <c r="I18" s="36"/>
      <c r="J18" s="38" t="s">
        <v>44</v>
      </c>
    </row>
    <row r="19" spans="1:11" ht="19.5" x14ac:dyDescent="0.45">
      <c r="A19" s="745" t="s">
        <v>96</v>
      </c>
      <c r="B19" s="745"/>
      <c r="C19" s="745"/>
      <c r="D19" s="745"/>
      <c r="E19" s="745"/>
      <c r="F19" s="745"/>
      <c r="G19" s="36"/>
      <c r="H19" s="36"/>
      <c r="I19" s="36"/>
      <c r="J19" s="36"/>
    </row>
    <row r="20" spans="1:11" ht="18.75" x14ac:dyDescent="0.2">
      <c r="A20" s="732" t="s">
        <v>97</v>
      </c>
      <c r="B20" s="732"/>
      <c r="C20" s="732"/>
      <c r="D20" s="732"/>
      <c r="E20" s="732"/>
      <c r="F20" s="732"/>
      <c r="G20" s="732"/>
      <c r="H20" s="732"/>
      <c r="I20" s="732"/>
      <c r="J20" s="732"/>
      <c r="K20" s="8"/>
    </row>
    <row r="21" spans="1:11" x14ac:dyDescent="0.2">
      <c r="B21" s="471"/>
      <c r="C21" s="471"/>
      <c r="D21" s="471"/>
      <c r="E21" s="471"/>
      <c r="F21" s="471"/>
      <c r="G21" s="471"/>
      <c r="H21" s="471"/>
      <c r="I21" s="471"/>
      <c r="J21" s="471"/>
    </row>
    <row r="22" spans="1:11" x14ac:dyDescent="0.2">
      <c r="B22" s="471"/>
      <c r="C22" s="471"/>
      <c r="D22" s="471"/>
      <c r="E22" s="471"/>
      <c r="F22" s="471"/>
      <c r="G22" s="471"/>
      <c r="H22" s="471"/>
      <c r="I22" s="471"/>
      <c r="J22" s="471"/>
    </row>
  </sheetData>
  <mergeCells count="14">
    <mergeCell ref="A20:J20"/>
    <mergeCell ref="A8:A9"/>
    <mergeCell ref="A3:J3"/>
    <mergeCell ref="A4:J4"/>
    <mergeCell ref="E6:G6"/>
    <mergeCell ref="E7:G7"/>
    <mergeCell ref="B6:D6"/>
    <mergeCell ref="B7:D7"/>
    <mergeCell ref="H6:J6"/>
    <mergeCell ref="H7:J7"/>
    <mergeCell ref="A6:A7"/>
    <mergeCell ref="A17:C17"/>
    <mergeCell ref="A18:B18"/>
    <mergeCell ref="A19:F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horizontalDpi="4294967295" verticalDpi="4294967295" r:id="rId1"/>
  <headerFooter>
    <oddFooter>&amp;Lstats.gov.sa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view="pageBreakPreview" zoomScaleNormal="100" zoomScaleSheetLayoutView="100" workbookViewId="0">
      <selection activeCell="D9" sqref="D9"/>
    </sheetView>
  </sheetViews>
  <sheetFormatPr defaultRowHeight="14.25" x14ac:dyDescent="0.2"/>
  <cols>
    <col min="1" max="1" width="28.625" customWidth="1"/>
    <col min="2" max="4" width="13.875" customWidth="1"/>
    <col min="5" max="5" width="36.375" bestFit="1" customWidth="1"/>
  </cols>
  <sheetData>
    <row r="1" spans="1:11" x14ac:dyDescent="0.2">
      <c r="D1" s="814" t="s">
        <v>13</v>
      </c>
      <c r="E1" s="814"/>
      <c r="I1" s="5"/>
    </row>
    <row r="2" spans="1:11" ht="61.5" customHeight="1" x14ac:dyDescent="0.2">
      <c r="A2" s="80"/>
      <c r="D2" s="814" t="s">
        <v>14</v>
      </c>
      <c r="E2" s="814"/>
      <c r="F2" s="3"/>
      <c r="G2" s="3"/>
      <c r="H2" s="3"/>
      <c r="I2" s="5"/>
      <c r="J2" s="3"/>
      <c r="K2" s="3"/>
    </row>
    <row r="3" spans="1:11" ht="21" x14ac:dyDescent="0.2">
      <c r="A3" s="746" t="s">
        <v>194</v>
      </c>
      <c r="B3" s="746"/>
      <c r="C3" s="746"/>
      <c r="D3" s="746"/>
      <c r="E3" s="746"/>
    </row>
    <row r="4" spans="1:11" ht="21" x14ac:dyDescent="0.2">
      <c r="A4" s="747" t="s">
        <v>195</v>
      </c>
      <c r="B4" s="747"/>
      <c r="C4" s="747"/>
      <c r="D4" s="747"/>
      <c r="E4" s="747"/>
    </row>
    <row r="5" spans="1:11" ht="16.5" thickBot="1" x14ac:dyDescent="0.25">
      <c r="A5" s="26" t="s">
        <v>196</v>
      </c>
      <c r="B5" s="1"/>
      <c r="C5" s="1"/>
      <c r="D5" s="1"/>
    </row>
    <row r="6" spans="1:11" ht="18" x14ac:dyDescent="0.2">
      <c r="A6" s="816" t="s">
        <v>197</v>
      </c>
      <c r="B6" s="192" t="s">
        <v>4</v>
      </c>
      <c r="C6" s="192" t="s">
        <v>5</v>
      </c>
      <c r="D6" s="192" t="s">
        <v>24</v>
      </c>
      <c r="E6" s="815" t="s">
        <v>597</v>
      </c>
    </row>
    <row r="7" spans="1:11" ht="18" x14ac:dyDescent="0.2">
      <c r="A7" s="816"/>
      <c r="B7" s="179" t="s">
        <v>31</v>
      </c>
      <c r="C7" s="179" t="s">
        <v>32</v>
      </c>
      <c r="D7" s="179" t="s">
        <v>9</v>
      </c>
      <c r="E7" s="766"/>
    </row>
    <row r="8" spans="1:11" ht="18" x14ac:dyDescent="0.2">
      <c r="A8" s="193" t="s">
        <v>198</v>
      </c>
      <c r="B8" s="116">
        <v>1807</v>
      </c>
      <c r="C8" s="116">
        <v>1114</v>
      </c>
      <c r="D8" s="116">
        <f>SUM(B8:C8)</f>
        <v>2921</v>
      </c>
      <c r="E8" s="632" t="s">
        <v>619</v>
      </c>
      <c r="F8" s="471"/>
    </row>
    <row r="9" spans="1:11" ht="18" x14ac:dyDescent="0.2">
      <c r="A9" s="194" t="s">
        <v>199</v>
      </c>
      <c r="B9" s="118">
        <v>1376096</v>
      </c>
      <c r="C9" s="119">
        <v>0</v>
      </c>
      <c r="D9" s="118">
        <f t="shared" ref="D9:D16" si="0">SUM(B9:C9)</f>
        <v>1376096</v>
      </c>
      <c r="E9" s="633" t="s">
        <v>593</v>
      </c>
      <c r="F9" s="471"/>
    </row>
    <row r="10" spans="1:11" ht="18" x14ac:dyDescent="0.2">
      <c r="A10" s="193" t="s">
        <v>200</v>
      </c>
      <c r="B10" s="116">
        <v>141068</v>
      </c>
      <c r="C10" s="116">
        <v>747096</v>
      </c>
      <c r="D10" s="116">
        <f t="shared" si="0"/>
        <v>888164</v>
      </c>
      <c r="E10" s="632" t="s">
        <v>594</v>
      </c>
      <c r="F10" s="471"/>
    </row>
    <row r="11" spans="1:11" ht="18" x14ac:dyDescent="0.2">
      <c r="A11" s="194" t="s">
        <v>201</v>
      </c>
      <c r="B11" s="118">
        <v>19880</v>
      </c>
      <c r="C11" s="118">
        <v>4077</v>
      </c>
      <c r="D11" s="118">
        <f t="shared" si="0"/>
        <v>23957</v>
      </c>
      <c r="E11" s="633" t="s">
        <v>620</v>
      </c>
      <c r="F11" s="471"/>
    </row>
    <row r="12" spans="1:11" ht="18" x14ac:dyDescent="0.2">
      <c r="A12" s="193" t="s">
        <v>202</v>
      </c>
      <c r="B12" s="116">
        <v>35418</v>
      </c>
      <c r="C12" s="117">
        <v>0</v>
      </c>
      <c r="D12" s="116">
        <f t="shared" si="0"/>
        <v>35418</v>
      </c>
      <c r="E12" s="632" t="s">
        <v>621</v>
      </c>
      <c r="F12" s="471"/>
    </row>
    <row r="13" spans="1:11" ht="18" x14ac:dyDescent="0.2">
      <c r="A13" s="194" t="s">
        <v>203</v>
      </c>
      <c r="B13" s="118">
        <v>3176</v>
      </c>
      <c r="C13" s="119">
        <v>0</v>
      </c>
      <c r="D13" s="118">
        <f t="shared" si="0"/>
        <v>3176</v>
      </c>
      <c r="E13" s="633" t="s">
        <v>622</v>
      </c>
      <c r="F13" s="471"/>
    </row>
    <row r="14" spans="1:11" ht="18" x14ac:dyDescent="0.2">
      <c r="A14" s="193" t="s">
        <v>204</v>
      </c>
      <c r="B14" s="117">
        <v>906</v>
      </c>
      <c r="C14" s="116">
        <v>1487</v>
      </c>
      <c r="D14" s="116">
        <f t="shared" si="0"/>
        <v>2393</v>
      </c>
      <c r="E14" s="632" t="s">
        <v>595</v>
      </c>
      <c r="F14" s="471"/>
    </row>
    <row r="15" spans="1:11" ht="18" x14ac:dyDescent="0.2">
      <c r="A15" s="194" t="s">
        <v>205</v>
      </c>
      <c r="B15" s="119">
        <v>549</v>
      </c>
      <c r="C15" s="118">
        <v>2406</v>
      </c>
      <c r="D15" s="118">
        <f t="shared" si="0"/>
        <v>2955</v>
      </c>
      <c r="E15" s="633" t="s">
        <v>623</v>
      </c>
      <c r="F15" s="471"/>
    </row>
    <row r="16" spans="1:11" ht="18" x14ac:dyDescent="0.2">
      <c r="A16" s="193" t="s">
        <v>206</v>
      </c>
      <c r="B16" s="117">
        <v>358</v>
      </c>
      <c r="C16" s="117">
        <v>140</v>
      </c>
      <c r="D16" s="117">
        <f t="shared" si="0"/>
        <v>498</v>
      </c>
      <c r="E16" s="632" t="s">
        <v>596</v>
      </c>
      <c r="F16" s="471"/>
    </row>
    <row r="17" spans="1:6" ht="18" x14ac:dyDescent="0.2">
      <c r="A17" s="195" t="s">
        <v>39</v>
      </c>
      <c r="B17" s="120">
        <f>SUM(B8:B16)</f>
        <v>1579258</v>
      </c>
      <c r="C17" s="120">
        <f>SUM(C8:C16)</f>
        <v>756320</v>
      </c>
      <c r="D17" s="120">
        <f>SUM(D8:D16)</f>
        <v>2335578</v>
      </c>
      <c r="E17" s="614" t="s">
        <v>9</v>
      </c>
      <c r="F17" s="471"/>
    </row>
    <row r="18" spans="1:6" ht="18.75" x14ac:dyDescent="0.2">
      <c r="A18" s="813" t="s">
        <v>207</v>
      </c>
      <c r="B18" s="813"/>
      <c r="C18" s="1"/>
      <c r="E18" s="1" t="s">
        <v>208</v>
      </c>
    </row>
    <row r="19" spans="1:6" ht="17.25" x14ac:dyDescent="0.2">
      <c r="A19" s="191"/>
      <c r="B19" s="627"/>
      <c r="C19" s="627"/>
      <c r="D19" s="627"/>
    </row>
  </sheetData>
  <mergeCells count="7">
    <mergeCell ref="A18:B18"/>
    <mergeCell ref="D2:E2"/>
    <mergeCell ref="D1:E1"/>
    <mergeCell ref="E6:E7"/>
    <mergeCell ref="A6:A7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9" orientation="landscape" horizontalDpi="300" r:id="rId1"/>
  <headerFooter>
    <oddFooter>&amp;Lstats.gov.sa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rightToLeft="1" view="pageBreakPreview" zoomScale="120" zoomScaleNormal="100" zoomScaleSheetLayoutView="120" workbookViewId="0">
      <selection activeCell="C12" sqref="C12"/>
    </sheetView>
  </sheetViews>
  <sheetFormatPr defaultRowHeight="14.25" x14ac:dyDescent="0.2"/>
  <cols>
    <col min="1" max="1" width="25.75" customWidth="1"/>
    <col min="2" max="2" width="19.875" customWidth="1"/>
    <col min="3" max="3" width="21.75" customWidth="1"/>
    <col min="4" max="4" width="14.875" customWidth="1"/>
    <col min="5" max="5" width="17" customWidth="1"/>
  </cols>
  <sheetData>
    <row r="1" spans="1:11" x14ac:dyDescent="0.2">
      <c r="D1" s="804" t="s">
        <v>13</v>
      </c>
      <c r="E1" s="804"/>
    </row>
    <row r="2" spans="1:11" ht="61.5" customHeight="1" x14ac:dyDescent="0.2">
      <c r="A2" s="80"/>
      <c r="D2" s="804" t="s">
        <v>14</v>
      </c>
      <c r="E2" s="804"/>
      <c r="H2" s="3"/>
      <c r="J2" s="3"/>
      <c r="K2" s="3"/>
    </row>
    <row r="3" spans="1:11" ht="21" x14ac:dyDescent="0.2">
      <c r="A3" s="746" t="s">
        <v>209</v>
      </c>
      <c r="B3" s="746"/>
      <c r="C3" s="746"/>
      <c r="D3" s="746"/>
      <c r="E3" s="746"/>
    </row>
    <row r="4" spans="1:11" ht="21" x14ac:dyDescent="0.2">
      <c r="A4" s="747" t="s">
        <v>210</v>
      </c>
      <c r="B4" s="747"/>
      <c r="C4" s="747"/>
      <c r="D4" s="747"/>
      <c r="E4" s="747"/>
    </row>
    <row r="5" spans="1:11" ht="15.75" x14ac:dyDescent="0.2">
      <c r="A5" s="196" t="s">
        <v>211</v>
      </c>
    </row>
    <row r="6" spans="1:11" ht="15.75" customHeight="1" x14ac:dyDescent="0.2">
      <c r="A6" s="817" t="s">
        <v>212</v>
      </c>
      <c r="B6" s="818"/>
      <c r="C6" s="150" t="s">
        <v>4</v>
      </c>
      <c r="D6" s="150" t="s">
        <v>5</v>
      </c>
      <c r="E6" s="178" t="s">
        <v>24</v>
      </c>
    </row>
    <row r="7" spans="1:11" ht="15.75" customHeight="1" x14ac:dyDescent="0.2">
      <c r="A7" s="792" t="s">
        <v>213</v>
      </c>
      <c r="B7" s="794"/>
      <c r="C7" s="85" t="s">
        <v>31</v>
      </c>
      <c r="D7" s="85" t="s">
        <v>32</v>
      </c>
      <c r="E7" s="178" t="s">
        <v>9</v>
      </c>
    </row>
    <row r="8" spans="1:11" ht="20.45" customHeight="1" x14ac:dyDescent="0.2">
      <c r="A8" s="348" t="s">
        <v>214</v>
      </c>
      <c r="B8" s="88" t="s">
        <v>215</v>
      </c>
      <c r="C8" s="201">
        <v>7975</v>
      </c>
      <c r="D8" s="202">
        <v>4313</v>
      </c>
      <c r="E8" s="203">
        <f>SUM(C8:D8)</f>
        <v>12288</v>
      </c>
      <c r="F8" s="471"/>
    </row>
    <row r="9" spans="1:11" ht="20.45" customHeight="1" x14ac:dyDescent="0.2">
      <c r="A9" s="349" t="s">
        <v>216</v>
      </c>
      <c r="B9" s="90" t="s">
        <v>217</v>
      </c>
      <c r="C9" s="206">
        <v>79406</v>
      </c>
      <c r="D9" s="207">
        <v>76237</v>
      </c>
      <c r="E9" s="208">
        <f>SUM(C9:D9)</f>
        <v>155643</v>
      </c>
      <c r="F9" s="471"/>
    </row>
    <row r="10" spans="1:11" ht="20.45" customHeight="1" x14ac:dyDescent="0.2">
      <c r="A10" s="348" t="s">
        <v>218</v>
      </c>
      <c r="B10" s="88" t="s">
        <v>219</v>
      </c>
      <c r="C10" s="201">
        <v>128931</v>
      </c>
      <c r="D10" s="202">
        <v>17630</v>
      </c>
      <c r="E10" s="203">
        <f>SUM(C10:D10)</f>
        <v>146561</v>
      </c>
      <c r="F10" s="471"/>
    </row>
    <row r="11" spans="1:11" ht="20.45" customHeight="1" x14ac:dyDescent="0.2">
      <c r="A11" s="209" t="s">
        <v>30</v>
      </c>
      <c r="B11" s="185" t="s">
        <v>9</v>
      </c>
      <c r="C11" s="210">
        <f>SUM(C8:C10)</f>
        <v>216312</v>
      </c>
      <c r="D11" s="210">
        <f>SUM(D8:D10)</f>
        <v>98180</v>
      </c>
      <c r="E11" s="211">
        <f>SUM(E8:E10)</f>
        <v>314492</v>
      </c>
      <c r="F11" s="471"/>
    </row>
    <row r="12" spans="1:11" s="213" customFormat="1" ht="18.75" x14ac:dyDescent="0.2">
      <c r="A12" s="212" t="s">
        <v>220</v>
      </c>
      <c r="E12" s="1" t="s">
        <v>208</v>
      </c>
    </row>
    <row r="13" spans="1:11" x14ac:dyDescent="0.2">
      <c r="A13" s="198"/>
      <c r="C13" s="471"/>
      <c r="D13" s="471"/>
      <c r="E13" s="471"/>
    </row>
  </sheetData>
  <mergeCells count="6">
    <mergeCell ref="D1:E1"/>
    <mergeCell ref="A6:B6"/>
    <mergeCell ref="A7:B7"/>
    <mergeCell ref="A3:E3"/>
    <mergeCell ref="A4:E4"/>
    <mergeCell ref="D2:E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rightToLeft="1" view="pageBreakPreview" zoomScale="120" zoomScaleNormal="100" zoomScaleSheetLayoutView="120" workbookViewId="0">
      <selection activeCell="E11" sqref="E11"/>
    </sheetView>
  </sheetViews>
  <sheetFormatPr defaultRowHeight="14.25" x14ac:dyDescent="0.2"/>
  <cols>
    <col min="1" max="1" width="25.25" customWidth="1"/>
    <col min="2" max="2" width="18.25" customWidth="1"/>
    <col min="3" max="3" width="17.625" customWidth="1"/>
    <col min="4" max="4" width="13" customWidth="1"/>
    <col min="5" max="5" width="27.625" customWidth="1"/>
  </cols>
  <sheetData>
    <row r="1" spans="1:11" x14ac:dyDescent="0.2">
      <c r="E1" s="5" t="s">
        <v>13</v>
      </c>
    </row>
    <row r="2" spans="1:11" ht="61.5" customHeight="1" x14ac:dyDescent="0.2">
      <c r="A2" s="80"/>
      <c r="E2" s="5" t="s">
        <v>14</v>
      </c>
      <c r="H2" s="3"/>
      <c r="J2" s="3"/>
      <c r="K2" s="3"/>
    </row>
    <row r="3" spans="1:11" ht="21" x14ac:dyDescent="0.2">
      <c r="A3" s="746" t="s">
        <v>221</v>
      </c>
      <c r="B3" s="746"/>
      <c r="C3" s="746"/>
      <c r="D3" s="746"/>
      <c r="E3" s="746"/>
    </row>
    <row r="4" spans="1:11" ht="21" x14ac:dyDescent="0.2">
      <c r="A4" s="747" t="s">
        <v>222</v>
      </c>
      <c r="B4" s="747"/>
      <c r="C4" s="747"/>
      <c r="D4" s="747"/>
      <c r="E4" s="747"/>
    </row>
    <row r="5" spans="1:11" ht="18" x14ac:dyDescent="0.2">
      <c r="A5" s="214" t="s">
        <v>223</v>
      </c>
      <c r="B5" s="84"/>
      <c r="C5" s="84"/>
      <c r="D5" s="84"/>
      <c r="E5" s="84"/>
    </row>
    <row r="6" spans="1:11" ht="15.75" customHeight="1" x14ac:dyDescent="0.2">
      <c r="A6" s="817" t="s">
        <v>224</v>
      </c>
      <c r="B6" s="818"/>
      <c r="C6" s="150" t="s">
        <v>4</v>
      </c>
      <c r="D6" s="150" t="s">
        <v>5</v>
      </c>
      <c r="E6" s="217" t="s">
        <v>24</v>
      </c>
    </row>
    <row r="7" spans="1:11" ht="15.75" customHeight="1" x14ac:dyDescent="0.2">
      <c r="A7" s="792" t="s">
        <v>225</v>
      </c>
      <c r="B7" s="794"/>
      <c r="C7" s="85" t="s">
        <v>31</v>
      </c>
      <c r="D7" s="85" t="s">
        <v>32</v>
      </c>
      <c r="E7" s="217" t="s">
        <v>9</v>
      </c>
    </row>
    <row r="8" spans="1:11" ht="22.9" customHeight="1" x14ac:dyDescent="0.2">
      <c r="A8" s="348" t="s">
        <v>226</v>
      </c>
      <c r="B8" s="88" t="s">
        <v>227</v>
      </c>
      <c r="C8" s="201">
        <v>14515</v>
      </c>
      <c r="D8" s="202">
        <v>1465</v>
      </c>
      <c r="E8" s="218">
        <f>SUM(C8:D8)</f>
        <v>15980</v>
      </c>
      <c r="F8" s="471"/>
    </row>
    <row r="9" spans="1:11" ht="22.9" customHeight="1" x14ac:dyDescent="0.2">
      <c r="A9" s="349" t="s">
        <v>228</v>
      </c>
      <c r="B9" s="90" t="s">
        <v>229</v>
      </c>
      <c r="C9" s="206">
        <v>112803</v>
      </c>
      <c r="D9" s="207">
        <v>16095</v>
      </c>
      <c r="E9" s="219">
        <f>SUM(C9:D9)</f>
        <v>128898</v>
      </c>
      <c r="F9" s="471"/>
    </row>
    <row r="10" spans="1:11" ht="22.9" customHeight="1" x14ac:dyDescent="0.2">
      <c r="A10" s="348" t="s">
        <v>230</v>
      </c>
      <c r="B10" s="88" t="s">
        <v>231</v>
      </c>
      <c r="C10" s="201">
        <v>1613</v>
      </c>
      <c r="D10" s="215">
        <v>70</v>
      </c>
      <c r="E10" s="218">
        <f>SUM(C10:D10)</f>
        <v>1683</v>
      </c>
      <c r="F10" s="471"/>
    </row>
    <row r="11" spans="1:11" ht="22.9" customHeight="1" x14ac:dyDescent="0.2">
      <c r="A11" s="209" t="s">
        <v>30</v>
      </c>
      <c r="B11" s="185" t="s">
        <v>9</v>
      </c>
      <c r="C11" s="164">
        <f>SUM(C8:C10)</f>
        <v>128931</v>
      </c>
      <c r="D11" s="164">
        <f>SUM(D8:D10)</f>
        <v>17630</v>
      </c>
      <c r="E11" s="220">
        <f>SUM(E8:E10)</f>
        <v>146561</v>
      </c>
      <c r="F11" s="471"/>
    </row>
    <row r="12" spans="1:11" ht="15" x14ac:dyDescent="0.2">
      <c r="A12" s="197" t="s">
        <v>232</v>
      </c>
      <c r="B12" s="84"/>
      <c r="C12" s="84"/>
      <c r="D12" s="84"/>
      <c r="E12" s="1" t="s">
        <v>208</v>
      </c>
    </row>
    <row r="13" spans="1:11" x14ac:dyDescent="0.2">
      <c r="C13" s="471"/>
      <c r="D13" s="471"/>
      <c r="E13" s="471"/>
    </row>
  </sheetData>
  <mergeCells count="4">
    <mergeCell ref="A6:B6"/>
    <mergeCell ref="A7:B7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rightToLeft="1" view="pageBreakPreview" zoomScale="110" zoomScaleNormal="100" zoomScaleSheetLayoutView="110" workbookViewId="0">
      <selection activeCell="D21" sqref="D21"/>
    </sheetView>
  </sheetViews>
  <sheetFormatPr defaultRowHeight="14.25" x14ac:dyDescent="0.2"/>
  <cols>
    <col min="1" max="1" width="21.25" customWidth="1"/>
    <col min="2" max="4" width="15.375" customWidth="1"/>
    <col min="5" max="5" width="21.25" customWidth="1"/>
  </cols>
  <sheetData>
    <row r="1" spans="1:11" x14ac:dyDescent="0.2">
      <c r="D1" s="804" t="s">
        <v>13</v>
      </c>
      <c r="E1" s="804"/>
    </row>
    <row r="2" spans="1:11" ht="61.5" customHeight="1" x14ac:dyDescent="0.2">
      <c r="A2" s="80"/>
      <c r="D2" s="804" t="s">
        <v>14</v>
      </c>
      <c r="E2" s="804"/>
      <c r="H2" s="3"/>
      <c r="J2" s="3"/>
      <c r="K2" s="3"/>
    </row>
    <row r="3" spans="1:11" ht="18" x14ac:dyDescent="0.2">
      <c r="A3" s="800" t="s">
        <v>233</v>
      </c>
      <c r="B3" s="800"/>
      <c r="C3" s="800"/>
      <c r="D3" s="800"/>
      <c r="E3" s="800"/>
    </row>
    <row r="4" spans="1:11" ht="18" x14ac:dyDescent="0.2">
      <c r="A4" s="820" t="s">
        <v>234</v>
      </c>
      <c r="B4" s="820"/>
      <c r="C4" s="820"/>
      <c r="D4" s="820"/>
      <c r="E4" s="820"/>
    </row>
    <row r="5" spans="1:11" ht="18" x14ac:dyDescent="0.2">
      <c r="A5" s="221" t="s">
        <v>235</v>
      </c>
      <c r="B5" s="84"/>
      <c r="C5" s="84"/>
      <c r="D5" s="84"/>
    </row>
    <row r="6" spans="1:11" ht="18" customHeight="1" x14ac:dyDescent="0.2">
      <c r="A6" s="791" t="s">
        <v>162</v>
      </c>
      <c r="B6" s="150" t="s">
        <v>4</v>
      </c>
      <c r="C6" s="150" t="s">
        <v>5</v>
      </c>
      <c r="D6" s="217" t="s">
        <v>24</v>
      </c>
      <c r="E6" s="819" t="s">
        <v>525</v>
      </c>
    </row>
    <row r="7" spans="1:11" ht="18" customHeight="1" x14ac:dyDescent="0.2">
      <c r="A7" s="791"/>
      <c r="B7" s="85" t="s">
        <v>31</v>
      </c>
      <c r="C7" s="85" t="s">
        <v>32</v>
      </c>
      <c r="D7" s="217" t="s">
        <v>9</v>
      </c>
      <c r="E7" s="819"/>
    </row>
    <row r="8" spans="1:11" ht="18" customHeight="1" x14ac:dyDescent="0.2">
      <c r="A8" s="222" t="s">
        <v>78</v>
      </c>
      <c r="B8" s="223">
        <v>62375</v>
      </c>
      <c r="C8" s="202">
        <v>12348</v>
      </c>
      <c r="D8" s="218">
        <f>SUM(B8:C8)</f>
        <v>74723</v>
      </c>
      <c r="E8" s="573" t="s">
        <v>526</v>
      </c>
      <c r="F8" s="471"/>
    </row>
    <row r="9" spans="1:11" ht="18" customHeight="1" x14ac:dyDescent="0.2">
      <c r="A9" s="224" t="s">
        <v>79</v>
      </c>
      <c r="B9" s="225">
        <v>12788</v>
      </c>
      <c r="C9" s="226">
        <v>971</v>
      </c>
      <c r="D9" s="219">
        <f t="shared" ref="D9:D19" si="0">SUM(B9:C9)</f>
        <v>13759</v>
      </c>
      <c r="E9" s="574" t="s">
        <v>527</v>
      </c>
      <c r="F9" s="471"/>
    </row>
    <row r="10" spans="1:11" ht="18" x14ac:dyDescent="0.2">
      <c r="A10" s="222" t="s">
        <v>80</v>
      </c>
      <c r="B10" s="223">
        <v>2690</v>
      </c>
      <c r="C10" s="215">
        <v>64</v>
      </c>
      <c r="D10" s="218">
        <f t="shared" si="0"/>
        <v>2754</v>
      </c>
      <c r="E10" s="573" t="s">
        <v>528</v>
      </c>
      <c r="F10" s="471"/>
    </row>
    <row r="11" spans="1:11" ht="18" x14ac:dyDescent="0.2">
      <c r="A11" s="224" t="s">
        <v>81</v>
      </c>
      <c r="B11" s="225">
        <v>11590</v>
      </c>
      <c r="C11" s="226">
        <v>227</v>
      </c>
      <c r="D11" s="219">
        <f t="shared" si="0"/>
        <v>11817</v>
      </c>
      <c r="E11" s="574" t="s">
        <v>529</v>
      </c>
      <c r="F11" s="471"/>
    </row>
    <row r="12" spans="1:11" ht="18" x14ac:dyDescent="0.2">
      <c r="A12" s="222" t="s">
        <v>82</v>
      </c>
      <c r="B12" s="223">
        <v>21708</v>
      </c>
      <c r="C12" s="202">
        <v>3339</v>
      </c>
      <c r="D12" s="218">
        <f t="shared" si="0"/>
        <v>25047</v>
      </c>
      <c r="E12" s="573" t="s">
        <v>530</v>
      </c>
      <c r="F12" s="471"/>
    </row>
    <row r="13" spans="1:11" ht="18" x14ac:dyDescent="0.2">
      <c r="A13" s="224" t="s">
        <v>83</v>
      </c>
      <c r="B13" s="225">
        <v>4007</v>
      </c>
      <c r="C13" s="226">
        <v>115</v>
      </c>
      <c r="D13" s="219">
        <f t="shared" si="0"/>
        <v>4122</v>
      </c>
      <c r="E13" s="574" t="s">
        <v>531</v>
      </c>
      <c r="F13" s="471"/>
    </row>
    <row r="14" spans="1:11" ht="18" x14ac:dyDescent="0.2">
      <c r="A14" s="222" t="s">
        <v>84</v>
      </c>
      <c r="B14" s="223">
        <v>1444</v>
      </c>
      <c r="C14" s="215">
        <v>55</v>
      </c>
      <c r="D14" s="218">
        <f t="shared" si="0"/>
        <v>1499</v>
      </c>
      <c r="E14" s="573" t="s">
        <v>532</v>
      </c>
      <c r="F14" s="471"/>
    </row>
    <row r="15" spans="1:11" ht="18" x14ac:dyDescent="0.2">
      <c r="A15" s="224" t="s">
        <v>85</v>
      </c>
      <c r="B15" s="225">
        <v>3475</v>
      </c>
      <c r="C15" s="226">
        <v>164</v>
      </c>
      <c r="D15" s="219">
        <f t="shared" si="0"/>
        <v>3639</v>
      </c>
      <c r="E15" s="574" t="s">
        <v>533</v>
      </c>
      <c r="F15" s="471"/>
    </row>
    <row r="16" spans="1:11" ht="18" x14ac:dyDescent="0.2">
      <c r="A16" s="222" t="s">
        <v>86</v>
      </c>
      <c r="B16" s="227">
        <v>970</v>
      </c>
      <c r="C16" s="215">
        <v>45</v>
      </c>
      <c r="D16" s="218">
        <f t="shared" si="0"/>
        <v>1015</v>
      </c>
      <c r="E16" s="573" t="s">
        <v>534</v>
      </c>
      <c r="F16" s="471"/>
    </row>
    <row r="17" spans="1:6" ht="18" x14ac:dyDescent="0.2">
      <c r="A17" s="224" t="s">
        <v>87</v>
      </c>
      <c r="B17" s="228">
        <v>812</v>
      </c>
      <c r="C17" s="226">
        <v>77</v>
      </c>
      <c r="D17" s="230">
        <f t="shared" si="0"/>
        <v>889</v>
      </c>
      <c r="E17" s="574" t="s">
        <v>535</v>
      </c>
      <c r="F17" s="471"/>
    </row>
    <row r="18" spans="1:6" ht="18" x14ac:dyDescent="0.2">
      <c r="A18" s="222" t="s">
        <v>88</v>
      </c>
      <c r="B18" s="223">
        <v>5522</v>
      </c>
      <c r="C18" s="215">
        <v>113</v>
      </c>
      <c r="D18" s="218">
        <f t="shared" si="0"/>
        <v>5635</v>
      </c>
      <c r="E18" s="573" t="s">
        <v>536</v>
      </c>
      <c r="F18" s="471"/>
    </row>
    <row r="19" spans="1:6" ht="18" x14ac:dyDescent="0.2">
      <c r="A19" s="224" t="s">
        <v>89</v>
      </c>
      <c r="B19" s="228">
        <v>515</v>
      </c>
      <c r="C19" s="226">
        <v>40</v>
      </c>
      <c r="D19" s="230">
        <f t="shared" si="0"/>
        <v>555</v>
      </c>
      <c r="E19" s="574" t="s">
        <v>537</v>
      </c>
      <c r="F19" s="471"/>
    </row>
    <row r="20" spans="1:6" ht="18" x14ac:dyDescent="0.2">
      <c r="A20" s="222" t="s">
        <v>90</v>
      </c>
      <c r="B20" s="223">
        <v>1035</v>
      </c>
      <c r="C20" s="215">
        <v>72</v>
      </c>
      <c r="D20" s="218">
        <f>SUM(B20:C20)</f>
        <v>1107</v>
      </c>
      <c r="E20" s="573" t="s">
        <v>538</v>
      </c>
      <c r="F20" s="471"/>
    </row>
    <row r="21" spans="1:6" ht="18" x14ac:dyDescent="0.2">
      <c r="A21" s="209" t="s">
        <v>236</v>
      </c>
      <c r="B21" s="229">
        <f>SUM(B8:B20)</f>
        <v>128931</v>
      </c>
      <c r="C21" s="164">
        <f t="shared" ref="C21" si="1">SUM(C8:C20)</f>
        <v>17630</v>
      </c>
      <c r="D21" s="220">
        <f>SUM(D8:D20)</f>
        <v>146561</v>
      </c>
      <c r="E21" s="575" t="s">
        <v>9</v>
      </c>
      <c r="F21" s="471"/>
    </row>
    <row r="22" spans="1:6" ht="15" x14ac:dyDescent="0.2">
      <c r="A22" s="197" t="s">
        <v>232</v>
      </c>
      <c r="B22" s="84"/>
      <c r="C22" s="84"/>
      <c r="E22" s="1" t="s">
        <v>208</v>
      </c>
    </row>
    <row r="23" spans="1:6" x14ac:dyDescent="0.2">
      <c r="B23" s="471"/>
      <c r="C23" s="471"/>
      <c r="D23" s="471"/>
    </row>
  </sheetData>
  <mergeCells count="6">
    <mergeCell ref="D2:E2"/>
    <mergeCell ref="D1:E1"/>
    <mergeCell ref="A6:A7"/>
    <mergeCell ref="E6:E7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rightToLeft="1" view="pageBreakPreview" zoomScaleNormal="100" zoomScaleSheetLayoutView="100" workbookViewId="0">
      <selection activeCell="D21" sqref="D21"/>
    </sheetView>
  </sheetViews>
  <sheetFormatPr defaultRowHeight="14.25" x14ac:dyDescent="0.2"/>
  <cols>
    <col min="1" max="1" width="42.875" customWidth="1"/>
    <col min="2" max="4" width="14.75" customWidth="1"/>
    <col min="5" max="5" width="63" bestFit="1" customWidth="1"/>
  </cols>
  <sheetData>
    <row r="1" spans="1:11" x14ac:dyDescent="0.2">
      <c r="E1" s="647" t="s">
        <v>13</v>
      </c>
    </row>
    <row r="2" spans="1:11" ht="61.5" customHeight="1" x14ac:dyDescent="0.2">
      <c r="A2" s="80"/>
      <c r="E2" s="647" t="s">
        <v>14</v>
      </c>
      <c r="H2" s="3"/>
      <c r="J2" s="3"/>
      <c r="K2" s="3"/>
    </row>
    <row r="3" spans="1:11" ht="21" x14ac:dyDescent="0.2">
      <c r="A3" s="746" t="s">
        <v>237</v>
      </c>
      <c r="B3" s="746"/>
      <c r="C3" s="746"/>
      <c r="D3" s="746"/>
      <c r="E3" s="746"/>
    </row>
    <row r="4" spans="1:11" ht="21" x14ac:dyDescent="0.2">
      <c r="A4" s="747" t="s">
        <v>238</v>
      </c>
      <c r="B4" s="747"/>
      <c r="C4" s="747"/>
      <c r="D4" s="747"/>
      <c r="E4" s="747"/>
    </row>
    <row r="5" spans="1:11" ht="15.75" x14ac:dyDescent="0.2">
      <c r="A5" s="231" t="s">
        <v>239</v>
      </c>
    </row>
    <row r="6" spans="1:11" ht="18" x14ac:dyDescent="0.2">
      <c r="A6" s="791" t="s">
        <v>146</v>
      </c>
      <c r="B6" s="150" t="s">
        <v>4</v>
      </c>
      <c r="C6" s="150" t="s">
        <v>5</v>
      </c>
      <c r="D6" s="217" t="s">
        <v>24</v>
      </c>
      <c r="E6" s="766" t="s">
        <v>240</v>
      </c>
    </row>
    <row r="7" spans="1:11" ht="18" x14ac:dyDescent="0.2">
      <c r="A7" s="791"/>
      <c r="B7" s="85" t="s">
        <v>31</v>
      </c>
      <c r="C7" s="85" t="s">
        <v>32</v>
      </c>
      <c r="D7" s="217" t="s">
        <v>9</v>
      </c>
      <c r="E7" s="766"/>
    </row>
    <row r="8" spans="1:11" ht="24" customHeight="1" x14ac:dyDescent="0.2">
      <c r="A8" s="199" t="s">
        <v>147</v>
      </c>
      <c r="B8" s="227">
        <v>341</v>
      </c>
      <c r="C8" s="215">
        <v>2</v>
      </c>
      <c r="D8" s="232">
        <f t="shared" ref="D8:D17" si="0">SUM(B8:C8)</f>
        <v>343</v>
      </c>
      <c r="E8" s="603" t="s">
        <v>560</v>
      </c>
    </row>
    <row r="9" spans="1:11" ht="24" customHeight="1" x14ac:dyDescent="0.2">
      <c r="A9" s="204" t="s">
        <v>148</v>
      </c>
      <c r="B9" s="225">
        <v>3735</v>
      </c>
      <c r="C9" s="207">
        <v>1036</v>
      </c>
      <c r="D9" s="219">
        <f t="shared" si="0"/>
        <v>4771</v>
      </c>
      <c r="E9" s="604" t="s">
        <v>561</v>
      </c>
    </row>
    <row r="10" spans="1:11" ht="24" customHeight="1" x14ac:dyDescent="0.2">
      <c r="A10" s="199" t="s">
        <v>149</v>
      </c>
      <c r="B10" s="223">
        <v>5437</v>
      </c>
      <c r="C10" s="202">
        <v>1853</v>
      </c>
      <c r="D10" s="218">
        <f t="shared" si="0"/>
        <v>7290</v>
      </c>
      <c r="E10" s="603" t="s">
        <v>562</v>
      </c>
    </row>
    <row r="11" spans="1:11" ht="24" customHeight="1" x14ac:dyDescent="0.2">
      <c r="A11" s="204" t="s">
        <v>150</v>
      </c>
      <c r="B11" s="228">
        <v>195</v>
      </c>
      <c r="C11" s="226">
        <v>8</v>
      </c>
      <c r="D11" s="230">
        <f t="shared" si="0"/>
        <v>203</v>
      </c>
      <c r="E11" s="604" t="s">
        <v>563</v>
      </c>
    </row>
    <row r="12" spans="1:11" ht="24" customHeight="1" x14ac:dyDescent="0.2">
      <c r="A12" s="199" t="s">
        <v>151</v>
      </c>
      <c r="B12" s="223">
        <v>1092</v>
      </c>
      <c r="C12" s="215">
        <v>0</v>
      </c>
      <c r="D12" s="218">
        <f t="shared" si="0"/>
        <v>1092</v>
      </c>
      <c r="E12" s="603" t="s">
        <v>564</v>
      </c>
    </row>
    <row r="13" spans="1:11" ht="24" customHeight="1" x14ac:dyDescent="0.2">
      <c r="A13" s="204" t="s">
        <v>152</v>
      </c>
      <c r="B13" s="225">
        <v>63462</v>
      </c>
      <c r="C13" s="207">
        <v>14311</v>
      </c>
      <c r="D13" s="219">
        <f t="shared" si="0"/>
        <v>77773</v>
      </c>
      <c r="E13" s="604" t="s">
        <v>565</v>
      </c>
    </row>
    <row r="14" spans="1:11" ht="24" customHeight="1" x14ac:dyDescent="0.2">
      <c r="A14" s="199" t="s">
        <v>153</v>
      </c>
      <c r="B14" s="223">
        <v>5183</v>
      </c>
      <c r="C14" s="215">
        <v>0</v>
      </c>
      <c r="D14" s="218">
        <f t="shared" si="0"/>
        <v>5183</v>
      </c>
      <c r="E14" s="603" t="s">
        <v>566</v>
      </c>
    </row>
    <row r="15" spans="1:11" ht="24" customHeight="1" x14ac:dyDescent="0.2">
      <c r="A15" s="204" t="s">
        <v>154</v>
      </c>
      <c r="B15" s="225">
        <v>1555</v>
      </c>
      <c r="C15" s="226">
        <v>407</v>
      </c>
      <c r="D15" s="219">
        <f t="shared" si="0"/>
        <v>1962</v>
      </c>
      <c r="E15" s="604" t="s">
        <v>567</v>
      </c>
    </row>
    <row r="16" spans="1:11" ht="24" customHeight="1" x14ac:dyDescent="0.2">
      <c r="A16" s="199" t="s">
        <v>155</v>
      </c>
      <c r="B16" s="223">
        <v>47874</v>
      </c>
      <c r="C16" s="215">
        <v>10</v>
      </c>
      <c r="D16" s="218">
        <f t="shared" si="0"/>
        <v>47884</v>
      </c>
      <c r="E16" s="603" t="s">
        <v>568</v>
      </c>
    </row>
    <row r="17" spans="1:5" ht="24" customHeight="1" x14ac:dyDescent="0.2">
      <c r="A17" s="204" t="s">
        <v>156</v>
      </c>
      <c r="B17" s="228">
        <v>57</v>
      </c>
      <c r="C17" s="226">
        <v>3</v>
      </c>
      <c r="D17" s="230">
        <f t="shared" si="0"/>
        <v>60</v>
      </c>
      <c r="E17" s="604" t="s">
        <v>571</v>
      </c>
    </row>
    <row r="18" spans="1:5" ht="23.45" customHeight="1" x14ac:dyDescent="0.2">
      <c r="A18" s="209" t="s">
        <v>24</v>
      </c>
      <c r="B18" s="229">
        <f>SUM(B8:B17)</f>
        <v>128931</v>
      </c>
      <c r="C18" s="164">
        <f t="shared" ref="C18" si="1">SUM(C8:C17)</f>
        <v>17630</v>
      </c>
      <c r="D18" s="220">
        <f>SUM(D8:D17)</f>
        <v>146561</v>
      </c>
      <c r="E18" s="575" t="s">
        <v>9</v>
      </c>
    </row>
    <row r="19" spans="1:5" ht="18.75" x14ac:dyDescent="0.2">
      <c r="A19" s="605" t="s">
        <v>572</v>
      </c>
      <c r="E19" s="668" t="s">
        <v>208</v>
      </c>
    </row>
    <row r="20" spans="1:5" x14ac:dyDescent="0.2">
      <c r="B20" s="471"/>
      <c r="C20" s="471"/>
      <c r="D20" s="471"/>
    </row>
  </sheetData>
  <mergeCells count="4">
    <mergeCell ref="E6:E7"/>
    <mergeCell ref="A6:A7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4" orientation="landscape" horizontalDpi="300" r:id="rId1"/>
  <headerFooter>
    <oddFooter>&amp;Lstats.gov.sa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rightToLeft="1" view="pageBreakPreview" topLeftCell="A4" zoomScale="110" zoomScaleNormal="100" zoomScaleSheetLayoutView="110" workbookViewId="0">
      <selection activeCell="D18" sqref="D18"/>
    </sheetView>
  </sheetViews>
  <sheetFormatPr defaultRowHeight="14.25" x14ac:dyDescent="0.2"/>
  <cols>
    <col min="1" max="1" width="34.125" customWidth="1"/>
    <col min="2" max="4" width="10.25" customWidth="1"/>
    <col min="5" max="5" width="33" bestFit="1" customWidth="1"/>
  </cols>
  <sheetData>
    <row r="1" spans="1:11" x14ac:dyDescent="0.2">
      <c r="E1" s="5" t="s">
        <v>13</v>
      </c>
    </row>
    <row r="2" spans="1:11" ht="61.5" customHeight="1" x14ac:dyDescent="0.2">
      <c r="A2" s="80"/>
      <c r="E2" s="5" t="s">
        <v>14</v>
      </c>
      <c r="H2" s="3"/>
      <c r="J2" s="3"/>
      <c r="K2" s="3"/>
    </row>
    <row r="3" spans="1:11" ht="21" x14ac:dyDescent="0.2">
      <c r="A3" s="746" t="s">
        <v>241</v>
      </c>
      <c r="B3" s="746"/>
      <c r="C3" s="746"/>
      <c r="D3" s="746"/>
      <c r="E3" s="746"/>
    </row>
    <row r="4" spans="1:11" ht="21" x14ac:dyDescent="0.2">
      <c r="A4" s="747" t="s">
        <v>242</v>
      </c>
      <c r="B4" s="747"/>
      <c r="C4" s="747"/>
      <c r="D4" s="747"/>
      <c r="E4" s="747"/>
    </row>
    <row r="5" spans="1:11" ht="15.75" x14ac:dyDescent="0.2">
      <c r="A5" s="233" t="s">
        <v>243</v>
      </c>
    </row>
    <row r="6" spans="1:11" ht="18" x14ac:dyDescent="0.2">
      <c r="A6" s="805" t="s">
        <v>173</v>
      </c>
      <c r="B6" s="85" t="s">
        <v>4</v>
      </c>
      <c r="C6" s="85" t="s">
        <v>5</v>
      </c>
      <c r="D6" s="243" t="s">
        <v>24</v>
      </c>
      <c r="E6" s="821" t="s">
        <v>598</v>
      </c>
    </row>
    <row r="7" spans="1:11" ht="18" x14ac:dyDescent="0.2">
      <c r="A7" s="805"/>
      <c r="B7" s="85" t="s">
        <v>31</v>
      </c>
      <c r="C7" s="85" t="s">
        <v>32</v>
      </c>
      <c r="D7" s="243" t="s">
        <v>9</v>
      </c>
      <c r="E7" s="766"/>
    </row>
    <row r="8" spans="1:11" ht="21.6" customHeight="1" x14ac:dyDescent="0.2">
      <c r="A8" s="234" t="s">
        <v>244</v>
      </c>
      <c r="B8" s="235">
        <v>1166</v>
      </c>
      <c r="C8" s="176">
        <v>177</v>
      </c>
      <c r="D8" s="244">
        <f t="shared" ref="D8:D17" si="0">SUM(B8:C8)</f>
        <v>1343</v>
      </c>
      <c r="E8" s="635" t="s">
        <v>615</v>
      </c>
      <c r="F8" s="471"/>
    </row>
    <row r="9" spans="1:11" ht="21.6" customHeight="1" x14ac:dyDescent="0.2">
      <c r="A9" s="236" t="s">
        <v>245</v>
      </c>
      <c r="B9" s="237">
        <v>11338</v>
      </c>
      <c r="C9" s="177">
        <v>47</v>
      </c>
      <c r="D9" s="245">
        <f t="shared" si="0"/>
        <v>11385</v>
      </c>
      <c r="E9" s="636" t="s">
        <v>587</v>
      </c>
      <c r="F9" s="471"/>
    </row>
    <row r="10" spans="1:11" ht="21.6" customHeight="1" x14ac:dyDescent="0.2">
      <c r="A10" s="234" t="s">
        <v>246</v>
      </c>
      <c r="B10" s="235">
        <v>70595</v>
      </c>
      <c r="C10" s="176">
        <v>98</v>
      </c>
      <c r="D10" s="244">
        <f t="shared" si="0"/>
        <v>70693</v>
      </c>
      <c r="E10" s="637" t="s">
        <v>589</v>
      </c>
      <c r="F10" s="471"/>
    </row>
    <row r="11" spans="1:11" ht="21.6" customHeight="1" x14ac:dyDescent="0.2">
      <c r="A11" s="236" t="s">
        <v>247</v>
      </c>
      <c r="B11" s="238">
        <v>129</v>
      </c>
      <c r="C11" s="177">
        <v>0</v>
      </c>
      <c r="D11" s="246">
        <f t="shared" si="0"/>
        <v>129</v>
      </c>
      <c r="E11" s="636" t="s">
        <v>584</v>
      </c>
      <c r="F11" s="471"/>
    </row>
    <row r="12" spans="1:11" ht="21.6" customHeight="1" x14ac:dyDescent="0.2">
      <c r="A12" s="234" t="s">
        <v>248</v>
      </c>
      <c r="B12" s="235">
        <v>24033</v>
      </c>
      <c r="C12" s="173">
        <v>15575</v>
      </c>
      <c r="D12" s="244">
        <f t="shared" si="0"/>
        <v>39608</v>
      </c>
      <c r="E12" s="637" t="s">
        <v>590</v>
      </c>
      <c r="F12" s="471"/>
    </row>
    <row r="13" spans="1:11" ht="21.6" customHeight="1" x14ac:dyDescent="0.2">
      <c r="A13" s="236" t="s">
        <v>249</v>
      </c>
      <c r="B13" s="237">
        <v>5279</v>
      </c>
      <c r="C13" s="177">
        <v>0</v>
      </c>
      <c r="D13" s="245">
        <f t="shared" si="0"/>
        <v>5279</v>
      </c>
      <c r="E13" s="638" t="s">
        <v>616</v>
      </c>
      <c r="F13" s="471"/>
    </row>
    <row r="14" spans="1:11" ht="21.6" customHeight="1" x14ac:dyDescent="0.2">
      <c r="A14" s="234" t="s">
        <v>180</v>
      </c>
      <c r="B14" s="235">
        <v>9243</v>
      </c>
      <c r="C14" s="176">
        <v>80</v>
      </c>
      <c r="D14" s="244">
        <f t="shared" si="0"/>
        <v>9323</v>
      </c>
      <c r="E14" s="637" t="s">
        <v>592</v>
      </c>
      <c r="F14" s="471"/>
    </row>
    <row r="15" spans="1:11" ht="21.6" customHeight="1" x14ac:dyDescent="0.2">
      <c r="A15" s="236" t="s">
        <v>250</v>
      </c>
      <c r="B15" s="238">
        <v>80</v>
      </c>
      <c r="C15" s="177">
        <v>0</v>
      </c>
      <c r="D15" s="246">
        <f t="shared" si="0"/>
        <v>80</v>
      </c>
      <c r="E15" s="636" t="s">
        <v>586</v>
      </c>
      <c r="F15" s="471"/>
    </row>
    <row r="16" spans="1:11" ht="21.6" customHeight="1" x14ac:dyDescent="0.2">
      <c r="A16" s="234" t="s">
        <v>251</v>
      </c>
      <c r="B16" s="239">
        <v>391</v>
      </c>
      <c r="C16" s="176">
        <v>0</v>
      </c>
      <c r="D16" s="247">
        <f t="shared" si="0"/>
        <v>391</v>
      </c>
      <c r="E16" s="635" t="s">
        <v>617</v>
      </c>
      <c r="F16" s="471"/>
    </row>
    <row r="17" spans="1:6" ht="21.6" customHeight="1" x14ac:dyDescent="0.2">
      <c r="A17" s="236" t="s">
        <v>183</v>
      </c>
      <c r="B17" s="237">
        <v>6677</v>
      </c>
      <c r="C17" s="175">
        <v>1653</v>
      </c>
      <c r="D17" s="245">
        <f t="shared" si="0"/>
        <v>8330</v>
      </c>
      <c r="E17" s="636" t="s">
        <v>618</v>
      </c>
      <c r="F17" s="471"/>
    </row>
    <row r="18" spans="1:6" ht="21.6" customHeight="1" x14ac:dyDescent="0.2">
      <c r="A18" s="240" t="s">
        <v>236</v>
      </c>
      <c r="B18" s="229">
        <f>SUM(B8:B17)</f>
        <v>128931</v>
      </c>
      <c r="C18" s="164">
        <f>SUM(C8:C17)</f>
        <v>17630</v>
      </c>
      <c r="D18" s="220">
        <f>SUM(D8:D17)</f>
        <v>146561</v>
      </c>
      <c r="E18" s="639" t="s">
        <v>9</v>
      </c>
      <c r="F18" s="471"/>
    </row>
    <row r="19" spans="1:6" ht="18.75" x14ac:dyDescent="0.2">
      <c r="A19" s="634" t="s">
        <v>572</v>
      </c>
      <c r="E19" s="1" t="s">
        <v>208</v>
      </c>
    </row>
    <row r="20" spans="1:6" x14ac:dyDescent="0.2">
      <c r="B20" s="625"/>
      <c r="C20" s="625"/>
      <c r="D20" s="625"/>
    </row>
  </sheetData>
  <mergeCells count="4">
    <mergeCell ref="E6:E7"/>
    <mergeCell ref="A6:A7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4" orientation="landscape" horizontalDpi="300" r:id="rId1"/>
  <headerFooter>
    <oddFooter>&amp;Lstats.gov.sa</oddFooter>
  </headerFooter>
  <colBreaks count="1" manualBreakCount="1">
    <brk id="5" max="1048575" man="1"/>
  </col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rightToLeft="1" view="pageBreakPreview" zoomScaleNormal="100" zoomScaleSheetLayoutView="100" workbookViewId="0">
      <selection activeCell="E8" sqref="E8"/>
    </sheetView>
  </sheetViews>
  <sheetFormatPr defaultRowHeight="14.25" x14ac:dyDescent="0.2"/>
  <cols>
    <col min="1" max="1" width="29.625" customWidth="1"/>
    <col min="2" max="5" width="14.75" customWidth="1"/>
  </cols>
  <sheetData>
    <row r="1" spans="1:11" x14ac:dyDescent="0.2">
      <c r="D1" s="804" t="s">
        <v>13</v>
      </c>
      <c r="E1" s="804"/>
    </row>
    <row r="2" spans="1:11" ht="61.5" customHeight="1" x14ac:dyDescent="0.2">
      <c r="A2" s="80"/>
      <c r="D2" s="804" t="s">
        <v>14</v>
      </c>
      <c r="E2" s="804"/>
      <c r="J2" s="3"/>
      <c r="K2" s="3"/>
    </row>
    <row r="3" spans="1:11" ht="21" x14ac:dyDescent="0.2">
      <c r="A3" s="746" t="s">
        <v>252</v>
      </c>
      <c r="B3" s="746"/>
      <c r="C3" s="746"/>
      <c r="D3" s="746"/>
      <c r="E3" s="746"/>
    </row>
    <row r="4" spans="1:11" ht="21" x14ac:dyDescent="0.2">
      <c r="A4" s="756" t="s">
        <v>627</v>
      </c>
      <c r="B4" s="756"/>
      <c r="C4" s="756"/>
      <c r="D4" s="756"/>
      <c r="E4" s="756"/>
    </row>
    <row r="5" spans="1:11" ht="15.75" x14ac:dyDescent="0.2">
      <c r="A5" s="242" t="s">
        <v>253</v>
      </c>
    </row>
    <row r="6" spans="1:11" ht="15.75" customHeight="1" x14ac:dyDescent="0.2">
      <c r="A6" s="817" t="s">
        <v>254</v>
      </c>
      <c r="B6" s="818"/>
      <c r="C6" s="150" t="s">
        <v>4</v>
      </c>
      <c r="D6" s="150" t="s">
        <v>5</v>
      </c>
      <c r="E6" s="178" t="s">
        <v>24</v>
      </c>
    </row>
    <row r="7" spans="1:11" ht="15.75" customHeight="1" x14ac:dyDescent="0.2">
      <c r="A7" s="792" t="s">
        <v>255</v>
      </c>
      <c r="B7" s="794"/>
      <c r="C7" s="85" t="s">
        <v>31</v>
      </c>
      <c r="D7" s="85" t="s">
        <v>32</v>
      </c>
      <c r="E7" s="178" t="s">
        <v>9</v>
      </c>
    </row>
    <row r="8" spans="1:11" ht="24.6" customHeight="1" x14ac:dyDescent="0.2">
      <c r="A8" s="257" t="s">
        <v>22</v>
      </c>
      <c r="B8" s="176" t="s">
        <v>25</v>
      </c>
      <c r="C8" s="249">
        <v>92.8</v>
      </c>
      <c r="D8" s="250">
        <v>67</v>
      </c>
      <c r="E8" s="254">
        <v>87.3</v>
      </c>
    </row>
    <row r="9" spans="1:11" ht="24.6" customHeight="1" x14ac:dyDescent="0.2">
      <c r="A9" s="258" t="s">
        <v>23</v>
      </c>
      <c r="B9" s="177" t="s">
        <v>26</v>
      </c>
      <c r="C9" s="252">
        <v>99.5</v>
      </c>
      <c r="D9" s="253">
        <v>97.9</v>
      </c>
      <c r="E9" s="255">
        <v>99.3</v>
      </c>
    </row>
    <row r="10" spans="1:11" ht="24.6" customHeight="1" x14ac:dyDescent="0.2">
      <c r="A10" s="178" t="s">
        <v>24</v>
      </c>
      <c r="B10" s="185" t="s">
        <v>9</v>
      </c>
      <c r="C10" s="112">
        <v>96.8</v>
      </c>
      <c r="D10" s="112">
        <v>79.7</v>
      </c>
      <c r="E10" s="256">
        <v>94.2</v>
      </c>
    </row>
    <row r="11" spans="1:11" ht="15" x14ac:dyDescent="0.2">
      <c r="A11" s="270" t="s">
        <v>273</v>
      </c>
      <c r="B11" s="270"/>
      <c r="C11" s="270"/>
      <c r="D11" s="270"/>
      <c r="E11" t="s">
        <v>272</v>
      </c>
      <c r="F11" s="270"/>
      <c r="G11" s="270"/>
      <c r="H11" s="270"/>
      <c r="I11" s="270"/>
    </row>
  </sheetData>
  <mergeCells count="6">
    <mergeCell ref="D1:E1"/>
    <mergeCell ref="A6:B6"/>
    <mergeCell ref="A7:B7"/>
    <mergeCell ref="A3:E3"/>
    <mergeCell ref="A4:E4"/>
    <mergeCell ref="D2:E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9" orientation="landscape" horizontalDpi="300" r:id="rId1"/>
  <headerFooter>
    <oddFooter>&amp;Lstats.gov.sa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rightToLeft="1" view="pageBreakPreview" zoomScaleNormal="100" zoomScaleSheetLayoutView="100" workbookViewId="0">
      <selection activeCell="B9" sqref="B9"/>
    </sheetView>
  </sheetViews>
  <sheetFormatPr defaultRowHeight="14.25" x14ac:dyDescent="0.2"/>
  <cols>
    <col min="1" max="1" width="25.75" customWidth="1"/>
    <col min="2" max="2" width="24.25" customWidth="1"/>
    <col min="3" max="3" width="21.125" customWidth="1"/>
    <col min="4" max="4" width="19.375" customWidth="1"/>
    <col min="5" max="5" width="23.875" customWidth="1"/>
  </cols>
  <sheetData>
    <row r="1" spans="1:11" x14ac:dyDescent="0.2">
      <c r="D1" s="804" t="s">
        <v>13</v>
      </c>
      <c r="E1" s="804"/>
    </row>
    <row r="2" spans="1:11" ht="61.5" customHeight="1" x14ac:dyDescent="0.2">
      <c r="A2" s="80"/>
      <c r="D2" s="804" t="s">
        <v>14</v>
      </c>
      <c r="E2" s="804"/>
      <c r="H2" s="3"/>
      <c r="J2" s="3"/>
      <c r="K2" s="3"/>
    </row>
    <row r="3" spans="1:11" ht="21" x14ac:dyDescent="0.2">
      <c r="A3" s="746" t="s">
        <v>256</v>
      </c>
      <c r="B3" s="746"/>
      <c r="C3" s="746"/>
      <c r="D3" s="746"/>
      <c r="E3" s="746"/>
    </row>
    <row r="4" spans="1:11" ht="21" x14ac:dyDescent="0.2">
      <c r="A4" s="756" t="s">
        <v>628</v>
      </c>
      <c r="B4" s="756"/>
      <c r="C4" s="756"/>
      <c r="D4" s="756"/>
      <c r="E4" s="756"/>
    </row>
    <row r="5" spans="1:11" ht="15.75" x14ac:dyDescent="0.2">
      <c r="A5" s="242" t="s">
        <v>257</v>
      </c>
    </row>
    <row r="6" spans="1:11" ht="24" customHeight="1" x14ac:dyDescent="0.2">
      <c r="A6" s="817" t="s">
        <v>46</v>
      </c>
      <c r="B6" s="818"/>
      <c r="C6" s="150" t="s">
        <v>4</v>
      </c>
      <c r="D6" s="150" t="s">
        <v>5</v>
      </c>
      <c r="E6" s="178" t="s">
        <v>24</v>
      </c>
    </row>
    <row r="7" spans="1:11" ht="24" customHeight="1" x14ac:dyDescent="0.2">
      <c r="A7" s="792" t="s">
        <v>47</v>
      </c>
      <c r="B7" s="794"/>
      <c r="C7" s="85" t="s">
        <v>31</v>
      </c>
      <c r="D7" s="85" t="s">
        <v>32</v>
      </c>
      <c r="E7" s="178" t="s">
        <v>9</v>
      </c>
    </row>
    <row r="8" spans="1:11" ht="33.75" customHeight="1" x14ac:dyDescent="0.2">
      <c r="A8" s="257" t="s">
        <v>1</v>
      </c>
      <c r="B8" s="176" t="s">
        <v>3</v>
      </c>
      <c r="C8" s="249">
        <v>92.8</v>
      </c>
      <c r="D8" s="250">
        <v>67</v>
      </c>
      <c r="E8" s="254">
        <v>87.3</v>
      </c>
    </row>
    <row r="9" spans="1:11" ht="30.75" customHeight="1" x14ac:dyDescent="0.2">
      <c r="A9" s="258" t="s">
        <v>2</v>
      </c>
      <c r="B9" s="177" t="s">
        <v>258</v>
      </c>
      <c r="C9" s="119">
        <v>94.1</v>
      </c>
      <c r="D9" s="177">
        <v>65.5</v>
      </c>
      <c r="E9" s="259">
        <v>87.7</v>
      </c>
    </row>
    <row r="10" spans="1:11" x14ac:dyDescent="0.2">
      <c r="A10" t="s">
        <v>273</v>
      </c>
      <c r="E10" t="s">
        <v>272</v>
      </c>
    </row>
  </sheetData>
  <mergeCells count="6">
    <mergeCell ref="D1:E1"/>
    <mergeCell ref="A6:B6"/>
    <mergeCell ref="A7:B7"/>
    <mergeCell ref="A3:E3"/>
    <mergeCell ref="A4:E4"/>
    <mergeCell ref="D2:E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rightToLeft="1" view="pageBreakPreview" zoomScaleNormal="100" zoomScaleSheetLayoutView="100" workbookViewId="0">
      <selection activeCell="C2" sqref="C2"/>
    </sheetView>
  </sheetViews>
  <sheetFormatPr defaultRowHeight="14.25" x14ac:dyDescent="0.2"/>
  <cols>
    <col min="1" max="1" width="22.75" style="241" customWidth="1"/>
    <col min="2" max="2" width="24" style="241" customWidth="1"/>
    <col min="3" max="3" width="24.625" style="241" customWidth="1"/>
    <col min="4" max="4" width="20.625" style="241" customWidth="1"/>
    <col min="5" max="5" width="19.25" style="241" customWidth="1"/>
  </cols>
  <sheetData>
    <row r="1" spans="1:11" x14ac:dyDescent="0.2">
      <c r="D1" s="822" t="s">
        <v>13</v>
      </c>
      <c r="E1" s="822"/>
    </row>
    <row r="2" spans="1:11" ht="61.5" customHeight="1" x14ac:dyDescent="0.2">
      <c r="A2" s="190"/>
      <c r="D2" s="822" t="s">
        <v>14</v>
      </c>
      <c r="E2" s="822"/>
      <c r="H2" s="3"/>
      <c r="J2" s="3"/>
      <c r="K2" s="3"/>
    </row>
    <row r="3" spans="1:11" ht="21" x14ac:dyDescent="0.2">
      <c r="A3" s="746" t="s">
        <v>629</v>
      </c>
      <c r="B3" s="746"/>
      <c r="C3" s="746"/>
      <c r="D3" s="746"/>
      <c r="E3" s="746"/>
    </row>
    <row r="4" spans="1:11" ht="21" x14ac:dyDescent="0.2">
      <c r="A4" s="747" t="s">
        <v>630</v>
      </c>
      <c r="B4" s="747"/>
      <c r="C4" s="747"/>
      <c r="D4" s="747"/>
      <c r="E4" s="747"/>
    </row>
    <row r="5" spans="1:11" ht="15.75" x14ac:dyDescent="0.2">
      <c r="A5" s="77" t="s">
        <v>259</v>
      </c>
    </row>
    <row r="6" spans="1:11" ht="15.75" customHeight="1" x14ac:dyDescent="0.2">
      <c r="A6" s="788" t="s">
        <v>46</v>
      </c>
      <c r="B6" s="790"/>
      <c r="C6" s="102" t="s">
        <v>4</v>
      </c>
      <c r="D6" s="102" t="s">
        <v>5</v>
      </c>
      <c r="E6" s="151" t="s">
        <v>24</v>
      </c>
    </row>
    <row r="7" spans="1:11" ht="15.75" customHeight="1" x14ac:dyDescent="0.2">
      <c r="A7" s="788" t="s">
        <v>47</v>
      </c>
      <c r="B7" s="790"/>
      <c r="C7" s="102" t="s">
        <v>31</v>
      </c>
      <c r="D7" s="102" t="s">
        <v>32</v>
      </c>
      <c r="E7" s="151" t="s">
        <v>9</v>
      </c>
    </row>
    <row r="8" spans="1:11" ht="27.6" customHeight="1" x14ac:dyDescent="0.2">
      <c r="A8" s="260" t="s">
        <v>1</v>
      </c>
      <c r="B8" s="261" t="s">
        <v>3</v>
      </c>
      <c r="C8" s="249">
        <v>45.2</v>
      </c>
      <c r="D8" s="250">
        <v>43.1</v>
      </c>
      <c r="E8" s="254">
        <v>44.9</v>
      </c>
    </row>
    <row r="9" spans="1:11" ht="27.6" customHeight="1" x14ac:dyDescent="0.2">
      <c r="A9" s="262" t="s">
        <v>2</v>
      </c>
      <c r="B9" s="263" t="s">
        <v>258</v>
      </c>
      <c r="C9" s="264">
        <v>44.5</v>
      </c>
      <c r="D9" s="263">
        <v>42.6</v>
      </c>
      <c r="E9" s="265">
        <v>44.2</v>
      </c>
    </row>
    <row r="10" spans="1:11" x14ac:dyDescent="0.2">
      <c r="A10" t="s">
        <v>273</v>
      </c>
      <c r="B10"/>
      <c r="C10"/>
      <c r="D10"/>
      <c r="E10" t="s">
        <v>272</v>
      </c>
    </row>
  </sheetData>
  <mergeCells count="6">
    <mergeCell ref="D1:E1"/>
    <mergeCell ref="A6:B6"/>
    <mergeCell ref="A7:B7"/>
    <mergeCell ref="A3:E3"/>
    <mergeCell ref="A4:E4"/>
    <mergeCell ref="D2:E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rightToLeft="1" view="pageBreakPreview" zoomScaleNormal="100" zoomScaleSheetLayoutView="100" workbookViewId="0">
      <selection activeCell="A3" sqref="A3:E4"/>
    </sheetView>
  </sheetViews>
  <sheetFormatPr defaultRowHeight="14.25" x14ac:dyDescent="0.2"/>
  <cols>
    <col min="1" max="5" width="22.875" customWidth="1"/>
  </cols>
  <sheetData>
    <row r="1" spans="1:11" x14ac:dyDescent="0.2">
      <c r="D1" s="804" t="s">
        <v>13</v>
      </c>
      <c r="E1" s="804"/>
    </row>
    <row r="2" spans="1:11" ht="61.5" customHeight="1" x14ac:dyDescent="0.2">
      <c r="A2" s="80"/>
      <c r="D2" s="804" t="s">
        <v>14</v>
      </c>
      <c r="E2" s="804"/>
      <c r="H2" s="3"/>
      <c r="J2" s="3"/>
      <c r="K2" s="3"/>
    </row>
    <row r="3" spans="1:11" ht="21" x14ac:dyDescent="0.2">
      <c r="A3" s="802" t="s">
        <v>260</v>
      </c>
      <c r="B3" s="802"/>
      <c r="C3" s="802"/>
      <c r="D3" s="802"/>
      <c r="E3" s="802"/>
    </row>
    <row r="4" spans="1:11" ht="21" x14ac:dyDescent="0.2">
      <c r="A4" s="802" t="s">
        <v>261</v>
      </c>
      <c r="B4" s="802"/>
      <c r="C4" s="802"/>
      <c r="D4" s="802"/>
      <c r="E4" s="802"/>
    </row>
    <row r="5" spans="1:11" ht="15.75" x14ac:dyDescent="0.2">
      <c r="A5" s="266" t="s">
        <v>262</v>
      </c>
      <c r="B5" s="1"/>
      <c r="C5" s="1"/>
      <c r="D5" s="1"/>
      <c r="E5" s="1"/>
    </row>
    <row r="6" spans="1:11" ht="19.149999999999999" customHeight="1" x14ac:dyDescent="0.2">
      <c r="A6" s="792" t="s">
        <v>254</v>
      </c>
      <c r="B6" s="794"/>
      <c r="C6" s="85" t="s">
        <v>4</v>
      </c>
      <c r="D6" s="85" t="s">
        <v>5</v>
      </c>
      <c r="E6" s="129" t="s">
        <v>24</v>
      </c>
    </row>
    <row r="7" spans="1:11" ht="19.149999999999999" customHeight="1" x14ac:dyDescent="0.2">
      <c r="A7" s="792" t="s">
        <v>255</v>
      </c>
      <c r="B7" s="794"/>
      <c r="C7" s="85" t="s">
        <v>31</v>
      </c>
      <c r="D7" s="85" t="s">
        <v>32</v>
      </c>
      <c r="E7" s="129" t="s">
        <v>9</v>
      </c>
    </row>
    <row r="8" spans="1:11" ht="28.15" customHeight="1" x14ac:dyDescent="0.2">
      <c r="A8" s="615" t="s">
        <v>22</v>
      </c>
      <c r="B8" s="176" t="s">
        <v>25</v>
      </c>
      <c r="C8" s="63">
        <v>10017</v>
      </c>
      <c r="D8" s="268">
        <v>9240</v>
      </c>
      <c r="E8" s="327">
        <v>9884</v>
      </c>
    </row>
    <row r="9" spans="1:11" ht="28.15" customHeight="1" x14ac:dyDescent="0.2">
      <c r="A9" s="616" t="s">
        <v>23</v>
      </c>
      <c r="B9" s="177" t="s">
        <v>26</v>
      </c>
      <c r="C9" s="65">
        <v>3727</v>
      </c>
      <c r="D9" s="269">
        <v>2644</v>
      </c>
      <c r="E9" s="328">
        <v>3611</v>
      </c>
    </row>
    <row r="10" spans="1:11" ht="29.45" customHeight="1" x14ac:dyDescent="0.2">
      <c r="A10" s="178" t="s">
        <v>24</v>
      </c>
      <c r="B10" s="185" t="s">
        <v>9</v>
      </c>
      <c r="C10" s="164">
        <v>5973</v>
      </c>
      <c r="D10" s="164">
        <v>5866</v>
      </c>
      <c r="E10" s="329">
        <v>5959</v>
      </c>
    </row>
    <row r="11" spans="1:11" x14ac:dyDescent="0.2">
      <c r="A11" t="s">
        <v>273</v>
      </c>
      <c r="E11" t="s">
        <v>272</v>
      </c>
    </row>
  </sheetData>
  <mergeCells count="6">
    <mergeCell ref="D1:E1"/>
    <mergeCell ref="A6:B6"/>
    <mergeCell ref="A7:B7"/>
    <mergeCell ref="A3:E3"/>
    <mergeCell ref="A4:E4"/>
    <mergeCell ref="D2:E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horizontalDpi="300" r:id="rId1"/>
  <headerFooter>
    <oddFooter>&amp;Lstats.gov.sa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rightToLeft="1" view="pageBreakPreview" zoomScale="75" zoomScaleNormal="100" zoomScaleSheetLayoutView="75" workbookViewId="0">
      <selection activeCell="I12" sqref="I12"/>
    </sheetView>
  </sheetViews>
  <sheetFormatPr defaultRowHeight="14.25" x14ac:dyDescent="0.2"/>
  <cols>
    <col min="1" max="2" width="17" customWidth="1"/>
    <col min="3" max="11" width="10.25" customWidth="1"/>
    <col min="12" max="12" width="13.75" bestFit="1" customWidth="1"/>
  </cols>
  <sheetData>
    <row r="1" spans="1:13" ht="24.75" customHeight="1" x14ac:dyDescent="0.2">
      <c r="A1" s="1"/>
      <c r="B1" s="1"/>
      <c r="C1" s="1"/>
      <c r="D1" s="1"/>
      <c r="E1" s="1"/>
      <c r="F1" s="1"/>
      <c r="J1" s="5" t="s">
        <v>13</v>
      </c>
      <c r="L1" s="3"/>
      <c r="M1" s="3"/>
    </row>
    <row r="2" spans="1:13" s="3" customFormat="1" ht="42" customHeight="1" x14ac:dyDescent="0.2">
      <c r="J2" s="5" t="s">
        <v>14</v>
      </c>
    </row>
    <row r="3" spans="1:13" ht="17.25" customHeight="1" x14ac:dyDescent="0.2">
      <c r="A3" s="746" t="s">
        <v>638</v>
      </c>
      <c r="B3" s="746"/>
      <c r="C3" s="746"/>
      <c r="D3" s="746"/>
      <c r="E3" s="746"/>
      <c r="F3" s="746"/>
      <c r="G3" s="746"/>
      <c r="H3" s="746"/>
      <c r="I3" s="746"/>
      <c r="J3" s="746"/>
      <c r="K3" s="746"/>
    </row>
    <row r="4" spans="1:13" ht="17.25" customHeight="1" x14ac:dyDescent="0.2">
      <c r="A4" s="747" t="s">
        <v>639</v>
      </c>
      <c r="B4" s="747"/>
      <c r="C4" s="747"/>
      <c r="D4" s="747"/>
      <c r="E4" s="747"/>
      <c r="F4" s="747"/>
      <c r="G4" s="747"/>
      <c r="H4" s="747"/>
      <c r="I4" s="747"/>
      <c r="J4" s="747"/>
      <c r="K4" s="747"/>
    </row>
    <row r="5" spans="1:13" ht="17.25" customHeight="1" x14ac:dyDescent="0.2">
      <c r="A5" s="101" t="s">
        <v>575</v>
      </c>
      <c r="B5" s="397"/>
      <c r="C5" s="397"/>
      <c r="D5" s="397"/>
      <c r="E5" s="397"/>
      <c r="F5" s="397"/>
      <c r="G5" s="397"/>
      <c r="H5" s="397"/>
      <c r="I5" s="397"/>
      <c r="J5" s="397"/>
      <c r="K5" s="397"/>
    </row>
    <row r="6" spans="1:13" ht="19.149999999999999" customHeight="1" x14ac:dyDescent="0.2">
      <c r="A6" s="735" t="s">
        <v>46</v>
      </c>
      <c r="B6" s="748"/>
      <c r="C6" s="735" t="s">
        <v>22</v>
      </c>
      <c r="D6" s="736"/>
      <c r="E6" s="748"/>
      <c r="F6" s="735" t="s">
        <v>23</v>
      </c>
      <c r="G6" s="736"/>
      <c r="H6" s="736"/>
      <c r="I6" s="741" t="s">
        <v>24</v>
      </c>
      <c r="J6" s="741"/>
      <c r="K6" s="741"/>
    </row>
    <row r="7" spans="1:13" ht="19.149999999999999" customHeight="1" thickBot="1" x14ac:dyDescent="0.25">
      <c r="A7" s="735"/>
      <c r="B7" s="748"/>
      <c r="C7" s="739" t="s">
        <v>25</v>
      </c>
      <c r="D7" s="740"/>
      <c r="E7" s="749"/>
      <c r="F7" s="737" t="s">
        <v>26</v>
      </c>
      <c r="G7" s="738"/>
      <c r="H7" s="738"/>
      <c r="I7" s="750" t="s">
        <v>9</v>
      </c>
      <c r="J7" s="750"/>
      <c r="K7" s="750"/>
    </row>
    <row r="8" spans="1:13" ht="19.149999999999999" customHeight="1" x14ac:dyDescent="0.2">
      <c r="A8" s="735" t="s">
        <v>47</v>
      </c>
      <c r="B8" s="748"/>
      <c r="C8" s="11" t="s">
        <v>28</v>
      </c>
      <c r="D8" s="12" t="s">
        <v>29</v>
      </c>
      <c r="E8" s="12" t="s">
        <v>30</v>
      </c>
      <c r="F8" s="11" t="s">
        <v>28</v>
      </c>
      <c r="G8" s="11" t="s">
        <v>29</v>
      </c>
      <c r="H8" s="11" t="s">
        <v>30</v>
      </c>
      <c r="I8" s="395" t="s">
        <v>28</v>
      </c>
      <c r="J8" s="15" t="s">
        <v>29</v>
      </c>
      <c r="K8" s="15" t="s">
        <v>30</v>
      </c>
    </row>
    <row r="9" spans="1:13" ht="19.149999999999999" customHeight="1" x14ac:dyDescent="0.2">
      <c r="A9" s="735"/>
      <c r="B9" s="748"/>
      <c r="C9" s="13" t="s">
        <v>31</v>
      </c>
      <c r="D9" s="13" t="s">
        <v>32</v>
      </c>
      <c r="E9" s="13" t="s">
        <v>9</v>
      </c>
      <c r="F9" s="13" t="s">
        <v>31</v>
      </c>
      <c r="G9" s="13" t="s">
        <v>32</v>
      </c>
      <c r="H9" s="13" t="s">
        <v>9</v>
      </c>
      <c r="I9" s="13" t="s">
        <v>31</v>
      </c>
      <c r="J9" s="396" t="s">
        <v>32</v>
      </c>
      <c r="K9" s="396" t="s">
        <v>9</v>
      </c>
    </row>
    <row r="10" spans="1:13" ht="36.6" customHeight="1" x14ac:dyDescent="0.2">
      <c r="A10" s="14" t="s">
        <v>1</v>
      </c>
      <c r="B10" s="586" t="s">
        <v>3</v>
      </c>
      <c r="C10" s="9">
        <v>702133</v>
      </c>
      <c r="D10" s="10">
        <v>476803</v>
      </c>
      <c r="E10" s="9">
        <f>SUM(C10:D10)</f>
        <v>1178936</v>
      </c>
      <c r="F10" s="10">
        <v>33201</v>
      </c>
      <c r="G10" s="9">
        <v>32083</v>
      </c>
      <c r="H10" s="9">
        <f>SUM(F10:G10)</f>
        <v>65284</v>
      </c>
      <c r="I10" s="10">
        <f>SUM(C10,F10)</f>
        <v>735334</v>
      </c>
      <c r="J10" s="10">
        <f>SUM(D10,G10)</f>
        <v>508886</v>
      </c>
      <c r="K10" s="20">
        <f>SUM(I10:J10)</f>
        <v>1244220</v>
      </c>
    </row>
    <row r="11" spans="1:13" ht="36.6" customHeight="1" x14ac:dyDescent="0.2">
      <c r="A11" s="17" t="s">
        <v>543</v>
      </c>
      <c r="B11" s="587" t="s">
        <v>258</v>
      </c>
      <c r="C11" s="21">
        <v>708985</v>
      </c>
      <c r="D11" s="23">
        <v>474125</v>
      </c>
      <c r="E11" s="21">
        <f>SUM(C11:D11)</f>
        <v>1183110</v>
      </c>
      <c r="F11" s="23">
        <v>33736</v>
      </c>
      <c r="G11" s="21">
        <v>32947</v>
      </c>
      <c r="H11" s="21">
        <f>SUM(F11:G11)</f>
        <v>66683</v>
      </c>
      <c r="I11" s="23">
        <f>SUM(C11,F11)</f>
        <v>742721</v>
      </c>
      <c r="J11" s="22">
        <f>SUM(D11,G11)</f>
        <v>507072</v>
      </c>
      <c r="K11" s="22">
        <f>SUM(I11:J11)</f>
        <v>1249793</v>
      </c>
    </row>
    <row r="12" spans="1:13" ht="19.5" x14ac:dyDescent="0.45">
      <c r="A12" s="36" t="s">
        <v>48</v>
      </c>
      <c r="B12" s="36"/>
      <c r="K12" s="37" t="s">
        <v>49</v>
      </c>
    </row>
    <row r="13" spans="1:13" x14ac:dyDescent="0.2">
      <c r="C13" s="471"/>
      <c r="D13" s="471"/>
      <c r="E13" s="471"/>
    </row>
    <row r="14" spans="1:13" x14ac:dyDescent="0.2">
      <c r="C14" s="471"/>
      <c r="D14" s="471"/>
      <c r="E14" s="471"/>
    </row>
  </sheetData>
  <mergeCells count="10">
    <mergeCell ref="C7:E7"/>
    <mergeCell ref="F7:H7"/>
    <mergeCell ref="I7:K7"/>
    <mergeCell ref="A6:B7"/>
    <mergeCell ref="A8:B9"/>
    <mergeCell ref="A3:K3"/>
    <mergeCell ref="A4:K4"/>
    <mergeCell ref="C6:E6"/>
    <mergeCell ref="F6:H6"/>
    <mergeCell ref="I6:K6"/>
  </mergeCells>
  <printOptions horizontalCentered="1"/>
  <pageMargins left="0.70866141732283472" right="0.70866141732283472" top="0.74803149606299213" bottom="0.74803149606299213" header="0.31496062992125984" footer="0.31496062992125984"/>
  <pageSetup scale="80" orientation="landscape" r:id="rId1"/>
  <headerFooter>
    <oddFooter>&amp;Lstats.gov.sa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rightToLeft="1" view="pageBreakPreview" zoomScale="110" zoomScaleNormal="100" zoomScaleSheetLayoutView="110" workbookViewId="0">
      <selection activeCell="A10" sqref="A10:XFD17"/>
    </sheetView>
  </sheetViews>
  <sheetFormatPr defaultRowHeight="14.25" x14ac:dyDescent="0.2"/>
  <cols>
    <col min="1" max="1" width="17.375" customWidth="1"/>
    <col min="11" max="11" width="24.75" customWidth="1"/>
  </cols>
  <sheetData>
    <row r="1" spans="1:11" x14ac:dyDescent="0.2">
      <c r="I1" s="804" t="s">
        <v>13</v>
      </c>
      <c r="J1" s="804"/>
      <c r="K1" s="804"/>
    </row>
    <row r="2" spans="1:11" ht="61.5" customHeight="1" x14ac:dyDescent="0.2">
      <c r="A2" s="80"/>
      <c r="H2" s="3"/>
      <c r="I2" s="804" t="s">
        <v>14</v>
      </c>
      <c r="J2" s="804"/>
      <c r="K2" s="804"/>
    </row>
    <row r="3" spans="1:11" ht="21" x14ac:dyDescent="0.2">
      <c r="A3" s="746" t="s">
        <v>263</v>
      </c>
      <c r="B3" s="746"/>
      <c r="C3" s="746"/>
      <c r="D3" s="746"/>
      <c r="E3" s="746"/>
      <c r="F3" s="746"/>
      <c r="G3" s="746"/>
      <c r="H3" s="746"/>
      <c r="I3" s="746"/>
      <c r="J3" s="746"/>
      <c r="K3" s="746"/>
    </row>
    <row r="4" spans="1:11" ht="21" x14ac:dyDescent="0.2">
      <c r="A4" s="747" t="s">
        <v>264</v>
      </c>
      <c r="B4" s="747"/>
      <c r="C4" s="747"/>
      <c r="D4" s="747"/>
      <c r="E4" s="747"/>
      <c r="F4" s="747"/>
      <c r="G4" s="747"/>
      <c r="H4" s="747"/>
      <c r="I4" s="747"/>
      <c r="J4" s="747"/>
      <c r="K4" s="747"/>
    </row>
    <row r="5" spans="1:11" ht="15.75" x14ac:dyDescent="0.2">
      <c r="A5" s="101" t="s">
        <v>265</v>
      </c>
    </row>
    <row r="6" spans="1:11" ht="15.75" customHeight="1" x14ac:dyDescent="0.2">
      <c r="A6" s="791" t="s">
        <v>212</v>
      </c>
      <c r="B6" s="788" t="s">
        <v>22</v>
      </c>
      <c r="C6" s="789"/>
      <c r="D6" s="790"/>
      <c r="E6" s="788" t="s">
        <v>23</v>
      </c>
      <c r="F6" s="789"/>
      <c r="G6" s="789"/>
      <c r="H6" s="823" t="s">
        <v>24</v>
      </c>
      <c r="I6" s="789"/>
      <c r="J6" s="789"/>
      <c r="K6" s="823" t="s">
        <v>213</v>
      </c>
    </row>
    <row r="7" spans="1:11" ht="18.75" thickBot="1" x14ac:dyDescent="0.25">
      <c r="A7" s="791"/>
      <c r="B7" s="781" t="s">
        <v>25</v>
      </c>
      <c r="C7" s="782"/>
      <c r="D7" s="783"/>
      <c r="E7" s="781" t="s">
        <v>26</v>
      </c>
      <c r="F7" s="782"/>
      <c r="G7" s="782"/>
      <c r="H7" s="798" t="s">
        <v>9</v>
      </c>
      <c r="I7" s="799"/>
      <c r="J7" s="799"/>
      <c r="K7" s="823"/>
    </row>
    <row r="8" spans="1:11" ht="18" x14ac:dyDescent="0.2">
      <c r="A8" s="791"/>
      <c r="B8" s="102" t="s">
        <v>4</v>
      </c>
      <c r="C8" s="104" t="s">
        <v>5</v>
      </c>
      <c r="D8" s="104" t="s">
        <v>58</v>
      </c>
      <c r="E8" s="102" t="s">
        <v>4</v>
      </c>
      <c r="F8" s="102" t="s">
        <v>5</v>
      </c>
      <c r="G8" s="102" t="s">
        <v>58</v>
      </c>
      <c r="H8" s="151" t="s">
        <v>4</v>
      </c>
      <c r="I8" s="102" t="s">
        <v>5</v>
      </c>
      <c r="J8" s="104" t="s">
        <v>58</v>
      </c>
      <c r="K8" s="823"/>
    </row>
    <row r="9" spans="1:11" ht="18" x14ac:dyDescent="0.2">
      <c r="A9" s="791"/>
      <c r="B9" s="102" t="s">
        <v>31</v>
      </c>
      <c r="C9" s="102" t="s">
        <v>32</v>
      </c>
      <c r="D9" s="87" t="s">
        <v>9</v>
      </c>
      <c r="E9" s="102" t="s">
        <v>31</v>
      </c>
      <c r="F9" s="102" t="s">
        <v>32</v>
      </c>
      <c r="G9" s="87" t="s">
        <v>9</v>
      </c>
      <c r="H9" s="151" t="s">
        <v>31</v>
      </c>
      <c r="I9" s="102" t="s">
        <v>32</v>
      </c>
      <c r="J9" s="87" t="s">
        <v>9</v>
      </c>
      <c r="K9" s="823"/>
    </row>
    <row r="10" spans="1:11" ht="21.6" customHeight="1" x14ac:dyDescent="0.2">
      <c r="A10" s="271" t="s">
        <v>214</v>
      </c>
      <c r="B10" s="89">
        <v>10480</v>
      </c>
      <c r="C10" s="89">
        <v>10358</v>
      </c>
      <c r="D10" s="89">
        <v>10458</v>
      </c>
      <c r="E10" s="89">
        <v>9406</v>
      </c>
      <c r="F10" s="89">
        <v>7973</v>
      </c>
      <c r="G10" s="89">
        <v>9087</v>
      </c>
      <c r="H10" s="133">
        <v>10401</v>
      </c>
      <c r="I10" s="89">
        <v>10136</v>
      </c>
      <c r="J10" s="89">
        <v>10351</v>
      </c>
      <c r="K10" s="617" t="s">
        <v>604</v>
      </c>
    </row>
    <row r="11" spans="1:11" ht="21.6" customHeight="1" x14ac:dyDescent="0.2">
      <c r="A11" s="272" t="s">
        <v>266</v>
      </c>
      <c r="B11" s="27">
        <v>14240</v>
      </c>
      <c r="C11" s="27">
        <v>11618</v>
      </c>
      <c r="D11" s="27">
        <v>14172</v>
      </c>
      <c r="E11" s="27">
        <v>12191</v>
      </c>
      <c r="F11" s="27">
        <v>10000</v>
      </c>
      <c r="G11" s="27">
        <v>12135</v>
      </c>
      <c r="H11" s="134">
        <v>14027</v>
      </c>
      <c r="I11" s="27">
        <v>11448</v>
      </c>
      <c r="J11" s="27">
        <v>13961</v>
      </c>
      <c r="K11" s="618" t="s">
        <v>599</v>
      </c>
    </row>
    <row r="12" spans="1:11" ht="21.6" customHeight="1" x14ac:dyDescent="0.2">
      <c r="A12" s="271" t="s">
        <v>267</v>
      </c>
      <c r="B12" s="89">
        <v>8025</v>
      </c>
      <c r="C12" s="89">
        <v>5305</v>
      </c>
      <c r="D12" s="89">
        <v>7603</v>
      </c>
      <c r="E12" s="89">
        <v>3676</v>
      </c>
      <c r="F12" s="89">
        <v>5204</v>
      </c>
      <c r="G12" s="89">
        <v>3707</v>
      </c>
      <c r="H12" s="133">
        <v>4260</v>
      </c>
      <c r="I12" s="89">
        <v>5262</v>
      </c>
      <c r="J12" s="89">
        <v>4301</v>
      </c>
      <c r="K12" s="617" t="s">
        <v>600</v>
      </c>
    </row>
    <row r="13" spans="1:11" ht="21.6" customHeight="1" x14ac:dyDescent="0.2">
      <c r="A13" s="272" t="s">
        <v>268</v>
      </c>
      <c r="B13" s="27">
        <v>4180</v>
      </c>
      <c r="C13" s="92">
        <v>0</v>
      </c>
      <c r="D13" s="27">
        <v>4180</v>
      </c>
      <c r="E13" s="27">
        <v>1204</v>
      </c>
      <c r="F13" s="27">
        <v>1000</v>
      </c>
      <c r="G13" s="27">
        <v>1181</v>
      </c>
      <c r="H13" s="134">
        <v>2014</v>
      </c>
      <c r="I13" s="27">
        <v>1000</v>
      </c>
      <c r="J13" s="27">
        <v>1929</v>
      </c>
      <c r="K13" s="618" t="s">
        <v>601</v>
      </c>
    </row>
    <row r="14" spans="1:11" ht="21.6" customHeight="1" x14ac:dyDescent="0.2">
      <c r="A14" s="271" t="s">
        <v>269</v>
      </c>
      <c r="B14" s="89">
        <v>5670</v>
      </c>
      <c r="C14" s="89">
        <v>4674</v>
      </c>
      <c r="D14" s="89">
        <v>5404</v>
      </c>
      <c r="E14" s="89">
        <v>3575</v>
      </c>
      <c r="F14" s="89">
        <v>1990</v>
      </c>
      <c r="G14" s="89">
        <v>3412</v>
      </c>
      <c r="H14" s="133">
        <v>4446</v>
      </c>
      <c r="I14" s="89">
        <v>3852</v>
      </c>
      <c r="J14" s="89">
        <v>4339</v>
      </c>
      <c r="K14" s="617" t="s">
        <v>602</v>
      </c>
    </row>
    <row r="15" spans="1:11" ht="21.6" customHeight="1" x14ac:dyDescent="0.2">
      <c r="A15" s="272" t="s">
        <v>270</v>
      </c>
      <c r="B15" s="27">
        <v>4852</v>
      </c>
      <c r="C15" s="27">
        <v>1450</v>
      </c>
      <c r="D15" s="27">
        <v>3468</v>
      </c>
      <c r="E15" s="27">
        <v>1985</v>
      </c>
      <c r="F15" s="27">
        <v>1612</v>
      </c>
      <c r="G15" s="27">
        <v>1802</v>
      </c>
      <c r="H15" s="134">
        <v>1991</v>
      </c>
      <c r="I15" s="27">
        <v>1611</v>
      </c>
      <c r="J15" s="27">
        <v>1804</v>
      </c>
      <c r="K15" s="618" t="s">
        <v>603</v>
      </c>
    </row>
    <row r="16" spans="1:11" ht="21.6" customHeight="1" x14ac:dyDescent="0.2">
      <c r="A16" s="273" t="s">
        <v>271</v>
      </c>
      <c r="B16" s="89">
        <v>11261</v>
      </c>
      <c r="C16" s="89">
        <v>10124</v>
      </c>
      <c r="D16" s="89">
        <v>10825</v>
      </c>
      <c r="E16" s="89">
        <v>11946</v>
      </c>
      <c r="F16" s="91">
        <v>0</v>
      </c>
      <c r="G16" s="89">
        <v>11946</v>
      </c>
      <c r="H16" s="133">
        <v>11828</v>
      </c>
      <c r="I16" s="89">
        <v>10124</v>
      </c>
      <c r="J16" s="89">
        <v>11663</v>
      </c>
      <c r="K16" s="619" t="s">
        <v>427</v>
      </c>
    </row>
    <row r="17" spans="1:11" ht="21.6" customHeight="1" x14ac:dyDescent="0.2">
      <c r="A17" s="150" t="s">
        <v>9</v>
      </c>
      <c r="B17" s="94">
        <v>10017</v>
      </c>
      <c r="C17" s="94">
        <v>9240</v>
      </c>
      <c r="D17" s="94">
        <v>9884</v>
      </c>
      <c r="E17" s="94">
        <v>3727</v>
      </c>
      <c r="F17" s="94">
        <v>2644</v>
      </c>
      <c r="G17" s="94">
        <v>3611</v>
      </c>
      <c r="H17" s="135">
        <v>5973</v>
      </c>
      <c r="I17" s="94">
        <v>5866</v>
      </c>
      <c r="J17" s="94">
        <v>5959</v>
      </c>
      <c r="K17" s="178" t="s">
        <v>605</v>
      </c>
    </row>
    <row r="18" spans="1:11" ht="15" x14ac:dyDescent="0.2">
      <c r="A18" s="270" t="s">
        <v>273</v>
      </c>
      <c r="B18" s="270"/>
      <c r="C18" s="270"/>
      <c r="D18" s="270"/>
      <c r="E18" s="270"/>
      <c r="F18" s="270"/>
      <c r="G18" s="270"/>
      <c r="H18" s="270"/>
      <c r="I18" s="270"/>
      <c r="K18" t="s">
        <v>272</v>
      </c>
    </row>
  </sheetData>
  <mergeCells count="12">
    <mergeCell ref="I2:K2"/>
    <mergeCell ref="I1:K1"/>
    <mergeCell ref="A3:K3"/>
    <mergeCell ref="A4:K4"/>
    <mergeCell ref="K6:K9"/>
    <mergeCell ref="A6:A9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9" orientation="landscape" horizontalDpi="300" r:id="rId1"/>
  <headerFooter>
    <oddFooter>&amp;Lstats.gov.sa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rightToLeft="1" view="pageBreakPreview" zoomScale="110" zoomScaleNormal="100" zoomScaleSheetLayoutView="110" workbookViewId="0">
      <selection activeCell="J19" sqref="J19"/>
    </sheetView>
  </sheetViews>
  <sheetFormatPr defaultRowHeight="14.25" x14ac:dyDescent="0.2"/>
  <cols>
    <col min="1" max="1" width="21.75" customWidth="1"/>
    <col min="11" max="11" width="25" customWidth="1"/>
  </cols>
  <sheetData>
    <row r="1" spans="1:11" x14ac:dyDescent="0.2">
      <c r="J1" s="5" t="s">
        <v>13</v>
      </c>
    </row>
    <row r="2" spans="1:11" ht="61.5" customHeight="1" x14ac:dyDescent="0.2">
      <c r="A2" s="80"/>
      <c r="H2" s="3"/>
      <c r="J2" s="5" t="s">
        <v>14</v>
      </c>
      <c r="K2" s="3"/>
    </row>
    <row r="3" spans="1:11" ht="21" x14ac:dyDescent="0.2">
      <c r="A3" s="746" t="s">
        <v>274</v>
      </c>
      <c r="B3" s="746"/>
      <c r="C3" s="746"/>
      <c r="D3" s="746"/>
      <c r="E3" s="746"/>
      <c r="F3" s="746"/>
      <c r="G3" s="746"/>
      <c r="H3" s="746"/>
      <c r="I3" s="746"/>
      <c r="J3" s="746"/>
      <c r="K3" s="746"/>
    </row>
    <row r="4" spans="1:11" ht="21" x14ac:dyDescent="0.2">
      <c r="A4" s="747" t="s">
        <v>275</v>
      </c>
      <c r="B4" s="747"/>
      <c r="C4" s="747"/>
      <c r="D4" s="747"/>
      <c r="E4" s="747"/>
      <c r="F4" s="747"/>
      <c r="G4" s="747"/>
      <c r="H4" s="747"/>
      <c r="I4" s="747"/>
      <c r="J4" s="747"/>
      <c r="K4" s="747"/>
    </row>
    <row r="5" spans="1:11" ht="15.75" x14ac:dyDescent="0.2">
      <c r="A5" s="274" t="s">
        <v>276</v>
      </c>
    </row>
    <row r="6" spans="1:11" ht="15.75" customHeight="1" x14ac:dyDescent="0.2">
      <c r="A6" s="791" t="s">
        <v>113</v>
      </c>
      <c r="B6" s="788" t="s">
        <v>22</v>
      </c>
      <c r="C6" s="789"/>
      <c r="D6" s="790"/>
      <c r="E6" s="788" t="s">
        <v>23</v>
      </c>
      <c r="F6" s="789"/>
      <c r="G6" s="789"/>
      <c r="H6" s="823" t="s">
        <v>24</v>
      </c>
      <c r="I6" s="789"/>
      <c r="J6" s="789"/>
      <c r="K6" s="824" t="s">
        <v>546</v>
      </c>
    </row>
    <row r="7" spans="1:11" ht="18.75" customHeight="1" thickBot="1" x14ac:dyDescent="0.25">
      <c r="A7" s="791"/>
      <c r="B7" s="781" t="s">
        <v>25</v>
      </c>
      <c r="C7" s="782"/>
      <c r="D7" s="783"/>
      <c r="E7" s="781" t="s">
        <v>26</v>
      </c>
      <c r="F7" s="782"/>
      <c r="G7" s="782"/>
      <c r="H7" s="798" t="s">
        <v>9</v>
      </c>
      <c r="I7" s="799"/>
      <c r="J7" s="799"/>
      <c r="K7" s="824"/>
    </row>
    <row r="8" spans="1:11" ht="18" customHeight="1" x14ac:dyDescent="0.2">
      <c r="A8" s="791"/>
      <c r="B8" s="102" t="s">
        <v>4</v>
      </c>
      <c r="C8" s="104" t="s">
        <v>5</v>
      </c>
      <c r="D8" s="104" t="s">
        <v>58</v>
      </c>
      <c r="E8" s="102" t="s">
        <v>4</v>
      </c>
      <c r="F8" s="102" t="s">
        <v>5</v>
      </c>
      <c r="G8" s="102" t="s">
        <v>58</v>
      </c>
      <c r="H8" s="151" t="s">
        <v>4</v>
      </c>
      <c r="I8" s="102" t="s">
        <v>5</v>
      </c>
      <c r="J8" s="104" t="s">
        <v>58</v>
      </c>
      <c r="K8" s="824"/>
    </row>
    <row r="9" spans="1:11" ht="18" customHeight="1" x14ac:dyDescent="0.2">
      <c r="A9" s="791"/>
      <c r="B9" s="102" t="s">
        <v>31</v>
      </c>
      <c r="C9" s="102" t="s">
        <v>32</v>
      </c>
      <c r="D9" s="87" t="s">
        <v>9</v>
      </c>
      <c r="E9" s="102" t="s">
        <v>31</v>
      </c>
      <c r="F9" s="102" t="s">
        <v>32</v>
      </c>
      <c r="G9" s="87" t="s">
        <v>9</v>
      </c>
      <c r="H9" s="151" t="s">
        <v>31</v>
      </c>
      <c r="I9" s="102" t="s">
        <v>32</v>
      </c>
      <c r="J9" s="87" t="s">
        <v>9</v>
      </c>
      <c r="K9" s="824"/>
    </row>
    <row r="10" spans="1:11" ht="21" customHeight="1" x14ac:dyDescent="0.2">
      <c r="A10" s="271" t="s">
        <v>277</v>
      </c>
      <c r="B10" s="89">
        <v>3603</v>
      </c>
      <c r="C10" s="89">
        <v>3384</v>
      </c>
      <c r="D10" s="89">
        <v>3529</v>
      </c>
      <c r="E10" s="89">
        <v>1832</v>
      </c>
      <c r="F10" s="89">
        <v>1315</v>
      </c>
      <c r="G10" s="89">
        <v>1770</v>
      </c>
      <c r="H10" s="133">
        <v>1950</v>
      </c>
      <c r="I10" s="89">
        <v>1750</v>
      </c>
      <c r="J10" s="89">
        <v>1923</v>
      </c>
      <c r="K10" s="525" t="s">
        <v>547</v>
      </c>
    </row>
    <row r="11" spans="1:11" ht="21" customHeight="1" x14ac:dyDescent="0.2">
      <c r="A11" s="272" t="s">
        <v>278</v>
      </c>
      <c r="B11" s="27">
        <v>5028</v>
      </c>
      <c r="C11" s="27">
        <v>4171</v>
      </c>
      <c r="D11" s="27">
        <v>4894</v>
      </c>
      <c r="E11" s="27">
        <v>2202</v>
      </c>
      <c r="F11" s="27">
        <v>1651</v>
      </c>
      <c r="G11" s="27">
        <v>2103</v>
      </c>
      <c r="H11" s="134">
        <v>2327</v>
      </c>
      <c r="I11" s="27">
        <v>1746</v>
      </c>
      <c r="J11" s="27">
        <v>2223</v>
      </c>
      <c r="K11" s="524" t="s">
        <v>548</v>
      </c>
    </row>
    <row r="12" spans="1:11" ht="21" customHeight="1" x14ac:dyDescent="0.2">
      <c r="A12" s="271" t="s">
        <v>279</v>
      </c>
      <c r="B12" s="89">
        <v>6172</v>
      </c>
      <c r="C12" s="89">
        <v>4172</v>
      </c>
      <c r="D12" s="89">
        <v>5973</v>
      </c>
      <c r="E12" s="89">
        <v>2173</v>
      </c>
      <c r="F12" s="89">
        <v>1590</v>
      </c>
      <c r="G12" s="89">
        <v>2102</v>
      </c>
      <c r="H12" s="133">
        <v>2643</v>
      </c>
      <c r="I12" s="89">
        <v>1837</v>
      </c>
      <c r="J12" s="89">
        <v>2546</v>
      </c>
      <c r="K12" s="525" t="s">
        <v>549</v>
      </c>
    </row>
    <row r="13" spans="1:11" ht="21" customHeight="1" x14ac:dyDescent="0.2">
      <c r="A13" s="272" t="s">
        <v>280</v>
      </c>
      <c r="B13" s="27">
        <v>7477</v>
      </c>
      <c r="C13" s="27">
        <v>4310</v>
      </c>
      <c r="D13" s="27">
        <v>7317</v>
      </c>
      <c r="E13" s="27">
        <v>2304</v>
      </c>
      <c r="F13" s="27">
        <v>1649</v>
      </c>
      <c r="G13" s="27">
        <v>2234</v>
      </c>
      <c r="H13" s="134">
        <v>3164</v>
      </c>
      <c r="I13" s="27">
        <v>1865</v>
      </c>
      <c r="J13" s="27">
        <v>3037</v>
      </c>
      <c r="K13" s="524" t="s">
        <v>550</v>
      </c>
    </row>
    <row r="14" spans="1:11" ht="21" customHeight="1" x14ac:dyDescent="0.2">
      <c r="A14" s="271" t="s">
        <v>281</v>
      </c>
      <c r="B14" s="89">
        <v>8378</v>
      </c>
      <c r="C14" s="89">
        <v>5124</v>
      </c>
      <c r="D14" s="89">
        <v>8195</v>
      </c>
      <c r="E14" s="89">
        <v>3032</v>
      </c>
      <c r="F14" s="89">
        <v>3068</v>
      </c>
      <c r="G14" s="89">
        <v>3035</v>
      </c>
      <c r="H14" s="133">
        <v>6081</v>
      </c>
      <c r="I14" s="89">
        <v>3999</v>
      </c>
      <c r="J14" s="89">
        <v>5936</v>
      </c>
      <c r="K14" s="525" t="s">
        <v>551</v>
      </c>
    </row>
    <row r="15" spans="1:11" ht="21" customHeight="1" x14ac:dyDescent="0.2">
      <c r="A15" s="272" t="s">
        <v>282</v>
      </c>
      <c r="B15" s="27">
        <v>9898</v>
      </c>
      <c r="C15" s="27">
        <v>9061</v>
      </c>
      <c r="D15" s="27">
        <v>9736</v>
      </c>
      <c r="E15" s="27">
        <v>4374</v>
      </c>
      <c r="F15" s="27">
        <v>4526</v>
      </c>
      <c r="G15" s="27">
        <v>4383</v>
      </c>
      <c r="H15" s="134">
        <v>7333</v>
      </c>
      <c r="I15" s="27">
        <v>8228</v>
      </c>
      <c r="J15" s="27">
        <v>7455</v>
      </c>
      <c r="K15" s="524" t="s">
        <v>552</v>
      </c>
    </row>
    <row r="16" spans="1:11" ht="21" customHeight="1" x14ac:dyDescent="0.2">
      <c r="A16" s="271" t="s">
        <v>283</v>
      </c>
      <c r="B16" s="89">
        <v>13023</v>
      </c>
      <c r="C16" s="89">
        <v>10180</v>
      </c>
      <c r="D16" s="89">
        <v>12142</v>
      </c>
      <c r="E16" s="89">
        <v>7787</v>
      </c>
      <c r="F16" s="89">
        <v>6528</v>
      </c>
      <c r="G16" s="89">
        <v>7709</v>
      </c>
      <c r="H16" s="133">
        <v>10400</v>
      </c>
      <c r="I16" s="89">
        <v>9712</v>
      </c>
      <c r="J16" s="89">
        <v>10260</v>
      </c>
      <c r="K16" s="525" t="s">
        <v>553</v>
      </c>
    </row>
    <row r="17" spans="1:11" ht="21" customHeight="1" x14ac:dyDescent="0.2">
      <c r="A17" s="272" t="s">
        <v>284</v>
      </c>
      <c r="B17" s="27">
        <v>17007</v>
      </c>
      <c r="C17" s="27">
        <v>11909</v>
      </c>
      <c r="D17" s="27">
        <v>15916</v>
      </c>
      <c r="E17" s="27">
        <v>13799</v>
      </c>
      <c r="F17" s="27">
        <v>10450</v>
      </c>
      <c r="G17" s="27">
        <v>13604</v>
      </c>
      <c r="H17" s="134">
        <v>15265</v>
      </c>
      <c r="I17" s="27">
        <v>11599</v>
      </c>
      <c r="J17" s="27">
        <v>14765</v>
      </c>
      <c r="K17" s="524" t="s">
        <v>554</v>
      </c>
    </row>
    <row r="18" spans="1:11" ht="21" customHeight="1" x14ac:dyDescent="0.2">
      <c r="A18" s="273" t="s">
        <v>127</v>
      </c>
      <c r="B18" s="89">
        <v>26380</v>
      </c>
      <c r="C18" s="89">
        <v>22953</v>
      </c>
      <c r="D18" s="89">
        <v>25606</v>
      </c>
      <c r="E18" s="89">
        <v>15608</v>
      </c>
      <c r="F18" s="89">
        <v>12847</v>
      </c>
      <c r="G18" s="89">
        <v>15116</v>
      </c>
      <c r="H18" s="133">
        <v>18153</v>
      </c>
      <c r="I18" s="89">
        <v>15818</v>
      </c>
      <c r="J18" s="89">
        <v>17709</v>
      </c>
      <c r="K18" s="570" t="s">
        <v>555</v>
      </c>
    </row>
    <row r="19" spans="1:11" ht="22.9" customHeight="1" x14ac:dyDescent="0.2">
      <c r="A19" s="93" t="s">
        <v>24</v>
      </c>
      <c r="B19" s="94">
        <v>10017</v>
      </c>
      <c r="C19" s="94">
        <v>9240</v>
      </c>
      <c r="D19" s="94">
        <v>9884</v>
      </c>
      <c r="E19" s="94">
        <v>3727</v>
      </c>
      <c r="F19" s="94">
        <v>2644</v>
      </c>
      <c r="G19" s="94">
        <v>3611</v>
      </c>
      <c r="H19" s="135">
        <v>5973</v>
      </c>
      <c r="I19" s="94">
        <v>5866</v>
      </c>
      <c r="J19" s="94">
        <v>5959</v>
      </c>
      <c r="K19" s="590" t="s">
        <v>9</v>
      </c>
    </row>
    <row r="20" spans="1:11" ht="15" x14ac:dyDescent="0.2">
      <c r="A20" s="270" t="s">
        <v>273</v>
      </c>
      <c r="B20" s="270"/>
      <c r="C20" s="270"/>
      <c r="D20" s="270"/>
      <c r="E20" s="270"/>
      <c r="F20" s="270"/>
      <c r="G20" s="270"/>
      <c r="H20" s="270"/>
      <c r="I20" s="270"/>
      <c r="K20" t="s">
        <v>272</v>
      </c>
    </row>
  </sheetData>
  <mergeCells count="10">
    <mergeCell ref="A6:A9"/>
    <mergeCell ref="A3:K3"/>
    <mergeCell ref="A4:K4"/>
    <mergeCell ref="K6:K9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4" orientation="landscape" horizontalDpi="300" r:id="rId1"/>
  <headerFooter>
    <oddFooter>&amp;Lstats.gov.sa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rightToLeft="1" view="pageBreakPreview" zoomScale="110" zoomScaleNormal="100" zoomScaleSheetLayoutView="110" workbookViewId="0">
      <selection activeCell="A4" sqref="A4:J4"/>
    </sheetView>
  </sheetViews>
  <sheetFormatPr defaultRowHeight="14.25" x14ac:dyDescent="0.2"/>
  <cols>
    <col min="1" max="1" width="20.75" customWidth="1"/>
  </cols>
  <sheetData>
    <row r="1" spans="1:11" x14ac:dyDescent="0.2">
      <c r="I1" s="640" t="s">
        <v>13</v>
      </c>
    </row>
    <row r="2" spans="1:11" ht="61.5" customHeight="1" x14ac:dyDescent="0.2">
      <c r="A2" s="80"/>
      <c r="H2" s="3"/>
      <c r="I2" s="641" t="s">
        <v>14</v>
      </c>
      <c r="J2" s="3"/>
      <c r="K2" s="3"/>
    </row>
    <row r="3" spans="1:11" ht="21" x14ac:dyDescent="0.2">
      <c r="A3" s="746" t="s">
        <v>329</v>
      </c>
      <c r="B3" s="746"/>
      <c r="C3" s="746"/>
      <c r="D3" s="746"/>
      <c r="E3" s="746"/>
      <c r="F3" s="746"/>
      <c r="G3" s="746"/>
      <c r="H3" s="746"/>
      <c r="I3" s="746"/>
      <c r="J3" s="746"/>
    </row>
    <row r="4" spans="1:11" ht="21" x14ac:dyDescent="0.2">
      <c r="A4" s="747" t="s">
        <v>330</v>
      </c>
      <c r="B4" s="747"/>
      <c r="C4" s="747"/>
      <c r="D4" s="747"/>
      <c r="E4" s="747"/>
      <c r="F4" s="747"/>
      <c r="G4" s="747"/>
      <c r="H4" s="747"/>
      <c r="I4" s="747"/>
      <c r="J4" s="747"/>
    </row>
    <row r="5" spans="1:11" ht="15.75" x14ac:dyDescent="0.2">
      <c r="A5" s="812" t="s">
        <v>331</v>
      </c>
      <c r="B5" s="812"/>
    </row>
    <row r="6" spans="1:11" ht="15.75" customHeight="1" x14ac:dyDescent="0.2">
      <c r="A6" s="791" t="s">
        <v>56</v>
      </c>
      <c r="B6" s="788" t="s">
        <v>22</v>
      </c>
      <c r="C6" s="789"/>
      <c r="D6" s="790"/>
      <c r="E6" s="788" t="s">
        <v>23</v>
      </c>
      <c r="F6" s="789"/>
      <c r="G6" s="789"/>
      <c r="H6" s="826" t="s">
        <v>24</v>
      </c>
      <c r="I6" s="789"/>
      <c r="J6" s="789"/>
    </row>
    <row r="7" spans="1:11" ht="18.75" thickBot="1" x14ac:dyDescent="0.25">
      <c r="A7" s="791"/>
      <c r="B7" s="781" t="s">
        <v>25</v>
      </c>
      <c r="C7" s="782"/>
      <c r="D7" s="783"/>
      <c r="E7" s="781" t="s">
        <v>26</v>
      </c>
      <c r="F7" s="782"/>
      <c r="G7" s="782"/>
      <c r="H7" s="827" t="s">
        <v>9</v>
      </c>
      <c r="I7" s="799"/>
      <c r="J7" s="799"/>
    </row>
    <row r="8" spans="1:11" ht="15.75" customHeight="1" x14ac:dyDescent="0.2">
      <c r="A8" s="825" t="s">
        <v>332</v>
      </c>
      <c r="B8" s="102" t="s">
        <v>4</v>
      </c>
      <c r="C8" s="104" t="s">
        <v>5</v>
      </c>
      <c r="D8" s="104" t="s">
        <v>58</v>
      </c>
      <c r="E8" s="102" t="s">
        <v>4</v>
      </c>
      <c r="F8" s="102" t="s">
        <v>5</v>
      </c>
      <c r="G8" s="102" t="s">
        <v>58</v>
      </c>
      <c r="H8" s="330" t="s">
        <v>4</v>
      </c>
      <c r="I8" s="102" t="s">
        <v>5</v>
      </c>
      <c r="J8" s="104" t="s">
        <v>58</v>
      </c>
    </row>
    <row r="9" spans="1:11" ht="18" x14ac:dyDescent="0.2">
      <c r="A9" s="825"/>
      <c r="B9" s="102" t="s">
        <v>31</v>
      </c>
      <c r="C9" s="102" t="s">
        <v>32</v>
      </c>
      <c r="D9" s="87" t="s">
        <v>9</v>
      </c>
      <c r="E9" s="102" t="s">
        <v>31</v>
      </c>
      <c r="F9" s="102" t="s">
        <v>32</v>
      </c>
      <c r="G9" s="87" t="s">
        <v>9</v>
      </c>
      <c r="H9" s="330" t="s">
        <v>31</v>
      </c>
      <c r="I9" s="102" t="s">
        <v>32</v>
      </c>
      <c r="J9" s="87" t="s">
        <v>9</v>
      </c>
    </row>
    <row r="10" spans="1:11" ht="18" x14ac:dyDescent="0.2">
      <c r="A10" s="313" t="s">
        <v>59</v>
      </c>
      <c r="B10" s="89">
        <v>5316</v>
      </c>
      <c r="C10" s="89">
        <v>3562</v>
      </c>
      <c r="D10" s="89">
        <v>4962</v>
      </c>
      <c r="E10" s="89">
        <v>2503</v>
      </c>
      <c r="F10" s="89">
        <v>2030</v>
      </c>
      <c r="G10" s="89">
        <v>2411</v>
      </c>
      <c r="H10" s="331">
        <v>3238</v>
      </c>
      <c r="I10" s="89">
        <v>2444</v>
      </c>
      <c r="J10" s="89">
        <v>3082</v>
      </c>
    </row>
    <row r="11" spans="1:11" ht="18" x14ac:dyDescent="0.2">
      <c r="A11" s="314" t="s">
        <v>60</v>
      </c>
      <c r="B11" s="27">
        <v>6166</v>
      </c>
      <c r="C11" s="27">
        <v>5634</v>
      </c>
      <c r="D11" s="27">
        <v>6102</v>
      </c>
      <c r="E11" s="27">
        <v>2276</v>
      </c>
      <c r="F11" s="27">
        <v>2631</v>
      </c>
      <c r="G11" s="27">
        <v>2323</v>
      </c>
      <c r="H11" s="332">
        <v>4337</v>
      </c>
      <c r="I11" s="27">
        <v>4146</v>
      </c>
      <c r="J11" s="27">
        <v>4313</v>
      </c>
    </row>
    <row r="12" spans="1:11" ht="18" x14ac:dyDescent="0.2">
      <c r="A12" s="313" t="s">
        <v>61</v>
      </c>
      <c r="B12" s="89">
        <v>7579</v>
      </c>
      <c r="C12" s="89">
        <v>7338</v>
      </c>
      <c r="D12" s="89">
        <v>7540</v>
      </c>
      <c r="E12" s="89">
        <v>2603</v>
      </c>
      <c r="F12" s="89">
        <v>2679</v>
      </c>
      <c r="G12" s="89">
        <v>2614</v>
      </c>
      <c r="H12" s="331">
        <v>5072</v>
      </c>
      <c r="I12" s="89">
        <v>5113</v>
      </c>
      <c r="J12" s="89">
        <v>5078</v>
      </c>
    </row>
    <row r="13" spans="1:11" ht="18" x14ac:dyDescent="0.2">
      <c r="A13" s="314" t="s">
        <v>62</v>
      </c>
      <c r="B13" s="27">
        <v>8942</v>
      </c>
      <c r="C13" s="27">
        <v>8251</v>
      </c>
      <c r="D13" s="27">
        <v>8818</v>
      </c>
      <c r="E13" s="27">
        <v>3279</v>
      </c>
      <c r="F13" s="27">
        <v>2531</v>
      </c>
      <c r="G13" s="27">
        <v>3177</v>
      </c>
      <c r="H13" s="332">
        <v>5792</v>
      </c>
      <c r="I13" s="27">
        <v>5538</v>
      </c>
      <c r="J13" s="27">
        <v>5753</v>
      </c>
    </row>
    <row r="14" spans="1:11" ht="18" x14ac:dyDescent="0.2">
      <c r="A14" s="313" t="s">
        <v>63</v>
      </c>
      <c r="B14" s="89">
        <v>10035</v>
      </c>
      <c r="C14" s="89">
        <v>9690</v>
      </c>
      <c r="D14" s="89">
        <v>9963</v>
      </c>
      <c r="E14" s="89">
        <v>3638</v>
      </c>
      <c r="F14" s="89">
        <v>2458</v>
      </c>
      <c r="G14" s="89">
        <v>3488</v>
      </c>
      <c r="H14" s="331">
        <v>5779</v>
      </c>
      <c r="I14" s="89">
        <v>5928</v>
      </c>
      <c r="J14" s="89">
        <v>5803</v>
      </c>
    </row>
    <row r="15" spans="1:11" ht="18" x14ac:dyDescent="0.2">
      <c r="A15" s="314" t="s">
        <v>64</v>
      </c>
      <c r="B15" s="27">
        <v>11483</v>
      </c>
      <c r="C15" s="27">
        <v>10406</v>
      </c>
      <c r="D15" s="27">
        <v>11258</v>
      </c>
      <c r="E15" s="27">
        <v>3719</v>
      </c>
      <c r="F15" s="27">
        <v>2634</v>
      </c>
      <c r="G15" s="27">
        <v>3585</v>
      </c>
      <c r="H15" s="332">
        <v>6074</v>
      </c>
      <c r="I15" s="27">
        <v>6128</v>
      </c>
      <c r="J15" s="27">
        <v>6082</v>
      </c>
    </row>
    <row r="16" spans="1:11" ht="18" x14ac:dyDescent="0.2">
      <c r="A16" s="313" t="s">
        <v>65</v>
      </c>
      <c r="B16" s="89">
        <v>12896</v>
      </c>
      <c r="C16" s="89">
        <v>11638</v>
      </c>
      <c r="D16" s="89">
        <v>12703</v>
      </c>
      <c r="E16" s="89">
        <v>3672</v>
      </c>
      <c r="F16" s="89">
        <v>2693</v>
      </c>
      <c r="G16" s="89">
        <v>3589</v>
      </c>
      <c r="H16" s="331">
        <v>6586</v>
      </c>
      <c r="I16" s="89">
        <v>6939</v>
      </c>
      <c r="J16" s="89">
        <v>6624</v>
      </c>
    </row>
    <row r="17" spans="1:10" ht="18" x14ac:dyDescent="0.2">
      <c r="A17" s="314" t="s">
        <v>66</v>
      </c>
      <c r="B17" s="27">
        <v>13540</v>
      </c>
      <c r="C17" s="27">
        <v>11313</v>
      </c>
      <c r="D17" s="27">
        <v>13318</v>
      </c>
      <c r="E17" s="27">
        <v>4522</v>
      </c>
      <c r="F17" s="27">
        <v>3358</v>
      </c>
      <c r="G17" s="27">
        <v>4480</v>
      </c>
      <c r="H17" s="332">
        <v>6958</v>
      </c>
      <c r="I17" s="27">
        <v>7500</v>
      </c>
      <c r="J17" s="27">
        <v>6987</v>
      </c>
    </row>
    <row r="18" spans="1:10" ht="18" x14ac:dyDescent="0.2">
      <c r="A18" s="313" t="s">
        <v>67</v>
      </c>
      <c r="B18" s="89">
        <v>13384</v>
      </c>
      <c r="C18" s="89">
        <v>11248</v>
      </c>
      <c r="D18" s="89">
        <v>13242</v>
      </c>
      <c r="E18" s="89">
        <v>5191</v>
      </c>
      <c r="F18" s="89">
        <v>4292</v>
      </c>
      <c r="G18" s="89">
        <v>5170</v>
      </c>
      <c r="H18" s="331">
        <v>7216</v>
      </c>
      <c r="I18" s="89">
        <v>7726</v>
      </c>
      <c r="J18" s="89">
        <v>7233</v>
      </c>
    </row>
    <row r="19" spans="1:10" ht="18" x14ac:dyDescent="0.2">
      <c r="A19" s="314" t="s">
        <v>68</v>
      </c>
      <c r="B19" s="27">
        <v>11446</v>
      </c>
      <c r="C19" s="27">
        <v>15796</v>
      </c>
      <c r="D19" s="27">
        <v>11738</v>
      </c>
      <c r="E19" s="27">
        <v>6093</v>
      </c>
      <c r="F19" s="27">
        <v>6600</v>
      </c>
      <c r="G19" s="27">
        <v>6105</v>
      </c>
      <c r="H19" s="332">
        <v>6622</v>
      </c>
      <c r="I19" s="27">
        <v>8817</v>
      </c>
      <c r="J19" s="27">
        <v>6684</v>
      </c>
    </row>
    <row r="20" spans="1:10" ht="18" x14ac:dyDescent="0.2">
      <c r="A20" s="62" t="s">
        <v>69</v>
      </c>
      <c r="B20" s="89">
        <v>8265</v>
      </c>
      <c r="C20" s="91">
        <v>0</v>
      </c>
      <c r="D20" s="89">
        <v>8265</v>
      </c>
      <c r="E20" s="89">
        <v>6261</v>
      </c>
      <c r="F20" s="89">
        <v>2565</v>
      </c>
      <c r="G20" s="89">
        <v>6135</v>
      </c>
      <c r="H20" s="331">
        <v>6502</v>
      </c>
      <c r="I20" s="89">
        <v>2565</v>
      </c>
      <c r="J20" s="89">
        <v>6384</v>
      </c>
    </row>
    <row r="21" spans="1:10" ht="18" x14ac:dyDescent="0.2">
      <c r="A21" s="93" t="s">
        <v>39</v>
      </c>
      <c r="B21" s="94">
        <v>10017</v>
      </c>
      <c r="C21" s="94">
        <v>9240</v>
      </c>
      <c r="D21" s="94">
        <v>9884</v>
      </c>
      <c r="E21" s="94">
        <v>3727</v>
      </c>
      <c r="F21" s="94">
        <v>2644</v>
      </c>
      <c r="G21" s="94">
        <v>3611</v>
      </c>
      <c r="H21" s="333">
        <v>5973</v>
      </c>
      <c r="I21" s="94">
        <v>5866</v>
      </c>
      <c r="J21" s="94">
        <v>5959</v>
      </c>
    </row>
    <row r="22" spans="1:10" ht="15" x14ac:dyDescent="0.2">
      <c r="A22" s="270" t="s">
        <v>273</v>
      </c>
      <c r="B22" s="270"/>
      <c r="C22" s="270"/>
      <c r="D22" s="270"/>
      <c r="E22" s="270"/>
      <c r="F22" s="270"/>
      <c r="G22" s="270"/>
      <c r="H22" s="270"/>
      <c r="I22" s="270"/>
      <c r="J22" t="s">
        <v>272</v>
      </c>
    </row>
  </sheetData>
  <mergeCells count="11">
    <mergeCell ref="A8:A9"/>
    <mergeCell ref="A3:J3"/>
    <mergeCell ref="A4:J4"/>
    <mergeCell ref="A5:B5"/>
    <mergeCell ref="A6:A7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view="pageBreakPreview" zoomScaleNormal="100" zoomScaleSheetLayoutView="100" workbookViewId="0">
      <selection activeCell="C11" sqref="C11"/>
    </sheetView>
  </sheetViews>
  <sheetFormatPr defaultRowHeight="14.25" x14ac:dyDescent="0.2"/>
  <cols>
    <col min="1" max="1" width="21.375" customWidth="1"/>
    <col min="2" max="2" width="19.75" customWidth="1"/>
    <col min="3" max="3" width="18.625" customWidth="1"/>
    <col min="4" max="4" width="21.125" customWidth="1"/>
    <col min="5" max="5" width="27.625" customWidth="1"/>
    <col min="6" max="8" width="10.125" bestFit="1" customWidth="1"/>
  </cols>
  <sheetData>
    <row r="1" spans="1:11" x14ac:dyDescent="0.2">
      <c r="D1" s="804" t="s">
        <v>13</v>
      </c>
      <c r="E1" s="804"/>
    </row>
    <row r="2" spans="1:11" ht="61.5" customHeight="1" x14ac:dyDescent="0.2">
      <c r="A2" s="80"/>
      <c r="D2" s="804" t="s">
        <v>14</v>
      </c>
      <c r="E2" s="804"/>
      <c r="H2" s="3"/>
      <c r="J2" s="3"/>
      <c r="K2" s="3"/>
    </row>
    <row r="3" spans="1:11" ht="21" x14ac:dyDescent="0.2">
      <c r="A3" s="746" t="s">
        <v>333</v>
      </c>
      <c r="B3" s="746"/>
      <c r="C3" s="746"/>
      <c r="D3" s="746"/>
      <c r="E3" s="746"/>
    </row>
    <row r="4" spans="1:11" ht="21" x14ac:dyDescent="0.2">
      <c r="A4" s="756" t="s">
        <v>334</v>
      </c>
      <c r="B4" s="756"/>
      <c r="C4" s="756"/>
      <c r="D4" s="756"/>
      <c r="E4" s="756"/>
    </row>
    <row r="5" spans="1:11" ht="15.75" x14ac:dyDescent="0.2">
      <c r="A5" s="231" t="s">
        <v>335</v>
      </c>
    </row>
    <row r="6" spans="1:11" ht="18" customHeight="1" x14ac:dyDescent="0.2">
      <c r="A6" s="828" t="s">
        <v>254</v>
      </c>
      <c r="B6" s="829"/>
      <c r="C6" s="334" t="s">
        <v>4</v>
      </c>
      <c r="D6" s="334" t="s">
        <v>5</v>
      </c>
      <c r="E6" s="335" t="s">
        <v>24</v>
      </c>
    </row>
    <row r="7" spans="1:11" ht="18" customHeight="1" x14ac:dyDescent="0.2">
      <c r="A7" s="830" t="s">
        <v>255</v>
      </c>
      <c r="B7" s="831"/>
      <c r="C7" s="336" t="s">
        <v>31</v>
      </c>
      <c r="D7" s="336" t="s">
        <v>32</v>
      </c>
      <c r="E7" s="335" t="s">
        <v>9</v>
      </c>
    </row>
    <row r="8" spans="1:11" ht="26.45" customHeight="1" x14ac:dyDescent="0.2">
      <c r="A8" s="257" t="s">
        <v>22</v>
      </c>
      <c r="B8" s="176" t="s">
        <v>25</v>
      </c>
      <c r="C8" s="337">
        <v>4508974</v>
      </c>
      <c r="D8" s="338">
        <v>1205427</v>
      </c>
      <c r="E8" s="339">
        <f>SUM(C8:D8)</f>
        <v>5714401</v>
      </c>
      <c r="F8" s="471"/>
      <c r="G8" s="471"/>
      <c r="H8" s="471"/>
    </row>
    <row r="9" spans="1:11" ht="26.45" customHeight="1" x14ac:dyDescent="0.2">
      <c r="A9" s="258" t="s">
        <v>23</v>
      </c>
      <c r="B9" s="177" t="s">
        <v>26</v>
      </c>
      <c r="C9" s="340">
        <v>6887096</v>
      </c>
      <c r="D9" s="341">
        <v>848099</v>
      </c>
      <c r="E9" s="342">
        <f>SUM(C9:D9)</f>
        <v>7735195</v>
      </c>
      <c r="F9" s="471"/>
      <c r="G9" s="471"/>
      <c r="H9" s="471"/>
    </row>
    <row r="10" spans="1:11" ht="26.45" customHeight="1" x14ac:dyDescent="0.2">
      <c r="A10" s="335" t="s">
        <v>24</v>
      </c>
      <c r="B10" s="343" t="s">
        <v>9</v>
      </c>
      <c r="C10" s="344">
        <f>SUM(C8:C9)</f>
        <v>11396070</v>
      </c>
      <c r="D10" s="344">
        <f>SUM(D8:D9)</f>
        <v>2053526</v>
      </c>
      <c r="E10" s="345">
        <f>SUM(E8:E9)</f>
        <v>13449596</v>
      </c>
      <c r="F10" s="471"/>
      <c r="G10" s="471"/>
      <c r="H10" s="471"/>
    </row>
    <row r="11" spans="1:11" ht="15" x14ac:dyDescent="0.2">
      <c r="A11" s="270" t="s">
        <v>273</v>
      </c>
      <c r="B11" s="270"/>
      <c r="C11" s="270"/>
      <c r="D11" s="270"/>
      <c r="E11" t="s">
        <v>272</v>
      </c>
      <c r="F11" s="270"/>
      <c r="G11" s="270"/>
      <c r="H11" s="270"/>
      <c r="I11" s="270"/>
    </row>
    <row r="12" spans="1:11" x14ac:dyDescent="0.2">
      <c r="C12" s="471"/>
      <c r="D12" s="471"/>
      <c r="E12" s="471"/>
    </row>
  </sheetData>
  <mergeCells count="6">
    <mergeCell ref="D1:E1"/>
    <mergeCell ref="A6:B6"/>
    <mergeCell ref="A7:B7"/>
    <mergeCell ref="A3:E3"/>
    <mergeCell ref="A4:E4"/>
    <mergeCell ref="D2:E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rightToLeft="1" view="pageBreakPreview" zoomScale="120" zoomScaleNormal="100" zoomScaleSheetLayoutView="120" workbookViewId="0">
      <selection activeCell="E10" sqref="E10"/>
    </sheetView>
  </sheetViews>
  <sheetFormatPr defaultRowHeight="14.25" x14ac:dyDescent="0.2"/>
  <cols>
    <col min="1" max="5" width="15.75" customWidth="1"/>
  </cols>
  <sheetData>
    <row r="1" spans="1:11" x14ac:dyDescent="0.2">
      <c r="D1" s="804" t="s">
        <v>13</v>
      </c>
      <c r="E1" s="804"/>
    </row>
    <row r="2" spans="1:11" ht="61.5" customHeight="1" x14ac:dyDescent="0.2">
      <c r="A2" s="80"/>
      <c r="D2" s="804" t="s">
        <v>14</v>
      </c>
      <c r="E2" s="804"/>
      <c r="H2" s="3"/>
      <c r="J2" s="3"/>
      <c r="K2" s="3"/>
    </row>
    <row r="3" spans="1:11" ht="21" x14ac:dyDescent="0.2">
      <c r="A3" s="746" t="s">
        <v>336</v>
      </c>
      <c r="B3" s="746"/>
      <c r="C3" s="746"/>
      <c r="D3" s="746"/>
      <c r="E3" s="746"/>
    </row>
    <row r="4" spans="1:11" ht="21" x14ac:dyDescent="0.2">
      <c r="A4" s="756" t="s">
        <v>337</v>
      </c>
      <c r="B4" s="756"/>
      <c r="C4" s="756"/>
      <c r="D4" s="756"/>
      <c r="E4" s="756"/>
    </row>
    <row r="5" spans="1:11" ht="18" x14ac:dyDescent="0.2">
      <c r="A5" s="391" t="s">
        <v>338</v>
      </c>
      <c r="B5" s="84"/>
      <c r="C5" s="84"/>
      <c r="D5" s="84"/>
      <c r="E5" s="84"/>
    </row>
    <row r="6" spans="1:11" ht="20.45" customHeight="1" x14ac:dyDescent="0.2">
      <c r="A6" s="828" t="s">
        <v>46</v>
      </c>
      <c r="B6" s="829"/>
      <c r="C6" s="334" t="s">
        <v>4</v>
      </c>
      <c r="D6" s="334" t="s">
        <v>5</v>
      </c>
      <c r="E6" s="335" t="s">
        <v>24</v>
      </c>
    </row>
    <row r="7" spans="1:11" ht="20.45" customHeight="1" x14ac:dyDescent="0.2">
      <c r="A7" s="832" t="s">
        <v>47</v>
      </c>
      <c r="B7" s="833"/>
      <c r="C7" s="347" t="s">
        <v>31</v>
      </c>
      <c r="D7" s="347" t="s">
        <v>32</v>
      </c>
      <c r="E7" s="335" t="s">
        <v>9</v>
      </c>
    </row>
    <row r="8" spans="1:11" ht="33.6" customHeight="1" x14ac:dyDescent="0.2">
      <c r="A8" s="348" t="s">
        <v>1</v>
      </c>
      <c r="B8" s="250" t="s">
        <v>3</v>
      </c>
      <c r="C8" s="337">
        <v>4508974</v>
      </c>
      <c r="D8" s="338">
        <v>1205427</v>
      </c>
      <c r="E8" s="339">
        <f>SUM(C8:D8)</f>
        <v>5714401</v>
      </c>
    </row>
    <row r="9" spans="1:11" ht="33.6" customHeight="1" x14ac:dyDescent="0.2">
      <c r="A9" s="349" t="s">
        <v>2</v>
      </c>
      <c r="B9" s="253" t="s">
        <v>258</v>
      </c>
      <c r="C9" s="340">
        <v>4547809</v>
      </c>
      <c r="D9" s="341">
        <v>1329868</v>
      </c>
      <c r="E9" s="342">
        <f>SUM(C9:D9)</f>
        <v>5877677</v>
      </c>
    </row>
    <row r="10" spans="1:11" ht="15" x14ac:dyDescent="0.2">
      <c r="A10" s="270" t="s">
        <v>273</v>
      </c>
      <c r="B10" s="270"/>
      <c r="C10" s="270"/>
      <c r="D10" s="270"/>
      <c r="E10" t="s">
        <v>272</v>
      </c>
    </row>
    <row r="11" spans="1:11" x14ac:dyDescent="0.2">
      <c r="C11" s="471"/>
      <c r="D11" s="471"/>
    </row>
  </sheetData>
  <mergeCells count="6">
    <mergeCell ref="A6:B6"/>
    <mergeCell ref="A7:B7"/>
    <mergeCell ref="A3:E3"/>
    <mergeCell ref="A4:E4"/>
    <mergeCell ref="D1:E1"/>
    <mergeCell ref="D2:E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 xml:space="preserve">&amp;Lstats.gov.sa
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rightToLeft="1" view="pageBreakPreview" zoomScaleNormal="100" zoomScaleSheetLayoutView="100" workbookViewId="0">
      <selection activeCell="D22" sqref="D22"/>
    </sheetView>
  </sheetViews>
  <sheetFormatPr defaultRowHeight="14.25" x14ac:dyDescent="0.2"/>
  <cols>
    <col min="1" max="1" width="12.75" customWidth="1"/>
    <col min="2" max="4" width="10.375" bestFit="1" customWidth="1"/>
    <col min="5" max="5" width="10.625" bestFit="1" customWidth="1"/>
    <col min="6" max="6" width="9.375" bestFit="1" customWidth="1"/>
    <col min="8" max="8" width="3.625" customWidth="1"/>
    <col min="9" max="9" width="11.75" bestFit="1" customWidth="1"/>
    <col min="10" max="10" width="10.625" bestFit="1" customWidth="1"/>
    <col min="12" max="12" width="6.25" customWidth="1"/>
  </cols>
  <sheetData>
    <row r="1" spans="1:12" x14ac:dyDescent="0.2">
      <c r="J1" s="642"/>
      <c r="K1" s="569" t="s">
        <v>13</v>
      </c>
    </row>
    <row r="2" spans="1:12" ht="61.5" customHeight="1" x14ac:dyDescent="0.2">
      <c r="A2" s="80"/>
      <c r="H2" s="3"/>
      <c r="J2" s="3"/>
      <c r="K2" s="569" t="s">
        <v>14</v>
      </c>
    </row>
    <row r="3" spans="1:12" ht="21" x14ac:dyDescent="0.2">
      <c r="A3" s="802" t="s">
        <v>339</v>
      </c>
      <c r="B3" s="802"/>
      <c r="C3" s="802"/>
      <c r="D3" s="802"/>
      <c r="E3" s="802"/>
      <c r="F3" s="802"/>
      <c r="G3" s="802"/>
      <c r="H3" s="802"/>
      <c r="I3" s="802"/>
      <c r="J3" s="802"/>
      <c r="K3" s="802"/>
      <c r="L3" s="802"/>
    </row>
    <row r="4" spans="1:12" ht="21" x14ac:dyDescent="0.2">
      <c r="A4" s="837" t="s">
        <v>340</v>
      </c>
      <c r="B4" s="837"/>
      <c r="C4" s="837"/>
      <c r="D4" s="837"/>
      <c r="E4" s="837"/>
      <c r="F4" s="837"/>
      <c r="G4" s="837"/>
      <c r="H4" s="837"/>
      <c r="I4" s="837"/>
      <c r="J4" s="837"/>
      <c r="K4" s="837"/>
      <c r="L4" s="837"/>
    </row>
    <row r="5" spans="1:12" ht="15.75" x14ac:dyDescent="0.2">
      <c r="A5" s="838" t="s">
        <v>341</v>
      </c>
      <c r="B5" s="838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30.75" customHeight="1" x14ac:dyDescent="0.2">
      <c r="A6" s="336" t="s">
        <v>56</v>
      </c>
      <c r="B6" s="830" t="s">
        <v>22</v>
      </c>
      <c r="C6" s="840"/>
      <c r="D6" s="831"/>
      <c r="E6" s="830" t="s">
        <v>23</v>
      </c>
      <c r="F6" s="840"/>
      <c r="G6" s="840"/>
      <c r="H6" s="840"/>
      <c r="I6" s="839" t="s">
        <v>24</v>
      </c>
      <c r="J6" s="840"/>
      <c r="K6" s="840"/>
      <c r="L6" s="840"/>
    </row>
    <row r="7" spans="1:12" ht="18.75" thickBot="1" x14ac:dyDescent="0.25">
      <c r="A7" s="336" t="s">
        <v>57</v>
      </c>
      <c r="B7" s="851" t="s">
        <v>25</v>
      </c>
      <c r="C7" s="852"/>
      <c r="D7" s="853"/>
      <c r="E7" s="851" t="s">
        <v>26</v>
      </c>
      <c r="F7" s="852"/>
      <c r="G7" s="852"/>
      <c r="H7" s="852"/>
      <c r="I7" s="841" t="s">
        <v>9</v>
      </c>
      <c r="J7" s="842"/>
      <c r="K7" s="842"/>
      <c r="L7" s="842"/>
    </row>
    <row r="8" spans="1:12" ht="19.5" customHeight="1" x14ac:dyDescent="0.2">
      <c r="A8" s="360"/>
      <c r="B8" s="336" t="s">
        <v>4</v>
      </c>
      <c r="C8" s="361" t="s">
        <v>5</v>
      </c>
      <c r="D8" s="361" t="s">
        <v>58</v>
      </c>
      <c r="E8" s="336" t="s">
        <v>4</v>
      </c>
      <c r="F8" s="336" t="s">
        <v>5</v>
      </c>
      <c r="G8" s="854" t="s">
        <v>58</v>
      </c>
      <c r="H8" s="855"/>
      <c r="I8" s="362" t="s">
        <v>4</v>
      </c>
      <c r="J8" s="336" t="s">
        <v>5</v>
      </c>
      <c r="K8" s="854" t="s">
        <v>58</v>
      </c>
      <c r="L8" s="855"/>
    </row>
    <row r="9" spans="1:12" ht="18" x14ac:dyDescent="0.2">
      <c r="A9" s="360"/>
      <c r="B9" s="336" t="s">
        <v>31</v>
      </c>
      <c r="C9" s="336" t="s">
        <v>32</v>
      </c>
      <c r="D9" s="352" t="s">
        <v>9</v>
      </c>
      <c r="E9" s="336" t="s">
        <v>31</v>
      </c>
      <c r="F9" s="336" t="s">
        <v>32</v>
      </c>
      <c r="G9" s="847" t="s">
        <v>9</v>
      </c>
      <c r="H9" s="848"/>
      <c r="I9" s="362" t="s">
        <v>31</v>
      </c>
      <c r="J9" s="336" t="s">
        <v>32</v>
      </c>
      <c r="K9" s="847" t="s">
        <v>9</v>
      </c>
      <c r="L9" s="848"/>
    </row>
    <row r="10" spans="1:12" ht="18.75" thickBot="1" x14ac:dyDescent="0.25">
      <c r="A10" s="353" t="s">
        <v>59</v>
      </c>
      <c r="B10" s="354">
        <v>22716</v>
      </c>
      <c r="C10" s="354">
        <v>6495</v>
      </c>
      <c r="D10" s="354">
        <f>SUM(B10:C10)</f>
        <v>29211</v>
      </c>
      <c r="E10" s="354">
        <v>21381</v>
      </c>
      <c r="F10" s="354">
        <v>5228</v>
      </c>
      <c r="G10" s="849">
        <f>SUM(E10:F10)</f>
        <v>26609</v>
      </c>
      <c r="H10" s="850">
        <f t="shared" ref="H10" si="0">SUM(F10:G10)</f>
        <v>31837</v>
      </c>
      <c r="I10" s="363">
        <f>SUM(B10+E10)</f>
        <v>44097</v>
      </c>
      <c r="J10" s="354">
        <f>SUM(C10+F10)</f>
        <v>11723</v>
      </c>
      <c r="K10" s="849">
        <f t="shared" ref="K10:L10" si="1">SUM(I10:J10)</f>
        <v>55820</v>
      </c>
      <c r="L10" s="850">
        <f t="shared" si="1"/>
        <v>67543</v>
      </c>
    </row>
    <row r="11" spans="1:12" ht="18.75" thickBot="1" x14ac:dyDescent="0.25">
      <c r="A11" s="355" t="s">
        <v>60</v>
      </c>
      <c r="B11" s="356">
        <v>364092</v>
      </c>
      <c r="C11" s="356">
        <v>123162</v>
      </c>
      <c r="D11" s="356">
        <f t="shared" ref="D11:D20" si="2">SUM(B11:C11)</f>
        <v>487254</v>
      </c>
      <c r="E11" s="356">
        <v>219788</v>
      </c>
      <c r="F11" s="356">
        <v>36009</v>
      </c>
      <c r="G11" s="843">
        <f t="shared" ref="G11:H11" si="3">SUM(E11:F11)</f>
        <v>255797</v>
      </c>
      <c r="H11" s="844">
        <f t="shared" si="3"/>
        <v>291806</v>
      </c>
      <c r="I11" s="364">
        <f t="shared" ref="I11:I19" si="4">SUM(B11+E11)</f>
        <v>583880</v>
      </c>
      <c r="J11" s="356">
        <f t="shared" ref="J11:J19" si="5">SUM(C11+F11)</f>
        <v>159171</v>
      </c>
      <c r="K11" s="843">
        <f t="shared" ref="K11:L11" si="6">SUM(I11:J11)</f>
        <v>743051</v>
      </c>
      <c r="L11" s="844">
        <f t="shared" si="6"/>
        <v>902222</v>
      </c>
    </row>
    <row r="12" spans="1:12" ht="18.75" thickBot="1" x14ac:dyDescent="0.25">
      <c r="A12" s="353" t="s">
        <v>61</v>
      </c>
      <c r="B12" s="354">
        <v>827864</v>
      </c>
      <c r="C12" s="354">
        <v>297216</v>
      </c>
      <c r="D12" s="354">
        <f t="shared" si="2"/>
        <v>1125080</v>
      </c>
      <c r="E12" s="354">
        <v>708540</v>
      </c>
      <c r="F12" s="354">
        <v>126010</v>
      </c>
      <c r="G12" s="845">
        <f t="shared" ref="G12:H12" si="7">SUM(E12:F12)</f>
        <v>834550</v>
      </c>
      <c r="H12" s="846">
        <f t="shared" si="7"/>
        <v>960560</v>
      </c>
      <c r="I12" s="363">
        <f t="shared" si="4"/>
        <v>1536404</v>
      </c>
      <c r="J12" s="354">
        <f t="shared" si="5"/>
        <v>423226</v>
      </c>
      <c r="K12" s="845">
        <f t="shared" ref="K12:L12" si="8">SUM(I12:J12)</f>
        <v>1959630</v>
      </c>
      <c r="L12" s="846">
        <f t="shared" si="8"/>
        <v>2382856</v>
      </c>
    </row>
    <row r="13" spans="1:12" ht="18.75" thickBot="1" x14ac:dyDescent="0.25">
      <c r="A13" s="355" t="s">
        <v>62</v>
      </c>
      <c r="B13" s="356">
        <v>833304</v>
      </c>
      <c r="C13" s="356">
        <v>251928</v>
      </c>
      <c r="D13" s="356">
        <f t="shared" si="2"/>
        <v>1085232</v>
      </c>
      <c r="E13" s="356">
        <v>946554</v>
      </c>
      <c r="F13" s="356">
        <v>152511</v>
      </c>
      <c r="G13" s="843">
        <f t="shared" ref="G13:H13" si="9">SUM(E13:F13)</f>
        <v>1099065</v>
      </c>
      <c r="H13" s="844">
        <f t="shared" si="9"/>
        <v>1251576</v>
      </c>
      <c r="I13" s="364">
        <f t="shared" si="4"/>
        <v>1779858</v>
      </c>
      <c r="J13" s="356">
        <f t="shared" si="5"/>
        <v>404439</v>
      </c>
      <c r="K13" s="843">
        <f t="shared" ref="K13:L13" si="10">SUM(I13:J13)</f>
        <v>2184297</v>
      </c>
      <c r="L13" s="844">
        <f t="shared" si="10"/>
        <v>2588736</v>
      </c>
    </row>
    <row r="14" spans="1:12" ht="18.75" thickBot="1" x14ac:dyDescent="0.25">
      <c r="A14" s="353" t="s">
        <v>63</v>
      </c>
      <c r="B14" s="354">
        <v>753534</v>
      </c>
      <c r="C14" s="354">
        <v>226439</v>
      </c>
      <c r="D14" s="354">
        <f t="shared" si="2"/>
        <v>979973</v>
      </c>
      <c r="E14" s="354">
        <v>1394308</v>
      </c>
      <c r="F14" s="354">
        <v>206974</v>
      </c>
      <c r="G14" s="845">
        <f t="shared" ref="G14:H14" si="11">SUM(E14:F14)</f>
        <v>1601282</v>
      </c>
      <c r="H14" s="846">
        <f t="shared" si="11"/>
        <v>1808256</v>
      </c>
      <c r="I14" s="363">
        <f t="shared" si="4"/>
        <v>2147842</v>
      </c>
      <c r="J14" s="354">
        <f t="shared" si="5"/>
        <v>433413</v>
      </c>
      <c r="K14" s="845">
        <f t="shared" ref="K14:L14" si="12">SUM(I14:J14)</f>
        <v>2581255</v>
      </c>
      <c r="L14" s="846">
        <f t="shared" si="12"/>
        <v>3014668</v>
      </c>
    </row>
    <row r="15" spans="1:12" ht="18.75" thickBot="1" x14ac:dyDescent="0.25">
      <c r="A15" s="355" t="s">
        <v>64</v>
      </c>
      <c r="B15" s="356">
        <v>623833</v>
      </c>
      <c r="C15" s="356">
        <v>162011</v>
      </c>
      <c r="D15" s="356">
        <f t="shared" si="2"/>
        <v>785844</v>
      </c>
      <c r="E15" s="356">
        <v>1318158</v>
      </c>
      <c r="F15" s="356">
        <v>187802</v>
      </c>
      <c r="G15" s="843">
        <f t="shared" ref="G15:H15" si="13">SUM(E15:F15)</f>
        <v>1505960</v>
      </c>
      <c r="H15" s="844">
        <f t="shared" si="13"/>
        <v>1693762</v>
      </c>
      <c r="I15" s="364">
        <f t="shared" si="4"/>
        <v>1941991</v>
      </c>
      <c r="J15" s="356">
        <f t="shared" si="5"/>
        <v>349813</v>
      </c>
      <c r="K15" s="843">
        <f t="shared" ref="K15:L15" si="14">SUM(I15:J15)</f>
        <v>2291804</v>
      </c>
      <c r="L15" s="844">
        <f t="shared" si="14"/>
        <v>2641617</v>
      </c>
    </row>
    <row r="16" spans="1:12" ht="18.75" thickBot="1" x14ac:dyDescent="0.25">
      <c r="A16" s="353" t="s">
        <v>65</v>
      </c>
      <c r="B16" s="354">
        <v>497751</v>
      </c>
      <c r="C16" s="354">
        <v>87156</v>
      </c>
      <c r="D16" s="354">
        <f t="shared" si="2"/>
        <v>584907</v>
      </c>
      <c r="E16" s="354">
        <v>968438</v>
      </c>
      <c r="F16" s="354">
        <v>91253</v>
      </c>
      <c r="G16" s="845">
        <f t="shared" ref="G16:H16" si="15">SUM(E16:F16)</f>
        <v>1059691</v>
      </c>
      <c r="H16" s="846">
        <f t="shared" si="15"/>
        <v>1150944</v>
      </c>
      <c r="I16" s="363">
        <f t="shared" si="4"/>
        <v>1466189</v>
      </c>
      <c r="J16" s="354">
        <f t="shared" si="5"/>
        <v>178409</v>
      </c>
      <c r="K16" s="845">
        <f t="shared" ref="K16:L16" si="16">SUM(I16:J16)</f>
        <v>1644598</v>
      </c>
      <c r="L16" s="846">
        <f t="shared" si="16"/>
        <v>1823007</v>
      </c>
    </row>
    <row r="17" spans="1:12" ht="18.75" thickBot="1" x14ac:dyDescent="0.25">
      <c r="A17" s="355" t="s">
        <v>66</v>
      </c>
      <c r="B17" s="356">
        <v>298647</v>
      </c>
      <c r="C17" s="356">
        <v>30279</v>
      </c>
      <c r="D17" s="356">
        <f t="shared" si="2"/>
        <v>328926</v>
      </c>
      <c r="E17" s="356">
        <v>657324</v>
      </c>
      <c r="F17" s="356">
        <v>25663</v>
      </c>
      <c r="G17" s="843">
        <f t="shared" ref="G17:H17" si="17">SUM(E17:F17)</f>
        <v>682987</v>
      </c>
      <c r="H17" s="844">
        <f t="shared" si="17"/>
        <v>708650</v>
      </c>
      <c r="I17" s="364">
        <f t="shared" si="4"/>
        <v>955971</v>
      </c>
      <c r="J17" s="356">
        <f t="shared" si="5"/>
        <v>55942</v>
      </c>
      <c r="K17" s="843">
        <f t="shared" ref="K17:L17" si="18">SUM(I17:J17)</f>
        <v>1011913</v>
      </c>
      <c r="L17" s="844">
        <f t="shared" si="18"/>
        <v>1067855</v>
      </c>
    </row>
    <row r="18" spans="1:12" ht="18.75" thickBot="1" x14ac:dyDescent="0.25">
      <c r="A18" s="353" t="s">
        <v>67</v>
      </c>
      <c r="B18" s="354">
        <v>175599</v>
      </c>
      <c r="C18" s="354">
        <v>12745</v>
      </c>
      <c r="D18" s="354">
        <f t="shared" si="2"/>
        <v>188344</v>
      </c>
      <c r="E18" s="354">
        <v>387886</v>
      </c>
      <c r="F18" s="354">
        <v>9300</v>
      </c>
      <c r="G18" s="845">
        <f t="shared" ref="G18:H18" si="19">SUM(E18:F18)</f>
        <v>397186</v>
      </c>
      <c r="H18" s="846">
        <f t="shared" si="19"/>
        <v>406486</v>
      </c>
      <c r="I18" s="363">
        <f t="shared" si="4"/>
        <v>563485</v>
      </c>
      <c r="J18" s="354">
        <f t="shared" si="5"/>
        <v>22045</v>
      </c>
      <c r="K18" s="845">
        <f t="shared" ref="K18:L18" si="20">SUM(I18:J18)</f>
        <v>585530</v>
      </c>
      <c r="L18" s="846">
        <f t="shared" si="20"/>
        <v>607575</v>
      </c>
    </row>
    <row r="19" spans="1:12" ht="18.75" thickBot="1" x14ac:dyDescent="0.25">
      <c r="A19" s="355" t="s">
        <v>68</v>
      </c>
      <c r="B19" s="356">
        <v>55156</v>
      </c>
      <c r="C19" s="356">
        <v>5788</v>
      </c>
      <c r="D19" s="356">
        <f t="shared" si="2"/>
        <v>60944</v>
      </c>
      <c r="E19" s="356">
        <v>188402</v>
      </c>
      <c r="F19" s="356">
        <v>4656</v>
      </c>
      <c r="G19" s="843">
        <f t="shared" ref="G19:H19" si="21">SUM(E19:F19)</f>
        <v>193058</v>
      </c>
      <c r="H19" s="844">
        <f t="shared" si="21"/>
        <v>197714</v>
      </c>
      <c r="I19" s="364">
        <f t="shared" si="4"/>
        <v>243558</v>
      </c>
      <c r="J19" s="356">
        <f t="shared" si="5"/>
        <v>10444</v>
      </c>
      <c r="K19" s="843">
        <f t="shared" ref="K19:L19" si="22">SUM(I19:J19)</f>
        <v>254002</v>
      </c>
      <c r="L19" s="844">
        <f t="shared" si="22"/>
        <v>264446</v>
      </c>
    </row>
    <row r="20" spans="1:12" ht="18.75" thickBot="1" x14ac:dyDescent="0.25">
      <c r="A20" s="353" t="s">
        <v>69</v>
      </c>
      <c r="B20" s="354">
        <v>56478</v>
      </c>
      <c r="C20" s="354">
        <v>2208</v>
      </c>
      <c r="D20" s="354">
        <f t="shared" si="2"/>
        <v>58686</v>
      </c>
      <c r="E20" s="354">
        <v>76317</v>
      </c>
      <c r="F20" s="354">
        <v>2693</v>
      </c>
      <c r="G20" s="845">
        <f t="shared" ref="G20:H20" si="23">SUM(E20:F20)</f>
        <v>79010</v>
      </c>
      <c r="H20" s="846">
        <f t="shared" si="23"/>
        <v>81703</v>
      </c>
      <c r="I20" s="363">
        <f>SUM(B20+E20)</f>
        <v>132795</v>
      </c>
      <c r="J20" s="354">
        <f>SUM(C20+F20)</f>
        <v>4901</v>
      </c>
      <c r="K20" s="845">
        <f t="shared" ref="K20:L20" si="24">SUM(I20:J20)</f>
        <v>137696</v>
      </c>
      <c r="L20" s="846">
        <f t="shared" si="24"/>
        <v>142597</v>
      </c>
    </row>
    <row r="21" spans="1:12" ht="45.75" customHeight="1" x14ac:dyDescent="0.2">
      <c r="A21" s="357" t="s">
        <v>342</v>
      </c>
      <c r="B21" s="358">
        <f>SUM(B10:B20)</f>
        <v>4508974</v>
      </c>
      <c r="C21" s="358">
        <f t="shared" ref="C21:L21" si="25">SUM(C10:C20)</f>
        <v>1205427</v>
      </c>
      <c r="D21" s="358">
        <f>SUM(D10:D20)</f>
        <v>5714401</v>
      </c>
      <c r="E21" s="358">
        <f t="shared" si="25"/>
        <v>6887096</v>
      </c>
      <c r="F21" s="358">
        <f>SUM(F10:F20)</f>
        <v>848099</v>
      </c>
      <c r="G21" s="835">
        <f>SUM(G10:G20)</f>
        <v>7735195</v>
      </c>
      <c r="H21" s="836">
        <f t="shared" si="25"/>
        <v>8583294</v>
      </c>
      <c r="I21" s="365">
        <f t="shared" si="25"/>
        <v>11396070</v>
      </c>
      <c r="J21" s="358">
        <f>SUM(J10:J20)</f>
        <v>2053526</v>
      </c>
      <c r="K21" s="835">
        <f>SUM(K10:K20)</f>
        <v>13449596</v>
      </c>
      <c r="L21" s="836">
        <f t="shared" si="25"/>
        <v>15503122</v>
      </c>
    </row>
    <row r="22" spans="1:12" ht="15" x14ac:dyDescent="0.2">
      <c r="A22" s="270" t="s">
        <v>273</v>
      </c>
      <c r="B22" s="270"/>
      <c r="C22" s="270"/>
      <c r="D22" s="270"/>
      <c r="F22" s="350"/>
      <c r="G22" s="350"/>
      <c r="H22" s="350"/>
      <c r="I22" s="350"/>
      <c r="J22" s="350"/>
      <c r="K22" s="350"/>
      <c r="L22" t="s">
        <v>272</v>
      </c>
    </row>
    <row r="23" spans="1:12" ht="15" x14ac:dyDescent="0.2">
      <c r="A23" s="267"/>
      <c r="B23" s="627"/>
      <c r="C23" s="627"/>
      <c r="D23" s="627"/>
      <c r="E23" s="627"/>
      <c r="F23" s="627"/>
      <c r="G23" s="627"/>
      <c r="H23" s="627"/>
      <c r="I23" s="627"/>
      <c r="J23" s="627"/>
      <c r="K23" s="834"/>
      <c r="L23" s="834"/>
    </row>
  </sheetData>
  <mergeCells count="38">
    <mergeCell ref="B6:D6"/>
    <mergeCell ref="B7:D7"/>
    <mergeCell ref="E7:H7"/>
    <mergeCell ref="G8:H8"/>
    <mergeCell ref="K8:L8"/>
    <mergeCell ref="G9:H9"/>
    <mergeCell ref="K9:L9"/>
    <mergeCell ref="G10:H10"/>
    <mergeCell ref="K10:L10"/>
    <mergeCell ref="G11:H11"/>
    <mergeCell ref="K11:L11"/>
    <mergeCell ref="G12:H12"/>
    <mergeCell ref="K12:L12"/>
    <mergeCell ref="G13:H13"/>
    <mergeCell ref="K13:L13"/>
    <mergeCell ref="G14:H14"/>
    <mergeCell ref="K14:L14"/>
    <mergeCell ref="K15:L15"/>
    <mergeCell ref="G16:H16"/>
    <mergeCell ref="K16:L16"/>
    <mergeCell ref="G20:H20"/>
    <mergeCell ref="K20:L20"/>
    <mergeCell ref="K23:L23"/>
    <mergeCell ref="G21:H21"/>
    <mergeCell ref="K21:L21"/>
    <mergeCell ref="A3:L3"/>
    <mergeCell ref="A4:L4"/>
    <mergeCell ref="A5:B5"/>
    <mergeCell ref="I6:L6"/>
    <mergeCell ref="I7:L7"/>
    <mergeCell ref="E6:H6"/>
    <mergeCell ref="G17:H17"/>
    <mergeCell ref="K17:L17"/>
    <mergeCell ref="G18:H18"/>
    <mergeCell ref="K18:L18"/>
    <mergeCell ref="G19:H19"/>
    <mergeCell ref="K19:L19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9" orientation="landscape" horizontalDpi="300" r:id="rId1"/>
  <headerFooter>
    <oddFooter>&amp;Lstats.gov.sa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rightToLeft="1" view="pageBreakPreview" zoomScaleNormal="100" zoomScaleSheetLayoutView="100" workbookViewId="0">
      <selection activeCell="H18" sqref="H18"/>
    </sheetView>
  </sheetViews>
  <sheetFormatPr defaultRowHeight="14.25" x14ac:dyDescent="0.2"/>
  <cols>
    <col min="1" max="1" width="18.75" customWidth="1"/>
    <col min="2" max="5" width="11.875" bestFit="1" customWidth="1"/>
    <col min="6" max="6" width="9.75" bestFit="1" customWidth="1"/>
    <col min="7" max="7" width="11.875" bestFit="1" customWidth="1"/>
    <col min="8" max="8" width="13" bestFit="1" customWidth="1"/>
    <col min="9" max="9" width="11.875" bestFit="1" customWidth="1"/>
    <col min="10" max="11" width="7.75" customWidth="1"/>
    <col min="12" max="12" width="29.625" customWidth="1"/>
  </cols>
  <sheetData>
    <row r="1" spans="1:12" x14ac:dyDescent="0.2">
      <c r="K1" s="5" t="s">
        <v>13</v>
      </c>
    </row>
    <row r="2" spans="1:12" ht="61.5" customHeight="1" x14ac:dyDescent="0.2">
      <c r="A2" s="80"/>
      <c r="H2" s="3"/>
      <c r="K2" s="5" t="s">
        <v>14</v>
      </c>
    </row>
    <row r="3" spans="1:12" ht="21" x14ac:dyDescent="0.2">
      <c r="A3" s="746" t="s">
        <v>343</v>
      </c>
      <c r="B3" s="746"/>
      <c r="C3" s="746"/>
      <c r="D3" s="746"/>
      <c r="E3" s="746"/>
      <c r="F3" s="746"/>
      <c r="G3" s="746"/>
      <c r="H3" s="746"/>
      <c r="I3" s="746"/>
      <c r="J3" s="746"/>
      <c r="K3" s="746"/>
      <c r="L3" s="746"/>
    </row>
    <row r="4" spans="1:12" ht="21" x14ac:dyDescent="0.2">
      <c r="A4" s="756" t="s">
        <v>344</v>
      </c>
      <c r="B4" s="756"/>
      <c r="C4" s="756"/>
      <c r="D4" s="756"/>
      <c r="E4" s="756"/>
      <c r="F4" s="756"/>
      <c r="G4" s="756"/>
      <c r="H4" s="756"/>
      <c r="I4" s="756"/>
      <c r="J4" s="756"/>
      <c r="K4" s="756"/>
      <c r="L4" s="756"/>
    </row>
    <row r="5" spans="1:12" ht="18" x14ac:dyDescent="0.45">
      <c r="A5" s="366" t="s">
        <v>345</v>
      </c>
      <c r="B5" s="37"/>
      <c r="C5" s="37"/>
      <c r="D5" s="37"/>
      <c r="E5" s="37"/>
      <c r="F5" s="37"/>
      <c r="G5" s="37"/>
      <c r="H5" s="37"/>
      <c r="I5" s="37"/>
      <c r="J5" s="37"/>
      <c r="K5" s="37"/>
    </row>
    <row r="6" spans="1:12" ht="19.5" customHeight="1" x14ac:dyDescent="0.2">
      <c r="A6" s="336"/>
      <c r="B6" s="830" t="s">
        <v>22</v>
      </c>
      <c r="C6" s="840"/>
      <c r="D6" s="831"/>
      <c r="E6" s="830" t="s">
        <v>23</v>
      </c>
      <c r="F6" s="840"/>
      <c r="G6" s="840"/>
      <c r="H6" s="839" t="s">
        <v>24</v>
      </c>
      <c r="I6" s="840"/>
      <c r="J6" s="840"/>
      <c r="K6" s="840"/>
      <c r="L6" s="830" t="s">
        <v>546</v>
      </c>
    </row>
    <row r="7" spans="1:12" ht="18.75" customHeight="1" thickBot="1" x14ac:dyDescent="0.25">
      <c r="A7" s="336" t="s">
        <v>113</v>
      </c>
      <c r="B7" s="851" t="s">
        <v>25</v>
      </c>
      <c r="C7" s="852"/>
      <c r="D7" s="853"/>
      <c r="E7" s="851" t="s">
        <v>26</v>
      </c>
      <c r="F7" s="852"/>
      <c r="G7" s="852"/>
      <c r="H7" s="841" t="s">
        <v>9</v>
      </c>
      <c r="I7" s="842"/>
      <c r="J7" s="842"/>
      <c r="K7" s="842"/>
      <c r="L7" s="830"/>
    </row>
    <row r="8" spans="1:12" ht="19.5" customHeight="1" x14ac:dyDescent="0.2">
      <c r="A8" s="336"/>
      <c r="B8" s="336" t="s">
        <v>4</v>
      </c>
      <c r="C8" s="361" t="s">
        <v>5</v>
      </c>
      <c r="D8" s="361" t="s">
        <v>58</v>
      </c>
      <c r="E8" s="336" t="s">
        <v>4</v>
      </c>
      <c r="F8" s="336" t="s">
        <v>5</v>
      </c>
      <c r="G8" s="336" t="s">
        <v>58</v>
      </c>
      <c r="H8" s="362" t="s">
        <v>4</v>
      </c>
      <c r="I8" s="336" t="s">
        <v>5</v>
      </c>
      <c r="J8" s="854" t="s">
        <v>58</v>
      </c>
      <c r="K8" s="855"/>
      <c r="L8" s="830"/>
    </row>
    <row r="9" spans="1:12" ht="18" customHeight="1" thickBot="1" x14ac:dyDescent="0.25">
      <c r="A9" s="360"/>
      <c r="B9" s="336" t="s">
        <v>31</v>
      </c>
      <c r="C9" s="336" t="s">
        <v>32</v>
      </c>
      <c r="D9" s="352" t="s">
        <v>9</v>
      </c>
      <c r="E9" s="336" t="s">
        <v>31</v>
      </c>
      <c r="F9" s="336" t="s">
        <v>32</v>
      </c>
      <c r="G9" s="352" t="s">
        <v>9</v>
      </c>
      <c r="H9" s="362" t="s">
        <v>31</v>
      </c>
      <c r="I9" s="336" t="s">
        <v>32</v>
      </c>
      <c r="J9" s="847" t="s">
        <v>9</v>
      </c>
      <c r="K9" s="848"/>
      <c r="L9" s="851"/>
    </row>
    <row r="10" spans="1:12" ht="21.6" customHeight="1" thickBot="1" x14ac:dyDescent="0.25">
      <c r="A10" s="367" t="s">
        <v>277</v>
      </c>
      <c r="B10" s="354">
        <v>10786</v>
      </c>
      <c r="C10" s="354">
        <v>3617</v>
      </c>
      <c r="D10" s="354">
        <f t="shared" ref="D10:D18" si="0">SUM(B10:C10)</f>
        <v>14403</v>
      </c>
      <c r="E10" s="354">
        <v>56381</v>
      </c>
      <c r="F10" s="354">
        <v>7874</v>
      </c>
      <c r="G10" s="354">
        <f t="shared" ref="G10:G18" si="1">SUM(E10:F10)</f>
        <v>64255</v>
      </c>
      <c r="H10" s="363">
        <f>SUM(B10+E10)</f>
        <v>67167</v>
      </c>
      <c r="I10" s="354">
        <f>SUM(C10+F10)</f>
        <v>11491</v>
      </c>
      <c r="J10" s="849">
        <f t="shared" ref="J10:J18" si="2">SUM(H10:I10)</f>
        <v>78658</v>
      </c>
      <c r="K10" s="850">
        <f t="shared" ref="K10:K18" si="3">SUM(I10:J10)</f>
        <v>90149</v>
      </c>
      <c r="L10" s="591" t="s">
        <v>547</v>
      </c>
    </row>
    <row r="11" spans="1:12" ht="21.6" customHeight="1" thickBot="1" x14ac:dyDescent="0.25">
      <c r="A11" s="368" t="s">
        <v>278</v>
      </c>
      <c r="B11" s="356">
        <v>117328</v>
      </c>
      <c r="C11" s="356">
        <v>19171</v>
      </c>
      <c r="D11" s="356">
        <f t="shared" si="0"/>
        <v>136499</v>
      </c>
      <c r="E11" s="356">
        <v>850356</v>
      </c>
      <c r="F11" s="356">
        <v>187052</v>
      </c>
      <c r="G11" s="356">
        <f t="shared" si="1"/>
        <v>1037408</v>
      </c>
      <c r="H11" s="364">
        <f>SUM(B11+E11)</f>
        <v>967684</v>
      </c>
      <c r="I11" s="356">
        <f>SUM(C11+F11)</f>
        <v>206223</v>
      </c>
      <c r="J11" s="843">
        <f t="shared" si="2"/>
        <v>1173907</v>
      </c>
      <c r="K11" s="844">
        <f t="shared" si="3"/>
        <v>1380130</v>
      </c>
      <c r="L11" s="592" t="s">
        <v>548</v>
      </c>
    </row>
    <row r="12" spans="1:12" ht="21.6" customHeight="1" thickBot="1" x14ac:dyDescent="0.25">
      <c r="A12" s="367" t="s">
        <v>279</v>
      </c>
      <c r="B12" s="354">
        <v>268606</v>
      </c>
      <c r="C12" s="354">
        <v>27573</v>
      </c>
      <c r="D12" s="354">
        <f t="shared" si="0"/>
        <v>296179</v>
      </c>
      <c r="E12" s="354">
        <v>1296253</v>
      </c>
      <c r="F12" s="354">
        <v>183130</v>
      </c>
      <c r="G12" s="354">
        <f t="shared" si="1"/>
        <v>1479383</v>
      </c>
      <c r="H12" s="363">
        <f t="shared" ref="H12:H18" si="4">SUM(B12+E12)</f>
        <v>1564859</v>
      </c>
      <c r="I12" s="354">
        <f t="shared" ref="I12:I18" si="5">SUM(C12+F12)</f>
        <v>210703</v>
      </c>
      <c r="J12" s="845">
        <f t="shared" si="2"/>
        <v>1775562</v>
      </c>
      <c r="K12" s="846">
        <f t="shared" si="3"/>
        <v>1986265</v>
      </c>
      <c r="L12" s="591" t="s">
        <v>549</v>
      </c>
    </row>
    <row r="13" spans="1:12" ht="21.6" customHeight="1" thickBot="1" x14ac:dyDescent="0.25">
      <c r="A13" s="368" t="s">
        <v>280</v>
      </c>
      <c r="B13" s="356">
        <v>485674</v>
      </c>
      <c r="C13" s="356">
        <v>28670</v>
      </c>
      <c r="D13" s="356">
        <f t="shared" si="0"/>
        <v>514344</v>
      </c>
      <c r="E13" s="356">
        <v>1797161</v>
      </c>
      <c r="F13" s="356">
        <v>218104</v>
      </c>
      <c r="G13" s="356">
        <f t="shared" si="1"/>
        <v>2015265</v>
      </c>
      <c r="H13" s="364">
        <f t="shared" si="4"/>
        <v>2282835</v>
      </c>
      <c r="I13" s="356">
        <f t="shared" si="5"/>
        <v>246774</v>
      </c>
      <c r="J13" s="843">
        <f t="shared" si="2"/>
        <v>2529609</v>
      </c>
      <c r="K13" s="844">
        <f t="shared" si="3"/>
        <v>2776383</v>
      </c>
      <c r="L13" s="592" t="s">
        <v>550</v>
      </c>
    </row>
    <row r="14" spans="1:12" ht="21.6" customHeight="1" thickBot="1" x14ac:dyDescent="0.25">
      <c r="A14" s="367" t="s">
        <v>281</v>
      </c>
      <c r="B14" s="354">
        <v>1825729</v>
      </c>
      <c r="C14" s="354">
        <v>164372</v>
      </c>
      <c r="D14" s="354">
        <f t="shared" si="0"/>
        <v>1990101</v>
      </c>
      <c r="E14" s="354">
        <v>1195834</v>
      </c>
      <c r="F14" s="354">
        <v>119305</v>
      </c>
      <c r="G14" s="354">
        <f t="shared" si="1"/>
        <v>1315139</v>
      </c>
      <c r="H14" s="363">
        <f t="shared" si="4"/>
        <v>3021563</v>
      </c>
      <c r="I14" s="354">
        <f t="shared" si="5"/>
        <v>283677</v>
      </c>
      <c r="J14" s="845">
        <f t="shared" si="2"/>
        <v>3305240</v>
      </c>
      <c r="K14" s="846">
        <f t="shared" si="3"/>
        <v>3588917</v>
      </c>
      <c r="L14" s="591" t="s">
        <v>551</v>
      </c>
    </row>
    <row r="15" spans="1:12" ht="21.6" customHeight="1" thickBot="1" x14ac:dyDescent="0.25">
      <c r="A15" s="368" t="s">
        <v>282</v>
      </c>
      <c r="B15" s="356">
        <v>444229</v>
      </c>
      <c r="C15" s="356">
        <v>118574</v>
      </c>
      <c r="D15" s="356">
        <f t="shared" si="0"/>
        <v>562803</v>
      </c>
      <c r="E15" s="356">
        <v>345746</v>
      </c>
      <c r="F15" s="356">
        <v>22475</v>
      </c>
      <c r="G15" s="356">
        <f t="shared" si="1"/>
        <v>368221</v>
      </c>
      <c r="H15" s="364">
        <f t="shared" si="4"/>
        <v>789975</v>
      </c>
      <c r="I15" s="356">
        <f t="shared" si="5"/>
        <v>141049</v>
      </c>
      <c r="J15" s="843">
        <f t="shared" si="2"/>
        <v>931024</v>
      </c>
      <c r="K15" s="844">
        <f t="shared" si="3"/>
        <v>1072073</v>
      </c>
      <c r="L15" s="592" t="s">
        <v>552</v>
      </c>
    </row>
    <row r="16" spans="1:12" ht="21.6" customHeight="1" thickBot="1" x14ac:dyDescent="0.25">
      <c r="A16" s="367" t="s">
        <v>283</v>
      </c>
      <c r="B16" s="354">
        <v>1253617</v>
      </c>
      <c r="C16" s="354">
        <v>811147</v>
      </c>
      <c r="D16" s="354">
        <f t="shared" si="0"/>
        <v>2064764</v>
      </c>
      <c r="E16" s="354">
        <v>1178184</v>
      </c>
      <c r="F16" s="354">
        <v>87936</v>
      </c>
      <c r="G16" s="354">
        <f t="shared" si="1"/>
        <v>1266120</v>
      </c>
      <c r="H16" s="363">
        <f t="shared" si="4"/>
        <v>2431801</v>
      </c>
      <c r="I16" s="354">
        <f t="shared" si="5"/>
        <v>899083</v>
      </c>
      <c r="J16" s="845">
        <f t="shared" si="2"/>
        <v>3330884</v>
      </c>
      <c r="K16" s="846">
        <f t="shared" si="3"/>
        <v>4229967</v>
      </c>
      <c r="L16" s="591" t="s">
        <v>553</v>
      </c>
    </row>
    <row r="17" spans="1:12" ht="21.6" customHeight="1" thickBot="1" x14ac:dyDescent="0.25">
      <c r="A17" s="368" t="s">
        <v>284</v>
      </c>
      <c r="B17" s="356">
        <v>77400</v>
      </c>
      <c r="C17" s="356">
        <v>24928</v>
      </c>
      <c r="D17" s="356">
        <f t="shared" si="0"/>
        <v>102328</v>
      </c>
      <c r="E17" s="356">
        <v>90352</v>
      </c>
      <c r="F17" s="356">
        <v>5558</v>
      </c>
      <c r="G17" s="356">
        <f t="shared" si="1"/>
        <v>95910</v>
      </c>
      <c r="H17" s="364">
        <f>SUM(B17+E17)</f>
        <v>167752</v>
      </c>
      <c r="I17" s="356">
        <f>SUM(C17+F17)</f>
        <v>30486</v>
      </c>
      <c r="J17" s="843">
        <f t="shared" si="2"/>
        <v>198238</v>
      </c>
      <c r="K17" s="844">
        <f t="shared" si="3"/>
        <v>228724</v>
      </c>
      <c r="L17" s="592" t="s">
        <v>554</v>
      </c>
    </row>
    <row r="18" spans="1:12" ht="21.6" customHeight="1" thickBot="1" x14ac:dyDescent="0.25">
      <c r="A18" s="367" t="s">
        <v>127</v>
      </c>
      <c r="B18" s="354">
        <v>25605</v>
      </c>
      <c r="C18" s="354">
        <v>7375</v>
      </c>
      <c r="D18" s="354">
        <f t="shared" si="0"/>
        <v>32980</v>
      </c>
      <c r="E18" s="354">
        <v>76829</v>
      </c>
      <c r="F18" s="354">
        <v>16665</v>
      </c>
      <c r="G18" s="354">
        <f t="shared" si="1"/>
        <v>93494</v>
      </c>
      <c r="H18" s="363">
        <f t="shared" si="4"/>
        <v>102434</v>
      </c>
      <c r="I18" s="354">
        <f t="shared" si="5"/>
        <v>24040</v>
      </c>
      <c r="J18" s="845">
        <f t="shared" si="2"/>
        <v>126474</v>
      </c>
      <c r="K18" s="846">
        <f t="shared" si="3"/>
        <v>150514</v>
      </c>
      <c r="L18" s="591" t="s">
        <v>555</v>
      </c>
    </row>
    <row r="19" spans="1:12" ht="22.9" customHeight="1" x14ac:dyDescent="0.2">
      <c r="A19" s="343" t="s">
        <v>542</v>
      </c>
      <c r="B19" s="358">
        <f>SUM(B10:B18)</f>
        <v>4508974</v>
      </c>
      <c r="C19" s="358">
        <f>SUM(C10:C18)</f>
        <v>1205427</v>
      </c>
      <c r="D19" s="358">
        <f t="shared" ref="D19:K19" si="6">SUM(D10:D18)</f>
        <v>5714401</v>
      </c>
      <c r="E19" s="358">
        <f t="shared" si="6"/>
        <v>6887096</v>
      </c>
      <c r="F19" s="358">
        <f t="shared" si="6"/>
        <v>848099</v>
      </c>
      <c r="G19" s="358">
        <f t="shared" si="6"/>
        <v>7735195</v>
      </c>
      <c r="H19" s="365">
        <f>SUM(H10:H18)</f>
        <v>11396070</v>
      </c>
      <c r="I19" s="358">
        <f>SUM(I10:I18)</f>
        <v>2053526</v>
      </c>
      <c r="J19" s="835">
        <f>SUM(J10:J18)</f>
        <v>13449596</v>
      </c>
      <c r="K19" s="836">
        <f t="shared" si="6"/>
        <v>15503122</v>
      </c>
      <c r="L19" s="408" t="s">
        <v>9</v>
      </c>
    </row>
    <row r="20" spans="1:12" ht="15" x14ac:dyDescent="0.2">
      <c r="A20" s="270" t="s">
        <v>273</v>
      </c>
      <c r="B20" s="270"/>
      <c r="C20" s="270"/>
      <c r="D20" s="270"/>
      <c r="F20" s="350"/>
      <c r="G20" s="350"/>
      <c r="H20" s="350"/>
      <c r="I20" s="350"/>
      <c r="J20" s="350"/>
      <c r="K20" s="350"/>
      <c r="L20" t="s">
        <v>272</v>
      </c>
    </row>
    <row r="21" spans="1:12" ht="18" x14ac:dyDescent="0.45">
      <c r="A21" s="37"/>
      <c r="B21" s="626"/>
      <c r="C21" s="626"/>
      <c r="D21" s="626"/>
      <c r="E21" s="626"/>
      <c r="F21" s="626"/>
      <c r="G21" s="626"/>
      <c r="H21" s="626"/>
      <c r="I21" s="626"/>
      <c r="J21" s="626"/>
      <c r="K21" s="37"/>
    </row>
  </sheetData>
  <mergeCells count="21">
    <mergeCell ref="A3:L3"/>
    <mergeCell ref="A4:L4"/>
    <mergeCell ref="J17:K17"/>
    <mergeCell ref="J18:K18"/>
    <mergeCell ref="J19:K19"/>
    <mergeCell ref="J8:K8"/>
    <mergeCell ref="J9:K9"/>
    <mergeCell ref="J10:K10"/>
    <mergeCell ref="J11:K11"/>
    <mergeCell ref="J12:K12"/>
    <mergeCell ref="J13:K13"/>
    <mergeCell ref="J16:K16"/>
    <mergeCell ref="L6:L9"/>
    <mergeCell ref="J14:K14"/>
    <mergeCell ref="J15:K15"/>
    <mergeCell ref="B6:D6"/>
    <mergeCell ref="E6:G6"/>
    <mergeCell ref="B7:D7"/>
    <mergeCell ref="E7:G7"/>
    <mergeCell ref="H6:K6"/>
    <mergeCell ref="H7:K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landscape" horizontalDpi="300" r:id="rId1"/>
  <headerFooter>
    <oddFooter>&amp;Lstats.gov.sa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rightToLeft="1" view="pageBreakPreview" zoomScaleNormal="100" zoomScaleSheetLayoutView="100" workbookViewId="0">
      <selection activeCell="C10" sqref="C10"/>
    </sheetView>
  </sheetViews>
  <sheetFormatPr defaultRowHeight="14.25" x14ac:dyDescent="0.2"/>
  <cols>
    <col min="1" max="5" width="19.625" customWidth="1"/>
  </cols>
  <sheetData>
    <row r="1" spans="1:11" x14ac:dyDescent="0.2">
      <c r="D1" s="5" t="s">
        <v>13</v>
      </c>
    </row>
    <row r="2" spans="1:11" ht="61.5" customHeight="1" x14ac:dyDescent="0.2">
      <c r="A2" s="80"/>
      <c r="D2" s="5" t="s">
        <v>14</v>
      </c>
      <c r="H2" s="3"/>
      <c r="J2" s="3"/>
      <c r="K2" s="3"/>
    </row>
    <row r="3" spans="1:11" ht="21" x14ac:dyDescent="0.2">
      <c r="A3" s="746" t="s">
        <v>346</v>
      </c>
      <c r="B3" s="746"/>
      <c r="C3" s="746"/>
      <c r="D3" s="746"/>
      <c r="E3" s="746"/>
    </row>
    <row r="4" spans="1:11" ht="21" x14ac:dyDescent="0.2">
      <c r="A4" s="756" t="s">
        <v>347</v>
      </c>
      <c r="B4" s="756"/>
      <c r="C4" s="756"/>
      <c r="D4" s="756"/>
      <c r="E4" s="756"/>
    </row>
    <row r="5" spans="1:11" ht="18" x14ac:dyDescent="0.2">
      <c r="A5" s="346" t="s">
        <v>348</v>
      </c>
      <c r="B5" s="84"/>
      <c r="C5" s="84"/>
      <c r="D5" s="84"/>
      <c r="E5" s="84"/>
    </row>
    <row r="6" spans="1:11" ht="15.75" customHeight="1" x14ac:dyDescent="0.2">
      <c r="A6" s="828" t="s">
        <v>254</v>
      </c>
      <c r="B6" s="829"/>
      <c r="C6" s="334" t="s">
        <v>4</v>
      </c>
      <c r="D6" s="334" t="s">
        <v>5</v>
      </c>
      <c r="E6" s="335" t="s">
        <v>24</v>
      </c>
    </row>
    <row r="7" spans="1:11" ht="15.75" customHeight="1" x14ac:dyDescent="0.2">
      <c r="A7" s="830" t="s">
        <v>255</v>
      </c>
      <c r="B7" s="831"/>
      <c r="C7" s="336" t="s">
        <v>31</v>
      </c>
      <c r="D7" s="336" t="s">
        <v>32</v>
      </c>
      <c r="E7" s="335" t="s">
        <v>9</v>
      </c>
    </row>
    <row r="8" spans="1:11" ht="30.6" customHeight="1" x14ac:dyDescent="0.2">
      <c r="A8" s="257" t="s">
        <v>22</v>
      </c>
      <c r="B8" s="176" t="s">
        <v>25</v>
      </c>
      <c r="C8" s="91">
        <v>61.9</v>
      </c>
      <c r="D8" s="313">
        <v>17.399999999999999</v>
      </c>
      <c r="E8" s="370">
        <v>40.299999999999997</v>
      </c>
    </row>
    <row r="9" spans="1:11" ht="30.6" customHeight="1" x14ac:dyDescent="0.2">
      <c r="A9" s="258" t="s">
        <v>23</v>
      </c>
      <c r="B9" s="177" t="s">
        <v>26</v>
      </c>
      <c r="C9" s="92">
        <v>94.1</v>
      </c>
      <c r="D9" s="314">
        <v>29.2</v>
      </c>
      <c r="E9" s="371">
        <v>75.599999999999994</v>
      </c>
    </row>
    <row r="10" spans="1:11" ht="30.6" customHeight="1" x14ac:dyDescent="0.2">
      <c r="A10" s="335" t="s">
        <v>24</v>
      </c>
      <c r="B10" s="343" t="s">
        <v>9</v>
      </c>
      <c r="C10" s="669">
        <v>78</v>
      </c>
      <c r="D10" s="369">
        <v>20.9</v>
      </c>
      <c r="E10" s="372">
        <v>55.1</v>
      </c>
    </row>
    <row r="11" spans="1:11" ht="15" x14ac:dyDescent="0.2">
      <c r="A11" s="270" t="s">
        <v>273</v>
      </c>
      <c r="B11" s="270"/>
      <c r="C11" s="270"/>
      <c r="D11" s="270"/>
      <c r="E11" t="s">
        <v>272</v>
      </c>
      <c r="F11" s="350"/>
      <c r="G11" s="350"/>
      <c r="H11" s="350"/>
      <c r="I11" s="350"/>
      <c r="J11" s="350"/>
      <c r="K11" s="350"/>
    </row>
  </sheetData>
  <mergeCells count="4">
    <mergeCell ref="A6:B6"/>
    <mergeCell ref="A7:B7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rightToLeft="1" view="pageBreakPreview" zoomScaleNormal="100" zoomScaleSheetLayoutView="100" workbookViewId="0">
      <selection activeCell="C1" sqref="C1:E1048576"/>
    </sheetView>
  </sheetViews>
  <sheetFormatPr defaultRowHeight="14.25" x14ac:dyDescent="0.2"/>
  <cols>
    <col min="1" max="2" width="22.25" customWidth="1"/>
    <col min="3" max="5" width="13.625" customWidth="1"/>
  </cols>
  <sheetData>
    <row r="1" spans="1:11" x14ac:dyDescent="0.2">
      <c r="D1" s="5" t="s">
        <v>13</v>
      </c>
    </row>
    <row r="2" spans="1:11" ht="61.5" customHeight="1" x14ac:dyDescent="0.2">
      <c r="A2" s="80"/>
      <c r="D2" s="5" t="s">
        <v>14</v>
      </c>
      <c r="H2" s="3"/>
      <c r="J2" s="3"/>
      <c r="K2" s="3"/>
    </row>
    <row r="3" spans="1:11" ht="21" x14ac:dyDescent="0.2">
      <c r="A3" s="746" t="s">
        <v>349</v>
      </c>
      <c r="B3" s="746"/>
      <c r="C3" s="746"/>
      <c r="D3" s="746"/>
      <c r="E3" s="746"/>
    </row>
    <row r="4" spans="1:11" ht="21" x14ac:dyDescent="0.2">
      <c r="A4" s="756" t="s">
        <v>350</v>
      </c>
      <c r="B4" s="756"/>
      <c r="C4" s="756"/>
      <c r="D4" s="756"/>
      <c r="E4" s="756"/>
    </row>
    <row r="5" spans="1:11" ht="15.75" x14ac:dyDescent="0.2">
      <c r="A5" s="231" t="s">
        <v>351</v>
      </c>
    </row>
    <row r="6" spans="1:11" ht="20.45" customHeight="1" x14ac:dyDescent="0.2">
      <c r="A6" s="856" t="s">
        <v>46</v>
      </c>
      <c r="B6" s="857"/>
      <c r="C6" s="359" t="s">
        <v>4</v>
      </c>
      <c r="D6" s="359" t="s">
        <v>5</v>
      </c>
      <c r="E6" s="375" t="s">
        <v>24</v>
      </c>
    </row>
    <row r="7" spans="1:11" ht="20.45" customHeight="1" x14ac:dyDescent="0.2">
      <c r="A7" s="856" t="s">
        <v>47</v>
      </c>
      <c r="B7" s="857"/>
      <c r="C7" s="359" t="s">
        <v>31</v>
      </c>
      <c r="D7" s="359" t="s">
        <v>32</v>
      </c>
      <c r="E7" s="375" t="s">
        <v>9</v>
      </c>
    </row>
    <row r="8" spans="1:11" ht="45.75" customHeight="1" x14ac:dyDescent="0.2">
      <c r="A8" s="376" t="s">
        <v>1</v>
      </c>
      <c r="B8" s="216" t="s">
        <v>3</v>
      </c>
      <c r="C8" s="377">
        <v>61.9</v>
      </c>
      <c r="D8" s="378">
        <v>17.399999999999999</v>
      </c>
      <c r="E8" s="379">
        <v>40.299999999999997</v>
      </c>
    </row>
    <row r="9" spans="1:11" ht="46.5" customHeight="1" x14ac:dyDescent="0.2">
      <c r="A9" s="380" t="s">
        <v>2</v>
      </c>
      <c r="B9" s="381" t="s">
        <v>258</v>
      </c>
      <c r="C9" s="382">
        <v>64.599999999999994</v>
      </c>
      <c r="D9" s="383">
        <v>19.3</v>
      </c>
      <c r="E9" s="384">
        <v>42.2</v>
      </c>
    </row>
    <row r="10" spans="1:11" ht="15" x14ac:dyDescent="0.2">
      <c r="A10" s="270" t="s">
        <v>273</v>
      </c>
      <c r="B10" s="270"/>
      <c r="C10" s="270"/>
      <c r="D10" s="270"/>
      <c r="E10" t="s">
        <v>272</v>
      </c>
    </row>
  </sheetData>
  <mergeCells count="4">
    <mergeCell ref="A6:B6"/>
    <mergeCell ref="A7:B7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rightToLeft="1" view="pageBreakPreview" zoomScaleNormal="100" zoomScaleSheetLayoutView="100" workbookViewId="0">
      <selection activeCell="A3" sqref="A3:D4"/>
    </sheetView>
  </sheetViews>
  <sheetFormatPr defaultRowHeight="14.25" x14ac:dyDescent="0.2"/>
  <cols>
    <col min="1" max="1" width="25.875" customWidth="1"/>
    <col min="2" max="2" width="27.875" customWidth="1"/>
    <col min="3" max="3" width="24.625" customWidth="1"/>
    <col min="4" max="4" width="27" customWidth="1"/>
  </cols>
  <sheetData>
    <row r="1" spans="1:11" x14ac:dyDescent="0.2">
      <c r="D1" s="5" t="s">
        <v>13</v>
      </c>
    </row>
    <row r="2" spans="1:11" ht="61.5" customHeight="1" x14ac:dyDescent="0.2">
      <c r="A2" s="80"/>
      <c r="D2" s="569" t="s">
        <v>14</v>
      </c>
      <c r="H2" s="3"/>
      <c r="J2" s="3"/>
      <c r="K2" s="3"/>
    </row>
    <row r="3" spans="1:11" ht="21" x14ac:dyDescent="0.2">
      <c r="A3" s="802" t="s">
        <v>352</v>
      </c>
      <c r="B3" s="802"/>
      <c r="C3" s="802"/>
      <c r="D3" s="802"/>
    </row>
    <row r="4" spans="1:11" ht="21" x14ac:dyDescent="0.2">
      <c r="A4" s="837" t="s">
        <v>353</v>
      </c>
      <c r="B4" s="837"/>
      <c r="C4" s="837"/>
      <c r="D4" s="837"/>
    </row>
    <row r="5" spans="1:11" ht="16.5" thickBot="1" x14ac:dyDescent="0.25">
      <c r="A5" s="351" t="s">
        <v>354</v>
      </c>
      <c r="B5" s="1"/>
      <c r="C5" s="1"/>
      <c r="D5" s="1"/>
    </row>
    <row r="6" spans="1:11" ht="18" x14ac:dyDescent="0.2">
      <c r="A6" s="336" t="s">
        <v>56</v>
      </c>
      <c r="B6" s="361" t="s">
        <v>4</v>
      </c>
      <c r="C6" s="361" t="s">
        <v>5</v>
      </c>
      <c r="D6" s="361" t="s">
        <v>24</v>
      </c>
    </row>
    <row r="7" spans="1:11" ht="18" x14ac:dyDescent="0.2">
      <c r="A7" s="336" t="s">
        <v>355</v>
      </c>
      <c r="B7" s="336" t="s">
        <v>31</v>
      </c>
      <c r="C7" s="336" t="s">
        <v>32</v>
      </c>
      <c r="D7" s="352" t="s">
        <v>9</v>
      </c>
    </row>
    <row r="8" spans="1:11" ht="22.9" customHeight="1" x14ac:dyDescent="0.2">
      <c r="A8" s="670" t="s">
        <v>59</v>
      </c>
      <c r="B8" s="674">
        <v>2.5</v>
      </c>
      <c r="C8" s="674">
        <v>0.7</v>
      </c>
      <c r="D8" s="671">
        <v>1.7</v>
      </c>
    </row>
    <row r="9" spans="1:11" ht="22.9" customHeight="1" x14ac:dyDescent="0.2">
      <c r="A9" s="672" t="s">
        <v>60</v>
      </c>
      <c r="B9" s="675">
        <v>35.1</v>
      </c>
      <c r="C9" s="675">
        <v>12.9</v>
      </c>
      <c r="D9" s="673">
        <v>24.5</v>
      </c>
    </row>
    <row r="10" spans="1:11" ht="22.9" customHeight="1" x14ac:dyDescent="0.2">
      <c r="A10" s="670" t="s">
        <v>61</v>
      </c>
      <c r="B10" s="674">
        <v>84.4</v>
      </c>
      <c r="C10" s="674">
        <v>31.2</v>
      </c>
      <c r="D10" s="671">
        <v>58.2</v>
      </c>
    </row>
    <row r="11" spans="1:11" ht="22.9" customHeight="1" x14ac:dyDescent="0.2">
      <c r="A11" s="672" t="s">
        <v>62</v>
      </c>
      <c r="B11" s="675">
        <v>93</v>
      </c>
      <c r="C11" s="675">
        <v>29.2</v>
      </c>
      <c r="D11" s="673">
        <v>61.7</v>
      </c>
    </row>
    <row r="12" spans="1:11" ht="22.9" customHeight="1" x14ac:dyDescent="0.2">
      <c r="A12" s="670" t="s">
        <v>63</v>
      </c>
      <c r="B12" s="674">
        <v>95.4</v>
      </c>
      <c r="C12" s="674">
        <v>30.1</v>
      </c>
      <c r="D12" s="671">
        <v>63.6</v>
      </c>
    </row>
    <row r="13" spans="1:11" ht="22.9" customHeight="1" x14ac:dyDescent="0.2">
      <c r="A13" s="672" t="s">
        <v>64</v>
      </c>
      <c r="B13" s="675">
        <v>93.2</v>
      </c>
      <c r="C13" s="675">
        <v>25.8</v>
      </c>
      <c r="D13" s="673">
        <v>60.6</v>
      </c>
    </row>
    <row r="14" spans="1:11" ht="22.9" customHeight="1" x14ac:dyDescent="0.2">
      <c r="A14" s="670" t="s">
        <v>65</v>
      </c>
      <c r="B14" s="674">
        <v>88.6</v>
      </c>
      <c r="C14" s="674">
        <v>16.899999999999999</v>
      </c>
      <c r="D14" s="671">
        <v>54.2</v>
      </c>
    </row>
    <row r="15" spans="1:11" ht="22.9" customHeight="1" x14ac:dyDescent="0.2">
      <c r="A15" s="672" t="s">
        <v>66</v>
      </c>
      <c r="B15" s="675">
        <v>67.2</v>
      </c>
      <c r="C15" s="675">
        <v>7.4</v>
      </c>
      <c r="D15" s="673">
        <v>38.5</v>
      </c>
    </row>
    <row r="16" spans="1:11" ht="22.9" customHeight="1" x14ac:dyDescent="0.2">
      <c r="A16" s="670" t="s">
        <v>67</v>
      </c>
      <c r="B16" s="674">
        <v>51</v>
      </c>
      <c r="C16" s="674">
        <v>4.0999999999999996</v>
      </c>
      <c r="D16" s="671">
        <v>28.8</v>
      </c>
    </row>
    <row r="17" spans="1:4" ht="22.9" customHeight="1" x14ac:dyDescent="0.2">
      <c r="A17" s="672" t="s">
        <v>68</v>
      </c>
      <c r="B17" s="675">
        <v>22.4</v>
      </c>
      <c r="C17" s="675">
        <v>2.5</v>
      </c>
      <c r="D17" s="673">
        <v>12.8</v>
      </c>
    </row>
    <row r="18" spans="1:4" ht="22.9" customHeight="1" x14ac:dyDescent="0.2">
      <c r="A18" s="670" t="s">
        <v>69</v>
      </c>
      <c r="B18" s="674">
        <v>13.7</v>
      </c>
      <c r="C18" s="674">
        <v>0.5</v>
      </c>
      <c r="D18" s="671">
        <v>7</v>
      </c>
    </row>
    <row r="19" spans="1:4" ht="22.9" customHeight="1" x14ac:dyDescent="0.2">
      <c r="A19" s="343" t="s">
        <v>39</v>
      </c>
      <c r="B19" s="385">
        <v>61.9</v>
      </c>
      <c r="C19" s="385">
        <v>17.399999999999999</v>
      </c>
      <c r="D19" s="385">
        <v>40.299999999999997</v>
      </c>
    </row>
    <row r="20" spans="1:4" ht="15" x14ac:dyDescent="0.2">
      <c r="A20" s="270" t="s">
        <v>273</v>
      </c>
      <c r="B20" s="270"/>
      <c r="C20" s="270"/>
      <c r="D20" t="s">
        <v>272</v>
      </c>
    </row>
  </sheetData>
  <mergeCells count="2">
    <mergeCell ref="A3:D3"/>
    <mergeCell ref="A4:D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colBreaks count="1" manualBreakCount="1">
    <brk id="4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rightToLeft="1" view="pageBreakPreview" zoomScale="75" zoomScaleNormal="100" zoomScaleSheetLayoutView="75" workbookViewId="0">
      <selection activeCell="K11" sqref="K11"/>
    </sheetView>
  </sheetViews>
  <sheetFormatPr defaultRowHeight="14.25" x14ac:dyDescent="0.2"/>
  <cols>
    <col min="1" max="2" width="22.625" customWidth="1"/>
    <col min="3" max="10" width="10.625" customWidth="1"/>
    <col min="11" max="11" width="11.125" customWidth="1"/>
  </cols>
  <sheetData>
    <row r="1" spans="1:13" ht="24.75" customHeight="1" x14ac:dyDescent="0.2">
      <c r="A1" s="1"/>
      <c r="B1" s="1"/>
      <c r="C1" s="1"/>
      <c r="D1" s="1"/>
      <c r="E1" s="1"/>
      <c r="F1" s="1"/>
      <c r="J1" s="5" t="s">
        <v>13</v>
      </c>
      <c r="L1" s="3"/>
      <c r="M1" s="3"/>
    </row>
    <row r="2" spans="1:13" s="3" customFormat="1" ht="42" customHeight="1" x14ac:dyDescent="0.2">
      <c r="J2" s="5" t="s">
        <v>14</v>
      </c>
    </row>
    <row r="3" spans="1:13" ht="21" x14ac:dyDescent="0.2">
      <c r="A3" s="746" t="s">
        <v>609</v>
      </c>
      <c r="B3" s="746"/>
      <c r="C3" s="746"/>
      <c r="D3" s="746"/>
      <c r="E3" s="746"/>
      <c r="F3" s="746"/>
      <c r="G3" s="746"/>
      <c r="H3" s="746"/>
      <c r="I3" s="746"/>
      <c r="J3" s="746"/>
      <c r="K3" s="746"/>
    </row>
    <row r="4" spans="1:13" ht="21" x14ac:dyDescent="0.5">
      <c r="A4" s="751" t="s">
        <v>640</v>
      </c>
      <c r="B4" s="751"/>
      <c r="C4" s="751"/>
      <c r="D4" s="751"/>
      <c r="E4" s="751"/>
      <c r="F4" s="751"/>
      <c r="G4" s="751"/>
      <c r="H4" s="751"/>
      <c r="I4" s="751"/>
      <c r="J4" s="751"/>
      <c r="K4" s="751"/>
    </row>
    <row r="5" spans="1:13" ht="18" x14ac:dyDescent="0.45">
      <c r="A5" s="101" t="s">
        <v>576</v>
      </c>
      <c r="B5" s="398"/>
      <c r="C5" s="398"/>
      <c r="D5" s="398"/>
      <c r="E5" s="398"/>
      <c r="F5" s="398"/>
      <c r="G5" s="398"/>
      <c r="H5" s="398"/>
      <c r="I5" s="398"/>
      <c r="J5" s="398"/>
      <c r="K5" s="398"/>
    </row>
    <row r="6" spans="1:13" ht="19.149999999999999" customHeight="1" x14ac:dyDescent="0.2">
      <c r="A6" s="735" t="s">
        <v>46</v>
      </c>
      <c r="B6" s="748"/>
      <c r="C6" s="735" t="s">
        <v>22</v>
      </c>
      <c r="D6" s="736"/>
      <c r="E6" s="748"/>
      <c r="F6" s="735" t="s">
        <v>23</v>
      </c>
      <c r="G6" s="736"/>
      <c r="H6" s="736"/>
      <c r="I6" s="741" t="s">
        <v>24</v>
      </c>
      <c r="J6" s="741"/>
      <c r="K6" s="752"/>
    </row>
    <row r="7" spans="1:13" ht="19.149999999999999" customHeight="1" thickBot="1" x14ac:dyDescent="0.25">
      <c r="A7" s="735"/>
      <c r="B7" s="748"/>
      <c r="C7" s="739" t="s">
        <v>25</v>
      </c>
      <c r="D7" s="740"/>
      <c r="E7" s="749"/>
      <c r="F7" s="737" t="s">
        <v>26</v>
      </c>
      <c r="G7" s="738"/>
      <c r="H7" s="738"/>
      <c r="I7" s="750" t="s">
        <v>9</v>
      </c>
      <c r="J7" s="750"/>
      <c r="K7" s="753"/>
    </row>
    <row r="8" spans="1:13" ht="19.149999999999999" customHeight="1" x14ac:dyDescent="0.2">
      <c r="A8" s="735" t="s">
        <v>47</v>
      </c>
      <c r="B8" s="748"/>
      <c r="C8" s="11" t="s">
        <v>28</v>
      </c>
      <c r="D8" s="12" t="s">
        <v>29</v>
      </c>
      <c r="E8" s="12" t="s">
        <v>30</v>
      </c>
      <c r="F8" s="11" t="s">
        <v>28</v>
      </c>
      <c r="G8" s="11" t="s">
        <v>29</v>
      </c>
      <c r="H8" s="11" t="s">
        <v>30</v>
      </c>
      <c r="I8" s="15" t="s">
        <v>28</v>
      </c>
      <c r="J8" s="15" t="s">
        <v>29</v>
      </c>
      <c r="K8" s="31" t="s">
        <v>30</v>
      </c>
    </row>
    <row r="9" spans="1:13" ht="19.149999999999999" customHeight="1" x14ac:dyDescent="0.2">
      <c r="A9" s="735"/>
      <c r="B9" s="748"/>
      <c r="C9" s="13" t="s">
        <v>31</v>
      </c>
      <c r="D9" s="13" t="s">
        <v>32</v>
      </c>
      <c r="E9" s="13" t="s">
        <v>9</v>
      </c>
      <c r="F9" s="13" t="s">
        <v>31</v>
      </c>
      <c r="G9" s="13" t="s">
        <v>32</v>
      </c>
      <c r="H9" s="13" t="s">
        <v>9</v>
      </c>
      <c r="I9" s="16" t="s">
        <v>31</v>
      </c>
      <c r="J9" s="16" t="s">
        <v>32</v>
      </c>
      <c r="K9" s="32" t="s">
        <v>9</v>
      </c>
    </row>
    <row r="10" spans="1:13" ht="29.45" customHeight="1" x14ac:dyDescent="0.2">
      <c r="A10" s="14" t="s">
        <v>1</v>
      </c>
      <c r="B10" s="586" t="s">
        <v>3</v>
      </c>
      <c r="C10" s="9">
        <v>1319732</v>
      </c>
      <c r="D10" s="10">
        <v>540277</v>
      </c>
      <c r="E10" s="9">
        <f>SUM(C10:D10)</f>
        <v>1860009</v>
      </c>
      <c r="F10" s="10">
        <v>8246580</v>
      </c>
      <c r="G10" s="9">
        <v>202750</v>
      </c>
      <c r="H10" s="9">
        <f>SUM(F10:G10)</f>
        <v>8449330</v>
      </c>
      <c r="I10" s="20">
        <f>SUM(C10+F10)</f>
        <v>9566312</v>
      </c>
      <c r="J10" s="20">
        <f>SUM(D10+G10)</f>
        <v>743027</v>
      </c>
      <c r="K10" s="33">
        <f>SUM(I10:J10)</f>
        <v>10309339</v>
      </c>
    </row>
    <row r="11" spans="1:13" ht="29.45" customHeight="1" x14ac:dyDescent="0.2">
      <c r="A11" s="17" t="s">
        <v>543</v>
      </c>
      <c r="B11" s="587" t="s">
        <v>258</v>
      </c>
      <c r="C11" s="29">
        <v>1333129</v>
      </c>
      <c r="D11" s="30">
        <v>545158</v>
      </c>
      <c r="E11" s="29">
        <f>SUM(C11:D11)</f>
        <v>1878287</v>
      </c>
      <c r="F11" s="30">
        <v>8315705</v>
      </c>
      <c r="G11" s="29">
        <v>197615</v>
      </c>
      <c r="H11" s="29">
        <f>SUM(F11:G11)</f>
        <v>8513320</v>
      </c>
      <c r="I11" s="35">
        <f>SUM(C11+F11)</f>
        <v>9648834</v>
      </c>
      <c r="J11" s="35">
        <f>SUM(D11+G11)</f>
        <v>742773</v>
      </c>
      <c r="K11" s="34">
        <f>SUM(I11:J11)</f>
        <v>10391607</v>
      </c>
    </row>
    <row r="12" spans="1:13" ht="19.5" x14ac:dyDescent="0.45">
      <c r="A12" s="43" t="s">
        <v>51</v>
      </c>
      <c r="B12" s="43"/>
      <c r="C12" s="36"/>
      <c r="D12" s="36"/>
      <c r="E12" s="36"/>
      <c r="F12" s="36"/>
      <c r="G12" s="36"/>
      <c r="H12" s="36"/>
      <c r="I12" s="36"/>
      <c r="J12" s="36"/>
      <c r="K12" s="36" t="s">
        <v>50</v>
      </c>
    </row>
    <row r="13" spans="1:13" ht="17.25" x14ac:dyDescent="0.2">
      <c r="A13" s="43" t="s">
        <v>608</v>
      </c>
    </row>
    <row r="14" spans="1:13" ht="21.75" x14ac:dyDescent="0.2">
      <c r="A14" s="624"/>
      <c r="C14" s="471"/>
      <c r="D14" s="471"/>
      <c r="E14" s="471"/>
    </row>
    <row r="15" spans="1:13" x14ac:dyDescent="0.2">
      <c r="C15" s="471"/>
      <c r="D15" s="471"/>
      <c r="E15" s="471"/>
    </row>
  </sheetData>
  <mergeCells count="10">
    <mergeCell ref="C7:E7"/>
    <mergeCell ref="F7:H7"/>
    <mergeCell ref="I7:K7"/>
    <mergeCell ref="A6:B7"/>
    <mergeCell ref="A8:B9"/>
    <mergeCell ref="A3:K3"/>
    <mergeCell ref="A4:K4"/>
    <mergeCell ref="C6:E6"/>
    <mergeCell ref="F6:H6"/>
    <mergeCell ref="I6:K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horizontalDpi="300" r:id="rId1"/>
  <headerFooter>
    <oddFooter>&amp;Lstats.gov.sa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rightToLeft="1" view="pageBreakPreview" zoomScaleNormal="100" zoomScaleSheetLayoutView="100" workbookViewId="0">
      <selection activeCell="D2" sqref="D2:E2"/>
    </sheetView>
  </sheetViews>
  <sheetFormatPr defaultRowHeight="14.25" x14ac:dyDescent="0.2"/>
  <cols>
    <col min="1" max="1" width="26" customWidth="1"/>
    <col min="2" max="4" width="15.25" customWidth="1"/>
    <col min="5" max="5" width="36.25" customWidth="1"/>
  </cols>
  <sheetData>
    <row r="1" spans="1:10" x14ac:dyDescent="0.2">
      <c r="D1" s="804" t="s">
        <v>13</v>
      </c>
      <c r="E1" s="804"/>
    </row>
    <row r="2" spans="1:10" ht="61.5" customHeight="1" x14ac:dyDescent="0.2">
      <c r="A2" s="80"/>
      <c r="D2" s="804" t="s">
        <v>14</v>
      </c>
      <c r="E2" s="804"/>
      <c r="G2" s="3"/>
      <c r="I2" s="3"/>
      <c r="J2" s="3"/>
    </row>
    <row r="3" spans="1:10" ht="21" x14ac:dyDescent="0.2">
      <c r="A3" s="746" t="s">
        <v>356</v>
      </c>
      <c r="B3" s="746"/>
      <c r="C3" s="746"/>
      <c r="D3" s="746"/>
      <c r="E3" s="746"/>
    </row>
    <row r="4" spans="1:10" ht="21" x14ac:dyDescent="0.2">
      <c r="A4" s="756" t="s">
        <v>357</v>
      </c>
      <c r="B4" s="756"/>
      <c r="C4" s="756"/>
      <c r="D4" s="756"/>
      <c r="E4" s="756"/>
    </row>
    <row r="5" spans="1:10" ht="18" x14ac:dyDescent="0.45">
      <c r="A5" s="391" t="s">
        <v>358</v>
      </c>
      <c r="B5" s="37"/>
      <c r="C5" s="37"/>
      <c r="D5" s="37"/>
    </row>
    <row r="6" spans="1:10" ht="18" customHeight="1" x14ac:dyDescent="0.2">
      <c r="A6" s="336" t="s">
        <v>113</v>
      </c>
      <c r="B6" s="336" t="s">
        <v>4</v>
      </c>
      <c r="C6" s="336" t="s">
        <v>5</v>
      </c>
      <c r="D6" s="387" t="s">
        <v>24</v>
      </c>
      <c r="E6" s="847" t="s">
        <v>546</v>
      </c>
    </row>
    <row r="7" spans="1:10" ht="18" x14ac:dyDescent="0.2">
      <c r="A7" s="336" t="s">
        <v>359</v>
      </c>
      <c r="B7" s="336" t="s">
        <v>31</v>
      </c>
      <c r="C7" s="336" t="s">
        <v>32</v>
      </c>
      <c r="D7" s="388" t="s">
        <v>9</v>
      </c>
      <c r="E7" s="847"/>
    </row>
    <row r="8" spans="1:10" ht="21" customHeight="1" x14ac:dyDescent="0.2">
      <c r="A8" s="172" t="s">
        <v>277</v>
      </c>
      <c r="B8" s="373">
        <v>11</v>
      </c>
      <c r="C8" s="373">
        <v>0.9</v>
      </c>
      <c r="D8" s="389">
        <v>2.8</v>
      </c>
      <c r="E8" s="643" t="s">
        <v>547</v>
      </c>
    </row>
    <row r="9" spans="1:10" ht="21" customHeight="1" x14ac:dyDescent="0.2">
      <c r="A9" s="174" t="s">
        <v>278</v>
      </c>
      <c r="B9" s="374">
        <v>38.299999999999997</v>
      </c>
      <c r="C9" s="374">
        <v>2.2999999999999998</v>
      </c>
      <c r="D9" s="390">
        <v>11.9</v>
      </c>
      <c r="E9" s="644" t="s">
        <v>548</v>
      </c>
    </row>
    <row r="10" spans="1:10" ht="21" customHeight="1" x14ac:dyDescent="0.2">
      <c r="A10" s="172" t="s">
        <v>279</v>
      </c>
      <c r="B10" s="373">
        <v>40.5</v>
      </c>
      <c r="C10" s="373">
        <v>3.6</v>
      </c>
      <c r="D10" s="389">
        <v>20.6</v>
      </c>
      <c r="E10" s="643" t="s">
        <v>549</v>
      </c>
    </row>
    <row r="11" spans="1:10" ht="21" customHeight="1" x14ac:dyDescent="0.2">
      <c r="A11" s="174" t="s">
        <v>280</v>
      </c>
      <c r="B11" s="374">
        <v>37.5</v>
      </c>
      <c r="C11" s="374">
        <v>2.2999999999999998</v>
      </c>
      <c r="D11" s="390">
        <v>20.3</v>
      </c>
      <c r="E11" s="644" t="s">
        <v>550</v>
      </c>
    </row>
    <row r="12" spans="1:10" ht="21" customHeight="1" x14ac:dyDescent="0.2">
      <c r="A12" s="172" t="s">
        <v>281</v>
      </c>
      <c r="B12" s="373">
        <v>63.5</v>
      </c>
      <c r="C12" s="373">
        <v>7.8</v>
      </c>
      <c r="D12" s="389">
        <v>39.9</v>
      </c>
      <c r="E12" s="643" t="s">
        <v>551</v>
      </c>
    </row>
    <row r="13" spans="1:10" ht="21" customHeight="1" x14ac:dyDescent="0.2">
      <c r="A13" s="174" t="s">
        <v>282</v>
      </c>
      <c r="B13" s="374">
        <v>85.1</v>
      </c>
      <c r="C13" s="374">
        <v>63.6</v>
      </c>
      <c r="D13" s="390">
        <v>79.400000000000006</v>
      </c>
      <c r="E13" s="644" t="s">
        <v>552</v>
      </c>
    </row>
    <row r="14" spans="1:10" ht="21" customHeight="1" x14ac:dyDescent="0.2">
      <c r="A14" s="172" t="s">
        <v>283</v>
      </c>
      <c r="B14" s="373">
        <v>89.5</v>
      </c>
      <c r="C14" s="373">
        <v>61.8</v>
      </c>
      <c r="D14" s="389">
        <v>76.099999999999994</v>
      </c>
      <c r="E14" s="643" t="s">
        <v>553</v>
      </c>
    </row>
    <row r="15" spans="1:10" ht="21" customHeight="1" x14ac:dyDescent="0.2">
      <c r="A15" s="174" t="s">
        <v>284</v>
      </c>
      <c r="B15" s="374">
        <v>84.5</v>
      </c>
      <c r="C15" s="374">
        <v>82.8</v>
      </c>
      <c r="D15" s="390">
        <v>84.1</v>
      </c>
      <c r="E15" s="644" t="s">
        <v>554</v>
      </c>
    </row>
    <row r="16" spans="1:10" ht="21" customHeight="1" x14ac:dyDescent="0.2">
      <c r="A16" s="172" t="s">
        <v>127</v>
      </c>
      <c r="B16" s="373">
        <v>89.8</v>
      </c>
      <c r="C16" s="373">
        <v>83.3</v>
      </c>
      <c r="D16" s="389">
        <v>88.3</v>
      </c>
      <c r="E16" s="643" t="s">
        <v>555</v>
      </c>
    </row>
    <row r="17" spans="1:5" ht="21" customHeight="1" x14ac:dyDescent="0.2">
      <c r="A17" s="343" t="s">
        <v>542</v>
      </c>
      <c r="B17" s="385">
        <v>61.9</v>
      </c>
      <c r="C17" s="385">
        <v>17.399999999999999</v>
      </c>
      <c r="D17" s="386">
        <v>40.299999999999997</v>
      </c>
      <c r="E17" s="629" t="s">
        <v>9</v>
      </c>
    </row>
    <row r="18" spans="1:5" ht="18" x14ac:dyDescent="0.2">
      <c r="A18" s="392" t="s">
        <v>273</v>
      </c>
      <c r="B18" s="270"/>
      <c r="C18" s="270"/>
      <c r="D18" s="270"/>
      <c r="E18" t="s">
        <v>272</v>
      </c>
    </row>
  </sheetData>
  <mergeCells count="5">
    <mergeCell ref="D1:E1"/>
    <mergeCell ref="D2:E2"/>
    <mergeCell ref="E6:E7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view="pageBreakPreview" zoomScale="110" zoomScaleNormal="100" zoomScaleSheetLayoutView="110" workbookViewId="0">
      <selection activeCell="B2" sqref="B2"/>
    </sheetView>
  </sheetViews>
  <sheetFormatPr defaultRowHeight="14.25" x14ac:dyDescent="0.2"/>
  <cols>
    <col min="1" max="2" width="45.125" customWidth="1"/>
  </cols>
  <sheetData>
    <row r="1" spans="1:11" x14ac:dyDescent="0.2">
      <c r="B1" s="5" t="s">
        <v>13</v>
      </c>
      <c r="I1" s="5"/>
    </row>
    <row r="2" spans="1:11" ht="61.5" customHeight="1" x14ac:dyDescent="0.2">
      <c r="A2" s="81"/>
      <c r="B2" s="5" t="s">
        <v>14</v>
      </c>
      <c r="H2" s="3"/>
      <c r="I2" s="5"/>
      <c r="J2" s="3"/>
      <c r="K2" s="3"/>
    </row>
    <row r="3" spans="1:11" ht="21" x14ac:dyDescent="0.2">
      <c r="A3" s="746" t="s">
        <v>360</v>
      </c>
      <c r="B3" s="746"/>
    </row>
    <row r="4" spans="1:11" ht="21" x14ac:dyDescent="0.2">
      <c r="A4" s="756" t="s">
        <v>361</v>
      </c>
      <c r="B4" s="756"/>
    </row>
    <row r="5" spans="1:11" ht="18" x14ac:dyDescent="0.2">
      <c r="A5" s="645" t="s">
        <v>362</v>
      </c>
      <c r="B5" s="84"/>
    </row>
    <row r="6" spans="1:11" ht="21" x14ac:dyDescent="0.2">
      <c r="A6" s="413" t="s">
        <v>363</v>
      </c>
      <c r="B6" s="415" t="s">
        <v>364</v>
      </c>
    </row>
    <row r="7" spans="1:11" ht="21" x14ac:dyDescent="0.2">
      <c r="A7" s="413" t="s">
        <v>365</v>
      </c>
      <c r="B7" s="415" t="s">
        <v>366</v>
      </c>
    </row>
    <row r="8" spans="1:11" ht="26.45" customHeight="1" x14ac:dyDescent="0.2">
      <c r="A8" s="409" t="s">
        <v>367</v>
      </c>
      <c r="B8" s="410">
        <v>219017</v>
      </c>
    </row>
    <row r="9" spans="1:11" ht="26.45" customHeight="1" x14ac:dyDescent="0.2">
      <c r="A9" s="411" t="s">
        <v>368</v>
      </c>
      <c r="B9" s="412">
        <v>687535</v>
      </c>
    </row>
    <row r="10" spans="1:11" ht="27.6" customHeight="1" x14ac:dyDescent="0.2">
      <c r="A10" s="413" t="s">
        <v>579</v>
      </c>
      <c r="B10" s="414">
        <v>906552</v>
      </c>
    </row>
    <row r="11" spans="1:11" ht="16.5" x14ac:dyDescent="0.35">
      <c r="A11" s="121" t="s">
        <v>369</v>
      </c>
      <c r="B11" s="7" t="s">
        <v>370</v>
      </c>
    </row>
    <row r="12" spans="1:11" x14ac:dyDescent="0.2">
      <c r="B12" s="625"/>
    </row>
  </sheetData>
  <mergeCells count="2">
    <mergeCell ref="A3:B3"/>
    <mergeCell ref="A4:B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0"/>
  <sheetViews>
    <sheetView rightToLeft="1" view="pageBreakPreview" zoomScaleNormal="100" zoomScaleSheetLayoutView="100" workbookViewId="0">
      <selection activeCell="E10" sqref="E10"/>
    </sheetView>
  </sheetViews>
  <sheetFormatPr defaultRowHeight="14.25" x14ac:dyDescent="0.2"/>
  <cols>
    <col min="1" max="5" width="23.75" customWidth="1"/>
  </cols>
  <sheetData>
    <row r="1" spans="1:8" x14ac:dyDescent="0.2">
      <c r="D1" s="5" t="s">
        <v>13</v>
      </c>
    </row>
    <row r="2" spans="1:8" ht="61.5" customHeight="1" x14ac:dyDescent="0.2">
      <c r="A2" s="81"/>
      <c r="D2" s="5" t="s">
        <v>14</v>
      </c>
      <c r="G2" s="3"/>
      <c r="H2" s="3"/>
    </row>
    <row r="3" spans="1:8" ht="21" x14ac:dyDescent="0.2">
      <c r="A3" s="746" t="s">
        <v>371</v>
      </c>
      <c r="B3" s="746"/>
      <c r="C3" s="746"/>
      <c r="D3" s="746"/>
      <c r="E3" s="746"/>
    </row>
    <row r="4" spans="1:8" ht="21" x14ac:dyDescent="0.2">
      <c r="A4" s="747" t="s">
        <v>372</v>
      </c>
      <c r="B4" s="747"/>
      <c r="C4" s="747"/>
      <c r="D4" s="747"/>
      <c r="E4" s="747"/>
    </row>
    <row r="5" spans="1:8" ht="19.5" x14ac:dyDescent="0.2">
      <c r="A5" s="417" t="s">
        <v>373</v>
      </c>
      <c r="B5" s="44"/>
      <c r="C5" s="44"/>
      <c r="D5" s="44"/>
      <c r="E5" s="44"/>
    </row>
    <row r="6" spans="1:8" ht="15.75" customHeight="1" x14ac:dyDescent="0.2">
      <c r="A6" s="858" t="s">
        <v>46</v>
      </c>
      <c r="B6" s="859"/>
      <c r="C6" s="418" t="s">
        <v>4</v>
      </c>
      <c r="D6" s="418" t="s">
        <v>5</v>
      </c>
      <c r="E6" s="419" t="s">
        <v>24</v>
      </c>
    </row>
    <row r="7" spans="1:8" ht="15.75" customHeight="1" x14ac:dyDescent="0.2">
      <c r="A7" s="860" t="s">
        <v>47</v>
      </c>
      <c r="B7" s="861"/>
      <c r="C7" s="420" t="s">
        <v>31</v>
      </c>
      <c r="D7" s="420" t="s">
        <v>32</v>
      </c>
      <c r="E7" s="419" t="s">
        <v>9</v>
      </c>
    </row>
    <row r="8" spans="1:8" ht="30.6" customHeight="1" x14ac:dyDescent="0.2">
      <c r="A8" s="429" t="s">
        <v>1</v>
      </c>
      <c r="B8" s="421" t="s">
        <v>3</v>
      </c>
      <c r="C8" s="423">
        <v>219017</v>
      </c>
      <c r="D8" s="424">
        <v>687535</v>
      </c>
      <c r="E8" s="425">
        <f>SUM(C8+D8)</f>
        <v>906552</v>
      </c>
      <c r="F8" s="471"/>
    </row>
    <row r="9" spans="1:8" ht="30.6" customHeight="1" x14ac:dyDescent="0.2">
      <c r="A9" s="430" t="s">
        <v>2</v>
      </c>
      <c r="B9" s="422" t="s">
        <v>258</v>
      </c>
      <c r="C9" s="426">
        <v>177573</v>
      </c>
      <c r="D9" s="427">
        <v>739990</v>
      </c>
      <c r="E9" s="428">
        <f>SUM(C9+D9)</f>
        <v>917563</v>
      </c>
      <c r="F9" s="471"/>
    </row>
    <row r="10" spans="1:8" ht="16.5" x14ac:dyDescent="0.35">
      <c r="A10" s="121" t="s">
        <v>369</v>
      </c>
      <c r="E10" s="7" t="s">
        <v>370</v>
      </c>
    </row>
  </sheetData>
  <mergeCells count="4">
    <mergeCell ref="A6:B6"/>
    <mergeCell ref="A7:B7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21"/>
  <sheetViews>
    <sheetView rightToLeft="1" view="pageBreakPreview" zoomScaleNormal="100" zoomScaleSheetLayoutView="100" workbookViewId="0">
      <selection activeCell="B20" sqref="B20"/>
    </sheetView>
  </sheetViews>
  <sheetFormatPr defaultRowHeight="14.25" x14ac:dyDescent="0.2"/>
  <cols>
    <col min="1" max="1" width="25" customWidth="1"/>
    <col min="2" max="2" width="19" customWidth="1"/>
    <col min="3" max="3" width="23.625" customWidth="1"/>
    <col min="4" max="4" width="25.875" customWidth="1"/>
  </cols>
  <sheetData>
    <row r="1" spans="1:11" x14ac:dyDescent="0.2">
      <c r="C1" s="804" t="s">
        <v>13</v>
      </c>
      <c r="D1" s="804"/>
    </row>
    <row r="2" spans="1:11" ht="61.5" customHeight="1" x14ac:dyDescent="0.2">
      <c r="A2" s="81"/>
      <c r="C2" s="804" t="s">
        <v>14</v>
      </c>
      <c r="D2" s="804"/>
      <c r="H2" s="3"/>
      <c r="J2" s="3"/>
      <c r="K2" s="3"/>
    </row>
    <row r="3" spans="1:11" ht="21" x14ac:dyDescent="0.2">
      <c r="A3" s="747" t="s">
        <v>374</v>
      </c>
      <c r="B3" s="747"/>
      <c r="C3" s="747"/>
      <c r="D3" s="747"/>
    </row>
    <row r="4" spans="1:11" ht="21" x14ac:dyDescent="0.2">
      <c r="A4" s="747" t="s">
        <v>375</v>
      </c>
      <c r="B4" s="747"/>
      <c r="C4" s="747"/>
      <c r="D4" s="747"/>
    </row>
    <row r="5" spans="1:11" ht="15.75" x14ac:dyDescent="0.2">
      <c r="A5" s="431" t="s">
        <v>376</v>
      </c>
      <c r="B5" s="241"/>
      <c r="C5" s="241"/>
      <c r="D5" s="241"/>
    </row>
    <row r="6" spans="1:11" ht="18" x14ac:dyDescent="0.2">
      <c r="A6" s="433" t="s">
        <v>56</v>
      </c>
      <c r="B6" s="433" t="s">
        <v>4</v>
      </c>
      <c r="C6" s="433" t="s">
        <v>5</v>
      </c>
      <c r="D6" s="434" t="s">
        <v>24</v>
      </c>
    </row>
    <row r="7" spans="1:11" ht="18" x14ac:dyDescent="0.2">
      <c r="A7" s="432"/>
      <c r="B7" s="433" t="s">
        <v>31</v>
      </c>
      <c r="C7" s="433" t="s">
        <v>32</v>
      </c>
      <c r="D7" s="435" t="s">
        <v>9</v>
      </c>
    </row>
    <row r="8" spans="1:11" ht="20.45" customHeight="1" thickBot="1" x14ac:dyDescent="0.25">
      <c r="A8" s="436" t="s">
        <v>59</v>
      </c>
      <c r="B8" s="438">
        <v>468</v>
      </c>
      <c r="C8" s="438">
        <v>357</v>
      </c>
      <c r="D8" s="439">
        <f>SUM(B8:C8)</f>
        <v>825</v>
      </c>
      <c r="E8" s="471"/>
    </row>
    <row r="9" spans="1:11" ht="20.45" customHeight="1" thickBot="1" x14ac:dyDescent="0.25">
      <c r="A9" s="437" t="s">
        <v>60</v>
      </c>
      <c r="B9" s="440">
        <v>55733</v>
      </c>
      <c r="C9" s="440">
        <v>96604</v>
      </c>
      <c r="D9" s="441">
        <f t="shared" ref="D9:D16" si="0">SUM(B9:C9)</f>
        <v>152337</v>
      </c>
      <c r="E9" s="471"/>
    </row>
    <row r="10" spans="1:11" ht="20.45" customHeight="1" thickBot="1" x14ac:dyDescent="0.25">
      <c r="A10" s="436" t="s">
        <v>61</v>
      </c>
      <c r="B10" s="438">
        <v>83643</v>
      </c>
      <c r="C10" s="438">
        <v>231424</v>
      </c>
      <c r="D10" s="439">
        <f t="shared" si="0"/>
        <v>315067</v>
      </c>
      <c r="E10" s="471"/>
    </row>
    <row r="11" spans="1:11" ht="20.45" customHeight="1" thickBot="1" x14ac:dyDescent="0.25">
      <c r="A11" s="437" t="s">
        <v>62</v>
      </c>
      <c r="B11" s="440">
        <v>43846</v>
      </c>
      <c r="C11" s="440">
        <v>185174</v>
      </c>
      <c r="D11" s="441">
        <f t="shared" si="0"/>
        <v>229020</v>
      </c>
      <c r="E11" s="471"/>
    </row>
    <row r="12" spans="1:11" ht="20.45" customHeight="1" thickBot="1" x14ac:dyDescent="0.25">
      <c r="A12" s="436" t="s">
        <v>63</v>
      </c>
      <c r="B12" s="438">
        <v>23255</v>
      </c>
      <c r="C12" s="438">
        <v>92096</v>
      </c>
      <c r="D12" s="439">
        <f t="shared" si="0"/>
        <v>115351</v>
      </c>
      <c r="E12" s="471"/>
    </row>
    <row r="13" spans="1:11" ht="20.45" customHeight="1" thickBot="1" x14ac:dyDescent="0.25">
      <c r="A13" s="437" t="s">
        <v>64</v>
      </c>
      <c r="B13" s="440">
        <v>7302</v>
      </c>
      <c r="C13" s="440">
        <v>39152</v>
      </c>
      <c r="D13" s="441">
        <f t="shared" si="0"/>
        <v>46454</v>
      </c>
      <c r="E13" s="471"/>
    </row>
    <row r="14" spans="1:11" ht="20.45" customHeight="1" thickBot="1" x14ac:dyDescent="0.25">
      <c r="A14" s="436" t="s">
        <v>65</v>
      </c>
      <c r="B14" s="438">
        <v>2965</v>
      </c>
      <c r="C14" s="438">
        <v>22977</v>
      </c>
      <c r="D14" s="439">
        <f t="shared" si="0"/>
        <v>25942</v>
      </c>
      <c r="E14" s="471"/>
    </row>
    <row r="15" spans="1:11" ht="20.45" customHeight="1" thickBot="1" x14ac:dyDescent="0.25">
      <c r="A15" s="437" t="s">
        <v>66</v>
      </c>
      <c r="B15" s="440">
        <v>1336</v>
      </c>
      <c r="C15" s="440">
        <v>12949</v>
      </c>
      <c r="D15" s="441">
        <f t="shared" si="0"/>
        <v>14285</v>
      </c>
      <c r="E15" s="471"/>
    </row>
    <row r="16" spans="1:11" ht="20.45" customHeight="1" thickBot="1" x14ac:dyDescent="0.25">
      <c r="A16" s="436" t="s">
        <v>67</v>
      </c>
      <c r="B16" s="438">
        <v>468</v>
      </c>
      <c r="C16" s="438">
        <v>6795</v>
      </c>
      <c r="D16" s="439">
        <f t="shared" si="0"/>
        <v>7263</v>
      </c>
      <c r="E16" s="471"/>
    </row>
    <row r="17" spans="1:5" ht="20.45" customHeight="1" thickBot="1" x14ac:dyDescent="0.25">
      <c r="A17" s="437" t="s">
        <v>68</v>
      </c>
      <c r="B17" s="440">
        <v>1</v>
      </c>
      <c r="C17" s="440">
        <v>7</v>
      </c>
      <c r="D17" s="441">
        <f>SUM(B17:C17)</f>
        <v>8</v>
      </c>
      <c r="E17" s="471"/>
    </row>
    <row r="18" spans="1:5" ht="20.45" customHeight="1" thickBot="1" x14ac:dyDescent="0.25">
      <c r="A18" s="436" t="s">
        <v>69</v>
      </c>
      <c r="B18" s="438">
        <v>0</v>
      </c>
      <c r="C18" s="438">
        <v>0</v>
      </c>
      <c r="D18" s="439">
        <f>SUM(B18:C18)</f>
        <v>0</v>
      </c>
      <c r="E18" s="471"/>
    </row>
    <row r="19" spans="1:5" ht="20.45" customHeight="1" x14ac:dyDescent="0.2">
      <c r="A19" s="433" t="s">
        <v>39</v>
      </c>
      <c r="B19" s="442">
        <f>SUM(B8:B18)</f>
        <v>219017</v>
      </c>
      <c r="C19" s="442">
        <f>SUM(C8:C18)</f>
        <v>687535</v>
      </c>
      <c r="D19" s="443">
        <f>SUM(D8:D18)</f>
        <v>906552</v>
      </c>
      <c r="E19" s="471"/>
    </row>
    <row r="20" spans="1:5" ht="16.5" x14ac:dyDescent="0.35">
      <c r="A20" s="121" t="s">
        <v>369</v>
      </c>
      <c r="D20" s="7" t="s">
        <v>370</v>
      </c>
    </row>
    <row r="21" spans="1:5" x14ac:dyDescent="0.2">
      <c r="B21" s="471"/>
      <c r="C21" s="471"/>
      <c r="D21" s="471"/>
    </row>
  </sheetData>
  <mergeCells count="4">
    <mergeCell ref="A3:D3"/>
    <mergeCell ref="A4:D4"/>
    <mergeCell ref="C2:D2"/>
    <mergeCell ref="C1:D1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19"/>
  <sheetViews>
    <sheetView rightToLeft="1" view="pageBreakPreview" zoomScaleNormal="100" zoomScaleSheetLayoutView="100" workbookViewId="0">
      <selection activeCell="C18" sqref="C18"/>
    </sheetView>
  </sheetViews>
  <sheetFormatPr defaultRowHeight="14.25" x14ac:dyDescent="0.2"/>
  <cols>
    <col min="1" max="1" width="25.375" customWidth="1"/>
    <col min="2" max="2" width="18.375" customWidth="1"/>
    <col min="3" max="3" width="21.375" customWidth="1"/>
    <col min="4" max="4" width="20.25" customWidth="1"/>
    <col min="5" max="5" width="29.375" style="593" bestFit="1" customWidth="1"/>
  </cols>
  <sheetData>
    <row r="1" spans="1:7" x14ac:dyDescent="0.2">
      <c r="D1" s="804" t="s">
        <v>13</v>
      </c>
      <c r="E1" s="804"/>
    </row>
    <row r="2" spans="1:7" ht="61.5" customHeight="1" x14ac:dyDescent="0.2">
      <c r="A2" s="81"/>
      <c r="D2" s="804" t="s">
        <v>14</v>
      </c>
      <c r="E2" s="804"/>
      <c r="G2" s="3"/>
    </row>
    <row r="3" spans="1:7" ht="21" x14ac:dyDescent="0.2">
      <c r="A3" s="747" t="s">
        <v>377</v>
      </c>
      <c r="B3" s="747"/>
      <c r="C3" s="747"/>
      <c r="D3" s="747"/>
      <c r="E3" s="747"/>
    </row>
    <row r="4" spans="1:7" ht="21" x14ac:dyDescent="0.2">
      <c r="A4" s="747" t="s">
        <v>631</v>
      </c>
      <c r="B4" s="747"/>
      <c r="C4" s="747"/>
      <c r="D4" s="747"/>
      <c r="E4" s="747"/>
    </row>
    <row r="5" spans="1:7" ht="16.5" thickBot="1" x14ac:dyDescent="0.25">
      <c r="A5" s="431" t="s">
        <v>378</v>
      </c>
      <c r="B5" s="241"/>
      <c r="C5" s="241"/>
      <c r="D5" s="241"/>
    </row>
    <row r="6" spans="1:7" ht="18" x14ac:dyDescent="0.2">
      <c r="A6" s="864" t="s">
        <v>113</v>
      </c>
      <c r="B6" s="444" t="s">
        <v>4</v>
      </c>
      <c r="C6" s="444" t="s">
        <v>5</v>
      </c>
      <c r="D6" s="445" t="s">
        <v>24</v>
      </c>
      <c r="E6" s="862" t="s">
        <v>546</v>
      </c>
    </row>
    <row r="7" spans="1:7" ht="18" x14ac:dyDescent="0.2">
      <c r="A7" s="864"/>
      <c r="B7" s="433" t="s">
        <v>31</v>
      </c>
      <c r="C7" s="433" t="s">
        <v>32</v>
      </c>
      <c r="D7" s="435" t="s">
        <v>9</v>
      </c>
      <c r="E7" s="863"/>
    </row>
    <row r="8" spans="1:7" ht="27.75" customHeight="1" thickBot="1" x14ac:dyDescent="0.25">
      <c r="A8" s="446" t="s">
        <v>277</v>
      </c>
      <c r="B8" s="438">
        <v>1643</v>
      </c>
      <c r="C8" s="438">
        <v>6084</v>
      </c>
      <c r="D8" s="438">
        <f t="shared" ref="D8:D16" si="0">SUM(B8:C8)</f>
        <v>7727</v>
      </c>
      <c r="E8" s="595" t="s">
        <v>547</v>
      </c>
      <c r="F8" s="471"/>
    </row>
    <row r="9" spans="1:7" ht="24.75" customHeight="1" thickBot="1" x14ac:dyDescent="0.25">
      <c r="A9" s="447" t="s">
        <v>278</v>
      </c>
      <c r="B9" s="440">
        <v>2037</v>
      </c>
      <c r="C9" s="440">
        <v>25570</v>
      </c>
      <c r="D9" s="440">
        <f t="shared" si="0"/>
        <v>27607</v>
      </c>
      <c r="E9" s="596" t="s">
        <v>548</v>
      </c>
      <c r="F9" s="471"/>
    </row>
    <row r="10" spans="1:7" ht="30" customHeight="1" thickBot="1" x14ac:dyDescent="0.25">
      <c r="A10" s="446" t="s">
        <v>279</v>
      </c>
      <c r="B10" s="438">
        <v>10291</v>
      </c>
      <c r="C10" s="438">
        <v>31822</v>
      </c>
      <c r="D10" s="438">
        <f t="shared" si="0"/>
        <v>42113</v>
      </c>
      <c r="E10" s="595" t="s">
        <v>549</v>
      </c>
      <c r="F10" s="471"/>
    </row>
    <row r="11" spans="1:7" ht="28.5" customHeight="1" thickBot="1" x14ac:dyDescent="0.25">
      <c r="A11" s="447" t="s">
        <v>280</v>
      </c>
      <c r="B11" s="440">
        <v>12782</v>
      </c>
      <c r="C11" s="440">
        <v>31603</v>
      </c>
      <c r="D11" s="440">
        <f t="shared" si="0"/>
        <v>44385</v>
      </c>
      <c r="E11" s="596" t="s">
        <v>550</v>
      </c>
      <c r="F11" s="471"/>
    </row>
    <row r="12" spans="1:7" ht="24.75" customHeight="1" thickBot="1" x14ac:dyDescent="0.25">
      <c r="A12" s="446" t="s">
        <v>281</v>
      </c>
      <c r="B12" s="438">
        <v>74295</v>
      </c>
      <c r="C12" s="438">
        <v>150213</v>
      </c>
      <c r="D12" s="438">
        <f t="shared" si="0"/>
        <v>224508</v>
      </c>
      <c r="E12" s="595" t="s">
        <v>551</v>
      </c>
      <c r="F12" s="471"/>
    </row>
    <row r="13" spans="1:7" ht="24.75" customHeight="1" thickBot="1" x14ac:dyDescent="0.25">
      <c r="A13" s="447" t="s">
        <v>282</v>
      </c>
      <c r="B13" s="440">
        <v>46587</v>
      </c>
      <c r="C13" s="440">
        <v>51275</v>
      </c>
      <c r="D13" s="440">
        <f t="shared" si="0"/>
        <v>97862</v>
      </c>
      <c r="E13" s="596" t="s">
        <v>552</v>
      </c>
      <c r="F13" s="471"/>
    </row>
    <row r="14" spans="1:7" ht="24.75" customHeight="1" thickBot="1" x14ac:dyDescent="0.25">
      <c r="A14" s="446" t="s">
        <v>283</v>
      </c>
      <c r="B14" s="438">
        <v>69533</v>
      </c>
      <c r="C14" s="438">
        <v>386796</v>
      </c>
      <c r="D14" s="438">
        <f t="shared" si="0"/>
        <v>456329</v>
      </c>
      <c r="E14" s="595" t="s">
        <v>553</v>
      </c>
      <c r="F14" s="471"/>
    </row>
    <row r="15" spans="1:7" ht="32.25" customHeight="1" thickBot="1" x14ac:dyDescent="0.25">
      <c r="A15" s="447" t="s">
        <v>284</v>
      </c>
      <c r="B15" s="440">
        <v>1771</v>
      </c>
      <c r="C15" s="440">
        <v>4073</v>
      </c>
      <c r="D15" s="440">
        <f t="shared" si="0"/>
        <v>5844</v>
      </c>
      <c r="E15" s="596" t="s">
        <v>554</v>
      </c>
      <c r="F15" s="471"/>
    </row>
    <row r="16" spans="1:7" ht="30" customHeight="1" thickBot="1" x14ac:dyDescent="0.25">
      <c r="A16" s="446" t="s">
        <v>127</v>
      </c>
      <c r="B16" s="438">
        <v>78</v>
      </c>
      <c r="C16" s="438">
        <v>99</v>
      </c>
      <c r="D16" s="438">
        <f t="shared" si="0"/>
        <v>177</v>
      </c>
      <c r="E16" s="595" t="s">
        <v>555</v>
      </c>
      <c r="F16" s="471"/>
    </row>
    <row r="17" spans="1:6" ht="18" x14ac:dyDescent="0.2">
      <c r="A17" s="433" t="s">
        <v>39</v>
      </c>
      <c r="B17" s="442">
        <f>SUM(B8:B16)</f>
        <v>219017</v>
      </c>
      <c r="C17" s="442">
        <f>SUM(C8:C16)</f>
        <v>687535</v>
      </c>
      <c r="D17" s="442">
        <f>SUM(D8:D16)</f>
        <v>906552</v>
      </c>
      <c r="E17" s="594" t="s">
        <v>9</v>
      </c>
      <c r="F17" s="471"/>
    </row>
    <row r="18" spans="1:6" ht="16.5" x14ac:dyDescent="0.35">
      <c r="A18" s="121" t="s">
        <v>369</v>
      </c>
      <c r="E18" s="593" t="s">
        <v>370</v>
      </c>
    </row>
    <row r="19" spans="1:6" x14ac:dyDescent="0.2">
      <c r="B19" s="625"/>
      <c r="C19" s="625"/>
      <c r="D19" s="625"/>
    </row>
  </sheetData>
  <mergeCells count="6">
    <mergeCell ref="D1:E1"/>
    <mergeCell ref="A3:E3"/>
    <mergeCell ref="A4:E4"/>
    <mergeCell ref="E6:E7"/>
    <mergeCell ref="A6:A7"/>
    <mergeCell ref="D2:E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rightToLeft="1" view="pageBreakPreview" zoomScaleNormal="100" zoomScaleSheetLayoutView="100" workbookViewId="0">
      <selection activeCell="E11" sqref="E11"/>
    </sheetView>
  </sheetViews>
  <sheetFormatPr defaultRowHeight="14.25" x14ac:dyDescent="0.2"/>
  <cols>
    <col min="2" max="3" width="16.25" customWidth="1"/>
    <col min="4" max="4" width="19.25" customWidth="1"/>
    <col min="5" max="5" width="17.125" customWidth="1"/>
    <col min="6" max="6" width="23.375" customWidth="1"/>
  </cols>
  <sheetData>
    <row r="1" spans="2:10" x14ac:dyDescent="0.2">
      <c r="E1" s="804" t="s">
        <v>13</v>
      </c>
      <c r="F1" s="804"/>
    </row>
    <row r="2" spans="2:10" ht="61.5" customHeight="1" x14ac:dyDescent="0.2">
      <c r="B2" s="648"/>
      <c r="E2" s="804" t="s">
        <v>14</v>
      </c>
      <c r="F2" s="804"/>
      <c r="G2" s="3"/>
      <c r="I2" s="3"/>
      <c r="J2" s="3"/>
    </row>
    <row r="3" spans="2:10" ht="21" x14ac:dyDescent="0.2">
      <c r="B3" s="746" t="s">
        <v>379</v>
      </c>
      <c r="C3" s="746"/>
      <c r="D3" s="746"/>
      <c r="E3" s="746"/>
      <c r="F3" s="746"/>
    </row>
    <row r="4" spans="2:10" ht="21" x14ac:dyDescent="0.2">
      <c r="B4" s="756" t="s">
        <v>380</v>
      </c>
      <c r="C4" s="756"/>
      <c r="D4" s="756"/>
      <c r="E4" s="756"/>
      <c r="F4" s="756"/>
    </row>
    <row r="5" spans="2:10" ht="15.75" x14ac:dyDescent="0.2">
      <c r="B5" s="540" t="s">
        <v>381</v>
      </c>
    </row>
    <row r="6" spans="2:10" ht="19.149999999999999" customHeight="1" x14ac:dyDescent="0.2">
      <c r="B6" s="858" t="s">
        <v>254</v>
      </c>
      <c r="C6" s="859"/>
      <c r="D6" s="652" t="s">
        <v>4</v>
      </c>
      <c r="E6" s="652" t="s">
        <v>5</v>
      </c>
      <c r="F6" s="651" t="s">
        <v>24</v>
      </c>
    </row>
    <row r="7" spans="2:10" ht="19.149999999999999" customHeight="1" x14ac:dyDescent="0.2">
      <c r="B7" s="860" t="s">
        <v>255</v>
      </c>
      <c r="C7" s="861"/>
      <c r="D7" s="653" t="s">
        <v>31</v>
      </c>
      <c r="E7" s="653" t="s">
        <v>32</v>
      </c>
      <c r="F7" s="651" t="s">
        <v>9</v>
      </c>
    </row>
    <row r="8" spans="2:10" ht="45.6" customHeight="1" x14ac:dyDescent="0.2">
      <c r="B8" s="678" t="s">
        <v>22</v>
      </c>
      <c r="C8" s="676" t="s">
        <v>25</v>
      </c>
      <c r="D8" s="448">
        <v>324872</v>
      </c>
      <c r="E8" s="449">
        <v>398038</v>
      </c>
      <c r="F8" s="450">
        <f>SUM(D8:E8)</f>
        <v>722910</v>
      </c>
    </row>
    <row r="9" spans="2:10" ht="45.6" customHeight="1" x14ac:dyDescent="0.2">
      <c r="B9" s="679" t="s">
        <v>23</v>
      </c>
      <c r="C9" s="677" t="s">
        <v>26</v>
      </c>
      <c r="D9" s="451">
        <v>34865</v>
      </c>
      <c r="E9" s="452">
        <v>18219</v>
      </c>
      <c r="F9" s="453">
        <f>SUM(D9:E9)</f>
        <v>53084</v>
      </c>
    </row>
    <row r="10" spans="2:10" ht="45.6" customHeight="1" x14ac:dyDescent="0.2">
      <c r="B10" s="454" t="s">
        <v>24</v>
      </c>
      <c r="C10" s="455" t="s">
        <v>9</v>
      </c>
      <c r="D10" s="456">
        <f t="shared" ref="D10" si="0">SUM(D8:D9)</f>
        <v>359737</v>
      </c>
      <c r="E10" s="456">
        <f>SUM(E8:E9)</f>
        <v>416257</v>
      </c>
      <c r="F10" s="457">
        <f>SUM(F8:F9)</f>
        <v>775994</v>
      </c>
    </row>
    <row r="11" spans="2:10" ht="18" x14ac:dyDescent="0.2">
      <c r="B11" s="392" t="s">
        <v>273</v>
      </c>
      <c r="C11" s="270"/>
      <c r="D11" s="270"/>
      <c r="E11" s="270"/>
      <c r="F11" t="s">
        <v>272</v>
      </c>
    </row>
    <row r="12" spans="2:10" x14ac:dyDescent="0.2">
      <c r="D12" s="649"/>
      <c r="E12" s="649"/>
      <c r="F12" s="649"/>
    </row>
  </sheetData>
  <mergeCells count="6">
    <mergeCell ref="B7:C7"/>
    <mergeCell ref="E1:F1"/>
    <mergeCell ref="E2:F2"/>
    <mergeCell ref="B3:F3"/>
    <mergeCell ref="B4:F4"/>
    <mergeCell ref="B6:C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rightToLeft="1" view="pageBreakPreview" zoomScale="90" zoomScaleNormal="100" zoomScaleSheetLayoutView="90" workbookViewId="0">
      <selection activeCell="E11" sqref="E11"/>
    </sheetView>
  </sheetViews>
  <sheetFormatPr defaultRowHeight="14.25" x14ac:dyDescent="0.2"/>
  <cols>
    <col min="1" max="1" width="19.125" customWidth="1"/>
    <col min="2" max="2" width="15.375" customWidth="1"/>
    <col min="3" max="3" width="16.625" customWidth="1"/>
    <col min="4" max="4" width="13.625" customWidth="1"/>
    <col min="5" max="5" width="16.625" customWidth="1"/>
    <col min="6" max="6" width="12.125" customWidth="1"/>
    <col min="7" max="7" width="15" customWidth="1"/>
    <col min="8" max="8" width="15.375" customWidth="1"/>
    <col min="9" max="9" width="15.625" customWidth="1"/>
    <col min="10" max="10" width="16" customWidth="1"/>
    <col min="11" max="11" width="19.625" customWidth="1"/>
  </cols>
  <sheetData>
    <row r="1" spans="1:12" x14ac:dyDescent="0.2">
      <c r="J1" s="5" t="s">
        <v>13</v>
      </c>
    </row>
    <row r="2" spans="1:12" ht="61.5" customHeight="1" x14ac:dyDescent="0.2">
      <c r="A2" s="81"/>
      <c r="B2" s="405"/>
      <c r="I2" s="3"/>
      <c r="J2" s="5" t="s">
        <v>14</v>
      </c>
      <c r="K2" s="3"/>
      <c r="L2" s="3"/>
    </row>
    <row r="3" spans="1:12" ht="21" x14ac:dyDescent="0.2">
      <c r="A3" s="746" t="s">
        <v>382</v>
      </c>
      <c r="B3" s="746"/>
      <c r="C3" s="746"/>
      <c r="D3" s="746"/>
      <c r="E3" s="746"/>
      <c r="F3" s="746"/>
      <c r="G3" s="746"/>
      <c r="H3" s="746"/>
      <c r="I3" s="746"/>
      <c r="J3" s="746"/>
      <c r="K3" s="746"/>
    </row>
    <row r="4" spans="1:12" ht="21" x14ac:dyDescent="0.2">
      <c r="A4" s="756" t="s">
        <v>383</v>
      </c>
      <c r="B4" s="756"/>
      <c r="C4" s="756"/>
      <c r="D4" s="756"/>
      <c r="E4" s="756"/>
      <c r="F4" s="756"/>
      <c r="G4" s="756"/>
      <c r="H4" s="756"/>
      <c r="I4" s="756"/>
      <c r="J4" s="756"/>
      <c r="K4" s="756"/>
    </row>
    <row r="5" spans="1:12" ht="19.5" x14ac:dyDescent="0.2">
      <c r="A5" s="458" t="s">
        <v>384</v>
      </c>
      <c r="B5" s="458"/>
      <c r="C5" s="44"/>
      <c r="D5" s="44"/>
      <c r="E5" s="44"/>
      <c r="F5" s="44"/>
      <c r="G5" s="44"/>
      <c r="H5" s="44"/>
      <c r="I5" s="44"/>
      <c r="J5" s="44"/>
      <c r="K5" s="44"/>
    </row>
    <row r="6" spans="1:12" ht="19.5" x14ac:dyDescent="0.2">
      <c r="A6" s="873" t="s">
        <v>46</v>
      </c>
      <c r="B6" s="859"/>
      <c r="C6" s="865" t="s">
        <v>22</v>
      </c>
      <c r="D6" s="858"/>
      <c r="E6" s="859"/>
      <c r="F6" s="865" t="s">
        <v>23</v>
      </c>
      <c r="G6" s="858"/>
      <c r="H6" s="859"/>
      <c r="I6" s="866" t="s">
        <v>24</v>
      </c>
      <c r="J6" s="860"/>
      <c r="K6" s="860"/>
    </row>
    <row r="7" spans="1:12" ht="20.25" thickBot="1" x14ac:dyDescent="0.25">
      <c r="A7" s="873"/>
      <c r="B7" s="859"/>
      <c r="C7" s="867" t="s">
        <v>25</v>
      </c>
      <c r="D7" s="868"/>
      <c r="E7" s="869"/>
      <c r="F7" s="870" t="s">
        <v>26</v>
      </c>
      <c r="G7" s="871"/>
      <c r="H7" s="872"/>
      <c r="I7" s="870" t="s">
        <v>9</v>
      </c>
      <c r="J7" s="871"/>
      <c r="K7" s="871"/>
    </row>
    <row r="8" spans="1:12" ht="19.5" x14ac:dyDescent="0.2">
      <c r="A8" s="873" t="s">
        <v>47</v>
      </c>
      <c r="B8" s="859"/>
      <c r="C8" s="418" t="s">
        <v>28</v>
      </c>
      <c r="D8" s="459" t="s">
        <v>29</v>
      </c>
      <c r="E8" s="459" t="s">
        <v>30</v>
      </c>
      <c r="F8" s="418" t="s">
        <v>28</v>
      </c>
      <c r="G8" s="418" t="s">
        <v>29</v>
      </c>
      <c r="H8" s="418" t="s">
        <v>30</v>
      </c>
      <c r="I8" s="418" t="s">
        <v>28</v>
      </c>
      <c r="J8" s="418" t="s">
        <v>29</v>
      </c>
      <c r="K8" s="419" t="s">
        <v>30</v>
      </c>
    </row>
    <row r="9" spans="1:12" ht="19.5" x14ac:dyDescent="0.2">
      <c r="A9" s="873"/>
      <c r="B9" s="859"/>
      <c r="C9" s="420" t="s">
        <v>31</v>
      </c>
      <c r="D9" s="420" t="s">
        <v>32</v>
      </c>
      <c r="E9" s="420" t="s">
        <v>9</v>
      </c>
      <c r="F9" s="420" t="s">
        <v>31</v>
      </c>
      <c r="G9" s="420" t="s">
        <v>32</v>
      </c>
      <c r="H9" s="420" t="s">
        <v>9</v>
      </c>
      <c r="I9" s="420" t="s">
        <v>31</v>
      </c>
      <c r="J9" s="420" t="s">
        <v>32</v>
      </c>
      <c r="K9" s="460" t="s">
        <v>9</v>
      </c>
    </row>
    <row r="10" spans="1:12" ht="53.45" customHeight="1" x14ac:dyDescent="0.2">
      <c r="A10" s="461" t="s">
        <v>1</v>
      </c>
      <c r="B10" s="620" t="s">
        <v>606</v>
      </c>
      <c r="C10" s="462">
        <v>324872</v>
      </c>
      <c r="D10" s="463">
        <v>398038</v>
      </c>
      <c r="E10" s="462">
        <f>SUM(C10:D10)</f>
        <v>722910</v>
      </c>
      <c r="F10" s="463">
        <v>34865</v>
      </c>
      <c r="G10" s="462">
        <v>18219</v>
      </c>
      <c r="H10" s="462">
        <f>SUM(F10:G10)</f>
        <v>53084</v>
      </c>
      <c r="I10" s="462">
        <f>SUM(C10+F10)</f>
        <v>359737</v>
      </c>
      <c r="J10" s="462">
        <f>SUM(D10+G10)</f>
        <v>416257</v>
      </c>
      <c r="K10" s="464">
        <f>SUM(I10:J10)</f>
        <v>775994</v>
      </c>
    </row>
    <row r="11" spans="1:12" ht="53.45" customHeight="1" x14ac:dyDescent="0.2">
      <c r="A11" s="465" t="s">
        <v>543</v>
      </c>
      <c r="B11" s="621" t="s">
        <v>258</v>
      </c>
      <c r="C11" s="466">
        <v>266924</v>
      </c>
      <c r="D11" s="467">
        <v>458803</v>
      </c>
      <c r="E11" s="466">
        <f>SUM(C11:D11)</f>
        <v>725727</v>
      </c>
      <c r="F11" s="467">
        <v>24837</v>
      </c>
      <c r="G11" s="466">
        <v>14261</v>
      </c>
      <c r="H11" s="466">
        <f t="shared" ref="H11" si="0">SUM(F11:G11)</f>
        <v>39098</v>
      </c>
      <c r="I11" s="466">
        <f>SUM(C11+F11)</f>
        <v>291761</v>
      </c>
      <c r="J11" s="466">
        <f>SUM(D11+G11)</f>
        <v>473064</v>
      </c>
      <c r="K11" s="468">
        <f>SUM(I11:J11)</f>
        <v>764825</v>
      </c>
    </row>
    <row r="12" spans="1:12" ht="18" x14ac:dyDescent="0.2">
      <c r="A12" s="392" t="s">
        <v>273</v>
      </c>
      <c r="B12" s="392"/>
      <c r="C12" s="270"/>
      <c r="D12" s="270"/>
      <c r="E12" s="270"/>
      <c r="G12" s="44"/>
      <c r="H12" s="44"/>
      <c r="I12" s="44"/>
      <c r="J12" s="44"/>
      <c r="K12" t="s">
        <v>272</v>
      </c>
    </row>
    <row r="13" spans="1:12" x14ac:dyDescent="0.2">
      <c r="C13" s="625"/>
      <c r="D13" s="625"/>
      <c r="E13" s="625"/>
      <c r="F13" s="625"/>
      <c r="G13" s="625"/>
      <c r="H13" s="625"/>
      <c r="I13" s="625"/>
      <c r="J13" s="625"/>
      <c r="K13" s="625"/>
      <c r="L13" s="471"/>
    </row>
    <row r="14" spans="1:12" x14ac:dyDescent="0.2">
      <c r="C14" s="625"/>
      <c r="D14" s="625"/>
      <c r="E14" s="625"/>
      <c r="F14" s="625"/>
      <c r="G14" s="625"/>
      <c r="H14" s="625"/>
      <c r="I14" s="625"/>
      <c r="J14" s="625"/>
      <c r="K14" s="625"/>
      <c r="L14" s="471"/>
    </row>
  </sheetData>
  <mergeCells count="10">
    <mergeCell ref="C7:E7"/>
    <mergeCell ref="F7:H7"/>
    <mergeCell ref="I7:K7"/>
    <mergeCell ref="A6:B7"/>
    <mergeCell ref="A8:B9"/>
    <mergeCell ref="A3:K3"/>
    <mergeCell ref="A4:K4"/>
    <mergeCell ref="C6:E6"/>
    <mergeCell ref="F6:H6"/>
    <mergeCell ref="I6:K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8" orientation="landscape" horizontalDpi="300" r:id="rId1"/>
  <headerFooter>
    <oddFooter>&amp;Lstats.gov.sa</oddFooter>
  </headerFooter>
  <colBreaks count="1" manualBreakCount="1">
    <brk id="11" max="1048575" man="1"/>
  </colBreaks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rightToLeft="1" view="pageBreakPreview" zoomScaleNormal="100" zoomScaleSheetLayoutView="100" workbookViewId="0">
      <selection activeCell="C22" sqref="C22"/>
    </sheetView>
  </sheetViews>
  <sheetFormatPr defaultRowHeight="14.25" x14ac:dyDescent="0.2"/>
  <cols>
    <col min="1" max="1" width="17" customWidth="1"/>
    <col min="2" max="10" width="12.75" customWidth="1"/>
  </cols>
  <sheetData>
    <row r="1" spans="1:11" x14ac:dyDescent="0.2">
      <c r="I1" s="5" t="s">
        <v>13</v>
      </c>
    </row>
    <row r="2" spans="1:11" ht="61.5" customHeight="1" x14ac:dyDescent="0.2">
      <c r="A2" s="81"/>
      <c r="H2" s="3"/>
      <c r="I2" s="5" t="s">
        <v>14</v>
      </c>
      <c r="J2" s="3"/>
      <c r="K2" s="3"/>
    </row>
    <row r="3" spans="1:11" ht="21" x14ac:dyDescent="0.2">
      <c r="A3" s="747" t="s">
        <v>385</v>
      </c>
      <c r="B3" s="747"/>
      <c r="C3" s="747"/>
      <c r="D3" s="747"/>
      <c r="E3" s="747"/>
      <c r="F3" s="747"/>
      <c r="G3" s="747"/>
      <c r="H3" s="747"/>
      <c r="I3" s="747"/>
      <c r="J3" s="747"/>
    </row>
    <row r="4" spans="1:11" ht="21" x14ac:dyDescent="0.2">
      <c r="A4" s="756" t="s">
        <v>386</v>
      </c>
      <c r="B4" s="756"/>
      <c r="C4" s="756"/>
      <c r="D4" s="756"/>
      <c r="E4" s="756"/>
      <c r="F4" s="756"/>
      <c r="G4" s="756"/>
      <c r="H4" s="756"/>
      <c r="I4" s="756"/>
      <c r="J4" s="756"/>
    </row>
    <row r="5" spans="1:11" ht="18" x14ac:dyDescent="0.45">
      <c r="A5" s="478" t="s">
        <v>387</v>
      </c>
      <c r="B5" s="477"/>
      <c r="C5" s="477"/>
      <c r="D5" s="477"/>
      <c r="E5" s="477"/>
      <c r="F5" s="477"/>
      <c r="G5" s="477"/>
      <c r="H5" s="477"/>
      <c r="I5" s="477"/>
      <c r="J5" s="477"/>
    </row>
    <row r="6" spans="1:11" ht="19.5" customHeight="1" x14ac:dyDescent="0.2">
      <c r="A6" s="479" t="s">
        <v>56</v>
      </c>
      <c r="B6" s="879" t="s">
        <v>22</v>
      </c>
      <c r="C6" s="880"/>
      <c r="D6" s="864"/>
      <c r="E6" s="879" t="s">
        <v>23</v>
      </c>
      <c r="F6" s="880"/>
      <c r="G6" s="880"/>
      <c r="H6" s="881" t="s">
        <v>24</v>
      </c>
      <c r="I6" s="880"/>
      <c r="J6" s="880"/>
    </row>
    <row r="7" spans="1:11" ht="18.75" thickBot="1" x14ac:dyDescent="0.25">
      <c r="A7" s="479" t="s">
        <v>57</v>
      </c>
      <c r="B7" s="874" t="s">
        <v>25</v>
      </c>
      <c r="C7" s="875"/>
      <c r="D7" s="876"/>
      <c r="E7" s="874" t="s">
        <v>26</v>
      </c>
      <c r="F7" s="875"/>
      <c r="G7" s="875"/>
      <c r="H7" s="877" t="s">
        <v>9</v>
      </c>
      <c r="I7" s="878"/>
      <c r="J7" s="878"/>
    </row>
    <row r="8" spans="1:11" ht="18" x14ac:dyDescent="0.2">
      <c r="A8" s="480"/>
      <c r="B8" s="479" t="s">
        <v>4</v>
      </c>
      <c r="C8" s="481" t="s">
        <v>5</v>
      </c>
      <c r="D8" s="481" t="s">
        <v>58</v>
      </c>
      <c r="E8" s="479" t="s">
        <v>4</v>
      </c>
      <c r="F8" s="479" t="s">
        <v>5</v>
      </c>
      <c r="G8" s="479" t="s">
        <v>58</v>
      </c>
      <c r="H8" s="486" t="s">
        <v>4</v>
      </c>
      <c r="I8" s="479" t="s">
        <v>5</v>
      </c>
      <c r="J8" s="481" t="s">
        <v>58</v>
      </c>
    </row>
    <row r="9" spans="1:11" ht="18" x14ac:dyDescent="0.2">
      <c r="A9" s="480"/>
      <c r="B9" s="479" t="s">
        <v>31</v>
      </c>
      <c r="C9" s="479" t="s">
        <v>32</v>
      </c>
      <c r="D9" s="482" t="s">
        <v>9</v>
      </c>
      <c r="E9" s="479" t="s">
        <v>31</v>
      </c>
      <c r="F9" s="479" t="s">
        <v>32</v>
      </c>
      <c r="G9" s="482" t="s">
        <v>9</v>
      </c>
      <c r="H9" s="486" t="s">
        <v>31</v>
      </c>
      <c r="I9" s="479" t="s">
        <v>32</v>
      </c>
      <c r="J9" s="482" t="s">
        <v>9</v>
      </c>
    </row>
    <row r="10" spans="1:11" ht="19.899999999999999" customHeight="1" x14ac:dyDescent="0.2">
      <c r="A10" s="313" t="s">
        <v>59</v>
      </c>
      <c r="B10" s="89">
        <v>15348</v>
      </c>
      <c r="C10" s="89">
        <v>4653</v>
      </c>
      <c r="D10" s="89">
        <f>SUM(B10:C10)</f>
        <v>20001</v>
      </c>
      <c r="E10" s="89">
        <v>2643</v>
      </c>
      <c r="F10" s="91">
        <v>708</v>
      </c>
      <c r="G10" s="89">
        <f t="shared" ref="G10:G20" si="0">SUM(E10:F10)</f>
        <v>3351</v>
      </c>
      <c r="H10" s="133">
        <f>SUM(B10+E10)</f>
        <v>17991</v>
      </c>
      <c r="I10" s="89">
        <f t="shared" ref="I10:I20" si="1">SUM(C10+F10)</f>
        <v>5361</v>
      </c>
      <c r="J10" s="89">
        <f t="shared" ref="J10:J20" si="2">SUM(H10:I10)</f>
        <v>23352</v>
      </c>
    </row>
    <row r="11" spans="1:11" ht="19.899999999999999" customHeight="1" x14ac:dyDescent="0.2">
      <c r="A11" s="314" t="s">
        <v>60</v>
      </c>
      <c r="B11" s="27">
        <v>119271</v>
      </c>
      <c r="C11" s="27">
        <v>89779</v>
      </c>
      <c r="D11" s="27">
        <f t="shared" ref="D11:D20" si="3">SUM(B11:C11)</f>
        <v>209050</v>
      </c>
      <c r="E11" s="27">
        <v>10431</v>
      </c>
      <c r="F11" s="27">
        <v>3945</v>
      </c>
      <c r="G11" s="27">
        <f t="shared" si="0"/>
        <v>14376</v>
      </c>
      <c r="H11" s="134">
        <f t="shared" ref="H11:H20" si="4">SUM(B11+E11)</f>
        <v>129702</v>
      </c>
      <c r="I11" s="27">
        <f t="shared" si="1"/>
        <v>93724</v>
      </c>
      <c r="J11" s="27">
        <f t="shared" si="2"/>
        <v>223426</v>
      </c>
    </row>
    <row r="12" spans="1:11" ht="19.899999999999999" customHeight="1" x14ac:dyDescent="0.2">
      <c r="A12" s="313" t="s">
        <v>61</v>
      </c>
      <c r="B12" s="89">
        <v>114856</v>
      </c>
      <c r="C12" s="89">
        <v>164779</v>
      </c>
      <c r="D12" s="89">
        <f t="shared" si="3"/>
        <v>279635</v>
      </c>
      <c r="E12" s="89">
        <v>6431</v>
      </c>
      <c r="F12" s="89">
        <v>5003</v>
      </c>
      <c r="G12" s="89">
        <f t="shared" si="0"/>
        <v>11434</v>
      </c>
      <c r="H12" s="133">
        <f t="shared" si="4"/>
        <v>121287</v>
      </c>
      <c r="I12" s="89">
        <f t="shared" si="1"/>
        <v>169782</v>
      </c>
      <c r="J12" s="89">
        <f t="shared" si="2"/>
        <v>291069</v>
      </c>
    </row>
    <row r="13" spans="1:11" ht="19.899999999999999" customHeight="1" x14ac:dyDescent="0.2">
      <c r="A13" s="314" t="s">
        <v>62</v>
      </c>
      <c r="B13" s="27">
        <v>44757</v>
      </c>
      <c r="C13" s="27">
        <v>87663</v>
      </c>
      <c r="D13" s="27">
        <f t="shared" si="3"/>
        <v>132420</v>
      </c>
      <c r="E13" s="27">
        <v>5962</v>
      </c>
      <c r="F13" s="27">
        <v>4223</v>
      </c>
      <c r="G13" s="27">
        <f t="shared" si="0"/>
        <v>10185</v>
      </c>
      <c r="H13" s="134">
        <f t="shared" si="4"/>
        <v>50719</v>
      </c>
      <c r="I13" s="27">
        <f t="shared" si="1"/>
        <v>91886</v>
      </c>
      <c r="J13" s="27">
        <f t="shared" si="2"/>
        <v>142605</v>
      </c>
    </row>
    <row r="14" spans="1:11" ht="19.899999999999999" customHeight="1" x14ac:dyDescent="0.2">
      <c r="A14" s="313" t="s">
        <v>63</v>
      </c>
      <c r="B14" s="89">
        <v>18728</v>
      </c>
      <c r="C14" s="89">
        <v>38270</v>
      </c>
      <c r="D14" s="89">
        <f t="shared" si="3"/>
        <v>56998</v>
      </c>
      <c r="E14" s="89">
        <v>5017</v>
      </c>
      <c r="F14" s="89">
        <v>2844</v>
      </c>
      <c r="G14" s="89">
        <f t="shared" si="0"/>
        <v>7861</v>
      </c>
      <c r="H14" s="133">
        <f t="shared" si="4"/>
        <v>23745</v>
      </c>
      <c r="I14" s="89">
        <f t="shared" si="1"/>
        <v>41114</v>
      </c>
      <c r="J14" s="89">
        <f t="shared" si="2"/>
        <v>64859</v>
      </c>
    </row>
    <row r="15" spans="1:11" ht="19.899999999999999" customHeight="1" x14ac:dyDescent="0.2">
      <c r="A15" s="314" t="s">
        <v>64</v>
      </c>
      <c r="B15" s="27">
        <v>7223</v>
      </c>
      <c r="C15" s="27">
        <v>8159</v>
      </c>
      <c r="D15" s="27">
        <f t="shared" si="3"/>
        <v>15382</v>
      </c>
      <c r="E15" s="27">
        <v>2550</v>
      </c>
      <c r="F15" s="27">
        <v>1364</v>
      </c>
      <c r="G15" s="27">
        <f t="shared" si="0"/>
        <v>3914</v>
      </c>
      <c r="H15" s="134">
        <f t="shared" si="4"/>
        <v>9773</v>
      </c>
      <c r="I15" s="27">
        <f t="shared" si="1"/>
        <v>9523</v>
      </c>
      <c r="J15" s="27">
        <f t="shared" si="2"/>
        <v>19296</v>
      </c>
    </row>
    <row r="16" spans="1:11" ht="19.899999999999999" customHeight="1" x14ac:dyDescent="0.2">
      <c r="A16" s="313" t="s">
        <v>65</v>
      </c>
      <c r="B16" s="89">
        <v>3177</v>
      </c>
      <c r="C16" s="89">
        <v>4068</v>
      </c>
      <c r="D16" s="89">
        <f t="shared" si="3"/>
        <v>7245</v>
      </c>
      <c r="E16" s="91">
        <v>722</v>
      </c>
      <c r="F16" s="91">
        <v>76</v>
      </c>
      <c r="G16" s="91">
        <f t="shared" si="0"/>
        <v>798</v>
      </c>
      <c r="H16" s="133">
        <f t="shared" si="4"/>
        <v>3899</v>
      </c>
      <c r="I16" s="89">
        <f t="shared" si="1"/>
        <v>4144</v>
      </c>
      <c r="J16" s="89">
        <f t="shared" si="2"/>
        <v>8043</v>
      </c>
    </row>
    <row r="17" spans="1:10" ht="19.899999999999999" customHeight="1" x14ac:dyDescent="0.2">
      <c r="A17" s="314" t="s">
        <v>66</v>
      </c>
      <c r="B17" s="92">
        <v>899</v>
      </c>
      <c r="C17" s="92">
        <v>667</v>
      </c>
      <c r="D17" s="27">
        <f>SUM(B17:C17)</f>
        <v>1566</v>
      </c>
      <c r="E17" s="27">
        <v>1109</v>
      </c>
      <c r="F17" s="92">
        <v>0</v>
      </c>
      <c r="G17" s="27">
        <f>SUM(E17:F17)</f>
        <v>1109</v>
      </c>
      <c r="H17" s="134">
        <f>SUM(B17+E17)</f>
        <v>2008</v>
      </c>
      <c r="I17" s="92">
        <f>SUM(C17+F17)</f>
        <v>667</v>
      </c>
      <c r="J17" s="27">
        <f t="shared" si="2"/>
        <v>2675</v>
      </c>
    </row>
    <row r="18" spans="1:10" ht="19.899999999999999" customHeight="1" x14ac:dyDescent="0.2">
      <c r="A18" s="313" t="s">
        <v>67</v>
      </c>
      <c r="B18" s="91">
        <v>613</v>
      </c>
      <c r="C18" s="91">
        <v>0</v>
      </c>
      <c r="D18" s="91">
        <f t="shared" si="3"/>
        <v>613</v>
      </c>
      <c r="E18" s="91">
        <v>0</v>
      </c>
      <c r="F18" s="91">
        <v>56</v>
      </c>
      <c r="G18" s="91">
        <f t="shared" si="0"/>
        <v>56</v>
      </c>
      <c r="H18" s="504">
        <f t="shared" si="4"/>
        <v>613</v>
      </c>
      <c r="I18" s="91">
        <f t="shared" si="1"/>
        <v>56</v>
      </c>
      <c r="J18" s="91">
        <f t="shared" si="2"/>
        <v>669</v>
      </c>
    </row>
    <row r="19" spans="1:10" ht="19.899999999999999" customHeight="1" x14ac:dyDescent="0.2">
      <c r="A19" s="314" t="s">
        <v>68</v>
      </c>
      <c r="B19" s="92">
        <v>0</v>
      </c>
      <c r="C19" s="92">
        <v>0</v>
      </c>
      <c r="D19" s="92">
        <f t="shared" si="3"/>
        <v>0</v>
      </c>
      <c r="E19" s="92">
        <v>0</v>
      </c>
      <c r="F19" s="92">
        <v>0</v>
      </c>
      <c r="G19" s="92">
        <f t="shared" si="0"/>
        <v>0</v>
      </c>
      <c r="H19" s="505">
        <f t="shared" si="4"/>
        <v>0</v>
      </c>
      <c r="I19" s="92">
        <f t="shared" si="1"/>
        <v>0</v>
      </c>
      <c r="J19" s="92">
        <f t="shared" si="2"/>
        <v>0</v>
      </c>
    </row>
    <row r="20" spans="1:10" ht="19.899999999999999" customHeight="1" thickBot="1" x14ac:dyDescent="0.25">
      <c r="A20" s="483" t="s">
        <v>69</v>
      </c>
      <c r="B20" s="107">
        <v>0</v>
      </c>
      <c r="C20" s="107">
        <v>0</v>
      </c>
      <c r="D20" s="107">
        <f t="shared" si="3"/>
        <v>0</v>
      </c>
      <c r="E20" s="107">
        <v>0</v>
      </c>
      <c r="F20" s="107">
        <v>0</v>
      </c>
      <c r="G20" s="107">
        <f t="shared" si="0"/>
        <v>0</v>
      </c>
      <c r="H20" s="487">
        <f t="shared" si="4"/>
        <v>0</v>
      </c>
      <c r="I20" s="107">
        <f t="shared" si="1"/>
        <v>0</v>
      </c>
      <c r="J20" s="107">
        <f t="shared" si="2"/>
        <v>0</v>
      </c>
    </row>
    <row r="21" spans="1:10" ht="18" x14ac:dyDescent="0.2">
      <c r="A21" s="484" t="s">
        <v>39</v>
      </c>
      <c r="B21" s="485">
        <f>SUM(B10:B20)</f>
        <v>324872</v>
      </c>
      <c r="C21" s="485">
        <f>SUM(C10:C20)</f>
        <v>398038</v>
      </c>
      <c r="D21" s="485">
        <f>SUM(D10:D20)</f>
        <v>722910</v>
      </c>
      <c r="E21" s="485">
        <f t="shared" ref="E21:I21" si="5">SUM(E10:E20)</f>
        <v>34865</v>
      </c>
      <c r="F21" s="485">
        <f t="shared" si="5"/>
        <v>18219</v>
      </c>
      <c r="G21" s="485">
        <f t="shared" si="5"/>
        <v>53084</v>
      </c>
      <c r="H21" s="488">
        <f t="shared" si="5"/>
        <v>359737</v>
      </c>
      <c r="I21" s="485">
        <f t="shared" si="5"/>
        <v>416257</v>
      </c>
      <c r="J21" s="485">
        <f>SUM(J10:J20)</f>
        <v>775994</v>
      </c>
    </row>
    <row r="22" spans="1:10" ht="18" x14ac:dyDescent="0.2">
      <c r="A22" s="392" t="s">
        <v>273</v>
      </c>
      <c r="B22" s="270"/>
      <c r="C22" s="270"/>
      <c r="D22" s="270"/>
      <c r="F22" s="44"/>
      <c r="G22" s="44"/>
      <c r="H22" s="44"/>
      <c r="I22" s="44"/>
      <c r="J22" t="s">
        <v>272</v>
      </c>
    </row>
    <row r="23" spans="1:10" x14ac:dyDescent="0.2">
      <c r="B23" s="625"/>
      <c r="C23" s="625"/>
      <c r="D23" s="625"/>
      <c r="E23" s="625"/>
      <c r="F23" s="625"/>
      <c r="G23" s="625"/>
      <c r="H23" s="625"/>
      <c r="I23" s="625"/>
      <c r="J23" s="625"/>
    </row>
  </sheetData>
  <mergeCells count="8">
    <mergeCell ref="B7:D7"/>
    <mergeCell ref="E7:G7"/>
    <mergeCell ref="H7:J7"/>
    <mergeCell ref="A3:J3"/>
    <mergeCell ref="A4:J4"/>
    <mergeCell ref="B6:D6"/>
    <mergeCell ref="E6:G6"/>
    <mergeCell ref="H6:J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1" orientation="landscape" horizontalDpi="300" r:id="rId1"/>
  <headerFooter>
    <oddFooter>&amp;Lstats.gov.sa</oddFooter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rightToLeft="1" view="pageBreakPreview" zoomScale="110" zoomScaleNormal="100" zoomScaleSheetLayoutView="110" workbookViewId="0">
      <selection activeCell="H19" sqref="H19"/>
    </sheetView>
  </sheetViews>
  <sheetFormatPr defaultRowHeight="14.25" x14ac:dyDescent="0.2"/>
  <cols>
    <col min="1" max="1" width="20.125" customWidth="1"/>
    <col min="11" max="11" width="4.875" customWidth="1"/>
    <col min="12" max="12" width="26" style="1" customWidth="1"/>
  </cols>
  <sheetData>
    <row r="1" spans="1:12" x14ac:dyDescent="0.2">
      <c r="K1" s="5" t="s">
        <v>13</v>
      </c>
    </row>
    <row r="2" spans="1:12" ht="61.5" customHeight="1" x14ac:dyDescent="0.2">
      <c r="A2" s="81"/>
      <c r="H2" s="3"/>
      <c r="J2" s="3"/>
      <c r="K2" s="5" t="s">
        <v>14</v>
      </c>
    </row>
    <row r="3" spans="1:12" ht="21" x14ac:dyDescent="0.2">
      <c r="A3" s="746" t="s">
        <v>388</v>
      </c>
      <c r="B3" s="746"/>
      <c r="C3" s="746"/>
      <c r="D3" s="746"/>
      <c r="E3" s="746"/>
      <c r="F3" s="746"/>
      <c r="G3" s="746"/>
      <c r="H3" s="746"/>
      <c r="I3" s="746"/>
      <c r="J3" s="746"/>
      <c r="K3" s="746"/>
      <c r="L3" s="746"/>
    </row>
    <row r="4" spans="1:12" ht="21" x14ac:dyDescent="0.2">
      <c r="A4" s="756" t="s">
        <v>389</v>
      </c>
      <c r="B4" s="756"/>
      <c r="C4" s="756"/>
      <c r="D4" s="756"/>
      <c r="E4" s="756"/>
      <c r="F4" s="756"/>
      <c r="G4" s="756"/>
      <c r="H4" s="756"/>
      <c r="I4" s="756"/>
      <c r="J4" s="756"/>
      <c r="K4" s="756"/>
      <c r="L4" s="756"/>
    </row>
    <row r="5" spans="1:12" ht="16.5" thickBot="1" x14ac:dyDescent="0.25">
      <c r="A5" s="470" t="s">
        <v>390</v>
      </c>
    </row>
    <row r="6" spans="1:12" ht="19.5" customHeight="1" x14ac:dyDescent="0.2">
      <c r="A6" s="863" t="s">
        <v>113</v>
      </c>
      <c r="B6" s="879" t="s">
        <v>22</v>
      </c>
      <c r="C6" s="880"/>
      <c r="D6" s="864"/>
      <c r="E6" s="879" t="s">
        <v>23</v>
      </c>
      <c r="F6" s="880"/>
      <c r="G6" s="880"/>
      <c r="H6" s="881" t="s">
        <v>24</v>
      </c>
      <c r="I6" s="880"/>
      <c r="J6" s="880"/>
      <c r="K6" s="880"/>
      <c r="L6" s="884" t="s">
        <v>546</v>
      </c>
    </row>
    <row r="7" spans="1:12" ht="18.75" thickBot="1" x14ac:dyDescent="0.25">
      <c r="A7" s="863"/>
      <c r="B7" s="874" t="s">
        <v>25</v>
      </c>
      <c r="C7" s="875"/>
      <c r="D7" s="876"/>
      <c r="E7" s="874" t="s">
        <v>26</v>
      </c>
      <c r="F7" s="875"/>
      <c r="G7" s="875"/>
      <c r="H7" s="877" t="s">
        <v>9</v>
      </c>
      <c r="I7" s="878"/>
      <c r="J7" s="878"/>
      <c r="K7" s="878"/>
      <c r="L7" s="885"/>
    </row>
    <row r="8" spans="1:12" ht="19.5" customHeight="1" x14ac:dyDescent="0.2">
      <c r="A8" s="863"/>
      <c r="B8" s="479" t="s">
        <v>4</v>
      </c>
      <c r="C8" s="481" t="s">
        <v>5</v>
      </c>
      <c r="D8" s="481" t="s">
        <v>58</v>
      </c>
      <c r="E8" s="479" t="s">
        <v>4</v>
      </c>
      <c r="F8" s="479" t="s">
        <v>5</v>
      </c>
      <c r="G8" s="479" t="s">
        <v>58</v>
      </c>
      <c r="H8" s="486" t="s">
        <v>4</v>
      </c>
      <c r="I8" s="479" t="s">
        <v>5</v>
      </c>
      <c r="J8" s="888" t="s">
        <v>58</v>
      </c>
      <c r="K8" s="889"/>
      <c r="L8" s="885"/>
    </row>
    <row r="9" spans="1:12" ht="18" x14ac:dyDescent="0.2">
      <c r="A9" s="863"/>
      <c r="B9" s="479" t="s">
        <v>31</v>
      </c>
      <c r="C9" s="479" t="s">
        <v>32</v>
      </c>
      <c r="D9" s="482" t="s">
        <v>9</v>
      </c>
      <c r="E9" s="479" t="s">
        <v>31</v>
      </c>
      <c r="F9" s="479" t="s">
        <v>32</v>
      </c>
      <c r="G9" s="482" t="s">
        <v>9</v>
      </c>
      <c r="H9" s="486" t="s">
        <v>31</v>
      </c>
      <c r="I9" s="479" t="s">
        <v>32</v>
      </c>
      <c r="J9" s="885" t="s">
        <v>9</v>
      </c>
      <c r="K9" s="890"/>
      <c r="L9" s="885"/>
    </row>
    <row r="10" spans="1:12" ht="21" customHeight="1" x14ac:dyDescent="0.2">
      <c r="A10" s="271" t="s">
        <v>277</v>
      </c>
      <c r="B10" s="249">
        <v>0</v>
      </c>
      <c r="C10" s="249">
        <v>247</v>
      </c>
      <c r="D10" s="249">
        <f t="shared" ref="D10:D18" si="0">SUM(B10:C10)</f>
        <v>247</v>
      </c>
      <c r="E10" s="249">
        <v>280</v>
      </c>
      <c r="F10" s="249">
        <v>0</v>
      </c>
      <c r="G10" s="249">
        <f t="shared" ref="G10:G18" si="1">SUM(E10:F10)</f>
        <v>280</v>
      </c>
      <c r="H10" s="680">
        <f>SUM(B10+E10)</f>
        <v>280</v>
      </c>
      <c r="I10" s="249">
        <f t="shared" ref="I10:I17" si="2">SUM(C10+F10)</f>
        <v>247</v>
      </c>
      <c r="J10" s="891">
        <f t="shared" ref="J10:J18" si="3">SUM(H10:I10)</f>
        <v>527</v>
      </c>
      <c r="K10" s="892">
        <f t="shared" ref="K10:K18" si="4">SUM(I10:J10)</f>
        <v>774</v>
      </c>
      <c r="L10" s="681" t="s">
        <v>547</v>
      </c>
    </row>
    <row r="11" spans="1:12" ht="21" customHeight="1" x14ac:dyDescent="0.2">
      <c r="A11" s="272" t="s">
        <v>278</v>
      </c>
      <c r="B11" s="340">
        <v>1461</v>
      </c>
      <c r="C11" s="252">
        <v>804</v>
      </c>
      <c r="D11" s="340">
        <f t="shared" si="0"/>
        <v>2265</v>
      </c>
      <c r="E11" s="340">
        <v>1343</v>
      </c>
      <c r="F11" s="252">
        <v>376</v>
      </c>
      <c r="G11" s="340">
        <f t="shared" si="1"/>
        <v>1719</v>
      </c>
      <c r="H11" s="532">
        <f t="shared" ref="H11:H17" si="5">SUM(B11+E11)</f>
        <v>2804</v>
      </c>
      <c r="I11" s="340">
        <f t="shared" si="2"/>
        <v>1180</v>
      </c>
      <c r="J11" s="893">
        <f t="shared" si="3"/>
        <v>3984</v>
      </c>
      <c r="K11" s="894">
        <f t="shared" si="4"/>
        <v>5164</v>
      </c>
      <c r="L11" s="682" t="s">
        <v>548</v>
      </c>
    </row>
    <row r="12" spans="1:12" ht="21" customHeight="1" x14ac:dyDescent="0.2">
      <c r="A12" s="271" t="s">
        <v>279</v>
      </c>
      <c r="B12" s="337">
        <v>21198</v>
      </c>
      <c r="C12" s="337">
        <v>4518</v>
      </c>
      <c r="D12" s="337">
        <f t="shared" si="0"/>
        <v>25716</v>
      </c>
      <c r="E12" s="337">
        <v>3745</v>
      </c>
      <c r="F12" s="249">
        <v>327</v>
      </c>
      <c r="G12" s="337">
        <f t="shared" si="1"/>
        <v>4072</v>
      </c>
      <c r="H12" s="531">
        <f t="shared" si="5"/>
        <v>24943</v>
      </c>
      <c r="I12" s="337">
        <f t="shared" si="2"/>
        <v>4845</v>
      </c>
      <c r="J12" s="886">
        <f t="shared" si="3"/>
        <v>29788</v>
      </c>
      <c r="K12" s="887">
        <f t="shared" si="4"/>
        <v>34633</v>
      </c>
      <c r="L12" s="681" t="s">
        <v>549</v>
      </c>
    </row>
    <row r="13" spans="1:12" ht="21" customHeight="1" x14ac:dyDescent="0.2">
      <c r="A13" s="272" t="s">
        <v>280</v>
      </c>
      <c r="B13" s="340">
        <v>34592</v>
      </c>
      <c r="C13" s="340">
        <v>7926</v>
      </c>
      <c r="D13" s="340">
        <f t="shared" si="0"/>
        <v>42518</v>
      </c>
      <c r="E13" s="340">
        <v>4358</v>
      </c>
      <c r="F13" s="252">
        <v>635</v>
      </c>
      <c r="G13" s="340">
        <f t="shared" si="1"/>
        <v>4993</v>
      </c>
      <c r="H13" s="532">
        <f t="shared" si="5"/>
        <v>38950</v>
      </c>
      <c r="I13" s="340">
        <f t="shared" si="2"/>
        <v>8561</v>
      </c>
      <c r="J13" s="893">
        <f t="shared" si="3"/>
        <v>47511</v>
      </c>
      <c r="K13" s="894">
        <f t="shared" si="4"/>
        <v>56072</v>
      </c>
      <c r="L13" s="682" t="s">
        <v>550</v>
      </c>
    </row>
    <row r="14" spans="1:12" ht="21" customHeight="1" x14ac:dyDescent="0.2">
      <c r="A14" s="271" t="s">
        <v>281</v>
      </c>
      <c r="B14" s="337">
        <v>159971</v>
      </c>
      <c r="C14" s="337">
        <v>69129</v>
      </c>
      <c r="D14" s="337">
        <f t="shared" si="0"/>
        <v>229100</v>
      </c>
      <c r="E14" s="337">
        <v>11386</v>
      </c>
      <c r="F14" s="337">
        <v>4750</v>
      </c>
      <c r="G14" s="337">
        <f t="shared" si="1"/>
        <v>16136</v>
      </c>
      <c r="H14" s="531">
        <f t="shared" si="5"/>
        <v>171357</v>
      </c>
      <c r="I14" s="337">
        <f t="shared" si="2"/>
        <v>73879</v>
      </c>
      <c r="J14" s="886">
        <f t="shared" si="3"/>
        <v>245236</v>
      </c>
      <c r="K14" s="887">
        <f t="shared" si="4"/>
        <v>319115</v>
      </c>
      <c r="L14" s="681" t="s">
        <v>551</v>
      </c>
    </row>
    <row r="15" spans="1:12" ht="21" customHeight="1" x14ac:dyDescent="0.2">
      <c r="A15" s="272" t="s">
        <v>282</v>
      </c>
      <c r="B15" s="340">
        <v>37861</v>
      </c>
      <c r="C15" s="340">
        <v>23550</v>
      </c>
      <c r="D15" s="340">
        <f t="shared" si="0"/>
        <v>61411</v>
      </c>
      <c r="E15" s="340">
        <v>3077</v>
      </c>
      <c r="F15" s="340">
        <v>1134</v>
      </c>
      <c r="G15" s="340">
        <f t="shared" si="1"/>
        <v>4211</v>
      </c>
      <c r="H15" s="532">
        <f t="shared" si="5"/>
        <v>40938</v>
      </c>
      <c r="I15" s="340">
        <f t="shared" si="2"/>
        <v>24684</v>
      </c>
      <c r="J15" s="893">
        <f t="shared" si="3"/>
        <v>65622</v>
      </c>
      <c r="K15" s="894">
        <f t="shared" si="4"/>
        <v>90306</v>
      </c>
      <c r="L15" s="682" t="s">
        <v>552</v>
      </c>
    </row>
    <row r="16" spans="1:12" ht="21" customHeight="1" x14ac:dyDescent="0.2">
      <c r="A16" s="271" t="s">
        <v>283</v>
      </c>
      <c r="B16" s="337">
        <v>68712</v>
      </c>
      <c r="C16" s="337">
        <v>287074</v>
      </c>
      <c r="D16" s="337">
        <f t="shared" si="0"/>
        <v>355786</v>
      </c>
      <c r="E16" s="337">
        <v>10092</v>
      </c>
      <c r="F16" s="337">
        <v>10997</v>
      </c>
      <c r="G16" s="337">
        <f t="shared" si="1"/>
        <v>21089</v>
      </c>
      <c r="H16" s="531">
        <f t="shared" si="5"/>
        <v>78804</v>
      </c>
      <c r="I16" s="337">
        <f t="shared" si="2"/>
        <v>298071</v>
      </c>
      <c r="J16" s="886">
        <f t="shared" si="3"/>
        <v>376875</v>
      </c>
      <c r="K16" s="887">
        <f t="shared" si="4"/>
        <v>674946</v>
      </c>
      <c r="L16" s="681" t="s">
        <v>553</v>
      </c>
    </row>
    <row r="17" spans="1:12" ht="21" customHeight="1" x14ac:dyDescent="0.2">
      <c r="A17" s="272" t="s">
        <v>284</v>
      </c>
      <c r="B17" s="340">
        <v>1008</v>
      </c>
      <c r="C17" s="340">
        <v>4355</v>
      </c>
      <c r="D17" s="340">
        <f t="shared" si="0"/>
        <v>5363</v>
      </c>
      <c r="E17" s="252">
        <v>584</v>
      </c>
      <c r="F17" s="252">
        <v>0</v>
      </c>
      <c r="G17" s="252">
        <f t="shared" si="1"/>
        <v>584</v>
      </c>
      <c r="H17" s="532">
        <f t="shared" si="5"/>
        <v>1592</v>
      </c>
      <c r="I17" s="340">
        <f t="shared" si="2"/>
        <v>4355</v>
      </c>
      <c r="J17" s="893">
        <f t="shared" si="3"/>
        <v>5947</v>
      </c>
      <c r="K17" s="894">
        <f t="shared" si="4"/>
        <v>10302</v>
      </c>
      <c r="L17" s="682" t="s">
        <v>554</v>
      </c>
    </row>
    <row r="18" spans="1:12" ht="21" customHeight="1" thickBot="1" x14ac:dyDescent="0.25">
      <c r="A18" s="489" t="s">
        <v>127</v>
      </c>
      <c r="B18" s="655">
        <v>69</v>
      </c>
      <c r="C18" s="655">
        <v>435</v>
      </c>
      <c r="D18" s="655">
        <f t="shared" si="0"/>
        <v>504</v>
      </c>
      <c r="E18" s="655">
        <v>0</v>
      </c>
      <c r="F18" s="655">
        <v>0</v>
      </c>
      <c r="G18" s="655">
        <f t="shared" si="1"/>
        <v>0</v>
      </c>
      <c r="H18" s="490">
        <f>SUM(B18+E18)</f>
        <v>69</v>
      </c>
      <c r="I18" s="655">
        <f>SUM(C18+F18)</f>
        <v>435</v>
      </c>
      <c r="J18" s="895">
        <f t="shared" si="3"/>
        <v>504</v>
      </c>
      <c r="K18" s="896">
        <f t="shared" si="4"/>
        <v>939</v>
      </c>
      <c r="L18" s="597" t="s">
        <v>555</v>
      </c>
    </row>
    <row r="19" spans="1:12" ht="21" customHeight="1" x14ac:dyDescent="0.2">
      <c r="A19" s="484" t="s">
        <v>39</v>
      </c>
      <c r="B19" s="485">
        <f>SUM(B10:B18)</f>
        <v>324872</v>
      </c>
      <c r="C19" s="485">
        <f t="shared" ref="C19:K19" si="6">SUM(C10:C18)</f>
        <v>398038</v>
      </c>
      <c r="D19" s="485">
        <f t="shared" si="6"/>
        <v>722910</v>
      </c>
      <c r="E19" s="485">
        <f t="shared" si="6"/>
        <v>34865</v>
      </c>
      <c r="F19" s="485">
        <f t="shared" si="6"/>
        <v>18219</v>
      </c>
      <c r="G19" s="485">
        <f t="shared" si="6"/>
        <v>53084</v>
      </c>
      <c r="H19" s="488">
        <f t="shared" si="6"/>
        <v>359737</v>
      </c>
      <c r="I19" s="485">
        <f>SUM(I10:I18)</f>
        <v>416257</v>
      </c>
      <c r="J19" s="882">
        <f>SUM(J10:J18)</f>
        <v>775994</v>
      </c>
      <c r="K19" s="883">
        <f t="shared" si="6"/>
        <v>1192251</v>
      </c>
      <c r="L19" s="599" t="s">
        <v>9</v>
      </c>
    </row>
    <row r="20" spans="1:12" ht="18" x14ac:dyDescent="0.2">
      <c r="A20" s="392" t="s">
        <v>273</v>
      </c>
      <c r="B20" s="270"/>
      <c r="C20" s="270"/>
      <c r="D20" s="270"/>
      <c r="F20" s="44"/>
      <c r="G20" s="44"/>
      <c r="H20" s="44"/>
      <c r="I20" s="44"/>
      <c r="L20" t="s">
        <v>272</v>
      </c>
    </row>
    <row r="21" spans="1:12" x14ac:dyDescent="0.2">
      <c r="B21" s="625"/>
      <c r="C21" s="625"/>
      <c r="D21" s="625"/>
      <c r="E21" s="625"/>
      <c r="F21" s="625"/>
      <c r="G21" s="625"/>
      <c r="H21" s="625"/>
      <c r="I21" s="625"/>
      <c r="J21" s="625"/>
    </row>
  </sheetData>
  <mergeCells count="22">
    <mergeCell ref="J18:K18"/>
    <mergeCell ref="E7:G7"/>
    <mergeCell ref="H7:K7"/>
    <mergeCell ref="J15:K15"/>
    <mergeCell ref="J16:K16"/>
    <mergeCell ref="J17:K17"/>
    <mergeCell ref="A3:L3"/>
    <mergeCell ref="A4:L4"/>
    <mergeCell ref="H6:K6"/>
    <mergeCell ref="J19:K19"/>
    <mergeCell ref="L6:L9"/>
    <mergeCell ref="A6:A9"/>
    <mergeCell ref="J14:K14"/>
    <mergeCell ref="J8:K8"/>
    <mergeCell ref="J9:K9"/>
    <mergeCell ref="J10:K10"/>
    <mergeCell ref="J11:K11"/>
    <mergeCell ref="J12:K12"/>
    <mergeCell ref="J13:K13"/>
    <mergeCell ref="B6:D6"/>
    <mergeCell ref="E6:G6"/>
    <mergeCell ref="B7:D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2" orientation="landscape" horizontalDpi="300" r:id="rId1"/>
  <headerFooter>
    <oddFooter>&amp;Lstats.gov.sa</oddFooter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view="pageBreakPreview" zoomScale="130" zoomScaleNormal="100" zoomScaleSheetLayoutView="130" workbookViewId="0">
      <selection activeCell="E11" sqref="E11"/>
    </sheetView>
  </sheetViews>
  <sheetFormatPr defaultRowHeight="14.25" x14ac:dyDescent="0.2"/>
  <cols>
    <col min="1" max="1" width="25.75" customWidth="1"/>
    <col min="2" max="2" width="28.25" customWidth="1"/>
    <col min="3" max="5" width="15.875" customWidth="1"/>
  </cols>
  <sheetData>
    <row r="1" spans="1:11" x14ac:dyDescent="0.2">
      <c r="D1" s="804" t="s">
        <v>13</v>
      </c>
      <c r="E1" s="804"/>
    </row>
    <row r="2" spans="1:11" ht="61.5" customHeight="1" x14ac:dyDescent="0.2">
      <c r="A2" s="81"/>
      <c r="D2" s="804" t="s">
        <v>14</v>
      </c>
      <c r="E2" s="804"/>
      <c r="H2" s="3"/>
      <c r="J2" s="3"/>
      <c r="K2" s="3"/>
    </row>
    <row r="3" spans="1:11" ht="21" x14ac:dyDescent="0.2">
      <c r="A3" s="747" t="s">
        <v>391</v>
      </c>
      <c r="B3" s="747"/>
      <c r="C3" s="747"/>
      <c r="D3" s="747"/>
      <c r="E3" s="747"/>
    </row>
    <row r="4" spans="1:11" ht="21" x14ac:dyDescent="0.2">
      <c r="A4" s="756" t="s">
        <v>392</v>
      </c>
      <c r="B4" s="756"/>
      <c r="C4" s="756"/>
      <c r="D4" s="756"/>
      <c r="E4" s="756"/>
    </row>
    <row r="5" spans="1:11" ht="18" x14ac:dyDescent="0.45">
      <c r="A5" s="478" t="s">
        <v>393</v>
      </c>
      <c r="B5" s="477"/>
      <c r="C5" s="477"/>
      <c r="D5" s="477"/>
      <c r="E5" s="477"/>
    </row>
    <row r="6" spans="1:11" ht="19.5" customHeight="1" x14ac:dyDescent="0.2">
      <c r="A6" s="897" t="s">
        <v>394</v>
      </c>
      <c r="B6" s="898"/>
      <c r="C6" s="475" t="s">
        <v>4</v>
      </c>
      <c r="D6" s="475" t="s">
        <v>5</v>
      </c>
      <c r="E6" s="492" t="s">
        <v>24</v>
      </c>
    </row>
    <row r="7" spans="1:11" ht="31.5" customHeight="1" x14ac:dyDescent="0.2">
      <c r="A7" s="897" t="s">
        <v>395</v>
      </c>
      <c r="B7" s="898"/>
      <c r="C7" s="475" t="s">
        <v>31</v>
      </c>
      <c r="D7" s="475" t="s">
        <v>32</v>
      </c>
      <c r="E7" s="493" t="s">
        <v>9</v>
      </c>
    </row>
    <row r="8" spans="1:11" ht="23.45" customHeight="1" x14ac:dyDescent="0.2">
      <c r="A8" s="494" t="s">
        <v>396</v>
      </c>
      <c r="B8" s="75" t="s">
        <v>397</v>
      </c>
      <c r="C8" s="10">
        <v>67560</v>
      </c>
      <c r="D8" s="10">
        <v>16086</v>
      </c>
      <c r="E8" s="495">
        <f>SUM(C8:D8)</f>
        <v>83646</v>
      </c>
      <c r="F8" s="471"/>
    </row>
    <row r="9" spans="1:11" ht="23.45" customHeight="1" x14ac:dyDescent="0.2">
      <c r="A9" s="496" t="s">
        <v>398</v>
      </c>
      <c r="B9" s="97" t="s">
        <v>399</v>
      </c>
      <c r="C9" s="30">
        <v>257312</v>
      </c>
      <c r="D9" s="30">
        <v>381952</v>
      </c>
      <c r="E9" s="497">
        <f>SUM(C9:D9)</f>
        <v>639264</v>
      </c>
      <c r="F9" s="471"/>
    </row>
    <row r="10" spans="1:11" ht="25.5" customHeight="1" x14ac:dyDescent="0.2">
      <c r="A10" s="899" t="s">
        <v>400</v>
      </c>
      <c r="B10" s="900"/>
      <c r="C10" s="476">
        <f>SUM(C8:C9)</f>
        <v>324872</v>
      </c>
      <c r="D10" s="476">
        <f>SUM(D8:D9)</f>
        <v>398038</v>
      </c>
      <c r="E10" s="498">
        <f>SUM(E8:E9)</f>
        <v>722910</v>
      </c>
      <c r="F10" s="471"/>
    </row>
    <row r="11" spans="1:11" ht="18" x14ac:dyDescent="0.2">
      <c r="A11" s="392" t="s">
        <v>273</v>
      </c>
      <c r="B11" s="270"/>
      <c r="C11" s="270"/>
      <c r="D11" s="270"/>
      <c r="E11" t="s">
        <v>272</v>
      </c>
      <c r="F11" s="44"/>
      <c r="G11" s="44"/>
      <c r="H11" s="44"/>
      <c r="I11" s="44"/>
    </row>
    <row r="12" spans="1:11" x14ac:dyDescent="0.2">
      <c r="C12" s="471"/>
      <c r="D12" s="471"/>
      <c r="E12" s="471"/>
    </row>
  </sheetData>
  <mergeCells count="7">
    <mergeCell ref="D2:E2"/>
    <mergeCell ref="D1:E1"/>
    <mergeCell ref="A6:B6"/>
    <mergeCell ref="A7:B7"/>
    <mergeCell ref="A10:B10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rightToLeft="1" view="pageBreakPreview" zoomScale="75" zoomScaleNormal="100" zoomScaleSheetLayoutView="75" workbookViewId="0">
      <selection activeCell="E10" sqref="E10"/>
    </sheetView>
  </sheetViews>
  <sheetFormatPr defaultRowHeight="14.25" x14ac:dyDescent="0.2"/>
  <cols>
    <col min="1" max="1" width="25.125" bestFit="1" customWidth="1"/>
    <col min="2" max="2" width="25.125" customWidth="1"/>
    <col min="3" max="3" width="11.875" bestFit="1" customWidth="1"/>
    <col min="4" max="4" width="9.75" bestFit="1" customWidth="1"/>
    <col min="5" max="5" width="11.625" bestFit="1" customWidth="1"/>
    <col min="6" max="6" width="10.875" bestFit="1" customWidth="1"/>
    <col min="7" max="7" width="9.25" bestFit="1" customWidth="1"/>
    <col min="8" max="8" width="10.875" bestFit="1" customWidth="1"/>
  </cols>
  <sheetData>
    <row r="1" spans="1:7" ht="24.75" customHeight="1" x14ac:dyDescent="0.2">
      <c r="A1" s="1"/>
      <c r="B1" s="1"/>
      <c r="D1" s="5" t="s">
        <v>13</v>
      </c>
      <c r="F1" s="3"/>
      <c r="G1" s="3"/>
    </row>
    <row r="2" spans="1:7" s="3" customFormat="1" ht="42" customHeight="1" x14ac:dyDescent="0.2">
      <c r="D2" s="5" t="s">
        <v>14</v>
      </c>
    </row>
    <row r="3" spans="1:7" ht="21" x14ac:dyDescent="0.2">
      <c r="A3" s="746" t="s">
        <v>641</v>
      </c>
      <c r="B3" s="746"/>
      <c r="C3" s="746"/>
      <c r="D3" s="746"/>
      <c r="E3" s="746"/>
    </row>
    <row r="4" spans="1:7" ht="21" x14ac:dyDescent="0.2">
      <c r="A4" s="747" t="s">
        <v>642</v>
      </c>
      <c r="B4" s="747"/>
      <c r="C4" s="747"/>
      <c r="D4" s="747"/>
      <c r="E4" s="747"/>
    </row>
    <row r="5" spans="1:7" ht="18" x14ac:dyDescent="0.2">
      <c r="A5" s="274" t="s">
        <v>577</v>
      </c>
      <c r="B5" s="397"/>
      <c r="C5" s="397"/>
      <c r="D5" s="397"/>
      <c r="E5" s="397"/>
    </row>
    <row r="6" spans="1:7" ht="13.15" customHeight="1" x14ac:dyDescent="0.2">
      <c r="A6" s="735" t="s">
        <v>46</v>
      </c>
      <c r="B6" s="748"/>
      <c r="C6" s="735" t="s">
        <v>28</v>
      </c>
      <c r="D6" s="755" t="s">
        <v>29</v>
      </c>
      <c r="E6" s="736" t="s">
        <v>30</v>
      </c>
    </row>
    <row r="7" spans="1:7" ht="13.15" customHeight="1" x14ac:dyDescent="0.2">
      <c r="A7" s="735" t="s">
        <v>47</v>
      </c>
      <c r="B7" s="748"/>
      <c r="C7" s="735"/>
      <c r="D7" s="755"/>
      <c r="E7" s="736"/>
    </row>
    <row r="8" spans="1:7" ht="18" customHeight="1" x14ac:dyDescent="0.2">
      <c r="A8" s="735"/>
      <c r="B8" s="748"/>
      <c r="C8" s="399" t="s">
        <v>31</v>
      </c>
      <c r="D8" s="396" t="s">
        <v>32</v>
      </c>
      <c r="E8" s="19" t="s">
        <v>9</v>
      </c>
    </row>
    <row r="9" spans="1:7" ht="25.9" customHeight="1" x14ac:dyDescent="0.2">
      <c r="A9" s="14" t="s">
        <v>1</v>
      </c>
      <c r="B9" s="586" t="s">
        <v>3</v>
      </c>
      <c r="C9" s="20">
        <v>1579258</v>
      </c>
      <c r="D9" s="20">
        <v>756320</v>
      </c>
      <c r="E9" s="33">
        <f>SUM(C9:D9)</f>
        <v>2335578</v>
      </c>
    </row>
    <row r="10" spans="1:7" ht="25.9" customHeight="1" x14ac:dyDescent="0.2">
      <c r="A10" s="17" t="s">
        <v>543</v>
      </c>
      <c r="B10" s="587" t="s">
        <v>258</v>
      </c>
      <c r="C10" s="35">
        <v>1544091</v>
      </c>
      <c r="D10" s="35">
        <v>759241</v>
      </c>
      <c r="E10" s="34">
        <f>SUM(C10:D10)</f>
        <v>2303332</v>
      </c>
    </row>
    <row r="11" spans="1:7" s="45" customFormat="1" ht="18" x14ac:dyDescent="0.45">
      <c r="A11" s="754" t="s">
        <v>53</v>
      </c>
      <c r="B11" s="754"/>
      <c r="E11" s="37" t="s">
        <v>52</v>
      </c>
    </row>
    <row r="12" spans="1:7" x14ac:dyDescent="0.2">
      <c r="C12" s="471"/>
    </row>
    <row r="13" spans="1:7" x14ac:dyDescent="0.2">
      <c r="C13" s="471"/>
    </row>
  </sheetData>
  <mergeCells count="8">
    <mergeCell ref="A11:B11"/>
    <mergeCell ref="A7:B8"/>
    <mergeCell ref="A3:E3"/>
    <mergeCell ref="A4:E4"/>
    <mergeCell ref="E6:E7"/>
    <mergeCell ref="D6:D7"/>
    <mergeCell ref="C6:C7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rightToLeft="1" view="pageBreakPreview" zoomScale="130" zoomScaleNormal="100" zoomScaleSheetLayoutView="130" workbookViewId="0">
      <selection activeCell="E11" sqref="E11"/>
    </sheetView>
  </sheetViews>
  <sheetFormatPr defaultRowHeight="14.25" x14ac:dyDescent="0.2"/>
  <cols>
    <col min="1" max="1" width="22.25" customWidth="1"/>
    <col min="2" max="2" width="29.25" bestFit="1" customWidth="1"/>
    <col min="3" max="3" width="12.75" customWidth="1"/>
    <col min="4" max="4" width="12.375" customWidth="1"/>
    <col min="5" max="5" width="13.875" customWidth="1"/>
  </cols>
  <sheetData>
    <row r="1" spans="1:11" x14ac:dyDescent="0.2">
      <c r="D1" s="5" t="s">
        <v>13</v>
      </c>
    </row>
    <row r="2" spans="1:11" ht="61.5" customHeight="1" x14ac:dyDescent="0.2">
      <c r="A2" s="81"/>
      <c r="D2" s="5" t="s">
        <v>14</v>
      </c>
      <c r="H2" s="3"/>
      <c r="J2" s="3"/>
      <c r="K2" s="3"/>
    </row>
    <row r="3" spans="1:11" ht="19.5" x14ac:dyDescent="0.2">
      <c r="A3" s="787" t="s">
        <v>401</v>
      </c>
      <c r="B3" s="787"/>
      <c r="C3" s="787"/>
      <c r="D3" s="787"/>
      <c r="E3" s="787"/>
    </row>
    <row r="4" spans="1:11" ht="19.5" x14ac:dyDescent="0.2">
      <c r="A4" s="904" t="s">
        <v>402</v>
      </c>
      <c r="B4" s="904"/>
      <c r="C4" s="904"/>
      <c r="D4" s="904"/>
      <c r="E4" s="904"/>
    </row>
    <row r="5" spans="1:11" ht="18" x14ac:dyDescent="0.2">
      <c r="A5" s="507" t="s">
        <v>403</v>
      </c>
      <c r="B5" s="499"/>
      <c r="C5" s="499"/>
      <c r="D5" s="499"/>
      <c r="E5" s="499"/>
    </row>
    <row r="6" spans="1:11" ht="19.5" customHeight="1" x14ac:dyDescent="0.2">
      <c r="A6" s="885" t="s">
        <v>394</v>
      </c>
      <c r="B6" s="901"/>
      <c r="C6" s="482" t="s">
        <v>4</v>
      </c>
      <c r="D6" s="482" t="s">
        <v>5</v>
      </c>
      <c r="E6" s="503" t="s">
        <v>24</v>
      </c>
    </row>
    <row r="7" spans="1:11" ht="31.5" customHeight="1" x14ac:dyDescent="0.2">
      <c r="A7" s="885" t="s">
        <v>395</v>
      </c>
      <c r="B7" s="901"/>
      <c r="C7" s="482" t="s">
        <v>31</v>
      </c>
      <c r="D7" s="482" t="s">
        <v>32</v>
      </c>
      <c r="E7" s="503" t="s">
        <v>9</v>
      </c>
    </row>
    <row r="8" spans="1:11" ht="20.45" customHeight="1" x14ac:dyDescent="0.2">
      <c r="A8" s="91" t="s">
        <v>396</v>
      </c>
      <c r="B8" s="91" t="s">
        <v>397</v>
      </c>
      <c r="C8" s="563">
        <v>20.7958826861041</v>
      </c>
      <c r="D8" s="563">
        <v>4.0413226877835786</v>
      </c>
      <c r="E8" s="564">
        <v>11.57073494625887</v>
      </c>
    </row>
    <row r="9" spans="1:11" ht="20.45" customHeight="1" x14ac:dyDescent="0.2">
      <c r="A9" s="92" t="s">
        <v>398</v>
      </c>
      <c r="B9" s="92" t="s">
        <v>399</v>
      </c>
      <c r="C9" s="550">
        <v>79.204117313895935</v>
      </c>
      <c r="D9" s="550">
        <v>95.958677312216423</v>
      </c>
      <c r="E9" s="562">
        <v>88.429265053741133</v>
      </c>
    </row>
    <row r="10" spans="1:11" ht="19.149999999999999" customHeight="1" x14ac:dyDescent="0.2">
      <c r="A10" s="902" t="s">
        <v>400</v>
      </c>
      <c r="B10" s="903"/>
      <c r="C10" s="566">
        <f>SUM(C8:C9)</f>
        <v>100.00000000000003</v>
      </c>
      <c r="D10" s="697">
        <f>SUM(D8:D9)</f>
        <v>100</v>
      </c>
      <c r="E10" s="567">
        <f>SUM(E8:E9)</f>
        <v>100</v>
      </c>
    </row>
    <row r="11" spans="1:11" ht="18" x14ac:dyDescent="0.2">
      <c r="A11" s="392" t="s">
        <v>273</v>
      </c>
      <c r="B11" s="270"/>
      <c r="C11" s="270"/>
      <c r="D11" s="270"/>
      <c r="E11" t="s">
        <v>272</v>
      </c>
    </row>
  </sheetData>
  <mergeCells count="5">
    <mergeCell ref="A6:B6"/>
    <mergeCell ref="A7:B7"/>
    <mergeCell ref="A10:B10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2" orientation="landscape" horizontalDpi="300" r:id="rId1"/>
  <headerFooter>
    <oddFooter>&amp;Lstats.gov.sa</oddFooter>
  </headerFooter>
  <colBreaks count="1" manualBreakCount="1">
    <brk id="5" max="1048575" man="1"/>
  </colBreaks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rightToLeft="1" view="pageBreakPreview" zoomScaleNormal="100" zoomScaleSheetLayoutView="100" workbookViewId="0">
      <selection activeCell="E19" sqref="E19"/>
    </sheetView>
  </sheetViews>
  <sheetFormatPr defaultRowHeight="14.25" x14ac:dyDescent="0.2"/>
  <cols>
    <col min="1" max="1" width="29.75" customWidth="1"/>
    <col min="2" max="2" width="37.625" customWidth="1"/>
    <col min="3" max="5" width="18.375" customWidth="1"/>
  </cols>
  <sheetData>
    <row r="1" spans="1:10" x14ac:dyDescent="0.2">
      <c r="D1" s="804" t="s">
        <v>13</v>
      </c>
      <c r="E1" s="804"/>
    </row>
    <row r="2" spans="1:10" ht="61.5" customHeight="1" x14ac:dyDescent="0.2">
      <c r="A2" s="81"/>
      <c r="D2" s="804" t="s">
        <v>14</v>
      </c>
      <c r="E2" s="804"/>
      <c r="G2" s="3"/>
      <c r="I2" s="3"/>
      <c r="J2" s="3"/>
    </row>
    <row r="3" spans="1:10" ht="21" x14ac:dyDescent="0.2">
      <c r="A3" s="746" t="s">
        <v>404</v>
      </c>
      <c r="B3" s="746"/>
      <c r="C3" s="746"/>
      <c r="D3" s="746"/>
      <c r="E3" s="746"/>
    </row>
    <row r="4" spans="1:10" ht="21" x14ac:dyDescent="0.2">
      <c r="A4" s="756" t="s">
        <v>405</v>
      </c>
      <c r="B4" s="756"/>
      <c r="C4" s="756"/>
      <c r="D4" s="756"/>
      <c r="E4" s="756"/>
    </row>
    <row r="5" spans="1:10" ht="18" x14ac:dyDescent="0.2">
      <c r="A5" s="507" t="s">
        <v>406</v>
      </c>
      <c r="B5" s="165"/>
      <c r="C5" s="165"/>
      <c r="D5" s="165"/>
      <c r="E5" s="165"/>
    </row>
    <row r="6" spans="1:10" ht="15.75" customHeight="1" x14ac:dyDescent="0.2">
      <c r="A6" s="907" t="s">
        <v>407</v>
      </c>
      <c r="B6" s="908"/>
      <c r="C6" s="909" t="s">
        <v>4</v>
      </c>
      <c r="D6" s="907" t="s">
        <v>5</v>
      </c>
      <c r="E6" s="910" t="s">
        <v>24</v>
      </c>
    </row>
    <row r="7" spans="1:10" ht="31.5" customHeight="1" x14ac:dyDescent="0.2">
      <c r="A7" s="907" t="s">
        <v>395</v>
      </c>
      <c r="B7" s="908"/>
      <c r="C7" s="909"/>
      <c r="D7" s="907"/>
      <c r="E7" s="910"/>
    </row>
    <row r="8" spans="1:10" ht="31.5" customHeight="1" x14ac:dyDescent="0.2">
      <c r="A8" s="907" t="s">
        <v>408</v>
      </c>
      <c r="B8" s="908"/>
      <c r="C8" s="510" t="s">
        <v>31</v>
      </c>
      <c r="D8" s="510" t="s">
        <v>32</v>
      </c>
      <c r="E8" s="512" t="s">
        <v>9</v>
      </c>
    </row>
    <row r="9" spans="1:10" ht="21.6" customHeight="1" x14ac:dyDescent="0.2">
      <c r="A9" s="683" t="s">
        <v>409</v>
      </c>
      <c r="B9" s="508" t="s">
        <v>410</v>
      </c>
      <c r="C9" s="63">
        <v>14201</v>
      </c>
      <c r="D9" s="63">
        <v>3278</v>
      </c>
      <c r="E9" s="513">
        <f>SUM(C9:D9)</f>
        <v>17479</v>
      </c>
      <c r="F9" s="471"/>
    </row>
    <row r="10" spans="1:10" ht="21.6" customHeight="1" x14ac:dyDescent="0.2">
      <c r="A10" s="684" t="s">
        <v>411</v>
      </c>
      <c r="B10" s="509" t="s">
        <v>412</v>
      </c>
      <c r="C10" s="374">
        <v>769</v>
      </c>
      <c r="D10" s="374">
        <v>0</v>
      </c>
      <c r="E10" s="514">
        <f t="shared" ref="E10:E17" si="0">SUM(C10:D10)</f>
        <v>769</v>
      </c>
      <c r="F10" s="471"/>
    </row>
    <row r="11" spans="1:10" ht="21.6" customHeight="1" x14ac:dyDescent="0.2">
      <c r="A11" s="683" t="s">
        <v>413</v>
      </c>
      <c r="B11" s="508" t="s">
        <v>414</v>
      </c>
      <c r="C11" s="63">
        <v>7613</v>
      </c>
      <c r="D11" s="63">
        <v>1322</v>
      </c>
      <c r="E11" s="513">
        <f t="shared" si="0"/>
        <v>8935</v>
      </c>
      <c r="F11" s="471"/>
    </row>
    <row r="12" spans="1:10" ht="21.6" customHeight="1" x14ac:dyDescent="0.2">
      <c r="A12" s="684" t="s">
        <v>415</v>
      </c>
      <c r="B12" s="509" t="s">
        <v>416</v>
      </c>
      <c r="C12" s="65">
        <v>22868</v>
      </c>
      <c r="D12" s="65">
        <v>3551</v>
      </c>
      <c r="E12" s="515">
        <f t="shared" si="0"/>
        <v>26419</v>
      </c>
      <c r="F12" s="471"/>
    </row>
    <row r="13" spans="1:10" ht="21.6" customHeight="1" x14ac:dyDescent="0.2">
      <c r="A13" s="683" t="s">
        <v>417</v>
      </c>
      <c r="B13" s="508" t="s">
        <v>418</v>
      </c>
      <c r="C13" s="63">
        <v>2424</v>
      </c>
      <c r="D13" s="63">
        <v>1239</v>
      </c>
      <c r="E13" s="513">
        <f t="shared" si="0"/>
        <v>3663</v>
      </c>
      <c r="F13" s="471"/>
    </row>
    <row r="14" spans="1:10" ht="21.6" customHeight="1" x14ac:dyDescent="0.2">
      <c r="A14" s="684" t="s">
        <v>419</v>
      </c>
      <c r="B14" s="509" t="s">
        <v>420</v>
      </c>
      <c r="C14" s="65">
        <v>1650</v>
      </c>
      <c r="D14" s="374">
        <v>775</v>
      </c>
      <c r="E14" s="515">
        <f t="shared" si="0"/>
        <v>2425</v>
      </c>
      <c r="F14" s="471"/>
    </row>
    <row r="15" spans="1:10" ht="21.6" customHeight="1" x14ac:dyDescent="0.2">
      <c r="A15" s="683" t="s">
        <v>421</v>
      </c>
      <c r="B15" s="508" t="s">
        <v>422</v>
      </c>
      <c r="C15" s="63">
        <v>7570</v>
      </c>
      <c r="D15" s="63">
        <v>3005</v>
      </c>
      <c r="E15" s="513">
        <f t="shared" si="0"/>
        <v>10575</v>
      </c>
      <c r="F15" s="471"/>
    </row>
    <row r="16" spans="1:10" ht="21.6" customHeight="1" x14ac:dyDescent="0.2">
      <c r="A16" s="684" t="s">
        <v>423</v>
      </c>
      <c r="B16" s="509" t="s">
        <v>424</v>
      </c>
      <c r="C16" s="65">
        <v>3868</v>
      </c>
      <c r="D16" s="374">
        <v>803</v>
      </c>
      <c r="E16" s="515">
        <f t="shared" si="0"/>
        <v>4671</v>
      </c>
      <c r="F16" s="471"/>
    </row>
    <row r="17" spans="1:6" ht="21.6" customHeight="1" x14ac:dyDescent="0.2">
      <c r="A17" s="683" t="s">
        <v>425</v>
      </c>
      <c r="B17" s="508" t="s">
        <v>426</v>
      </c>
      <c r="C17" s="63">
        <v>5510</v>
      </c>
      <c r="D17" s="63">
        <v>2113</v>
      </c>
      <c r="E17" s="513">
        <f t="shared" si="0"/>
        <v>7623</v>
      </c>
      <c r="F17" s="471"/>
    </row>
    <row r="18" spans="1:6" ht="21.6" customHeight="1" x14ac:dyDescent="0.2">
      <c r="A18" s="684" t="s">
        <v>271</v>
      </c>
      <c r="B18" s="509" t="s">
        <v>427</v>
      </c>
      <c r="C18" s="65">
        <v>1087</v>
      </c>
      <c r="D18" s="374">
        <v>0</v>
      </c>
      <c r="E18" s="515">
        <f>SUM(C18:D18)</f>
        <v>1087</v>
      </c>
      <c r="F18" s="471"/>
    </row>
    <row r="19" spans="1:6" ht="25.9" customHeight="1" x14ac:dyDescent="0.2">
      <c r="A19" s="905" t="s">
        <v>400</v>
      </c>
      <c r="B19" s="906"/>
      <c r="C19" s="511">
        <f>SUM(C9:C18)</f>
        <v>67560</v>
      </c>
      <c r="D19" s="511">
        <f>SUM(D9:D18)</f>
        <v>16086</v>
      </c>
      <c r="E19" s="516">
        <f>SUM(E9:E18)</f>
        <v>83646</v>
      </c>
      <c r="F19" s="471"/>
    </row>
    <row r="20" spans="1:6" ht="18" x14ac:dyDescent="0.2">
      <c r="A20" s="392" t="s">
        <v>273</v>
      </c>
      <c r="B20" s="270"/>
      <c r="C20" s="270"/>
      <c r="D20" s="270"/>
      <c r="E20" t="s">
        <v>272</v>
      </c>
    </row>
    <row r="21" spans="1:6" x14ac:dyDescent="0.2">
      <c r="C21" s="471"/>
      <c r="D21" s="471"/>
      <c r="E21" s="471"/>
    </row>
  </sheetData>
  <mergeCells count="11">
    <mergeCell ref="D2:E2"/>
    <mergeCell ref="D1:E1"/>
    <mergeCell ref="A19:B19"/>
    <mergeCell ref="A3:E3"/>
    <mergeCell ref="A4:E4"/>
    <mergeCell ref="A6:B6"/>
    <mergeCell ref="A7:B7"/>
    <mergeCell ref="C6:C7"/>
    <mergeCell ref="D6:D7"/>
    <mergeCell ref="E6:E7"/>
    <mergeCell ref="A8:B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7" orientation="landscape" horizontalDpi="300" r:id="rId1"/>
  <headerFooter>
    <oddFooter>&amp;Lstats.gov.sa</oddFooter>
  </headerFooter>
  <colBreaks count="1" manualBreakCount="1">
    <brk id="5" max="1048575" man="1"/>
  </colBreaks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rightToLeft="1" view="pageBreakPreview" zoomScale="75" zoomScaleNormal="100" zoomScaleSheetLayoutView="75" workbookViewId="0">
      <selection activeCell="E20" sqref="E20"/>
    </sheetView>
  </sheetViews>
  <sheetFormatPr defaultRowHeight="14.25" x14ac:dyDescent="0.2"/>
  <cols>
    <col min="1" max="1" width="34.625" customWidth="1"/>
    <col min="2" max="2" width="43.625" bestFit="1" customWidth="1"/>
    <col min="3" max="5" width="22.25" customWidth="1"/>
    <col min="6" max="6" width="8.125" customWidth="1"/>
  </cols>
  <sheetData>
    <row r="1" spans="1:11" x14ac:dyDescent="0.2">
      <c r="D1" s="804" t="s">
        <v>13</v>
      </c>
      <c r="E1" s="804"/>
    </row>
    <row r="2" spans="1:11" ht="61.5" customHeight="1" x14ac:dyDescent="0.2">
      <c r="A2" s="81"/>
      <c r="D2" s="804" t="s">
        <v>14</v>
      </c>
      <c r="E2" s="804"/>
      <c r="H2" s="3"/>
      <c r="J2" s="3"/>
      <c r="K2" s="3"/>
    </row>
    <row r="3" spans="1:11" ht="21" x14ac:dyDescent="0.2">
      <c r="A3" s="746" t="s">
        <v>428</v>
      </c>
      <c r="B3" s="746"/>
      <c r="C3" s="746"/>
      <c r="D3" s="746"/>
      <c r="E3" s="746"/>
    </row>
    <row r="4" spans="1:11" ht="21" x14ac:dyDescent="0.2">
      <c r="A4" s="756" t="s">
        <v>429</v>
      </c>
      <c r="B4" s="756"/>
      <c r="C4" s="756"/>
      <c r="D4" s="756"/>
      <c r="E4" s="756"/>
    </row>
    <row r="5" spans="1:11" ht="18" x14ac:dyDescent="0.45">
      <c r="A5" s="507" t="s">
        <v>430</v>
      </c>
      <c r="B5" s="517"/>
      <c r="C5" s="517"/>
      <c r="D5" s="517"/>
      <c r="E5" s="517"/>
    </row>
    <row r="6" spans="1:11" ht="15.75" customHeight="1" x14ac:dyDescent="0.2">
      <c r="A6" s="913" t="s">
        <v>407</v>
      </c>
      <c r="B6" s="914"/>
      <c r="C6" s="915" t="s">
        <v>4</v>
      </c>
      <c r="D6" s="913" t="s">
        <v>5</v>
      </c>
      <c r="E6" s="916" t="s">
        <v>24</v>
      </c>
    </row>
    <row r="7" spans="1:11" ht="31.5" customHeight="1" x14ac:dyDescent="0.2">
      <c r="A7" s="913" t="s">
        <v>395</v>
      </c>
      <c r="B7" s="914"/>
      <c r="C7" s="915"/>
      <c r="D7" s="913"/>
      <c r="E7" s="916"/>
    </row>
    <row r="8" spans="1:11" ht="31.5" customHeight="1" x14ac:dyDescent="0.2">
      <c r="A8" s="913" t="s">
        <v>408</v>
      </c>
      <c r="B8" s="914"/>
      <c r="C8" s="474" t="s">
        <v>31</v>
      </c>
      <c r="D8" s="474" t="s">
        <v>32</v>
      </c>
      <c r="E8" s="519" t="s">
        <v>9</v>
      </c>
    </row>
    <row r="9" spans="1:11" ht="20.45" customHeight="1" x14ac:dyDescent="0.2">
      <c r="A9" s="685" t="s">
        <v>409</v>
      </c>
      <c r="B9" s="520" t="s">
        <v>410</v>
      </c>
      <c r="C9" s="529">
        <v>21.019834221432799</v>
      </c>
      <c r="D9" s="529">
        <v>20.377968419743876</v>
      </c>
      <c r="E9" s="528">
        <v>20.896396719508402</v>
      </c>
    </row>
    <row r="10" spans="1:11" ht="20.45" customHeight="1" x14ac:dyDescent="0.2">
      <c r="A10" s="686" t="s">
        <v>411</v>
      </c>
      <c r="B10" s="522" t="s">
        <v>412</v>
      </c>
      <c r="C10" s="527">
        <v>1.1382474837181764</v>
      </c>
      <c r="D10" s="527">
        <v>0</v>
      </c>
      <c r="E10" s="530">
        <v>0.91935059656170037</v>
      </c>
    </row>
    <row r="11" spans="1:11" ht="20.45" customHeight="1" x14ac:dyDescent="0.2">
      <c r="A11" s="685" t="s">
        <v>413</v>
      </c>
      <c r="B11" s="520" t="s">
        <v>414</v>
      </c>
      <c r="C11" s="529">
        <v>11.268502072232089</v>
      </c>
      <c r="D11" s="529">
        <v>8.2183264950888972</v>
      </c>
      <c r="E11" s="528">
        <v>10.68192143079167</v>
      </c>
    </row>
    <row r="12" spans="1:11" ht="20.45" customHeight="1" x14ac:dyDescent="0.2">
      <c r="A12" s="686" t="s">
        <v>415</v>
      </c>
      <c r="B12" s="522" t="s">
        <v>416</v>
      </c>
      <c r="C12" s="527">
        <v>33.848431024274717</v>
      </c>
      <c r="D12" s="527">
        <v>22.075096357080692</v>
      </c>
      <c r="E12" s="530">
        <v>31.584295722449369</v>
      </c>
    </row>
    <row r="13" spans="1:11" ht="20.45" customHeight="1" x14ac:dyDescent="0.2">
      <c r="A13" s="685" t="s">
        <v>417</v>
      </c>
      <c r="B13" s="520" t="s">
        <v>418</v>
      </c>
      <c r="C13" s="529">
        <v>3.5879218472468914</v>
      </c>
      <c r="D13" s="529">
        <v>7.7023498694516963</v>
      </c>
      <c r="E13" s="528">
        <v>4.3791693565741339</v>
      </c>
    </row>
    <row r="14" spans="1:11" ht="20.45" customHeight="1" x14ac:dyDescent="0.2">
      <c r="A14" s="686" t="s">
        <v>419</v>
      </c>
      <c r="B14" s="522" t="s">
        <v>420</v>
      </c>
      <c r="C14" s="527">
        <v>2.4422735346358793</v>
      </c>
      <c r="D14" s="527">
        <v>4.8178540345642169</v>
      </c>
      <c r="E14" s="530">
        <v>2.8991224924084831</v>
      </c>
    </row>
    <row r="15" spans="1:11" ht="20.45" customHeight="1" x14ac:dyDescent="0.2">
      <c r="A15" s="685" t="s">
        <v>421</v>
      </c>
      <c r="B15" s="520" t="s">
        <v>422</v>
      </c>
      <c r="C15" s="529">
        <v>11.2048549437537</v>
      </c>
      <c r="D15" s="529">
        <v>18.680840482407064</v>
      </c>
      <c r="E15" s="528">
        <v>12.642565095760705</v>
      </c>
    </row>
    <row r="16" spans="1:11" ht="20.45" customHeight="1" x14ac:dyDescent="0.2">
      <c r="A16" s="686" t="s">
        <v>423</v>
      </c>
      <c r="B16" s="522" t="s">
        <v>424</v>
      </c>
      <c r="C16" s="527">
        <v>5.7252812314979282</v>
      </c>
      <c r="D16" s="527">
        <v>4.9919184383936344</v>
      </c>
      <c r="E16" s="530">
        <v>5.5842479018721756</v>
      </c>
    </row>
    <row r="17" spans="1:5" ht="20.45" customHeight="1" x14ac:dyDescent="0.2">
      <c r="A17" s="685" t="s">
        <v>425</v>
      </c>
      <c r="B17" s="520" t="s">
        <v>426</v>
      </c>
      <c r="C17" s="529">
        <v>8.15571343990527</v>
      </c>
      <c r="D17" s="529">
        <v>13.135645903269925</v>
      </c>
      <c r="E17" s="528">
        <v>9.1134064988164418</v>
      </c>
    </row>
    <row r="18" spans="1:5" ht="20.45" customHeight="1" x14ac:dyDescent="0.2">
      <c r="A18" s="686" t="s">
        <v>271</v>
      </c>
      <c r="B18" s="522" t="s">
        <v>427</v>
      </c>
      <c r="C18" s="527">
        <v>1.6089402013025458</v>
      </c>
      <c r="D18" s="527">
        <v>0</v>
      </c>
      <c r="E18" s="530">
        <v>1.2995241852569162</v>
      </c>
    </row>
    <row r="19" spans="1:5" ht="25.15" customHeight="1" x14ac:dyDescent="0.2">
      <c r="A19" s="911" t="s">
        <v>400</v>
      </c>
      <c r="B19" s="912"/>
      <c r="C19" s="699">
        <f>SUM(C9:C18)</f>
        <v>100</v>
      </c>
      <c r="D19" s="698">
        <f>SUM(D9:D18)</f>
        <v>100</v>
      </c>
      <c r="E19" s="705">
        <f>SUM(E9:E18)</f>
        <v>100</v>
      </c>
    </row>
    <row r="20" spans="1:5" ht="18" x14ac:dyDescent="0.2">
      <c r="A20" s="392" t="s">
        <v>273</v>
      </c>
      <c r="B20" s="270"/>
      <c r="C20" s="270"/>
      <c r="D20" s="270"/>
      <c r="E20" t="s">
        <v>272</v>
      </c>
    </row>
  </sheetData>
  <mergeCells count="11">
    <mergeCell ref="D2:E2"/>
    <mergeCell ref="D1:E1"/>
    <mergeCell ref="A19:B19"/>
    <mergeCell ref="A3:E3"/>
    <mergeCell ref="A4:E4"/>
    <mergeCell ref="A6:B6"/>
    <mergeCell ref="A7:B7"/>
    <mergeCell ref="C6:C7"/>
    <mergeCell ref="D6:D7"/>
    <mergeCell ref="E6:E7"/>
    <mergeCell ref="A8:B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4" orientation="landscape" horizontalDpi="300" r:id="rId1"/>
  <headerFooter>
    <oddFooter>&amp;Lstats.gov.sa</oddFooter>
  </headerFooter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rightToLeft="1" view="pageBreakPreview" zoomScale="75" zoomScaleNormal="100" zoomScaleSheetLayoutView="75" workbookViewId="0">
      <selection activeCell="C26" sqref="C26"/>
    </sheetView>
  </sheetViews>
  <sheetFormatPr defaultRowHeight="14.25" x14ac:dyDescent="0.2"/>
  <cols>
    <col min="1" max="1" width="52.75" customWidth="1"/>
    <col min="2" max="2" width="62.75" customWidth="1"/>
    <col min="3" max="5" width="16.25" customWidth="1"/>
  </cols>
  <sheetData>
    <row r="1" spans="1:6" x14ac:dyDescent="0.2">
      <c r="D1" s="804" t="s">
        <v>13</v>
      </c>
      <c r="E1" s="804"/>
    </row>
    <row r="2" spans="1:6" ht="44.25" customHeight="1" x14ac:dyDescent="0.2">
      <c r="A2" s="81"/>
      <c r="D2" s="804" t="s">
        <v>14</v>
      </c>
      <c r="E2" s="804"/>
      <c r="F2" s="3"/>
    </row>
    <row r="3" spans="1:6" ht="19.5" customHeight="1" x14ac:dyDescent="0.2">
      <c r="A3" s="746" t="s">
        <v>431</v>
      </c>
      <c r="B3" s="746"/>
      <c r="C3" s="746"/>
      <c r="D3" s="746"/>
      <c r="E3" s="746"/>
    </row>
    <row r="4" spans="1:6" ht="19.5" customHeight="1" x14ac:dyDescent="0.2">
      <c r="A4" s="756" t="s">
        <v>432</v>
      </c>
      <c r="B4" s="756"/>
      <c r="C4" s="756"/>
      <c r="D4" s="756"/>
      <c r="E4" s="756"/>
    </row>
    <row r="5" spans="1:6" ht="19.5" x14ac:dyDescent="0.45">
      <c r="A5" s="540" t="s">
        <v>433</v>
      </c>
      <c r="B5" s="41"/>
      <c r="C5" s="41"/>
      <c r="D5" s="41"/>
      <c r="E5" s="41"/>
    </row>
    <row r="6" spans="1:6" ht="19.5" customHeight="1" x14ac:dyDescent="0.2">
      <c r="A6" s="885" t="s">
        <v>434</v>
      </c>
      <c r="B6" s="890"/>
      <c r="C6" s="482" t="s">
        <v>4</v>
      </c>
      <c r="D6" s="482" t="s">
        <v>5</v>
      </c>
      <c r="E6" s="503" t="s">
        <v>24</v>
      </c>
    </row>
    <row r="7" spans="1:6" ht="15.75" customHeight="1" x14ac:dyDescent="0.2">
      <c r="A7" s="885" t="s">
        <v>435</v>
      </c>
      <c r="B7" s="890"/>
      <c r="C7" s="482" t="s">
        <v>31</v>
      </c>
      <c r="D7" s="482" t="s">
        <v>32</v>
      </c>
      <c r="E7" s="503" t="s">
        <v>9</v>
      </c>
    </row>
    <row r="8" spans="1:6" ht="26.45" customHeight="1" x14ac:dyDescent="0.2">
      <c r="A8" s="272" t="s">
        <v>436</v>
      </c>
      <c r="B8" s="524" t="s">
        <v>437</v>
      </c>
      <c r="C8" s="30">
        <v>145528</v>
      </c>
      <c r="D8" s="30">
        <v>67761</v>
      </c>
      <c r="E8" s="127">
        <f>SUM(C8:D8)</f>
        <v>213289</v>
      </c>
      <c r="F8" s="471"/>
    </row>
    <row r="9" spans="1:6" ht="26.45" customHeight="1" x14ac:dyDescent="0.2">
      <c r="A9" s="271" t="s">
        <v>438</v>
      </c>
      <c r="B9" s="525" t="s">
        <v>439</v>
      </c>
      <c r="C9" s="10">
        <v>79642</v>
      </c>
      <c r="D9" s="10">
        <v>125955</v>
      </c>
      <c r="E9" s="126">
        <f t="shared" ref="E9:E18" si="0">SUM(C9:D9)</f>
        <v>205597</v>
      </c>
      <c r="F9" s="471"/>
    </row>
    <row r="10" spans="1:6" ht="26.45" customHeight="1" x14ac:dyDescent="0.2">
      <c r="A10" s="272" t="s">
        <v>440</v>
      </c>
      <c r="B10" s="524" t="s">
        <v>441</v>
      </c>
      <c r="C10" s="30">
        <v>17897</v>
      </c>
      <c r="D10" s="30">
        <v>9509</v>
      </c>
      <c r="E10" s="127">
        <f t="shared" si="0"/>
        <v>27406</v>
      </c>
      <c r="F10" s="471"/>
    </row>
    <row r="11" spans="1:6" ht="26.45" customHeight="1" x14ac:dyDescent="0.2">
      <c r="A11" s="271" t="s">
        <v>442</v>
      </c>
      <c r="B11" s="525" t="s">
        <v>443</v>
      </c>
      <c r="C11" s="10">
        <v>6478</v>
      </c>
      <c r="D11" s="10">
        <v>6459</v>
      </c>
      <c r="E11" s="126">
        <f t="shared" si="0"/>
        <v>12937</v>
      </c>
      <c r="F11" s="471"/>
    </row>
    <row r="12" spans="1:6" ht="26.45" customHeight="1" x14ac:dyDescent="0.2">
      <c r="A12" s="272" t="s">
        <v>444</v>
      </c>
      <c r="B12" s="524" t="s">
        <v>445</v>
      </c>
      <c r="C12" s="30">
        <v>49342</v>
      </c>
      <c r="D12" s="30">
        <v>173291</v>
      </c>
      <c r="E12" s="127">
        <f t="shared" si="0"/>
        <v>222633</v>
      </c>
      <c r="F12" s="471"/>
    </row>
    <row r="13" spans="1:6" ht="26.45" customHeight="1" x14ac:dyDescent="0.2">
      <c r="A13" s="271" t="s">
        <v>446</v>
      </c>
      <c r="B13" s="525" t="s">
        <v>447</v>
      </c>
      <c r="C13" s="10">
        <v>13565</v>
      </c>
      <c r="D13" s="10">
        <v>8588</v>
      </c>
      <c r="E13" s="126">
        <f t="shared" si="0"/>
        <v>22153</v>
      </c>
      <c r="F13" s="471"/>
    </row>
    <row r="14" spans="1:6" ht="26.45" customHeight="1" x14ac:dyDescent="0.2">
      <c r="A14" s="272" t="s">
        <v>448</v>
      </c>
      <c r="B14" s="524" t="s">
        <v>449</v>
      </c>
      <c r="C14" s="97">
        <v>759</v>
      </c>
      <c r="D14" s="97">
        <v>766</v>
      </c>
      <c r="E14" s="127">
        <f t="shared" si="0"/>
        <v>1525</v>
      </c>
      <c r="F14" s="471"/>
    </row>
    <row r="15" spans="1:6" ht="26.45" customHeight="1" x14ac:dyDescent="0.2">
      <c r="A15" s="271" t="s">
        <v>450</v>
      </c>
      <c r="B15" s="525" t="s">
        <v>451</v>
      </c>
      <c r="C15" s="10">
        <v>4105</v>
      </c>
      <c r="D15" s="10">
        <v>3016</v>
      </c>
      <c r="E15" s="126">
        <f t="shared" si="0"/>
        <v>7121</v>
      </c>
      <c r="F15" s="471"/>
    </row>
    <row r="16" spans="1:6" ht="33.6" customHeight="1" x14ac:dyDescent="0.2">
      <c r="A16" s="272" t="s">
        <v>452</v>
      </c>
      <c r="B16" s="524" t="s">
        <v>453</v>
      </c>
      <c r="C16" s="97">
        <v>164</v>
      </c>
      <c r="D16" s="97">
        <v>262</v>
      </c>
      <c r="E16" s="523">
        <f t="shared" si="0"/>
        <v>426</v>
      </c>
      <c r="F16" s="471"/>
    </row>
    <row r="17" spans="1:6" ht="26.45" customHeight="1" x14ac:dyDescent="0.2">
      <c r="A17" s="271" t="s">
        <v>454</v>
      </c>
      <c r="B17" s="525" t="s">
        <v>455</v>
      </c>
      <c r="C17" s="75">
        <v>212</v>
      </c>
      <c r="D17" s="75">
        <v>0</v>
      </c>
      <c r="E17" s="521">
        <f t="shared" si="0"/>
        <v>212</v>
      </c>
      <c r="F17" s="471"/>
    </row>
    <row r="18" spans="1:6" ht="26.45" customHeight="1" x14ac:dyDescent="0.2">
      <c r="A18" s="272" t="s">
        <v>271</v>
      </c>
      <c r="B18" s="524" t="s">
        <v>427</v>
      </c>
      <c r="C18" s="97">
        <v>225</v>
      </c>
      <c r="D18" s="97">
        <v>0</v>
      </c>
      <c r="E18" s="523">
        <f t="shared" si="0"/>
        <v>225</v>
      </c>
      <c r="F18" s="471"/>
    </row>
    <row r="19" spans="1:6" ht="26.45" customHeight="1" x14ac:dyDescent="0.2">
      <c r="A19" s="271" t="s">
        <v>456</v>
      </c>
      <c r="B19" s="525" t="s">
        <v>457</v>
      </c>
      <c r="C19" s="10">
        <v>6955</v>
      </c>
      <c r="D19" s="10">
        <v>2431</v>
      </c>
      <c r="E19" s="126">
        <f>SUM(C19:D19)</f>
        <v>9386</v>
      </c>
      <c r="F19" s="471"/>
    </row>
    <row r="20" spans="1:6" ht="26.45" customHeight="1" x14ac:dyDescent="0.2">
      <c r="A20" s="917" t="s">
        <v>400</v>
      </c>
      <c r="B20" s="918"/>
      <c r="C20" s="476">
        <f>SUM(C8:C19)</f>
        <v>324872</v>
      </c>
      <c r="D20" s="476">
        <f>SUM(D8:D19)</f>
        <v>398038</v>
      </c>
      <c r="E20" s="526">
        <f>SUM(E8:E19)</f>
        <v>722910</v>
      </c>
      <c r="F20" s="471"/>
    </row>
    <row r="21" spans="1:6" ht="18" x14ac:dyDescent="0.2">
      <c r="A21" s="392" t="s">
        <v>273</v>
      </c>
      <c r="B21" s="270"/>
      <c r="C21" s="270"/>
      <c r="D21" s="270"/>
      <c r="E21" t="s">
        <v>272</v>
      </c>
    </row>
    <row r="22" spans="1:6" x14ac:dyDescent="0.2">
      <c r="C22" s="471"/>
      <c r="D22" s="471"/>
      <c r="E22" s="471"/>
    </row>
  </sheetData>
  <mergeCells count="7">
    <mergeCell ref="D2:E2"/>
    <mergeCell ref="D1:E1"/>
    <mergeCell ref="A3:E3"/>
    <mergeCell ref="A4:E4"/>
    <mergeCell ref="A20:B20"/>
    <mergeCell ref="A6:B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landscape" horizontalDpi="300" r:id="rId1"/>
  <headerFooter>
    <oddFooter>&amp;Lstats.gov.sa</oddFooter>
  </headerFooter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rightToLeft="1" view="pageBreakPreview" zoomScale="60" zoomScaleNormal="100" workbookViewId="0">
      <selection activeCell="C9" sqref="C9"/>
    </sheetView>
  </sheetViews>
  <sheetFormatPr defaultRowHeight="14.25" x14ac:dyDescent="0.2"/>
  <cols>
    <col min="1" max="1" width="47.25" customWidth="1"/>
    <col min="2" max="2" width="58.625" customWidth="1"/>
    <col min="3" max="5" width="15.75" customWidth="1"/>
  </cols>
  <sheetData>
    <row r="1" spans="1:11" x14ac:dyDescent="0.2">
      <c r="D1" s="804" t="s">
        <v>13</v>
      </c>
      <c r="E1" s="804"/>
    </row>
    <row r="2" spans="1:11" ht="61.5" customHeight="1" x14ac:dyDescent="0.2">
      <c r="A2" s="648"/>
      <c r="D2" s="804" t="s">
        <v>14</v>
      </c>
      <c r="E2" s="804"/>
      <c r="H2" s="3"/>
      <c r="J2" s="3"/>
      <c r="K2" s="3"/>
    </row>
    <row r="3" spans="1:11" ht="21" x14ac:dyDescent="0.2">
      <c r="A3" s="746" t="s">
        <v>458</v>
      </c>
      <c r="B3" s="746"/>
      <c r="C3" s="746"/>
      <c r="D3" s="746"/>
      <c r="E3" s="746"/>
    </row>
    <row r="4" spans="1:11" ht="21" x14ac:dyDescent="0.2">
      <c r="A4" s="756" t="s">
        <v>459</v>
      </c>
      <c r="B4" s="756"/>
      <c r="C4" s="756"/>
      <c r="D4" s="756"/>
      <c r="E4" s="756"/>
    </row>
    <row r="5" spans="1:11" ht="15.75" customHeight="1" x14ac:dyDescent="0.2">
      <c r="A5" s="540" t="s">
        <v>624</v>
      </c>
      <c r="B5" s="650"/>
      <c r="C5" s="650"/>
      <c r="D5" s="650"/>
      <c r="E5" s="650"/>
    </row>
    <row r="6" spans="1:11" ht="18" x14ac:dyDescent="0.2">
      <c r="A6" s="885" t="s">
        <v>434</v>
      </c>
      <c r="B6" s="901"/>
      <c r="C6" s="654" t="s">
        <v>4</v>
      </c>
      <c r="D6" s="654" t="s">
        <v>5</v>
      </c>
      <c r="E6" s="503" t="s">
        <v>24</v>
      </c>
    </row>
    <row r="7" spans="1:11" ht="18" x14ac:dyDescent="0.2">
      <c r="A7" s="885" t="s">
        <v>435</v>
      </c>
      <c r="B7" s="890"/>
      <c r="C7" s="654" t="s">
        <v>31</v>
      </c>
      <c r="D7" s="654" t="s">
        <v>32</v>
      </c>
      <c r="E7" s="503" t="s">
        <v>9</v>
      </c>
    </row>
    <row r="8" spans="1:11" ht="22.9" customHeight="1" x14ac:dyDescent="0.2">
      <c r="A8" s="272" t="s">
        <v>436</v>
      </c>
      <c r="B8" s="524" t="s">
        <v>437</v>
      </c>
      <c r="C8" s="527">
        <v>44.795488684774313</v>
      </c>
      <c r="D8" s="527">
        <v>17.023751501112962</v>
      </c>
      <c r="E8" s="530">
        <v>29.504225975570957</v>
      </c>
    </row>
    <row r="9" spans="1:11" ht="22.9" customHeight="1" x14ac:dyDescent="0.2">
      <c r="A9" s="271" t="s">
        <v>438</v>
      </c>
      <c r="B9" s="525" t="s">
        <v>439</v>
      </c>
      <c r="C9" s="529">
        <v>24.514885862739789</v>
      </c>
      <c r="D9" s="529">
        <v>31.643963641662353</v>
      </c>
      <c r="E9" s="528">
        <v>28.440193108409069</v>
      </c>
    </row>
    <row r="10" spans="1:11" ht="22.9" customHeight="1" x14ac:dyDescent="0.2">
      <c r="A10" s="272" t="s">
        <v>440</v>
      </c>
      <c r="B10" s="524" t="s">
        <v>441</v>
      </c>
      <c r="C10" s="527">
        <v>5.5089389051688054</v>
      </c>
      <c r="D10" s="527">
        <v>2.3889678874881293</v>
      </c>
      <c r="E10" s="530">
        <v>3.791066661133474</v>
      </c>
    </row>
    <row r="11" spans="1:11" ht="22.9" customHeight="1" x14ac:dyDescent="0.2">
      <c r="A11" s="271" t="s">
        <v>442</v>
      </c>
      <c r="B11" s="525" t="s">
        <v>443</v>
      </c>
      <c r="C11" s="529">
        <v>1.9940161048043537</v>
      </c>
      <c r="D11" s="529">
        <v>1.6227093895557709</v>
      </c>
      <c r="E11" s="528">
        <v>1.7895726992295029</v>
      </c>
    </row>
    <row r="12" spans="1:11" ht="22.9" customHeight="1" x14ac:dyDescent="0.2">
      <c r="A12" s="272" t="s">
        <v>444</v>
      </c>
      <c r="B12" s="524" t="s">
        <v>445</v>
      </c>
      <c r="C12" s="527">
        <v>15.188135634957767</v>
      </c>
      <c r="D12" s="527">
        <v>43.536295529572556</v>
      </c>
      <c r="E12" s="530">
        <v>30.796779682118107</v>
      </c>
    </row>
    <row r="13" spans="1:11" ht="22.9" customHeight="1" x14ac:dyDescent="0.2">
      <c r="A13" s="271" t="s">
        <v>446</v>
      </c>
      <c r="B13" s="525" t="s">
        <v>447</v>
      </c>
      <c r="C13" s="529">
        <v>4.17549065478096</v>
      </c>
      <c r="D13" s="529">
        <v>2.1575829443419976</v>
      </c>
      <c r="E13" s="528">
        <v>3.0644201906184727</v>
      </c>
    </row>
    <row r="14" spans="1:11" ht="22.9" customHeight="1" x14ac:dyDescent="0.2">
      <c r="A14" s="272" t="s">
        <v>448</v>
      </c>
      <c r="B14" s="524" t="s">
        <v>449</v>
      </c>
      <c r="C14" s="527">
        <v>0.23363047600285652</v>
      </c>
      <c r="D14" s="527">
        <v>0.19244393751350375</v>
      </c>
      <c r="E14" s="530">
        <v>0.21095295403300549</v>
      </c>
    </row>
    <row r="15" spans="1:11" ht="22.9" customHeight="1" x14ac:dyDescent="0.2">
      <c r="A15" s="271" t="s">
        <v>450</v>
      </c>
      <c r="B15" s="525" t="s">
        <v>451</v>
      </c>
      <c r="C15" s="529">
        <v>1.2635745770641975</v>
      </c>
      <c r="D15" s="529">
        <v>0.75771659992262042</v>
      </c>
      <c r="E15" s="528">
        <v>0.98504654797969327</v>
      </c>
    </row>
    <row r="16" spans="1:11" ht="22.9" customHeight="1" x14ac:dyDescent="0.2">
      <c r="A16" s="272" t="s">
        <v>452</v>
      </c>
      <c r="B16" s="524" t="s">
        <v>453</v>
      </c>
      <c r="C16" s="527">
        <v>5.0481420374793758E-2</v>
      </c>
      <c r="D16" s="527">
        <v>6.5822861133861585E-2</v>
      </c>
      <c r="E16" s="530">
        <v>5.8928497323318257E-2</v>
      </c>
    </row>
    <row r="17" spans="1:5" ht="22.9" customHeight="1" x14ac:dyDescent="0.2">
      <c r="A17" s="271" t="s">
        <v>454</v>
      </c>
      <c r="B17" s="525" t="s">
        <v>455</v>
      </c>
      <c r="C17" s="529">
        <v>6.5256470240587061E-2</v>
      </c>
      <c r="D17" s="529">
        <v>0</v>
      </c>
      <c r="E17" s="528">
        <v>2.9325918855735846E-2</v>
      </c>
    </row>
    <row r="18" spans="1:5" ht="22.9" customHeight="1" x14ac:dyDescent="0.2">
      <c r="A18" s="272" t="s">
        <v>271</v>
      </c>
      <c r="B18" s="524" t="s">
        <v>427</v>
      </c>
      <c r="C18" s="527">
        <v>6.9258046245906077E-2</v>
      </c>
      <c r="D18" s="527">
        <v>0</v>
      </c>
      <c r="E18" s="530">
        <v>3.1124206332738515E-2</v>
      </c>
    </row>
    <row r="19" spans="1:5" ht="22.9" customHeight="1" x14ac:dyDescent="0.2">
      <c r="A19" s="271" t="s">
        <v>456</v>
      </c>
      <c r="B19" s="525" t="s">
        <v>457</v>
      </c>
      <c r="C19" s="529">
        <v>2.1408431628456746</v>
      </c>
      <c r="D19" s="529">
        <v>0.61074570769625003</v>
      </c>
      <c r="E19" s="528">
        <v>1.2983635583959274</v>
      </c>
    </row>
    <row r="20" spans="1:5" ht="22.9" customHeight="1" x14ac:dyDescent="0.2">
      <c r="A20" s="917" t="s">
        <v>400</v>
      </c>
      <c r="B20" s="918"/>
      <c r="C20" s="476">
        <f>SUM(C8:C19)</f>
        <v>100.00000000000001</v>
      </c>
      <c r="D20" s="476">
        <f t="shared" ref="D20:E20" si="0">SUM(D8:D19)</f>
        <v>100</v>
      </c>
      <c r="E20" s="526">
        <f t="shared" si="0"/>
        <v>100</v>
      </c>
    </row>
    <row r="21" spans="1:5" ht="18" x14ac:dyDescent="0.2">
      <c r="A21" s="392" t="s">
        <v>273</v>
      </c>
      <c r="B21" s="270"/>
      <c r="C21" s="270"/>
      <c r="D21" s="270"/>
      <c r="E21" t="s">
        <v>272</v>
      </c>
    </row>
  </sheetData>
  <mergeCells count="7">
    <mergeCell ref="A7:B7"/>
    <mergeCell ref="A20:B20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8" orientation="landscape" r:id="rId1"/>
  <headerFooter>
    <oddFooter>&amp;Lstats.gov.sa</oddFooter>
  </headerFooter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rightToLeft="1" view="pageBreakPreview" zoomScale="75" zoomScaleNormal="100" zoomScaleSheetLayoutView="75" workbookViewId="0">
      <selection activeCell="B16" sqref="B16:C16"/>
    </sheetView>
  </sheetViews>
  <sheetFormatPr defaultRowHeight="14.25" x14ac:dyDescent="0.2"/>
  <cols>
    <col min="2" max="2" width="23.75" customWidth="1"/>
    <col min="3" max="3" width="23" customWidth="1"/>
    <col min="4" max="4" width="22.625" customWidth="1"/>
    <col min="5" max="5" width="22" customWidth="1"/>
  </cols>
  <sheetData>
    <row r="1" spans="2:12" x14ac:dyDescent="0.2">
      <c r="E1" s="5" t="s">
        <v>13</v>
      </c>
    </row>
    <row r="2" spans="2:12" ht="61.5" customHeight="1" x14ac:dyDescent="0.2">
      <c r="B2" s="81"/>
      <c r="D2" s="814" t="s">
        <v>14</v>
      </c>
      <c r="E2" s="814"/>
      <c r="I2" s="3"/>
      <c r="K2" s="3"/>
      <c r="L2" s="3"/>
    </row>
    <row r="3" spans="2:12" ht="21" x14ac:dyDescent="0.2">
      <c r="B3" s="747" t="s">
        <v>460</v>
      </c>
      <c r="C3" s="747"/>
      <c r="D3" s="747"/>
      <c r="E3" s="747"/>
    </row>
    <row r="4" spans="2:12" ht="21" x14ac:dyDescent="0.2">
      <c r="B4" s="756" t="s">
        <v>461</v>
      </c>
      <c r="C4" s="756"/>
      <c r="D4" s="756"/>
      <c r="E4" s="756"/>
    </row>
    <row r="5" spans="2:12" ht="15.75" x14ac:dyDescent="0.2">
      <c r="B5" s="431" t="s">
        <v>462</v>
      </c>
      <c r="C5" s="241"/>
      <c r="D5" s="241"/>
      <c r="E5" s="241"/>
    </row>
    <row r="6" spans="2:12" ht="18" x14ac:dyDescent="0.2">
      <c r="B6" s="479" t="s">
        <v>463</v>
      </c>
      <c r="C6" s="479" t="s">
        <v>4</v>
      </c>
      <c r="D6" s="479" t="s">
        <v>5</v>
      </c>
      <c r="E6" s="486" t="s">
        <v>24</v>
      </c>
    </row>
    <row r="7" spans="2:12" ht="36" x14ac:dyDescent="0.2">
      <c r="B7" s="479" t="s">
        <v>464</v>
      </c>
      <c r="C7" s="479" t="s">
        <v>31</v>
      </c>
      <c r="D7" s="479" t="s">
        <v>32</v>
      </c>
      <c r="E7" s="503" t="s">
        <v>9</v>
      </c>
    </row>
    <row r="8" spans="2:12" ht="21" customHeight="1" x14ac:dyDescent="0.2">
      <c r="B8" s="535">
        <v>1</v>
      </c>
      <c r="C8" s="337">
        <v>25494</v>
      </c>
      <c r="D8" s="337">
        <v>13462</v>
      </c>
      <c r="E8" s="531">
        <f>SUM(C8:D8)</f>
        <v>38956</v>
      </c>
      <c r="F8" s="471"/>
    </row>
    <row r="9" spans="2:12" ht="21" customHeight="1" x14ac:dyDescent="0.2">
      <c r="B9" s="533" t="s">
        <v>467</v>
      </c>
      <c r="C9" s="340">
        <v>55681</v>
      </c>
      <c r="D9" s="340">
        <v>51220</v>
      </c>
      <c r="E9" s="532">
        <f t="shared" ref="E9:E14" si="0">SUM(C9:D9)</f>
        <v>106901</v>
      </c>
      <c r="F9" s="471"/>
    </row>
    <row r="10" spans="2:12" ht="21" customHeight="1" x14ac:dyDescent="0.2">
      <c r="B10" s="534" t="s">
        <v>468</v>
      </c>
      <c r="C10" s="337">
        <v>70358</v>
      </c>
      <c r="D10" s="337">
        <v>90001</v>
      </c>
      <c r="E10" s="531">
        <f t="shared" si="0"/>
        <v>160359</v>
      </c>
      <c r="F10" s="471"/>
    </row>
    <row r="11" spans="2:12" ht="21" customHeight="1" x14ac:dyDescent="0.2">
      <c r="B11" s="533" t="s">
        <v>469</v>
      </c>
      <c r="C11" s="340">
        <v>41980</v>
      </c>
      <c r="D11" s="340">
        <v>50384</v>
      </c>
      <c r="E11" s="532">
        <f t="shared" si="0"/>
        <v>92364</v>
      </c>
      <c r="F11" s="471"/>
    </row>
    <row r="12" spans="2:12" ht="21" customHeight="1" x14ac:dyDescent="0.2">
      <c r="B12" s="534" t="s">
        <v>470</v>
      </c>
      <c r="C12" s="337">
        <v>63508</v>
      </c>
      <c r="D12" s="337">
        <v>75179</v>
      </c>
      <c r="E12" s="531">
        <f t="shared" si="0"/>
        <v>138687</v>
      </c>
      <c r="F12" s="471"/>
    </row>
    <row r="13" spans="2:12" ht="21" customHeight="1" x14ac:dyDescent="0.2">
      <c r="B13" s="533" t="s">
        <v>465</v>
      </c>
      <c r="C13" s="340">
        <v>12754</v>
      </c>
      <c r="D13" s="340">
        <v>16165</v>
      </c>
      <c r="E13" s="532">
        <f t="shared" si="0"/>
        <v>28919</v>
      </c>
      <c r="F13" s="471"/>
    </row>
    <row r="14" spans="2:12" ht="21" customHeight="1" x14ac:dyDescent="0.2">
      <c r="B14" s="543" t="s">
        <v>466</v>
      </c>
      <c r="C14" s="337">
        <v>55097</v>
      </c>
      <c r="D14" s="337">
        <v>101627</v>
      </c>
      <c r="E14" s="531">
        <f t="shared" si="0"/>
        <v>156724</v>
      </c>
      <c r="F14" s="471"/>
    </row>
    <row r="15" spans="2:12" ht="21" customHeight="1" x14ac:dyDescent="0.2">
      <c r="B15" s="484" t="s">
        <v>39</v>
      </c>
      <c r="C15" s="485">
        <f>SUM(C8:C14)</f>
        <v>324872</v>
      </c>
      <c r="D15" s="485">
        <f>SUM(D8:D14)</f>
        <v>398038</v>
      </c>
      <c r="E15" s="488">
        <f>SUM(E8:E14)</f>
        <v>722910</v>
      </c>
      <c r="F15" s="471"/>
    </row>
    <row r="16" spans="2:12" ht="20.25" customHeight="1" x14ac:dyDescent="0.2">
      <c r="B16" s="919" t="s">
        <v>273</v>
      </c>
      <c r="C16" s="919"/>
      <c r="D16" s="270"/>
      <c r="E16" t="s">
        <v>272</v>
      </c>
    </row>
    <row r="17" spans="3:5" x14ac:dyDescent="0.2">
      <c r="C17" s="471"/>
      <c r="D17" s="471"/>
      <c r="E17" s="471"/>
    </row>
  </sheetData>
  <mergeCells count="4">
    <mergeCell ref="B3:E3"/>
    <mergeCell ref="B4:E4"/>
    <mergeCell ref="D2:E2"/>
    <mergeCell ref="B16:C1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horizontalDpi="300" r:id="rId1"/>
  <headerFooter>
    <oddFooter>&amp;Lstats.gov.sa</oddFooter>
  </headerFooter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rightToLeft="1" view="pageBreakPreview" zoomScale="75" zoomScaleNormal="100" zoomScaleSheetLayoutView="75" workbookViewId="0">
      <selection activeCell="B12" sqref="B12"/>
    </sheetView>
  </sheetViews>
  <sheetFormatPr defaultColWidth="8.75" defaultRowHeight="19.5" x14ac:dyDescent="0.45"/>
  <cols>
    <col min="1" max="1" width="29.125" style="36" customWidth="1"/>
    <col min="2" max="2" width="23" style="36" customWidth="1"/>
    <col min="3" max="3" width="22.625" style="36" customWidth="1"/>
    <col min="4" max="4" width="22" style="36" customWidth="1"/>
    <col min="5" max="16384" width="8.75" style="36"/>
  </cols>
  <sheetData>
    <row r="1" spans="1:11" x14ac:dyDescent="0.45">
      <c r="D1" s="687" t="s">
        <v>13</v>
      </c>
    </row>
    <row r="2" spans="1:11" ht="61.5" customHeight="1" x14ac:dyDescent="0.45">
      <c r="A2" s="648"/>
      <c r="C2" s="920" t="s">
        <v>14</v>
      </c>
      <c r="D2" s="920"/>
      <c r="H2" s="688"/>
      <c r="J2" s="688"/>
      <c r="K2" s="688"/>
    </row>
    <row r="3" spans="1:11" ht="21" x14ac:dyDescent="0.45">
      <c r="A3" s="746" t="s">
        <v>625</v>
      </c>
      <c r="B3" s="746"/>
      <c r="C3" s="746"/>
      <c r="D3" s="746"/>
    </row>
    <row r="4" spans="1:11" x14ac:dyDescent="0.45">
      <c r="A4" s="904" t="s">
        <v>626</v>
      </c>
      <c r="B4" s="904"/>
      <c r="C4" s="904"/>
      <c r="D4" s="904"/>
    </row>
    <row r="5" spans="1:11" x14ac:dyDescent="0.45">
      <c r="A5" s="540" t="s">
        <v>471</v>
      </c>
      <c r="B5" s="689"/>
      <c r="C5" s="689"/>
      <c r="D5" s="689"/>
    </row>
    <row r="6" spans="1:11" ht="21" x14ac:dyDescent="0.45">
      <c r="A6" s="690" t="s">
        <v>463</v>
      </c>
      <c r="B6" s="691" t="s">
        <v>4</v>
      </c>
      <c r="C6" s="692" t="s">
        <v>5</v>
      </c>
      <c r="D6" s="693" t="s">
        <v>24</v>
      </c>
    </row>
    <row r="7" spans="1:11" ht="42" x14ac:dyDescent="0.45">
      <c r="A7" s="690" t="s">
        <v>464</v>
      </c>
      <c r="B7" s="691" t="s">
        <v>31</v>
      </c>
      <c r="C7" s="692" t="s">
        <v>32</v>
      </c>
      <c r="D7" s="694" t="s">
        <v>9</v>
      </c>
    </row>
    <row r="8" spans="1:11" ht="21.6" customHeight="1" x14ac:dyDescent="0.45">
      <c r="A8" s="536">
        <v>1</v>
      </c>
      <c r="B8" s="542">
        <v>7.847398359969465</v>
      </c>
      <c r="C8" s="542">
        <v>3.382089147267346</v>
      </c>
      <c r="D8" s="703">
        <v>5.3887759195473848</v>
      </c>
    </row>
    <row r="9" spans="1:11" ht="21.6" customHeight="1" x14ac:dyDescent="0.45">
      <c r="A9" s="537" t="s">
        <v>467</v>
      </c>
      <c r="B9" s="704">
        <v>17.139365657859095</v>
      </c>
      <c r="C9" s="704">
        <v>12.868118119375538</v>
      </c>
      <c r="D9" s="541">
        <v>14.7875945830048</v>
      </c>
    </row>
    <row r="10" spans="1:11" ht="21.6" customHeight="1" x14ac:dyDescent="0.45">
      <c r="A10" s="538" t="s">
        <v>468</v>
      </c>
      <c r="B10" s="542">
        <v>21.657144967864266</v>
      </c>
      <c r="C10" s="542">
        <v>22.611157728659073</v>
      </c>
      <c r="D10" s="703">
        <v>22.182429348051624</v>
      </c>
    </row>
    <row r="11" spans="1:11" ht="21.6" customHeight="1" x14ac:dyDescent="0.45">
      <c r="A11" s="537" t="s">
        <v>469</v>
      </c>
      <c r="B11" s="704">
        <v>12.922012361791721</v>
      </c>
      <c r="C11" s="704">
        <v>12.658087921253749</v>
      </c>
      <c r="D11" s="541">
        <v>12.776694194298047</v>
      </c>
    </row>
    <row r="12" spans="1:11" ht="21.6" customHeight="1" x14ac:dyDescent="0.45">
      <c r="A12" s="538" t="s">
        <v>470</v>
      </c>
      <c r="B12" s="542">
        <v>19.548622226600017</v>
      </c>
      <c r="C12" s="542">
        <v>18.887392661002217</v>
      </c>
      <c r="D12" s="703">
        <v>19.184545794082251</v>
      </c>
    </row>
    <row r="13" spans="1:11" ht="21.6" customHeight="1" x14ac:dyDescent="0.45">
      <c r="A13" s="537" t="s">
        <v>465</v>
      </c>
      <c r="B13" s="704">
        <v>3.9258538747568275</v>
      </c>
      <c r="C13" s="704">
        <v>4.0611700390414986</v>
      </c>
      <c r="D13" s="541">
        <v>4.0003596574953999</v>
      </c>
    </row>
    <row r="14" spans="1:11" ht="21.6" customHeight="1" x14ac:dyDescent="0.45">
      <c r="A14" s="543" t="s">
        <v>466</v>
      </c>
      <c r="B14" s="542">
        <v>16.959602551158611</v>
      </c>
      <c r="C14" s="542">
        <v>25.53198438340058</v>
      </c>
      <c r="D14" s="703">
        <v>21.679600503520494</v>
      </c>
    </row>
    <row r="15" spans="1:11" ht="21.6" customHeight="1" x14ac:dyDescent="0.45">
      <c r="A15" s="539" t="s">
        <v>39</v>
      </c>
      <c r="B15" s="700">
        <f>SUM(B8:B14)</f>
        <v>100</v>
      </c>
      <c r="C15" s="700">
        <f t="shared" ref="C15:D15" si="0">SUM(C8:C14)</f>
        <v>100.00000000000001</v>
      </c>
      <c r="D15" s="701">
        <f t="shared" si="0"/>
        <v>99.999999999999986</v>
      </c>
    </row>
    <row r="16" spans="1:11" x14ac:dyDescent="0.45">
      <c r="A16" s="40" t="s">
        <v>273</v>
      </c>
      <c r="B16" s="695"/>
      <c r="C16" s="695"/>
      <c r="D16" s="36" t="s">
        <v>272</v>
      </c>
    </row>
  </sheetData>
  <mergeCells count="3">
    <mergeCell ref="A3:D3"/>
    <mergeCell ref="A4:D4"/>
    <mergeCell ref="C2:D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3" orientation="landscape" horizontalDpi="300" r:id="rId1"/>
  <headerFooter>
    <oddFooter>&amp;Lstats.gov.sa</oddFooter>
  </headerFooter>
  <colBreaks count="1" manualBreakCount="1">
    <brk id="4" max="1048575" man="1"/>
  </colBreaks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view="pageBreakPreview" zoomScale="75" zoomScaleNormal="100" zoomScaleSheetLayoutView="75" workbookViewId="0">
      <selection activeCell="E11" sqref="E11"/>
    </sheetView>
  </sheetViews>
  <sheetFormatPr defaultRowHeight="14.25" x14ac:dyDescent="0.2"/>
  <cols>
    <col min="1" max="1" width="24.25" customWidth="1"/>
    <col min="2" max="2" width="33.25" customWidth="1"/>
    <col min="3" max="3" width="17" customWidth="1"/>
    <col min="4" max="4" width="16.625" customWidth="1"/>
    <col min="5" max="5" width="20.625" customWidth="1"/>
  </cols>
  <sheetData>
    <row r="1" spans="1:11" x14ac:dyDescent="0.2">
      <c r="D1" s="804" t="s">
        <v>13</v>
      </c>
      <c r="E1" s="804"/>
    </row>
    <row r="2" spans="1:11" ht="61.5" customHeight="1" x14ac:dyDescent="0.2">
      <c r="A2" s="81"/>
      <c r="D2" s="804" t="s">
        <v>14</v>
      </c>
      <c r="E2" s="804"/>
      <c r="H2" s="3"/>
      <c r="J2" s="3"/>
      <c r="K2" s="3"/>
    </row>
    <row r="3" spans="1:11" ht="21" x14ac:dyDescent="0.2">
      <c r="A3" s="747" t="s">
        <v>472</v>
      </c>
      <c r="B3" s="747"/>
      <c r="C3" s="747"/>
      <c r="D3" s="747"/>
      <c r="E3" s="747"/>
    </row>
    <row r="4" spans="1:11" ht="21" x14ac:dyDescent="0.2">
      <c r="A4" s="756" t="s">
        <v>473</v>
      </c>
      <c r="B4" s="756"/>
      <c r="C4" s="756"/>
      <c r="D4" s="756"/>
      <c r="E4" s="756"/>
    </row>
    <row r="5" spans="1:11" ht="18" x14ac:dyDescent="0.45">
      <c r="A5" s="478" t="s">
        <v>474</v>
      </c>
      <c r="B5" s="477"/>
      <c r="C5" s="477"/>
      <c r="D5" s="477"/>
      <c r="E5" s="477"/>
    </row>
    <row r="6" spans="1:11" ht="19.5" customHeight="1" x14ac:dyDescent="0.2">
      <c r="A6" s="879" t="s">
        <v>475</v>
      </c>
      <c r="B6" s="864"/>
      <c r="C6" s="479" t="s">
        <v>4</v>
      </c>
      <c r="D6" s="479" t="s">
        <v>5</v>
      </c>
      <c r="E6" s="486" t="s">
        <v>24</v>
      </c>
    </row>
    <row r="7" spans="1:11" ht="15.75" customHeight="1" x14ac:dyDescent="0.2">
      <c r="A7" s="879" t="s">
        <v>476</v>
      </c>
      <c r="B7" s="864"/>
      <c r="C7" s="479" t="s">
        <v>31</v>
      </c>
      <c r="D7" s="479" t="s">
        <v>32</v>
      </c>
      <c r="E7" s="503" t="s">
        <v>9</v>
      </c>
    </row>
    <row r="8" spans="1:11" ht="24" customHeight="1" x14ac:dyDescent="0.2">
      <c r="A8" s="544" t="s">
        <v>477</v>
      </c>
      <c r="B8" s="250" t="s">
        <v>478</v>
      </c>
      <c r="C8" s="89">
        <v>29361</v>
      </c>
      <c r="D8" s="89">
        <v>38280</v>
      </c>
      <c r="E8" s="133">
        <f>SUM(C8:D8)</f>
        <v>67641</v>
      </c>
      <c r="F8" s="471"/>
    </row>
    <row r="9" spans="1:11" ht="24" customHeight="1" x14ac:dyDescent="0.2">
      <c r="A9" s="545" t="s">
        <v>479</v>
      </c>
      <c r="B9" s="253" t="s">
        <v>480</v>
      </c>
      <c r="C9" s="27">
        <v>295511</v>
      </c>
      <c r="D9" s="27">
        <v>359758</v>
      </c>
      <c r="E9" s="134">
        <f>SUM(C9:D9)</f>
        <v>655269</v>
      </c>
      <c r="F9" s="471"/>
    </row>
    <row r="10" spans="1:11" ht="25.15" customHeight="1" x14ac:dyDescent="0.2">
      <c r="A10" s="917" t="s">
        <v>400</v>
      </c>
      <c r="B10" s="921"/>
      <c r="C10" s="485">
        <f>SUM(C8:C9)</f>
        <v>324872</v>
      </c>
      <c r="D10" s="485">
        <f t="shared" ref="D10" si="0">SUM(D8:D9)</f>
        <v>398038</v>
      </c>
      <c r="E10" s="488">
        <f>SUM(E8:E9)</f>
        <v>722910</v>
      </c>
      <c r="F10" s="471"/>
    </row>
    <row r="11" spans="1:11" ht="18" x14ac:dyDescent="0.2">
      <c r="A11" s="392" t="s">
        <v>273</v>
      </c>
      <c r="B11" s="270"/>
      <c r="C11" s="270"/>
      <c r="D11" s="270"/>
      <c r="E11" t="s">
        <v>272</v>
      </c>
    </row>
    <row r="12" spans="1:11" x14ac:dyDescent="0.2">
      <c r="C12" s="471"/>
      <c r="D12" s="471"/>
      <c r="E12" s="471"/>
    </row>
  </sheetData>
  <mergeCells count="7">
    <mergeCell ref="D2:E2"/>
    <mergeCell ref="D1:E1"/>
    <mergeCell ref="A6:B6"/>
    <mergeCell ref="A7:B7"/>
    <mergeCell ref="A10:B10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rightToLeft="1" view="pageBreakPreview" zoomScale="75" zoomScaleNormal="100" zoomScaleSheetLayoutView="75" workbookViewId="0">
      <selection activeCell="C9" sqref="C9"/>
    </sheetView>
  </sheetViews>
  <sheetFormatPr defaultRowHeight="14.25" x14ac:dyDescent="0.2"/>
  <cols>
    <col min="1" max="1" width="24.25" customWidth="1"/>
    <col min="2" max="2" width="33.25" customWidth="1"/>
    <col min="3" max="3" width="17" customWidth="1"/>
    <col min="4" max="4" width="16.625" customWidth="1"/>
    <col min="5" max="5" width="20.625" customWidth="1"/>
  </cols>
  <sheetData>
    <row r="1" spans="1:11" x14ac:dyDescent="0.2">
      <c r="D1" s="804" t="s">
        <v>13</v>
      </c>
      <c r="E1" s="804"/>
    </row>
    <row r="2" spans="1:11" ht="61.5" customHeight="1" x14ac:dyDescent="0.2">
      <c r="A2" s="81"/>
      <c r="D2" s="804" t="s">
        <v>14</v>
      </c>
      <c r="E2" s="804"/>
      <c r="H2" s="3"/>
      <c r="J2" s="3"/>
      <c r="K2" s="3"/>
    </row>
    <row r="3" spans="1:11" ht="21" x14ac:dyDescent="0.2">
      <c r="A3" s="746" t="s">
        <v>632</v>
      </c>
      <c r="B3" s="746"/>
      <c r="C3" s="746"/>
      <c r="D3" s="746"/>
      <c r="E3" s="746"/>
      <c r="H3" s="3"/>
      <c r="J3" s="3"/>
      <c r="K3" s="3"/>
    </row>
    <row r="4" spans="1:11" ht="21" x14ac:dyDescent="0.2">
      <c r="A4" s="756" t="s">
        <v>633</v>
      </c>
      <c r="B4" s="756"/>
      <c r="C4" s="756"/>
      <c r="D4" s="756"/>
      <c r="E4" s="756"/>
    </row>
    <row r="5" spans="1:11" ht="15.75" x14ac:dyDescent="0.2">
      <c r="A5" s="491" t="s">
        <v>481</v>
      </c>
    </row>
    <row r="6" spans="1:11" ht="18" x14ac:dyDescent="0.2">
      <c r="A6" s="879" t="s">
        <v>475</v>
      </c>
      <c r="B6" s="864"/>
      <c r="C6" s="479" t="s">
        <v>4</v>
      </c>
      <c r="D6" s="479" t="s">
        <v>5</v>
      </c>
      <c r="E6" s="486" t="s">
        <v>24</v>
      </c>
    </row>
    <row r="7" spans="1:11" ht="18" x14ac:dyDescent="0.2">
      <c r="A7" s="879" t="s">
        <v>476</v>
      </c>
      <c r="B7" s="864"/>
      <c r="C7" s="479" t="s">
        <v>31</v>
      </c>
      <c r="D7" s="479" t="s">
        <v>32</v>
      </c>
      <c r="E7" s="503" t="s">
        <v>9</v>
      </c>
    </row>
    <row r="8" spans="1:11" ht="24.6" customHeight="1" x14ac:dyDescent="0.2">
      <c r="A8" s="544" t="s">
        <v>477</v>
      </c>
      <c r="B8" s="250" t="s">
        <v>478</v>
      </c>
      <c r="C8" s="546">
        <v>9.0377133147824384</v>
      </c>
      <c r="D8" s="563">
        <v>9.6171722297871067</v>
      </c>
      <c r="E8" s="564">
        <v>9.3567664024567367</v>
      </c>
    </row>
    <row r="9" spans="1:11" ht="24.6" customHeight="1" x14ac:dyDescent="0.2">
      <c r="A9" s="545" t="s">
        <v>479</v>
      </c>
      <c r="B9" s="253" t="s">
        <v>480</v>
      </c>
      <c r="C9" s="547">
        <v>90.962286685217563</v>
      </c>
      <c r="D9" s="550">
        <v>90.382827770212899</v>
      </c>
      <c r="E9" s="562">
        <v>90.643233597543258</v>
      </c>
    </row>
    <row r="10" spans="1:11" ht="24.6" customHeight="1" x14ac:dyDescent="0.2">
      <c r="A10" s="917" t="s">
        <v>400</v>
      </c>
      <c r="B10" s="921"/>
      <c r="C10" s="702">
        <f>SUM(C8:C9)</f>
        <v>100</v>
      </c>
      <c r="D10" s="500">
        <f t="shared" ref="D10" si="0">SUM(D8:D9)</f>
        <v>100</v>
      </c>
      <c r="E10" s="506">
        <f>SUM(E8:E9)</f>
        <v>100</v>
      </c>
    </row>
    <row r="11" spans="1:11" ht="18" x14ac:dyDescent="0.2">
      <c r="A11" s="392" t="s">
        <v>273</v>
      </c>
      <c r="B11" s="270"/>
      <c r="C11" s="270"/>
      <c r="D11" s="270"/>
      <c r="E11" t="s">
        <v>272</v>
      </c>
    </row>
  </sheetData>
  <mergeCells count="7">
    <mergeCell ref="D2:E2"/>
    <mergeCell ref="D1:E1"/>
    <mergeCell ref="A6:B6"/>
    <mergeCell ref="A7:B7"/>
    <mergeCell ref="A10:B10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rightToLeft="1" workbookViewId="0">
      <selection activeCell="E15" sqref="E15"/>
    </sheetView>
  </sheetViews>
  <sheetFormatPr defaultRowHeight="14.25" x14ac:dyDescent="0.2"/>
  <cols>
    <col min="1" max="1" width="15" customWidth="1"/>
    <col min="2" max="2" width="24.625" customWidth="1"/>
    <col min="3" max="5" width="20.75" customWidth="1"/>
  </cols>
  <sheetData>
    <row r="1" spans="1:11" x14ac:dyDescent="0.2">
      <c r="D1" s="804" t="s">
        <v>13</v>
      </c>
      <c r="E1" s="804"/>
    </row>
    <row r="2" spans="1:11" ht="61.5" customHeight="1" x14ac:dyDescent="0.2">
      <c r="A2" s="81"/>
      <c r="D2" s="804" t="s">
        <v>14</v>
      </c>
      <c r="E2" s="804"/>
      <c r="H2" s="3"/>
      <c r="J2" s="3"/>
      <c r="K2" s="3"/>
    </row>
    <row r="3" spans="1:11" ht="21" x14ac:dyDescent="0.2">
      <c r="A3" s="747" t="s">
        <v>482</v>
      </c>
      <c r="B3" s="747"/>
      <c r="C3" s="747"/>
      <c r="D3" s="747"/>
      <c r="E3" s="747"/>
    </row>
    <row r="4" spans="1:11" ht="21" x14ac:dyDescent="0.2">
      <c r="A4" s="756" t="s">
        <v>483</v>
      </c>
      <c r="B4" s="756"/>
      <c r="C4" s="756"/>
      <c r="D4" s="756"/>
      <c r="E4" s="756"/>
    </row>
    <row r="5" spans="1:11" ht="18" x14ac:dyDescent="0.45">
      <c r="A5" s="922" t="s">
        <v>484</v>
      </c>
      <c r="B5" s="922"/>
      <c r="C5" s="477"/>
      <c r="D5" s="477"/>
      <c r="E5" s="477"/>
    </row>
    <row r="6" spans="1:11" ht="19.5" customHeight="1" x14ac:dyDescent="0.2">
      <c r="A6" s="879" t="s">
        <v>485</v>
      </c>
      <c r="B6" s="864"/>
      <c r="C6" s="479" t="s">
        <v>4</v>
      </c>
      <c r="D6" s="479" t="s">
        <v>5</v>
      </c>
      <c r="E6" s="486" t="s">
        <v>24</v>
      </c>
    </row>
    <row r="7" spans="1:11" ht="17.25" customHeight="1" x14ac:dyDescent="0.2">
      <c r="A7" s="879" t="s">
        <v>486</v>
      </c>
      <c r="B7" s="864"/>
      <c r="C7" s="479" t="s">
        <v>31</v>
      </c>
      <c r="D7" s="479" t="s">
        <v>32</v>
      </c>
      <c r="E7" s="503" t="s">
        <v>9</v>
      </c>
    </row>
    <row r="8" spans="1:11" ht="21.6" customHeight="1" x14ac:dyDescent="0.2">
      <c r="A8" s="544" t="s">
        <v>487</v>
      </c>
      <c r="B8" s="250" t="s">
        <v>488</v>
      </c>
      <c r="C8" s="337">
        <v>1864</v>
      </c>
      <c r="D8" s="337">
        <v>1865</v>
      </c>
      <c r="E8" s="531">
        <f>SUM(C8:D8)</f>
        <v>3729</v>
      </c>
      <c r="F8" s="471"/>
    </row>
    <row r="9" spans="1:11" ht="21.6" customHeight="1" x14ac:dyDescent="0.2">
      <c r="A9" s="545" t="s">
        <v>489</v>
      </c>
      <c r="B9" s="253" t="s">
        <v>490</v>
      </c>
      <c r="C9" s="252">
        <v>41</v>
      </c>
      <c r="D9" s="252">
        <v>0</v>
      </c>
      <c r="E9" s="548">
        <f t="shared" ref="E9:E12" si="0">SUM(C9:D9)</f>
        <v>41</v>
      </c>
      <c r="F9" s="471"/>
    </row>
    <row r="10" spans="1:11" ht="21.6" customHeight="1" x14ac:dyDescent="0.2">
      <c r="A10" s="544" t="s">
        <v>491</v>
      </c>
      <c r="B10" s="250" t="s">
        <v>492</v>
      </c>
      <c r="C10" s="337">
        <v>14297</v>
      </c>
      <c r="D10" s="337">
        <v>21968</v>
      </c>
      <c r="E10" s="531">
        <f t="shared" si="0"/>
        <v>36265</v>
      </c>
      <c r="F10" s="471"/>
    </row>
    <row r="11" spans="1:11" ht="21.6" customHeight="1" x14ac:dyDescent="0.2">
      <c r="A11" s="545" t="s">
        <v>493</v>
      </c>
      <c r="B11" s="253" t="s">
        <v>494</v>
      </c>
      <c r="C11" s="340">
        <v>4153</v>
      </c>
      <c r="D11" s="340">
        <v>4199</v>
      </c>
      <c r="E11" s="532">
        <f t="shared" si="0"/>
        <v>8352</v>
      </c>
      <c r="F11" s="471"/>
    </row>
    <row r="12" spans="1:11" ht="21.6" customHeight="1" x14ac:dyDescent="0.2">
      <c r="A12" s="544" t="s">
        <v>495</v>
      </c>
      <c r="B12" s="250" t="s">
        <v>496</v>
      </c>
      <c r="C12" s="337">
        <v>5135</v>
      </c>
      <c r="D12" s="337">
        <v>8136</v>
      </c>
      <c r="E12" s="531">
        <f t="shared" si="0"/>
        <v>13271</v>
      </c>
      <c r="F12" s="471"/>
    </row>
    <row r="13" spans="1:11" ht="21.6" customHeight="1" x14ac:dyDescent="0.2">
      <c r="A13" s="545" t="s">
        <v>70</v>
      </c>
      <c r="B13" s="253" t="s">
        <v>427</v>
      </c>
      <c r="C13" s="340">
        <v>3871</v>
      </c>
      <c r="D13" s="340">
        <v>2112</v>
      </c>
      <c r="E13" s="532">
        <f>SUM(C13:D13)</f>
        <v>5983</v>
      </c>
      <c r="F13" s="471"/>
    </row>
    <row r="14" spans="1:11" ht="21.6" customHeight="1" x14ac:dyDescent="0.2">
      <c r="A14" s="917" t="s">
        <v>400</v>
      </c>
      <c r="B14" s="921"/>
      <c r="C14" s="485">
        <f>SUM('59-67'!C8:C13)</f>
        <v>29361</v>
      </c>
      <c r="D14" s="485">
        <f>SUM(D8:D13)</f>
        <v>38280</v>
      </c>
      <c r="E14" s="488">
        <f>SUM(E8:E13)</f>
        <v>67641</v>
      </c>
      <c r="F14" s="471"/>
    </row>
    <row r="15" spans="1:11" ht="18" x14ac:dyDescent="0.2">
      <c r="A15" s="392" t="s">
        <v>273</v>
      </c>
      <c r="B15" s="270"/>
      <c r="C15" s="270"/>
      <c r="D15" s="270"/>
      <c r="E15" t="s">
        <v>272</v>
      </c>
    </row>
    <row r="16" spans="1:11" x14ac:dyDescent="0.2">
      <c r="C16" s="471"/>
      <c r="D16" s="471"/>
      <c r="E16" s="471"/>
    </row>
  </sheetData>
  <mergeCells count="8">
    <mergeCell ref="D1:E1"/>
    <mergeCell ref="D2:E2"/>
    <mergeCell ref="A6:B6"/>
    <mergeCell ref="A7:B7"/>
    <mergeCell ref="A14:B14"/>
    <mergeCell ref="A3:E3"/>
    <mergeCell ref="A4:E4"/>
    <mergeCell ref="A5:B5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rightToLeft="1" view="pageBreakPreview" zoomScale="75" zoomScaleNormal="100" zoomScaleSheetLayoutView="75" workbookViewId="0">
      <selection activeCell="K11" sqref="K11"/>
    </sheetView>
  </sheetViews>
  <sheetFormatPr defaultRowHeight="14.25" x14ac:dyDescent="0.2"/>
  <cols>
    <col min="1" max="2" width="20.125" customWidth="1"/>
    <col min="3" max="3" width="10.875" bestFit="1" customWidth="1"/>
    <col min="4" max="4" width="11.875" bestFit="1" customWidth="1"/>
    <col min="5" max="5" width="11.625" bestFit="1" customWidth="1"/>
    <col min="6" max="6" width="11.75" bestFit="1" customWidth="1"/>
    <col min="7" max="7" width="9.875" bestFit="1" customWidth="1"/>
    <col min="8" max="8" width="13" bestFit="1" customWidth="1"/>
    <col min="9" max="9" width="13.375" bestFit="1" customWidth="1"/>
    <col min="10" max="10" width="11.625" bestFit="1" customWidth="1"/>
    <col min="11" max="11" width="13" bestFit="1" customWidth="1"/>
  </cols>
  <sheetData>
    <row r="1" spans="1:13" ht="24.75" customHeight="1" x14ac:dyDescent="0.2">
      <c r="A1" s="1"/>
      <c r="B1" s="1"/>
      <c r="C1" s="1"/>
      <c r="D1" s="1"/>
      <c r="E1" s="1"/>
      <c r="F1" s="1"/>
      <c r="J1" s="5" t="s">
        <v>13</v>
      </c>
      <c r="L1" s="3"/>
      <c r="M1" s="3"/>
    </row>
    <row r="2" spans="1:13" s="3" customFormat="1" ht="42" customHeight="1" x14ac:dyDescent="0.2">
      <c r="J2" s="5" t="s">
        <v>14</v>
      </c>
    </row>
    <row r="3" spans="1:13" ht="21" x14ac:dyDescent="0.2">
      <c r="A3" s="746" t="s">
        <v>643</v>
      </c>
      <c r="B3" s="746"/>
      <c r="C3" s="746"/>
      <c r="D3" s="746"/>
      <c r="E3" s="746"/>
      <c r="F3" s="746"/>
      <c r="G3" s="746"/>
      <c r="H3" s="746"/>
      <c r="I3" s="746"/>
      <c r="J3" s="746"/>
      <c r="K3" s="746"/>
    </row>
    <row r="4" spans="1:13" ht="21" x14ac:dyDescent="0.2">
      <c r="A4" s="756" t="s">
        <v>644</v>
      </c>
      <c r="B4" s="756"/>
      <c r="C4" s="756"/>
      <c r="D4" s="756"/>
      <c r="E4" s="756"/>
      <c r="F4" s="756"/>
      <c r="G4" s="756"/>
      <c r="H4" s="756"/>
      <c r="I4" s="756"/>
      <c r="J4" s="756"/>
      <c r="K4" s="756"/>
    </row>
    <row r="5" spans="1:13" ht="18" x14ac:dyDescent="0.2">
      <c r="A5" s="101" t="s">
        <v>578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</row>
    <row r="6" spans="1:13" ht="21" x14ac:dyDescent="0.2">
      <c r="A6" s="735" t="s">
        <v>46</v>
      </c>
      <c r="B6" s="748"/>
      <c r="C6" s="735" t="s">
        <v>22</v>
      </c>
      <c r="D6" s="736"/>
      <c r="E6" s="748"/>
      <c r="F6" s="735" t="s">
        <v>23</v>
      </c>
      <c r="G6" s="736"/>
      <c r="H6" s="736"/>
      <c r="I6" s="741" t="s">
        <v>24</v>
      </c>
      <c r="J6" s="741"/>
      <c r="K6" s="752"/>
    </row>
    <row r="7" spans="1:13" ht="21.75" thickBot="1" x14ac:dyDescent="0.25">
      <c r="A7" s="735"/>
      <c r="B7" s="748"/>
      <c r="C7" s="739" t="s">
        <v>25</v>
      </c>
      <c r="D7" s="740"/>
      <c r="E7" s="749"/>
      <c r="F7" s="737" t="s">
        <v>26</v>
      </c>
      <c r="G7" s="738"/>
      <c r="H7" s="738"/>
      <c r="I7" s="750" t="s">
        <v>9</v>
      </c>
      <c r="J7" s="750"/>
      <c r="K7" s="753"/>
    </row>
    <row r="8" spans="1:13" ht="21" x14ac:dyDescent="0.2">
      <c r="A8" s="735" t="s">
        <v>47</v>
      </c>
      <c r="B8" s="748"/>
      <c r="C8" s="11" t="s">
        <v>28</v>
      </c>
      <c r="D8" s="12" t="s">
        <v>29</v>
      </c>
      <c r="E8" s="12" t="s">
        <v>30</v>
      </c>
      <c r="F8" s="11" t="s">
        <v>28</v>
      </c>
      <c r="G8" s="11" t="s">
        <v>29</v>
      </c>
      <c r="H8" s="11" t="s">
        <v>30</v>
      </c>
      <c r="I8" s="15" t="s">
        <v>28</v>
      </c>
      <c r="J8" s="15" t="s">
        <v>29</v>
      </c>
      <c r="K8" s="31" t="s">
        <v>30</v>
      </c>
    </row>
    <row r="9" spans="1:13" ht="21" x14ac:dyDescent="0.2">
      <c r="A9" s="735"/>
      <c r="B9" s="748"/>
      <c r="C9" s="13" t="s">
        <v>31</v>
      </c>
      <c r="D9" s="13" t="s">
        <v>32</v>
      </c>
      <c r="E9" s="13" t="s">
        <v>9</v>
      </c>
      <c r="F9" s="13" t="s">
        <v>31</v>
      </c>
      <c r="G9" s="13" t="s">
        <v>32</v>
      </c>
      <c r="H9" s="13" t="s">
        <v>9</v>
      </c>
      <c r="I9" s="16" t="s">
        <v>31</v>
      </c>
      <c r="J9" s="16" t="s">
        <v>32</v>
      </c>
      <c r="K9" s="32" t="s">
        <v>9</v>
      </c>
    </row>
    <row r="10" spans="1:13" ht="30.6" customHeight="1" x14ac:dyDescent="0.2">
      <c r="A10" s="14" t="s">
        <v>1</v>
      </c>
      <c r="B10" s="586" t="s">
        <v>3</v>
      </c>
      <c r="C10" s="9">
        <v>2021865</v>
      </c>
      <c r="D10" s="10">
        <v>1017080</v>
      </c>
      <c r="E10" s="9">
        <f>SUM(C10:D10)</f>
        <v>3038945</v>
      </c>
      <c r="F10" s="10">
        <v>9859039</v>
      </c>
      <c r="G10" s="9">
        <v>991153</v>
      </c>
      <c r="H10" s="9">
        <f>SUM(F10:G10)</f>
        <v>10850192</v>
      </c>
      <c r="I10" s="20">
        <f>SUM(C10+F10)</f>
        <v>11880904</v>
      </c>
      <c r="J10" s="20">
        <f>SUM(D10+G10)</f>
        <v>2008233</v>
      </c>
      <c r="K10" s="33">
        <f>SUM(I10:J10)</f>
        <v>13889137</v>
      </c>
    </row>
    <row r="11" spans="1:13" ht="30.6" customHeight="1" x14ac:dyDescent="0.2">
      <c r="A11" s="17" t="s">
        <v>543</v>
      </c>
      <c r="B11" s="587" t="s">
        <v>258</v>
      </c>
      <c r="C11" s="29">
        <v>2042114</v>
      </c>
      <c r="D11" s="30">
        <v>1019283</v>
      </c>
      <c r="E11" s="29">
        <f>SUM(C11:D11)</f>
        <v>3061397</v>
      </c>
      <c r="F11" s="30">
        <v>9893532</v>
      </c>
      <c r="G11" s="29">
        <v>989803</v>
      </c>
      <c r="H11" s="29">
        <f>SUM(F11:G11)</f>
        <v>10883335</v>
      </c>
      <c r="I11" s="35">
        <f>SUM(C11+F11)</f>
        <v>11935646</v>
      </c>
      <c r="J11" s="35">
        <f>SUM(D11+G11)</f>
        <v>2009086</v>
      </c>
      <c r="K11" s="34">
        <f>SUM(I11:J11)</f>
        <v>13944732</v>
      </c>
    </row>
    <row r="12" spans="1:13" ht="17.25" x14ac:dyDescent="0.4">
      <c r="A12" s="757" t="s">
        <v>54</v>
      </c>
      <c r="B12" s="757"/>
      <c r="C12" s="757"/>
      <c r="D12" s="757"/>
      <c r="E12" s="757"/>
      <c r="F12" s="757"/>
      <c r="G12" s="46"/>
      <c r="H12" s="46"/>
      <c r="I12" s="46"/>
      <c r="J12" s="46"/>
      <c r="K12" s="46" t="s">
        <v>55</v>
      </c>
    </row>
    <row r="13" spans="1:13" ht="17.25" x14ac:dyDescent="0.4">
      <c r="A13" s="758" t="s">
        <v>96</v>
      </c>
      <c r="B13" s="758"/>
      <c r="C13" s="758"/>
      <c r="D13" s="758"/>
      <c r="E13" s="758"/>
      <c r="F13" s="758"/>
      <c r="G13" s="758"/>
      <c r="H13" s="46"/>
      <c r="I13" s="46"/>
      <c r="J13" s="46"/>
      <c r="K13" s="46"/>
    </row>
    <row r="14" spans="1:13" ht="17.25" customHeight="1" x14ac:dyDescent="0.2">
      <c r="A14" s="732" t="s">
        <v>97</v>
      </c>
      <c r="B14" s="732"/>
      <c r="C14" s="732"/>
      <c r="D14" s="732"/>
      <c r="E14" s="732"/>
      <c r="F14" s="732"/>
      <c r="G14" s="732"/>
      <c r="H14" s="732"/>
      <c r="I14" s="732"/>
      <c r="J14" s="732"/>
      <c r="K14" s="732"/>
      <c r="L14" s="79"/>
    </row>
  </sheetData>
  <mergeCells count="13">
    <mergeCell ref="A14:K14"/>
    <mergeCell ref="A3:K3"/>
    <mergeCell ref="A4:K4"/>
    <mergeCell ref="C6:E6"/>
    <mergeCell ref="F6:H6"/>
    <mergeCell ref="I6:K6"/>
    <mergeCell ref="C7:E7"/>
    <mergeCell ref="F7:H7"/>
    <mergeCell ref="I7:K7"/>
    <mergeCell ref="A6:B7"/>
    <mergeCell ref="A8:B9"/>
    <mergeCell ref="A12:F12"/>
    <mergeCell ref="A13:G1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landscape" horizontalDpi="300" r:id="rId1"/>
  <headerFooter>
    <oddFooter>&amp;Lstats.gov.sa</oddFooter>
  </headerFooter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rightToLeft="1" view="pageBreakPreview" zoomScale="75" zoomScaleNormal="100" zoomScaleSheetLayoutView="75" workbookViewId="0">
      <selection activeCell="C11" sqref="C11"/>
    </sheetView>
  </sheetViews>
  <sheetFormatPr defaultRowHeight="14.25" x14ac:dyDescent="0.2"/>
  <cols>
    <col min="1" max="1" width="22.125" customWidth="1"/>
    <col min="2" max="2" width="24.75" customWidth="1"/>
    <col min="3" max="5" width="15.125" customWidth="1"/>
  </cols>
  <sheetData>
    <row r="1" spans="1:11" x14ac:dyDescent="0.2">
      <c r="D1" s="3" t="s">
        <v>13</v>
      </c>
      <c r="E1" s="3"/>
    </row>
    <row r="2" spans="1:11" ht="61.5" customHeight="1" x14ac:dyDescent="0.2">
      <c r="A2" s="81"/>
      <c r="D2" s="804" t="s">
        <v>14</v>
      </c>
      <c r="E2" s="804"/>
      <c r="H2" s="3"/>
      <c r="J2" s="3"/>
      <c r="K2" s="3"/>
    </row>
    <row r="3" spans="1:11" ht="21" x14ac:dyDescent="0.2">
      <c r="A3" s="746" t="s">
        <v>634</v>
      </c>
      <c r="B3" s="746"/>
      <c r="C3" s="746"/>
      <c r="D3" s="746"/>
      <c r="E3" s="746"/>
    </row>
    <row r="4" spans="1:11" ht="21" x14ac:dyDescent="0.2">
      <c r="A4" s="756" t="s">
        <v>635</v>
      </c>
      <c r="B4" s="756"/>
      <c r="C4" s="756"/>
      <c r="D4" s="756"/>
      <c r="E4" s="756"/>
    </row>
    <row r="5" spans="1:11" ht="15.75" x14ac:dyDescent="0.2">
      <c r="A5" s="491" t="s">
        <v>497</v>
      </c>
    </row>
    <row r="6" spans="1:11" ht="19.5" customHeight="1" x14ac:dyDescent="0.2">
      <c r="A6" s="923" t="s">
        <v>485</v>
      </c>
      <c r="B6" s="924"/>
      <c r="C6" s="472" t="s">
        <v>4</v>
      </c>
      <c r="D6" s="472" t="s">
        <v>5</v>
      </c>
      <c r="E6" s="549" t="s">
        <v>24</v>
      </c>
    </row>
    <row r="7" spans="1:11" ht="17.25" customHeight="1" x14ac:dyDescent="0.2">
      <c r="A7" s="923" t="s">
        <v>486</v>
      </c>
      <c r="B7" s="924"/>
      <c r="C7" s="472" t="s">
        <v>31</v>
      </c>
      <c r="D7" s="472" t="s">
        <v>32</v>
      </c>
      <c r="E7" s="518" t="s">
        <v>9</v>
      </c>
    </row>
    <row r="8" spans="1:11" ht="21.6" customHeight="1" x14ac:dyDescent="0.2">
      <c r="A8" s="551" t="s">
        <v>487</v>
      </c>
      <c r="B8" s="250" t="s">
        <v>488</v>
      </c>
      <c r="C8" s="563">
        <v>6.3485576104356127</v>
      </c>
      <c r="D8" s="563">
        <v>4.8719958202716827</v>
      </c>
      <c r="E8" s="564">
        <v>5.5129285492526723</v>
      </c>
    </row>
    <row r="9" spans="1:11" ht="21.6" customHeight="1" x14ac:dyDescent="0.2">
      <c r="A9" s="552" t="s">
        <v>489</v>
      </c>
      <c r="B9" s="253" t="s">
        <v>490</v>
      </c>
      <c r="C9" s="550">
        <v>0.13964102040121248</v>
      </c>
      <c r="D9" s="550">
        <v>0</v>
      </c>
      <c r="E9" s="562">
        <v>6.0614124569417956E-2</v>
      </c>
    </row>
    <row r="10" spans="1:11" ht="21.6" customHeight="1" x14ac:dyDescent="0.2">
      <c r="A10" s="551" t="s">
        <v>491</v>
      </c>
      <c r="B10" s="250" t="s">
        <v>492</v>
      </c>
      <c r="C10" s="563">
        <v>48.69384557746671</v>
      </c>
      <c r="D10" s="563">
        <v>57.387669801462906</v>
      </c>
      <c r="E10" s="564">
        <v>53.613932378291274</v>
      </c>
    </row>
    <row r="11" spans="1:11" ht="21.6" customHeight="1" x14ac:dyDescent="0.2">
      <c r="A11" s="552" t="s">
        <v>493</v>
      </c>
      <c r="B11" s="253" t="s">
        <v>494</v>
      </c>
      <c r="C11" s="550">
        <v>14.144613603078914</v>
      </c>
      <c r="D11" s="550">
        <v>10.969174503657262</v>
      </c>
      <c r="E11" s="562">
        <v>12.347540692775091</v>
      </c>
    </row>
    <row r="12" spans="1:11" ht="21.6" customHeight="1" x14ac:dyDescent="0.2">
      <c r="A12" s="551" t="s">
        <v>495</v>
      </c>
      <c r="B12" s="250" t="s">
        <v>496</v>
      </c>
      <c r="C12" s="563">
        <v>17.489186335615273</v>
      </c>
      <c r="D12" s="563">
        <v>21.253918495297803</v>
      </c>
      <c r="E12" s="564">
        <v>19.619757247823067</v>
      </c>
    </row>
    <row r="13" spans="1:11" ht="21.6" customHeight="1" x14ac:dyDescent="0.2">
      <c r="A13" s="552" t="s">
        <v>70</v>
      </c>
      <c r="B13" s="253" t="s">
        <v>427</v>
      </c>
      <c r="C13" s="550">
        <v>13.184155853002283</v>
      </c>
      <c r="D13" s="550">
        <v>5.5172413793103452</v>
      </c>
      <c r="E13" s="562">
        <v>8.8452270072884804</v>
      </c>
    </row>
    <row r="14" spans="1:11" ht="21.6" customHeight="1" x14ac:dyDescent="0.2">
      <c r="A14" s="917" t="s">
        <v>400</v>
      </c>
      <c r="B14" s="921"/>
      <c r="C14" s="566">
        <f>SUM(C8:C13)</f>
        <v>100</v>
      </c>
      <c r="D14" s="500">
        <f>SUM(D8:D13)</f>
        <v>100</v>
      </c>
      <c r="E14" s="506">
        <f>SUM(E8:E13)</f>
        <v>100</v>
      </c>
    </row>
    <row r="15" spans="1:11" ht="18" x14ac:dyDescent="0.2">
      <c r="A15" s="392" t="s">
        <v>273</v>
      </c>
      <c r="B15" s="270"/>
      <c r="C15" s="776" t="s">
        <v>272</v>
      </c>
      <c r="D15" s="776"/>
      <c r="E15" s="776"/>
    </row>
  </sheetData>
  <mergeCells count="7">
    <mergeCell ref="D2:E2"/>
    <mergeCell ref="C15:E15"/>
    <mergeCell ref="A6:B6"/>
    <mergeCell ref="A7:B7"/>
    <mergeCell ref="A14:B14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colBreaks count="1" manualBreakCount="1">
    <brk id="5" max="1048575" man="1"/>
  </colBreaks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rightToLeft="1" view="pageBreakPreview" zoomScale="75" zoomScaleNormal="100" zoomScaleSheetLayoutView="75" workbookViewId="0">
      <selection activeCell="E12" sqref="E12"/>
    </sheetView>
  </sheetViews>
  <sheetFormatPr defaultRowHeight="14.25" x14ac:dyDescent="0.2"/>
  <cols>
    <col min="1" max="1" width="26.25" customWidth="1"/>
    <col min="2" max="2" width="21.375" customWidth="1"/>
    <col min="3" max="3" width="16.75" customWidth="1"/>
    <col min="4" max="4" width="17" customWidth="1"/>
    <col min="5" max="5" width="17.125" customWidth="1"/>
  </cols>
  <sheetData>
    <row r="1" spans="1:11" x14ac:dyDescent="0.2">
      <c r="D1" s="804" t="s">
        <v>13</v>
      </c>
      <c r="E1" s="804"/>
    </row>
    <row r="2" spans="1:11" ht="61.5" customHeight="1" x14ac:dyDescent="0.2">
      <c r="A2" s="81"/>
      <c r="D2" s="804" t="s">
        <v>14</v>
      </c>
      <c r="E2" s="804"/>
      <c r="H2" s="3"/>
      <c r="J2" s="3"/>
      <c r="K2" s="3"/>
    </row>
    <row r="3" spans="1:11" ht="21" x14ac:dyDescent="0.2">
      <c r="A3" s="747" t="s">
        <v>498</v>
      </c>
      <c r="B3" s="747"/>
      <c r="C3" s="747"/>
      <c r="D3" s="747"/>
      <c r="E3" s="747"/>
    </row>
    <row r="4" spans="1:11" ht="21" x14ac:dyDescent="0.2">
      <c r="A4" s="756" t="s">
        <v>499</v>
      </c>
      <c r="B4" s="756"/>
      <c r="C4" s="756"/>
      <c r="D4" s="756"/>
      <c r="E4" s="756"/>
    </row>
    <row r="5" spans="1:11" ht="18" x14ac:dyDescent="0.45">
      <c r="A5" s="478" t="s">
        <v>500</v>
      </c>
      <c r="B5" s="477"/>
      <c r="C5" s="477"/>
      <c r="D5" s="477"/>
      <c r="E5" s="477"/>
    </row>
    <row r="6" spans="1:11" ht="19.5" customHeight="1" x14ac:dyDescent="0.2">
      <c r="A6" s="879" t="s">
        <v>501</v>
      </c>
      <c r="B6" s="864"/>
      <c r="C6" s="479" t="s">
        <v>4</v>
      </c>
      <c r="D6" s="479" t="s">
        <v>5</v>
      </c>
      <c r="E6" s="486" t="s">
        <v>24</v>
      </c>
    </row>
    <row r="7" spans="1:11" ht="31.5" customHeight="1" x14ac:dyDescent="0.2">
      <c r="A7" s="879" t="s">
        <v>502</v>
      </c>
      <c r="B7" s="864"/>
      <c r="C7" s="479" t="s">
        <v>31</v>
      </c>
      <c r="D7" s="479" t="s">
        <v>32</v>
      </c>
      <c r="E7" s="503" t="s">
        <v>9</v>
      </c>
    </row>
    <row r="8" spans="1:11" ht="21.6" customHeight="1" x14ac:dyDescent="0.2">
      <c r="A8" s="501" t="s">
        <v>503</v>
      </c>
      <c r="B8" s="313" t="s">
        <v>504</v>
      </c>
      <c r="C8" s="89">
        <v>19598</v>
      </c>
      <c r="D8" s="89">
        <v>29949</v>
      </c>
      <c r="E8" s="133">
        <f>SUM(C8:D8)</f>
        <v>49547</v>
      </c>
      <c r="F8" s="471"/>
    </row>
    <row r="9" spans="1:11" ht="21.6" customHeight="1" x14ac:dyDescent="0.2">
      <c r="A9" s="502" t="s">
        <v>505</v>
      </c>
      <c r="B9" s="314" t="s">
        <v>506</v>
      </c>
      <c r="C9" s="27">
        <v>3811</v>
      </c>
      <c r="D9" s="27">
        <v>2613</v>
      </c>
      <c r="E9" s="134">
        <f t="shared" ref="E9:E10" si="0">SUM(C9:D9)</f>
        <v>6424</v>
      </c>
      <c r="F9" s="471"/>
    </row>
    <row r="10" spans="1:11" ht="21.6" customHeight="1" x14ac:dyDescent="0.2">
      <c r="A10" s="501" t="s">
        <v>507</v>
      </c>
      <c r="B10" s="313" t="s">
        <v>508</v>
      </c>
      <c r="C10" s="89">
        <v>2951</v>
      </c>
      <c r="D10" s="89">
        <v>2822</v>
      </c>
      <c r="E10" s="133">
        <f t="shared" si="0"/>
        <v>5773</v>
      </c>
      <c r="F10" s="471"/>
    </row>
    <row r="11" spans="1:11" ht="21.6" customHeight="1" x14ac:dyDescent="0.2">
      <c r="A11" s="502" t="s">
        <v>271</v>
      </c>
      <c r="B11" s="314" t="s">
        <v>427</v>
      </c>
      <c r="C11" s="27">
        <v>3001</v>
      </c>
      <c r="D11" s="27">
        <v>2896</v>
      </c>
      <c r="E11" s="134">
        <f>SUM(C11:D11)</f>
        <v>5897</v>
      </c>
      <c r="F11" s="471"/>
    </row>
    <row r="12" spans="1:11" ht="21.6" customHeight="1" x14ac:dyDescent="0.2">
      <c r="A12" s="917" t="s">
        <v>400</v>
      </c>
      <c r="B12" s="921"/>
      <c r="C12" s="485">
        <f>SUM(C8:C11)</f>
        <v>29361</v>
      </c>
      <c r="D12" s="485">
        <f t="shared" ref="D12" si="1">SUM(D8:D11)</f>
        <v>38280</v>
      </c>
      <c r="E12" s="488">
        <f>SUM(E8:E11)</f>
        <v>67641</v>
      </c>
      <c r="F12" s="471"/>
    </row>
    <row r="13" spans="1:11" ht="18" x14ac:dyDescent="0.2">
      <c r="A13" s="392" t="s">
        <v>273</v>
      </c>
      <c r="B13" s="270"/>
      <c r="C13" s="776" t="s">
        <v>272</v>
      </c>
      <c r="D13" s="776"/>
      <c r="E13" s="776"/>
    </row>
    <row r="14" spans="1:11" x14ac:dyDescent="0.2">
      <c r="C14" s="625"/>
      <c r="D14" s="625"/>
      <c r="E14" s="625"/>
    </row>
  </sheetData>
  <mergeCells count="8">
    <mergeCell ref="D2:E2"/>
    <mergeCell ref="D1:E1"/>
    <mergeCell ref="C13:E13"/>
    <mergeCell ref="A6:B6"/>
    <mergeCell ref="A7:B7"/>
    <mergeCell ref="A12:B12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colBreaks count="1" manualBreakCount="1">
    <brk id="5" max="1048575" man="1"/>
  </colBreaks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rightToLeft="1" view="pageBreakPreview" zoomScale="75" zoomScaleNormal="100" zoomScaleSheetLayoutView="75" workbookViewId="0">
      <selection activeCell="E11" sqref="E11"/>
    </sheetView>
  </sheetViews>
  <sheetFormatPr defaultRowHeight="14.25" x14ac:dyDescent="0.2"/>
  <cols>
    <col min="1" max="1" width="30" customWidth="1"/>
    <col min="2" max="2" width="31.25" customWidth="1"/>
    <col min="3" max="3" width="21.25" customWidth="1"/>
    <col min="4" max="4" width="17.125" customWidth="1"/>
    <col min="5" max="6" width="20.25" customWidth="1"/>
  </cols>
  <sheetData>
    <row r="1" spans="1:11" x14ac:dyDescent="0.2">
      <c r="D1" s="804" t="s">
        <v>13</v>
      </c>
      <c r="E1" s="804"/>
    </row>
    <row r="2" spans="1:11" ht="61.5" customHeight="1" x14ac:dyDescent="0.2">
      <c r="A2" s="81"/>
      <c r="D2" s="804" t="s">
        <v>14</v>
      </c>
      <c r="E2" s="804"/>
      <c r="H2" s="3"/>
      <c r="J2" s="3"/>
      <c r="K2" s="3"/>
    </row>
    <row r="3" spans="1:11" ht="21" x14ac:dyDescent="0.2">
      <c r="A3" s="802" t="s">
        <v>511</v>
      </c>
      <c r="B3" s="802"/>
      <c r="C3" s="802"/>
      <c r="D3" s="802"/>
      <c r="E3" s="802"/>
    </row>
    <row r="4" spans="1:11" ht="19.5" x14ac:dyDescent="0.2">
      <c r="A4" s="904" t="s">
        <v>509</v>
      </c>
      <c r="B4" s="904"/>
      <c r="C4" s="904"/>
      <c r="D4" s="904"/>
      <c r="E4" s="904"/>
    </row>
    <row r="5" spans="1:11" ht="18" x14ac:dyDescent="0.45">
      <c r="A5" s="646" t="s">
        <v>510</v>
      </c>
      <c r="B5" s="477"/>
      <c r="C5" s="477"/>
      <c r="D5" s="477"/>
      <c r="E5" s="477"/>
    </row>
    <row r="6" spans="1:11" ht="19.5" customHeight="1" x14ac:dyDescent="0.2">
      <c r="A6" s="879" t="s">
        <v>501</v>
      </c>
      <c r="B6" s="864"/>
      <c r="C6" s="479" t="s">
        <v>4</v>
      </c>
      <c r="D6" s="479" t="s">
        <v>5</v>
      </c>
      <c r="E6" s="486" t="s">
        <v>24</v>
      </c>
    </row>
    <row r="7" spans="1:11" ht="31.5" customHeight="1" x14ac:dyDescent="0.2">
      <c r="A7" s="879" t="s">
        <v>502</v>
      </c>
      <c r="B7" s="864"/>
      <c r="C7" s="479" t="s">
        <v>31</v>
      </c>
      <c r="D7" s="479" t="s">
        <v>32</v>
      </c>
      <c r="E7" s="503" t="s">
        <v>9</v>
      </c>
    </row>
    <row r="8" spans="1:11" ht="21.6" customHeight="1" x14ac:dyDescent="0.2">
      <c r="A8" s="501" t="s">
        <v>503</v>
      </c>
      <c r="B8" s="313" t="s">
        <v>504</v>
      </c>
      <c r="C8" s="563">
        <v>66.748407751779567</v>
      </c>
      <c r="D8" s="563">
        <v>78.236677115987462</v>
      </c>
      <c r="E8" s="564">
        <v>73.249951952218325</v>
      </c>
    </row>
    <row r="9" spans="1:11" ht="21.6" customHeight="1" x14ac:dyDescent="0.2">
      <c r="A9" s="502" t="s">
        <v>505</v>
      </c>
      <c r="B9" s="314" t="s">
        <v>506</v>
      </c>
      <c r="C9" s="550">
        <v>12.979803140220019</v>
      </c>
      <c r="D9" s="550">
        <v>6.8260188087774303</v>
      </c>
      <c r="E9" s="562">
        <v>9.4971984447302678</v>
      </c>
    </row>
    <row r="10" spans="1:11" ht="21.6" customHeight="1" x14ac:dyDescent="0.2">
      <c r="A10" s="501" t="s">
        <v>507</v>
      </c>
      <c r="B10" s="313" t="s">
        <v>508</v>
      </c>
      <c r="C10" s="563">
        <v>10.050747590340929</v>
      </c>
      <c r="D10" s="563">
        <v>7.3719958202716818</v>
      </c>
      <c r="E10" s="564">
        <v>8.534764418030484</v>
      </c>
    </row>
    <row r="11" spans="1:11" ht="21.6" customHeight="1" x14ac:dyDescent="0.2">
      <c r="A11" s="502" t="s">
        <v>271</v>
      </c>
      <c r="B11" s="314" t="s">
        <v>427</v>
      </c>
      <c r="C11" s="550">
        <v>10.221041517659481</v>
      </c>
      <c r="D11" s="550">
        <v>7.5653082549634281</v>
      </c>
      <c r="E11" s="562">
        <v>8.7180851850209198</v>
      </c>
    </row>
    <row r="12" spans="1:11" ht="21.6" customHeight="1" x14ac:dyDescent="0.2">
      <c r="A12" s="917" t="s">
        <v>400</v>
      </c>
      <c r="B12" s="921"/>
      <c r="C12" s="697">
        <f>SUM(C8:C11)</f>
        <v>100</v>
      </c>
      <c r="D12" s="500">
        <f t="shared" ref="D12:E12" si="0">SUM(D8:D11)</f>
        <v>100</v>
      </c>
      <c r="E12" s="506">
        <f t="shared" si="0"/>
        <v>100</v>
      </c>
    </row>
    <row r="13" spans="1:11" ht="18" x14ac:dyDescent="0.2">
      <c r="A13" s="392" t="s">
        <v>273</v>
      </c>
      <c r="B13" s="270"/>
      <c r="C13" s="776" t="s">
        <v>272</v>
      </c>
      <c r="D13" s="776"/>
      <c r="E13" s="776"/>
    </row>
  </sheetData>
  <mergeCells count="8">
    <mergeCell ref="D2:E2"/>
    <mergeCell ref="D1:E1"/>
    <mergeCell ref="C13:E13"/>
    <mergeCell ref="A6:B6"/>
    <mergeCell ref="A7:B7"/>
    <mergeCell ref="A12:B12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rightToLeft="1" view="pageBreakPreview" zoomScale="75" zoomScaleNormal="100" zoomScaleSheetLayoutView="75" workbookViewId="0">
      <selection activeCell="D21" sqref="D21"/>
    </sheetView>
  </sheetViews>
  <sheetFormatPr defaultRowHeight="14.25" x14ac:dyDescent="0.2"/>
  <cols>
    <col min="1" max="2" width="27.125" customWidth="1"/>
    <col min="3" max="3" width="19.375" customWidth="1"/>
    <col min="4" max="4" width="16.875" customWidth="1"/>
    <col min="5" max="5" width="17.375" customWidth="1"/>
  </cols>
  <sheetData>
    <row r="1" spans="1:11" x14ac:dyDescent="0.2">
      <c r="D1" s="804" t="s">
        <v>13</v>
      </c>
      <c r="E1" s="804"/>
    </row>
    <row r="2" spans="1:11" ht="61.5" customHeight="1" x14ac:dyDescent="0.2">
      <c r="A2" s="81"/>
      <c r="D2" s="804" t="s">
        <v>14</v>
      </c>
      <c r="E2" s="804"/>
      <c r="H2" s="3"/>
      <c r="J2" s="3"/>
      <c r="K2" s="3"/>
    </row>
    <row r="3" spans="1:11" ht="21" x14ac:dyDescent="0.2">
      <c r="A3" s="746" t="s">
        <v>512</v>
      </c>
      <c r="B3" s="746"/>
      <c r="C3" s="746"/>
      <c r="D3" s="746"/>
      <c r="E3" s="746"/>
    </row>
    <row r="4" spans="1:11" ht="21" x14ac:dyDescent="0.2">
      <c r="A4" s="756" t="s">
        <v>513</v>
      </c>
      <c r="B4" s="756"/>
      <c r="C4" s="756"/>
      <c r="D4" s="756"/>
      <c r="E4" s="756"/>
    </row>
    <row r="5" spans="1:11" ht="18" x14ac:dyDescent="0.45">
      <c r="A5" s="346" t="s">
        <v>514</v>
      </c>
      <c r="B5" s="37"/>
      <c r="C5" s="37"/>
      <c r="D5" s="37"/>
      <c r="E5" s="37"/>
    </row>
    <row r="6" spans="1:11" ht="17.45" customHeight="1" x14ac:dyDescent="0.2">
      <c r="A6" s="923" t="s">
        <v>254</v>
      </c>
      <c r="B6" s="924"/>
      <c r="C6" s="472" t="s">
        <v>4</v>
      </c>
      <c r="D6" s="472" t="s">
        <v>5</v>
      </c>
      <c r="E6" s="549" t="s">
        <v>24</v>
      </c>
    </row>
    <row r="7" spans="1:11" ht="17.45" customHeight="1" x14ac:dyDescent="0.2">
      <c r="A7" s="925" t="s">
        <v>255</v>
      </c>
      <c r="B7" s="926"/>
      <c r="C7" s="553" t="s">
        <v>31</v>
      </c>
      <c r="D7" s="553" t="s">
        <v>32</v>
      </c>
      <c r="E7" s="549" t="s">
        <v>9</v>
      </c>
    </row>
    <row r="8" spans="1:11" ht="30.6" customHeight="1" x14ac:dyDescent="0.2">
      <c r="A8" s="257" t="s">
        <v>22</v>
      </c>
      <c r="B8" s="176" t="s">
        <v>25</v>
      </c>
      <c r="C8" s="249">
        <v>7.2</v>
      </c>
      <c r="D8" s="250">
        <v>33</v>
      </c>
      <c r="E8" s="254">
        <v>12.7</v>
      </c>
    </row>
    <row r="9" spans="1:11" ht="30.6" customHeight="1" x14ac:dyDescent="0.2">
      <c r="A9" s="258" t="s">
        <v>23</v>
      </c>
      <c r="B9" s="177" t="s">
        <v>26</v>
      </c>
      <c r="C9" s="252">
        <v>0.5</v>
      </c>
      <c r="D9" s="253">
        <v>2.1</v>
      </c>
      <c r="E9" s="255">
        <v>0.7</v>
      </c>
    </row>
    <row r="10" spans="1:11" ht="30.6" customHeight="1" x14ac:dyDescent="0.2">
      <c r="A10" s="549" t="s">
        <v>24</v>
      </c>
      <c r="B10" s="554" t="s">
        <v>9</v>
      </c>
      <c r="C10" s="484">
        <v>3.2</v>
      </c>
      <c r="D10" s="484">
        <v>20.3</v>
      </c>
      <c r="E10" s="555">
        <v>5.8</v>
      </c>
    </row>
    <row r="11" spans="1:11" ht="18" x14ac:dyDescent="0.2">
      <c r="A11" s="392" t="s">
        <v>273</v>
      </c>
      <c r="B11" s="270"/>
      <c r="C11" s="776" t="s">
        <v>272</v>
      </c>
      <c r="D11" s="776"/>
      <c r="E11" s="776"/>
    </row>
  </sheetData>
  <mergeCells count="7">
    <mergeCell ref="D1:E1"/>
    <mergeCell ref="C11:E11"/>
    <mergeCell ref="A6:B6"/>
    <mergeCell ref="A7:B7"/>
    <mergeCell ref="A3:E3"/>
    <mergeCell ref="A4:E4"/>
    <mergeCell ref="D2:E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rightToLeft="1" view="pageBreakPreview" zoomScale="75" zoomScaleNormal="100" zoomScaleSheetLayoutView="75" workbookViewId="0">
      <selection activeCell="E18" sqref="E18"/>
    </sheetView>
  </sheetViews>
  <sheetFormatPr defaultRowHeight="14.25" x14ac:dyDescent="0.2"/>
  <cols>
    <col min="1" max="1" width="20.625" customWidth="1"/>
    <col min="2" max="2" width="17.625" customWidth="1"/>
  </cols>
  <sheetData>
    <row r="1" spans="1:12" x14ac:dyDescent="0.2">
      <c r="I1" s="804" t="s">
        <v>13</v>
      </c>
      <c r="J1" s="804"/>
    </row>
    <row r="2" spans="1:12" ht="61.5" customHeight="1" x14ac:dyDescent="0.2">
      <c r="A2" s="81"/>
      <c r="B2" s="405"/>
      <c r="H2" s="804" t="s">
        <v>14</v>
      </c>
      <c r="I2" s="804"/>
      <c r="J2" s="804"/>
      <c r="K2" s="804"/>
      <c r="L2" s="3"/>
    </row>
    <row r="3" spans="1:12" ht="21" x14ac:dyDescent="0.2">
      <c r="A3" s="746" t="s">
        <v>515</v>
      </c>
      <c r="B3" s="746"/>
      <c r="C3" s="746"/>
      <c r="D3" s="746"/>
      <c r="E3" s="746"/>
      <c r="F3" s="746"/>
      <c r="G3" s="746"/>
      <c r="H3" s="746"/>
      <c r="I3" s="746"/>
      <c r="J3" s="746"/>
      <c r="K3" s="746"/>
    </row>
    <row r="4" spans="1:12" ht="21" x14ac:dyDescent="0.2">
      <c r="A4" s="756" t="s">
        <v>516</v>
      </c>
      <c r="B4" s="756"/>
      <c r="C4" s="756"/>
      <c r="D4" s="756"/>
      <c r="E4" s="756"/>
      <c r="F4" s="756"/>
      <c r="G4" s="756"/>
      <c r="H4" s="756"/>
      <c r="I4" s="756"/>
      <c r="J4" s="756"/>
      <c r="K4" s="756"/>
    </row>
    <row r="5" spans="1:12" ht="18" x14ac:dyDescent="0.2">
      <c r="A5" s="556" t="s">
        <v>517</v>
      </c>
      <c r="B5" s="556"/>
      <c r="C5" s="84"/>
      <c r="D5" s="84"/>
      <c r="E5" s="84"/>
      <c r="F5" s="84"/>
      <c r="G5" s="84"/>
      <c r="H5" s="84"/>
      <c r="I5" s="84"/>
      <c r="J5" s="84"/>
      <c r="K5" s="84"/>
    </row>
    <row r="6" spans="1:12" ht="18" x14ac:dyDescent="0.2">
      <c r="A6" s="923" t="s">
        <v>46</v>
      </c>
      <c r="B6" s="924"/>
      <c r="C6" s="923" t="s">
        <v>22</v>
      </c>
      <c r="D6" s="927"/>
      <c r="E6" s="924"/>
      <c r="F6" s="923" t="s">
        <v>23</v>
      </c>
      <c r="G6" s="927"/>
      <c r="H6" s="927"/>
      <c r="I6" s="928" t="s">
        <v>24</v>
      </c>
      <c r="J6" s="929"/>
      <c r="K6" s="929"/>
    </row>
    <row r="7" spans="1:12" ht="18.75" thickBot="1" x14ac:dyDescent="0.25">
      <c r="A7" s="923"/>
      <c r="B7" s="924"/>
      <c r="C7" s="930" t="s">
        <v>25</v>
      </c>
      <c r="D7" s="931"/>
      <c r="E7" s="932"/>
      <c r="F7" s="933" t="s">
        <v>26</v>
      </c>
      <c r="G7" s="934"/>
      <c r="H7" s="934"/>
      <c r="I7" s="935" t="s">
        <v>9</v>
      </c>
      <c r="J7" s="934"/>
      <c r="K7" s="934"/>
    </row>
    <row r="8" spans="1:12" ht="18" x14ac:dyDescent="0.2">
      <c r="A8" s="923" t="s">
        <v>47</v>
      </c>
      <c r="B8" s="924"/>
      <c r="C8" s="472" t="s">
        <v>28</v>
      </c>
      <c r="D8" s="557" t="s">
        <v>29</v>
      </c>
      <c r="E8" s="557" t="s">
        <v>30</v>
      </c>
      <c r="F8" s="472" t="s">
        <v>28</v>
      </c>
      <c r="G8" s="472" t="s">
        <v>29</v>
      </c>
      <c r="H8" s="472" t="s">
        <v>30</v>
      </c>
      <c r="I8" s="549" t="s">
        <v>28</v>
      </c>
      <c r="J8" s="472" t="s">
        <v>29</v>
      </c>
      <c r="K8" s="557" t="s">
        <v>30</v>
      </c>
    </row>
    <row r="9" spans="1:12" ht="18" x14ac:dyDescent="0.2">
      <c r="A9" s="923"/>
      <c r="B9" s="924"/>
      <c r="C9" s="553" t="s">
        <v>31</v>
      </c>
      <c r="D9" s="553" t="s">
        <v>32</v>
      </c>
      <c r="E9" s="553" t="s">
        <v>9</v>
      </c>
      <c r="F9" s="553" t="s">
        <v>31</v>
      </c>
      <c r="G9" s="553" t="s">
        <v>32</v>
      </c>
      <c r="H9" s="553" t="s">
        <v>9</v>
      </c>
      <c r="I9" s="560" t="s">
        <v>31</v>
      </c>
      <c r="J9" s="553" t="s">
        <v>32</v>
      </c>
      <c r="K9" s="553" t="s">
        <v>9</v>
      </c>
    </row>
    <row r="10" spans="1:12" ht="31.5" customHeight="1" x14ac:dyDescent="0.2">
      <c r="A10" s="558" t="s">
        <v>1</v>
      </c>
      <c r="B10" s="622" t="s">
        <v>606</v>
      </c>
      <c r="C10" s="313">
        <v>7.2</v>
      </c>
      <c r="D10" s="91">
        <v>33</v>
      </c>
      <c r="E10" s="313">
        <v>12.7</v>
      </c>
      <c r="F10" s="91">
        <v>0.5</v>
      </c>
      <c r="G10" s="313">
        <v>2.1</v>
      </c>
      <c r="H10" s="313">
        <v>0.7</v>
      </c>
      <c r="I10" s="370">
        <v>3.2</v>
      </c>
      <c r="J10" s="313">
        <v>20.3</v>
      </c>
      <c r="K10" s="313">
        <v>5.8</v>
      </c>
    </row>
    <row r="11" spans="1:12" ht="38.25" customHeight="1" x14ac:dyDescent="0.2">
      <c r="A11" s="559" t="s">
        <v>2</v>
      </c>
      <c r="B11" s="623" t="s">
        <v>607</v>
      </c>
      <c r="C11" s="314">
        <v>5.9</v>
      </c>
      <c r="D11" s="92">
        <v>34.5</v>
      </c>
      <c r="E11" s="314">
        <v>12.3</v>
      </c>
      <c r="F11" s="92">
        <v>0.4</v>
      </c>
      <c r="G11" s="314">
        <v>1.6</v>
      </c>
      <c r="H11" s="314">
        <v>0.5</v>
      </c>
      <c r="I11" s="371">
        <v>2.6</v>
      </c>
      <c r="J11" s="314">
        <v>21.3</v>
      </c>
      <c r="K11" s="314">
        <v>5.6</v>
      </c>
    </row>
    <row r="12" spans="1:12" ht="18" x14ac:dyDescent="0.2">
      <c r="A12" s="392" t="s">
        <v>273</v>
      </c>
      <c r="B12" s="392"/>
      <c r="C12" s="270"/>
      <c r="D12" s="270"/>
      <c r="E12" s="270"/>
      <c r="G12" s="776" t="s">
        <v>272</v>
      </c>
      <c r="H12" s="776"/>
      <c r="I12" s="776"/>
      <c r="J12" s="776"/>
      <c r="K12" s="776"/>
    </row>
  </sheetData>
  <mergeCells count="13">
    <mergeCell ref="I1:J1"/>
    <mergeCell ref="G12:K12"/>
    <mergeCell ref="H2:K2"/>
    <mergeCell ref="A3:K3"/>
    <mergeCell ref="A4:K4"/>
    <mergeCell ref="A6:B7"/>
    <mergeCell ref="A8:B9"/>
    <mergeCell ref="C6:E6"/>
    <mergeCell ref="F6:H6"/>
    <mergeCell ref="I6:K6"/>
    <mergeCell ref="C7:E7"/>
    <mergeCell ref="F7:H7"/>
    <mergeCell ref="I7:K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rightToLeft="1" view="pageBreakPreview" zoomScale="75" zoomScaleNormal="100" zoomScaleSheetLayoutView="75" workbookViewId="0">
      <selection activeCell="N11" sqref="N11"/>
    </sheetView>
  </sheetViews>
  <sheetFormatPr defaultRowHeight="14.25" x14ac:dyDescent="0.2"/>
  <cols>
    <col min="1" max="1" width="19.125" customWidth="1"/>
  </cols>
  <sheetData>
    <row r="1" spans="1:11" x14ac:dyDescent="0.2">
      <c r="G1" s="804" t="s">
        <v>13</v>
      </c>
      <c r="H1" s="804"/>
      <c r="I1" s="804"/>
    </row>
    <row r="2" spans="1:11" ht="61.5" customHeight="1" x14ac:dyDescent="0.2">
      <c r="A2" s="81"/>
      <c r="H2" s="3"/>
      <c r="I2" s="3" t="s">
        <v>14</v>
      </c>
      <c r="J2" s="3"/>
      <c r="K2" s="3"/>
    </row>
    <row r="3" spans="1:11" ht="21" x14ac:dyDescent="0.2">
      <c r="A3" s="746" t="s">
        <v>518</v>
      </c>
      <c r="B3" s="746"/>
      <c r="C3" s="746"/>
      <c r="D3" s="746"/>
      <c r="E3" s="746"/>
      <c r="F3" s="746"/>
      <c r="G3" s="746"/>
      <c r="H3" s="746"/>
      <c r="I3" s="746"/>
      <c r="J3" s="746"/>
    </row>
    <row r="4" spans="1:11" ht="21" x14ac:dyDescent="0.2">
      <c r="A4" s="756" t="s">
        <v>519</v>
      </c>
      <c r="B4" s="756"/>
      <c r="C4" s="756"/>
      <c r="D4" s="756"/>
      <c r="E4" s="756"/>
      <c r="F4" s="756"/>
      <c r="G4" s="756"/>
      <c r="H4" s="756"/>
      <c r="I4" s="756"/>
      <c r="J4" s="756"/>
    </row>
    <row r="5" spans="1:11" ht="18" x14ac:dyDescent="0.45">
      <c r="A5" s="391" t="s">
        <v>520</v>
      </c>
      <c r="B5" s="37"/>
      <c r="C5" s="37"/>
      <c r="D5" s="37"/>
      <c r="E5" s="37"/>
      <c r="F5" s="37"/>
      <c r="G5" s="37"/>
      <c r="H5" s="37"/>
      <c r="I5" s="37"/>
      <c r="J5" s="37"/>
    </row>
    <row r="6" spans="1:11" ht="15.75" customHeight="1" x14ac:dyDescent="0.2">
      <c r="A6" s="936" t="s">
        <v>56</v>
      </c>
      <c r="B6" s="879" t="s">
        <v>22</v>
      </c>
      <c r="C6" s="880"/>
      <c r="D6" s="864"/>
      <c r="E6" s="879" t="s">
        <v>23</v>
      </c>
      <c r="F6" s="880"/>
      <c r="G6" s="880"/>
      <c r="H6" s="881" t="s">
        <v>24</v>
      </c>
      <c r="I6" s="880"/>
      <c r="J6" s="880"/>
    </row>
    <row r="7" spans="1:11" ht="18.75" thickBot="1" x14ac:dyDescent="0.25">
      <c r="A7" s="936"/>
      <c r="B7" s="874" t="s">
        <v>25</v>
      </c>
      <c r="C7" s="875"/>
      <c r="D7" s="876"/>
      <c r="E7" s="874" t="s">
        <v>26</v>
      </c>
      <c r="F7" s="875"/>
      <c r="G7" s="875"/>
      <c r="H7" s="937" t="s">
        <v>9</v>
      </c>
      <c r="I7" s="938"/>
      <c r="J7" s="938"/>
    </row>
    <row r="8" spans="1:11" ht="18" x14ac:dyDescent="0.2">
      <c r="A8" s="863" t="s">
        <v>355</v>
      </c>
      <c r="B8" s="479" t="s">
        <v>4</v>
      </c>
      <c r="C8" s="481" t="s">
        <v>5</v>
      </c>
      <c r="D8" s="481" t="s">
        <v>58</v>
      </c>
      <c r="E8" s="479" t="s">
        <v>4</v>
      </c>
      <c r="F8" s="479" t="s">
        <v>5</v>
      </c>
      <c r="G8" s="479" t="s">
        <v>58</v>
      </c>
      <c r="H8" s="486" t="s">
        <v>4</v>
      </c>
      <c r="I8" s="479" t="s">
        <v>5</v>
      </c>
      <c r="J8" s="481" t="s">
        <v>58</v>
      </c>
    </row>
    <row r="9" spans="1:11" ht="18" x14ac:dyDescent="0.2">
      <c r="A9" s="863"/>
      <c r="B9" s="479" t="s">
        <v>31</v>
      </c>
      <c r="C9" s="479" t="s">
        <v>32</v>
      </c>
      <c r="D9" s="473" t="s">
        <v>9</v>
      </c>
      <c r="E9" s="479" t="s">
        <v>31</v>
      </c>
      <c r="F9" s="479" t="s">
        <v>32</v>
      </c>
      <c r="G9" s="473" t="s">
        <v>9</v>
      </c>
      <c r="H9" s="486" t="s">
        <v>31</v>
      </c>
      <c r="I9" s="479" t="s">
        <v>32</v>
      </c>
      <c r="J9" s="473" t="s">
        <v>9</v>
      </c>
    </row>
    <row r="10" spans="1:11" ht="20.45" customHeight="1" x14ac:dyDescent="0.2">
      <c r="A10" s="313" t="s">
        <v>59</v>
      </c>
      <c r="B10" s="91">
        <v>67.599999999999994</v>
      </c>
      <c r="C10" s="91">
        <v>71.599999999999994</v>
      </c>
      <c r="D10" s="91">
        <v>68.5</v>
      </c>
      <c r="E10" s="91">
        <v>12.4</v>
      </c>
      <c r="F10" s="91">
        <v>13.5</v>
      </c>
      <c r="G10" s="91">
        <v>12.6</v>
      </c>
      <c r="H10" s="504">
        <v>40.799999999999997</v>
      </c>
      <c r="I10" s="91">
        <v>45.7</v>
      </c>
      <c r="J10" s="91">
        <v>41.8</v>
      </c>
    </row>
    <row r="11" spans="1:11" ht="20.45" customHeight="1" x14ac:dyDescent="0.2">
      <c r="A11" s="314" t="s">
        <v>60</v>
      </c>
      <c r="B11" s="92">
        <v>32.799999999999997</v>
      </c>
      <c r="C11" s="92">
        <v>72.900000000000006</v>
      </c>
      <c r="D11" s="92">
        <v>42.9</v>
      </c>
      <c r="E11" s="92">
        <v>4.7</v>
      </c>
      <c r="F11" s="550">
        <v>11</v>
      </c>
      <c r="G11" s="92">
        <v>5.6</v>
      </c>
      <c r="H11" s="505">
        <v>22.2</v>
      </c>
      <c r="I11" s="92">
        <v>58.9</v>
      </c>
      <c r="J11" s="92">
        <v>30.1</v>
      </c>
    </row>
    <row r="12" spans="1:11" ht="20.45" customHeight="1" x14ac:dyDescent="0.2">
      <c r="A12" s="313" t="s">
        <v>61</v>
      </c>
      <c r="B12" s="91">
        <v>13.9</v>
      </c>
      <c r="C12" s="91">
        <v>55.4</v>
      </c>
      <c r="D12" s="91">
        <v>24.9</v>
      </c>
      <c r="E12" s="91">
        <v>0.9</v>
      </c>
      <c r="F12" s="563">
        <v>4</v>
      </c>
      <c r="G12" s="91">
        <v>1.4</v>
      </c>
      <c r="H12" s="504">
        <v>7.9</v>
      </c>
      <c r="I12" s="91">
        <v>40.1</v>
      </c>
      <c r="J12" s="91">
        <v>14.9</v>
      </c>
    </row>
    <row r="13" spans="1:11" ht="20.45" customHeight="1" x14ac:dyDescent="0.2">
      <c r="A13" s="314" t="s">
        <v>62</v>
      </c>
      <c r="B13" s="92">
        <v>5.4</v>
      </c>
      <c r="C13" s="92">
        <v>34.799999999999997</v>
      </c>
      <c r="D13" s="92">
        <v>12.2</v>
      </c>
      <c r="E13" s="92">
        <v>0.6</v>
      </c>
      <c r="F13" s="92">
        <v>2.8</v>
      </c>
      <c r="G13" s="92">
        <v>0.9</v>
      </c>
      <c r="H13" s="505">
        <v>2.8</v>
      </c>
      <c r="I13" s="92">
        <v>22.7</v>
      </c>
      <c r="J13" s="92">
        <v>6.5</v>
      </c>
    </row>
    <row r="14" spans="1:11" ht="20.45" customHeight="1" x14ac:dyDescent="0.2">
      <c r="A14" s="313" t="s">
        <v>63</v>
      </c>
      <c r="B14" s="91">
        <v>2.5</v>
      </c>
      <c r="C14" s="91">
        <v>16.899999999999999</v>
      </c>
      <c r="D14" s="91">
        <v>5.8</v>
      </c>
      <c r="E14" s="91">
        <v>0.4</v>
      </c>
      <c r="F14" s="91">
        <v>1.4</v>
      </c>
      <c r="G14" s="91">
        <v>0.5</v>
      </c>
      <c r="H14" s="504">
        <v>1.1000000000000001</v>
      </c>
      <c r="I14" s="91">
        <v>9.5</v>
      </c>
      <c r="J14" s="91">
        <v>2.5</v>
      </c>
    </row>
    <row r="15" spans="1:11" ht="20.45" customHeight="1" x14ac:dyDescent="0.2">
      <c r="A15" s="314" t="s">
        <v>64</v>
      </c>
      <c r="B15" s="92">
        <v>1.2</v>
      </c>
      <c r="C15" s="550">
        <v>5</v>
      </c>
      <c r="D15" s="550">
        <v>2</v>
      </c>
      <c r="E15" s="92">
        <v>0.2</v>
      </c>
      <c r="F15" s="92">
        <v>0.7</v>
      </c>
      <c r="G15" s="92">
        <v>0.3</v>
      </c>
      <c r="H15" s="505">
        <v>0.5</v>
      </c>
      <c r="I15" s="92">
        <v>2.7</v>
      </c>
      <c r="J15" s="92">
        <v>0.8</v>
      </c>
    </row>
    <row r="16" spans="1:11" ht="20.45" customHeight="1" x14ac:dyDescent="0.2">
      <c r="A16" s="313" t="s">
        <v>65</v>
      </c>
      <c r="B16" s="91">
        <v>0.6</v>
      </c>
      <c r="C16" s="91">
        <v>4.7</v>
      </c>
      <c r="D16" s="91">
        <v>1.2</v>
      </c>
      <c r="E16" s="91">
        <v>0.1</v>
      </c>
      <c r="F16" s="91">
        <v>0.1</v>
      </c>
      <c r="G16" s="91">
        <v>0.1</v>
      </c>
      <c r="H16" s="504">
        <v>0.3</v>
      </c>
      <c r="I16" s="91">
        <v>2.2999999999999998</v>
      </c>
      <c r="J16" s="91">
        <v>0.5</v>
      </c>
    </row>
    <row r="17" spans="1:10" ht="20.45" customHeight="1" x14ac:dyDescent="0.2">
      <c r="A17" s="314" t="s">
        <v>66</v>
      </c>
      <c r="B17" s="92">
        <v>0.3</v>
      </c>
      <c r="C17" s="92">
        <v>2.2000000000000002</v>
      </c>
      <c r="D17" s="92">
        <v>0.5</v>
      </c>
      <c r="E17" s="92">
        <v>0.2</v>
      </c>
      <c r="F17" s="550">
        <v>0</v>
      </c>
      <c r="G17" s="92">
        <v>0.2</v>
      </c>
      <c r="H17" s="505">
        <v>0.2</v>
      </c>
      <c r="I17" s="92">
        <v>1.2</v>
      </c>
      <c r="J17" s="92">
        <v>0.3</v>
      </c>
    </row>
    <row r="18" spans="1:10" ht="20.45" customHeight="1" x14ac:dyDescent="0.2">
      <c r="A18" s="313" t="s">
        <v>67</v>
      </c>
      <c r="B18" s="91">
        <v>0.3</v>
      </c>
      <c r="C18" s="563">
        <v>0</v>
      </c>
      <c r="D18" s="91">
        <v>0.3</v>
      </c>
      <c r="E18" s="563">
        <v>0</v>
      </c>
      <c r="F18" s="91">
        <v>0.6</v>
      </c>
      <c r="G18" s="563">
        <v>0</v>
      </c>
      <c r="H18" s="504">
        <v>0.1</v>
      </c>
      <c r="I18" s="91">
        <v>0.3</v>
      </c>
      <c r="J18" s="91">
        <v>0.1</v>
      </c>
    </row>
    <row r="19" spans="1:10" ht="20.45" customHeight="1" x14ac:dyDescent="0.2">
      <c r="A19" s="314" t="s">
        <v>68</v>
      </c>
      <c r="B19" s="550">
        <v>0</v>
      </c>
      <c r="C19" s="550">
        <v>0</v>
      </c>
      <c r="D19" s="550">
        <v>0</v>
      </c>
      <c r="E19" s="550">
        <v>0</v>
      </c>
      <c r="F19" s="550">
        <v>0</v>
      </c>
      <c r="G19" s="550">
        <v>0</v>
      </c>
      <c r="H19" s="562">
        <v>0</v>
      </c>
      <c r="I19" s="550">
        <v>0</v>
      </c>
      <c r="J19" s="550">
        <v>0</v>
      </c>
    </row>
    <row r="20" spans="1:10" ht="20.45" customHeight="1" x14ac:dyDescent="0.2">
      <c r="A20" s="313" t="s">
        <v>69</v>
      </c>
      <c r="B20" s="563">
        <v>0</v>
      </c>
      <c r="C20" s="563">
        <v>0</v>
      </c>
      <c r="D20" s="563">
        <v>0</v>
      </c>
      <c r="E20" s="563">
        <v>0</v>
      </c>
      <c r="F20" s="563">
        <v>0</v>
      </c>
      <c r="G20" s="563">
        <v>0</v>
      </c>
      <c r="H20" s="564">
        <v>0</v>
      </c>
      <c r="I20" s="563">
        <v>0</v>
      </c>
      <c r="J20" s="563">
        <v>0</v>
      </c>
    </row>
    <row r="21" spans="1:10" ht="20.45" customHeight="1" x14ac:dyDescent="0.2">
      <c r="A21" s="561" t="s">
        <v>39</v>
      </c>
      <c r="B21" s="500">
        <v>7.2</v>
      </c>
      <c r="C21" s="500">
        <v>33</v>
      </c>
      <c r="D21" s="500">
        <v>12.7</v>
      </c>
      <c r="E21" s="500">
        <v>0.5</v>
      </c>
      <c r="F21" s="500">
        <v>2.1</v>
      </c>
      <c r="G21" s="500">
        <v>0.7</v>
      </c>
      <c r="H21" s="506">
        <v>3.2</v>
      </c>
      <c r="I21" s="500">
        <v>20.3</v>
      </c>
      <c r="J21" s="500">
        <v>5.8</v>
      </c>
    </row>
    <row r="22" spans="1:10" ht="18" x14ac:dyDescent="0.2">
      <c r="A22" s="392" t="s">
        <v>273</v>
      </c>
      <c r="B22" s="270"/>
      <c r="C22" s="270"/>
      <c r="D22" s="270"/>
      <c r="F22" s="776" t="s">
        <v>272</v>
      </c>
      <c r="G22" s="776"/>
      <c r="H22" s="776"/>
      <c r="I22" s="776"/>
      <c r="J22" s="776"/>
    </row>
  </sheetData>
  <mergeCells count="12">
    <mergeCell ref="G1:I1"/>
    <mergeCell ref="F22:J22"/>
    <mergeCell ref="A8:A9"/>
    <mergeCell ref="A3:J3"/>
    <mergeCell ref="A4:J4"/>
    <mergeCell ref="A6:A7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rightToLeft="1" view="pageBreakPreview" zoomScale="75" zoomScaleNormal="100" zoomScaleSheetLayoutView="75" workbookViewId="0">
      <selection activeCell="K25" sqref="K25"/>
    </sheetView>
  </sheetViews>
  <sheetFormatPr defaultRowHeight="14.25" x14ac:dyDescent="0.2"/>
  <cols>
    <col min="1" max="1" width="20.25" customWidth="1"/>
    <col min="2" max="10" width="9.25" customWidth="1"/>
    <col min="11" max="11" width="29.375" bestFit="1" customWidth="1"/>
  </cols>
  <sheetData>
    <row r="1" spans="1:11" x14ac:dyDescent="0.2">
      <c r="I1" s="804" t="s">
        <v>13</v>
      </c>
      <c r="J1" s="804"/>
      <c r="K1" s="804"/>
    </row>
    <row r="2" spans="1:11" ht="61.5" customHeight="1" x14ac:dyDescent="0.2">
      <c r="A2" s="81"/>
      <c r="H2" s="3"/>
      <c r="I2" s="804" t="s">
        <v>14</v>
      </c>
      <c r="J2" s="804"/>
      <c r="K2" s="804"/>
    </row>
    <row r="3" spans="1:11" ht="21" x14ac:dyDescent="0.2">
      <c r="A3" s="746" t="s">
        <v>521</v>
      </c>
      <c r="B3" s="746"/>
      <c r="C3" s="746"/>
      <c r="D3" s="746"/>
      <c r="E3" s="746"/>
      <c r="F3" s="746"/>
      <c r="G3" s="746"/>
      <c r="H3" s="746"/>
      <c r="I3" s="746"/>
      <c r="J3" s="746"/>
      <c r="K3" s="746"/>
    </row>
    <row r="4" spans="1:11" ht="21" x14ac:dyDescent="0.2">
      <c r="A4" s="756" t="s">
        <v>636</v>
      </c>
      <c r="B4" s="756"/>
      <c r="C4" s="756"/>
      <c r="D4" s="756"/>
      <c r="E4" s="756"/>
      <c r="F4" s="756"/>
      <c r="G4" s="756"/>
      <c r="H4" s="756"/>
      <c r="I4" s="756"/>
      <c r="J4" s="756"/>
      <c r="K4" s="756"/>
    </row>
    <row r="5" spans="1:11" ht="16.5" thickBot="1" x14ac:dyDescent="0.25">
      <c r="A5" s="540" t="s">
        <v>522</v>
      </c>
    </row>
    <row r="6" spans="1:11" ht="17.45" customHeight="1" x14ac:dyDescent="0.2">
      <c r="A6" s="936" t="s">
        <v>113</v>
      </c>
      <c r="B6" s="879" t="s">
        <v>22</v>
      </c>
      <c r="C6" s="880"/>
      <c r="D6" s="864"/>
      <c r="E6" s="879" t="s">
        <v>23</v>
      </c>
      <c r="F6" s="880"/>
      <c r="G6" s="880"/>
      <c r="H6" s="881" t="s">
        <v>24</v>
      </c>
      <c r="I6" s="880"/>
      <c r="J6" s="880"/>
      <c r="K6" s="884" t="s">
        <v>546</v>
      </c>
    </row>
    <row r="7" spans="1:11" ht="17.45" customHeight="1" thickBot="1" x14ac:dyDescent="0.25">
      <c r="A7" s="936"/>
      <c r="B7" s="874" t="s">
        <v>25</v>
      </c>
      <c r="C7" s="875"/>
      <c r="D7" s="876"/>
      <c r="E7" s="874" t="s">
        <v>26</v>
      </c>
      <c r="F7" s="875"/>
      <c r="G7" s="875"/>
      <c r="H7" s="937" t="s">
        <v>9</v>
      </c>
      <c r="I7" s="938"/>
      <c r="J7" s="938"/>
      <c r="K7" s="885"/>
    </row>
    <row r="8" spans="1:11" ht="18" x14ac:dyDescent="0.2">
      <c r="A8" s="936"/>
      <c r="B8" s="479" t="s">
        <v>4</v>
      </c>
      <c r="C8" s="481" t="s">
        <v>5</v>
      </c>
      <c r="D8" s="481" t="s">
        <v>58</v>
      </c>
      <c r="E8" s="479" t="s">
        <v>4</v>
      </c>
      <c r="F8" s="479" t="s">
        <v>5</v>
      </c>
      <c r="G8" s="479" t="s">
        <v>58</v>
      </c>
      <c r="H8" s="486" t="s">
        <v>4</v>
      </c>
      <c r="I8" s="479" t="s">
        <v>5</v>
      </c>
      <c r="J8" s="481" t="s">
        <v>58</v>
      </c>
      <c r="K8" s="885"/>
    </row>
    <row r="9" spans="1:11" ht="18" x14ac:dyDescent="0.2">
      <c r="A9" s="936"/>
      <c r="B9" s="479" t="s">
        <v>31</v>
      </c>
      <c r="C9" s="479" t="s">
        <v>32</v>
      </c>
      <c r="D9" s="473" t="s">
        <v>9</v>
      </c>
      <c r="E9" s="479" t="s">
        <v>31</v>
      </c>
      <c r="F9" s="479" t="s">
        <v>32</v>
      </c>
      <c r="G9" s="473" t="s">
        <v>9</v>
      </c>
      <c r="H9" s="486" t="s">
        <v>31</v>
      </c>
      <c r="I9" s="479" t="s">
        <v>32</v>
      </c>
      <c r="J9" s="473" t="s">
        <v>9</v>
      </c>
      <c r="K9" s="885"/>
    </row>
    <row r="10" spans="1:11" ht="21" customHeight="1" thickBot="1" x14ac:dyDescent="0.25">
      <c r="A10" s="313" t="s">
        <v>277</v>
      </c>
      <c r="B10" s="563">
        <v>0</v>
      </c>
      <c r="C10" s="91">
        <v>6.8</v>
      </c>
      <c r="D10" s="91">
        <v>1.7</v>
      </c>
      <c r="E10" s="91">
        <v>0.5</v>
      </c>
      <c r="F10" s="563">
        <v>0</v>
      </c>
      <c r="G10" s="91">
        <v>0.4</v>
      </c>
      <c r="H10" s="504">
        <v>0.4</v>
      </c>
      <c r="I10" s="91">
        <v>2.1</v>
      </c>
      <c r="J10" s="91">
        <v>0.7</v>
      </c>
      <c r="K10" s="597" t="s">
        <v>547</v>
      </c>
    </row>
    <row r="11" spans="1:11" ht="21" customHeight="1" thickBot="1" x14ac:dyDescent="0.25">
      <c r="A11" s="314" t="s">
        <v>278</v>
      </c>
      <c r="B11" s="92">
        <v>1.2</v>
      </c>
      <c r="C11" s="92">
        <v>4.2</v>
      </c>
      <c r="D11" s="92">
        <v>1.7</v>
      </c>
      <c r="E11" s="92">
        <v>0.2</v>
      </c>
      <c r="F11" s="92">
        <v>0.2</v>
      </c>
      <c r="G11" s="92">
        <v>0.2</v>
      </c>
      <c r="H11" s="505">
        <v>0.3</v>
      </c>
      <c r="I11" s="92">
        <v>0.6</v>
      </c>
      <c r="J11" s="92">
        <v>0.3</v>
      </c>
      <c r="K11" s="598" t="s">
        <v>548</v>
      </c>
    </row>
    <row r="12" spans="1:11" ht="21" customHeight="1" thickBot="1" x14ac:dyDescent="0.25">
      <c r="A12" s="313" t="s">
        <v>279</v>
      </c>
      <c r="B12" s="91">
        <v>7.9</v>
      </c>
      <c r="C12" s="91">
        <v>16.399999999999999</v>
      </c>
      <c r="D12" s="91">
        <v>8.6999999999999993</v>
      </c>
      <c r="E12" s="91">
        <v>0.3</v>
      </c>
      <c r="F12" s="91">
        <v>0.2</v>
      </c>
      <c r="G12" s="91">
        <v>0.3</v>
      </c>
      <c r="H12" s="504">
        <v>1.6</v>
      </c>
      <c r="I12" s="91">
        <v>2.2999999999999998</v>
      </c>
      <c r="J12" s="91">
        <v>1.7</v>
      </c>
      <c r="K12" s="597" t="s">
        <v>549</v>
      </c>
    </row>
    <row r="13" spans="1:11" ht="21" customHeight="1" thickBot="1" x14ac:dyDescent="0.25">
      <c r="A13" s="314" t="s">
        <v>280</v>
      </c>
      <c r="B13" s="92">
        <v>7.1</v>
      </c>
      <c r="C13" s="92">
        <v>27.6</v>
      </c>
      <c r="D13" s="92">
        <v>8.3000000000000007</v>
      </c>
      <c r="E13" s="92">
        <v>0.2</v>
      </c>
      <c r="F13" s="92">
        <v>0.3</v>
      </c>
      <c r="G13" s="92">
        <v>0.2</v>
      </c>
      <c r="H13" s="505">
        <v>1.7</v>
      </c>
      <c r="I13" s="92">
        <v>3.5</v>
      </c>
      <c r="J13" s="92">
        <v>1.9</v>
      </c>
      <c r="K13" s="598" t="s">
        <v>550</v>
      </c>
    </row>
    <row r="14" spans="1:11" ht="21" customHeight="1" thickBot="1" x14ac:dyDescent="0.25">
      <c r="A14" s="313" t="s">
        <v>281</v>
      </c>
      <c r="B14" s="91">
        <v>8.8000000000000007</v>
      </c>
      <c r="C14" s="91">
        <v>42.1</v>
      </c>
      <c r="D14" s="91">
        <v>11.5</v>
      </c>
      <c r="E14" s="563">
        <v>1</v>
      </c>
      <c r="F14" s="563">
        <v>4</v>
      </c>
      <c r="G14" s="91">
        <v>1.2</v>
      </c>
      <c r="H14" s="504">
        <v>5.7</v>
      </c>
      <c r="I14" s="563">
        <v>26</v>
      </c>
      <c r="J14" s="91">
        <v>7.4</v>
      </c>
      <c r="K14" s="597" t="s">
        <v>551</v>
      </c>
    </row>
    <row r="15" spans="1:11" ht="21" customHeight="1" thickBot="1" x14ac:dyDescent="0.25">
      <c r="A15" s="314" t="s">
        <v>282</v>
      </c>
      <c r="B15" s="92">
        <v>8.5</v>
      </c>
      <c r="C15" s="92">
        <v>19.899999999999999</v>
      </c>
      <c r="D15" s="92">
        <v>10.9</v>
      </c>
      <c r="E15" s="92">
        <v>0.9</v>
      </c>
      <c r="F15" s="550">
        <v>5</v>
      </c>
      <c r="G15" s="92">
        <v>1.1000000000000001</v>
      </c>
      <c r="H15" s="505">
        <v>5.2</v>
      </c>
      <c r="I15" s="92">
        <v>17.5</v>
      </c>
      <c r="J15" s="550">
        <v>7</v>
      </c>
      <c r="K15" s="598" t="s">
        <v>552</v>
      </c>
    </row>
    <row r="16" spans="1:11" ht="21" customHeight="1" thickBot="1" x14ac:dyDescent="0.25">
      <c r="A16" s="313" t="s">
        <v>283</v>
      </c>
      <c r="B16" s="91">
        <v>5.5</v>
      </c>
      <c r="C16" s="91">
        <v>35.4</v>
      </c>
      <c r="D16" s="91">
        <v>17.2</v>
      </c>
      <c r="E16" s="91">
        <v>0.9</v>
      </c>
      <c r="F16" s="91">
        <v>12.5</v>
      </c>
      <c r="G16" s="91">
        <v>1.7</v>
      </c>
      <c r="H16" s="504">
        <v>3.2</v>
      </c>
      <c r="I16" s="91">
        <v>33.200000000000003</v>
      </c>
      <c r="J16" s="91">
        <v>11.3</v>
      </c>
      <c r="K16" s="597" t="s">
        <v>553</v>
      </c>
    </row>
    <row r="17" spans="1:11" ht="21" customHeight="1" thickBot="1" x14ac:dyDescent="0.25">
      <c r="A17" s="314" t="s">
        <v>284</v>
      </c>
      <c r="B17" s="92">
        <v>1.3</v>
      </c>
      <c r="C17" s="92">
        <v>17.5</v>
      </c>
      <c r="D17" s="92">
        <v>5.2</v>
      </c>
      <c r="E17" s="92">
        <v>0.6</v>
      </c>
      <c r="F17" s="550">
        <v>0</v>
      </c>
      <c r="G17" s="92">
        <v>0.6</v>
      </c>
      <c r="H17" s="505">
        <v>0.9</v>
      </c>
      <c r="I17" s="92">
        <v>14.3</v>
      </c>
      <c r="J17" s="550">
        <v>3</v>
      </c>
      <c r="K17" s="598" t="s">
        <v>554</v>
      </c>
    </row>
    <row r="18" spans="1:11" ht="21" customHeight="1" thickBot="1" x14ac:dyDescent="0.25">
      <c r="A18" s="313" t="s">
        <v>127</v>
      </c>
      <c r="B18" s="91">
        <v>0.3</v>
      </c>
      <c r="C18" s="91">
        <v>5.9</v>
      </c>
      <c r="D18" s="91">
        <v>1.5</v>
      </c>
      <c r="E18" s="563">
        <v>0</v>
      </c>
      <c r="F18" s="563">
        <v>0</v>
      </c>
      <c r="G18" s="563">
        <v>0</v>
      </c>
      <c r="H18" s="504">
        <v>0.1</v>
      </c>
      <c r="I18" s="91">
        <v>1.8</v>
      </c>
      <c r="J18" s="91">
        <v>0.4</v>
      </c>
      <c r="K18" s="597" t="s">
        <v>555</v>
      </c>
    </row>
    <row r="19" spans="1:11" ht="21" customHeight="1" x14ac:dyDescent="0.2">
      <c r="A19" s="484" t="s">
        <v>39</v>
      </c>
      <c r="B19" s="500">
        <v>7.2</v>
      </c>
      <c r="C19" s="500">
        <v>33</v>
      </c>
      <c r="D19" s="500">
        <v>12.7</v>
      </c>
      <c r="E19" s="500">
        <v>0.5</v>
      </c>
      <c r="F19" s="500">
        <v>2.1</v>
      </c>
      <c r="G19" s="500">
        <v>0.7</v>
      </c>
      <c r="H19" s="506">
        <v>3.2</v>
      </c>
      <c r="I19" s="500">
        <v>20.3</v>
      </c>
      <c r="J19" s="500">
        <v>5.8</v>
      </c>
      <c r="K19" s="599" t="s">
        <v>9</v>
      </c>
    </row>
    <row r="20" spans="1:11" ht="18" x14ac:dyDescent="0.2">
      <c r="A20" s="392" t="s">
        <v>273</v>
      </c>
      <c r="B20" s="270"/>
      <c r="C20" s="270"/>
      <c r="D20" s="270"/>
      <c r="I20" s="776" t="s">
        <v>272</v>
      </c>
      <c r="J20" s="776"/>
      <c r="K20" s="776"/>
    </row>
  </sheetData>
  <mergeCells count="13">
    <mergeCell ref="I20:K20"/>
    <mergeCell ref="I2:K2"/>
    <mergeCell ref="I1:K1"/>
    <mergeCell ref="A3:K3"/>
    <mergeCell ref="A4:K4"/>
    <mergeCell ref="K6:K9"/>
    <mergeCell ref="A6:A9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1" orientation="landscape" r:id="rId1"/>
  <headerFooter>
    <oddFooter>&amp;Lstats.gov.sa</oddFooter>
  </headerFooter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rightToLeft="1" view="pageBreakPreview" zoomScale="75" zoomScaleNormal="100" zoomScaleSheetLayoutView="75" workbookViewId="0">
      <selection activeCell="H15" sqref="H15"/>
    </sheetView>
  </sheetViews>
  <sheetFormatPr defaultRowHeight="14.25" x14ac:dyDescent="0.2"/>
  <cols>
    <col min="1" max="1" width="17.25" customWidth="1"/>
    <col min="11" max="11" width="21.375" style="568" customWidth="1"/>
  </cols>
  <sheetData>
    <row r="1" spans="1:11" x14ac:dyDescent="0.2">
      <c r="I1" s="804" t="s">
        <v>13</v>
      </c>
      <c r="J1" s="804"/>
      <c r="K1" s="804"/>
    </row>
    <row r="2" spans="1:11" ht="61.5" customHeight="1" x14ac:dyDescent="0.2">
      <c r="A2" s="81"/>
      <c r="H2" s="3"/>
      <c r="I2" s="804" t="s">
        <v>14</v>
      </c>
      <c r="J2" s="804"/>
      <c r="K2" s="804"/>
    </row>
    <row r="3" spans="1:11" ht="21" x14ac:dyDescent="0.2">
      <c r="A3" s="746" t="s">
        <v>523</v>
      </c>
      <c r="B3" s="746"/>
      <c r="C3" s="746"/>
      <c r="D3" s="746"/>
      <c r="E3" s="746"/>
      <c r="F3" s="746"/>
      <c r="G3" s="746"/>
      <c r="H3" s="746"/>
      <c r="I3" s="746"/>
      <c r="J3" s="746"/>
      <c r="K3" s="746"/>
    </row>
    <row r="4" spans="1:11" ht="21" x14ac:dyDescent="0.2">
      <c r="A4" s="747" t="s">
        <v>637</v>
      </c>
      <c r="B4" s="747"/>
      <c r="C4" s="747"/>
      <c r="D4" s="747"/>
      <c r="E4" s="747"/>
      <c r="F4" s="747"/>
      <c r="G4" s="747"/>
      <c r="H4" s="747"/>
      <c r="I4" s="747"/>
      <c r="J4" s="747"/>
      <c r="K4" s="747"/>
    </row>
    <row r="5" spans="1:11" ht="18" x14ac:dyDescent="0.45">
      <c r="A5" s="115" t="s">
        <v>524</v>
      </c>
      <c r="B5" s="37"/>
      <c r="C5" s="37"/>
      <c r="D5" s="37"/>
      <c r="E5" s="37"/>
      <c r="F5" s="37"/>
      <c r="G5" s="37"/>
      <c r="H5" s="37"/>
      <c r="I5" s="37"/>
      <c r="J5" s="37"/>
    </row>
    <row r="6" spans="1:11" ht="15.75" customHeight="1" x14ac:dyDescent="0.2">
      <c r="A6" s="936" t="s">
        <v>77</v>
      </c>
      <c r="B6" s="879" t="s">
        <v>22</v>
      </c>
      <c r="C6" s="880"/>
      <c r="D6" s="864"/>
      <c r="E6" s="879" t="s">
        <v>23</v>
      </c>
      <c r="F6" s="880"/>
      <c r="G6" s="880"/>
      <c r="H6" s="881" t="s">
        <v>24</v>
      </c>
      <c r="I6" s="880"/>
      <c r="J6" s="880"/>
      <c r="K6" s="936" t="s">
        <v>525</v>
      </c>
    </row>
    <row r="7" spans="1:11" ht="18.75" customHeight="1" thickBot="1" x14ac:dyDescent="0.25">
      <c r="A7" s="936"/>
      <c r="B7" s="874" t="s">
        <v>25</v>
      </c>
      <c r="C7" s="875"/>
      <c r="D7" s="876"/>
      <c r="E7" s="874" t="s">
        <v>26</v>
      </c>
      <c r="F7" s="875"/>
      <c r="G7" s="875"/>
      <c r="H7" s="937" t="s">
        <v>9</v>
      </c>
      <c r="I7" s="938"/>
      <c r="J7" s="938"/>
      <c r="K7" s="936"/>
    </row>
    <row r="8" spans="1:11" ht="15.75" customHeight="1" x14ac:dyDescent="0.2">
      <c r="A8" s="936"/>
      <c r="B8" s="479" t="s">
        <v>4</v>
      </c>
      <c r="C8" s="481" t="s">
        <v>5</v>
      </c>
      <c r="D8" s="481" t="s">
        <v>58</v>
      </c>
      <c r="E8" s="479" t="s">
        <v>4</v>
      </c>
      <c r="F8" s="479" t="s">
        <v>5</v>
      </c>
      <c r="G8" s="479" t="s">
        <v>58</v>
      </c>
      <c r="H8" s="486" t="s">
        <v>4</v>
      </c>
      <c r="I8" s="479" t="s">
        <v>5</v>
      </c>
      <c r="J8" s="481" t="s">
        <v>58</v>
      </c>
      <c r="K8" s="936"/>
    </row>
    <row r="9" spans="1:11" ht="18" customHeight="1" x14ac:dyDescent="0.2">
      <c r="A9" s="936"/>
      <c r="B9" s="479" t="s">
        <v>31</v>
      </c>
      <c r="C9" s="479" t="s">
        <v>32</v>
      </c>
      <c r="D9" s="473" t="s">
        <v>9</v>
      </c>
      <c r="E9" s="479" t="s">
        <v>31</v>
      </c>
      <c r="F9" s="479" t="s">
        <v>32</v>
      </c>
      <c r="G9" s="473" t="s">
        <v>9</v>
      </c>
      <c r="H9" s="486" t="s">
        <v>31</v>
      </c>
      <c r="I9" s="479" t="s">
        <v>32</v>
      </c>
      <c r="J9" s="473" t="s">
        <v>9</v>
      </c>
      <c r="K9" s="936"/>
    </row>
    <row r="10" spans="1:11" ht="18" x14ac:dyDescent="0.2">
      <c r="A10" s="273" t="s">
        <v>78</v>
      </c>
      <c r="B10" s="563">
        <v>6.5</v>
      </c>
      <c r="C10" s="563">
        <v>27.2</v>
      </c>
      <c r="D10" s="563">
        <v>11.6</v>
      </c>
      <c r="E10" s="563">
        <v>1.3</v>
      </c>
      <c r="F10" s="563">
        <v>3.9</v>
      </c>
      <c r="G10" s="563">
        <v>1.6</v>
      </c>
      <c r="H10" s="564">
        <v>3</v>
      </c>
      <c r="I10" s="563">
        <v>16</v>
      </c>
      <c r="J10" s="563">
        <v>5.2</v>
      </c>
      <c r="K10" s="570" t="s">
        <v>526</v>
      </c>
    </row>
    <row r="11" spans="1:11" ht="18" x14ac:dyDescent="0.2">
      <c r="A11" s="565" t="s">
        <v>79</v>
      </c>
      <c r="B11" s="550">
        <v>6.1</v>
      </c>
      <c r="C11" s="550">
        <v>27.9</v>
      </c>
      <c r="D11" s="550">
        <v>10.5</v>
      </c>
      <c r="E11" s="550">
        <v>0.1</v>
      </c>
      <c r="F11" s="550">
        <v>0.9</v>
      </c>
      <c r="G11" s="550">
        <v>0.2</v>
      </c>
      <c r="H11" s="562">
        <v>2.2000000000000002</v>
      </c>
      <c r="I11" s="550">
        <v>16.3</v>
      </c>
      <c r="J11" s="550">
        <v>4</v>
      </c>
      <c r="K11" s="571" t="s">
        <v>527</v>
      </c>
    </row>
    <row r="12" spans="1:11" ht="18" x14ac:dyDescent="0.2">
      <c r="A12" s="273" t="s">
        <v>80</v>
      </c>
      <c r="B12" s="563">
        <v>13.8</v>
      </c>
      <c r="C12" s="563">
        <v>45.4</v>
      </c>
      <c r="D12" s="563">
        <v>21.2</v>
      </c>
      <c r="E12" s="563">
        <v>0.8</v>
      </c>
      <c r="F12" s="563">
        <v>4.5999999999999996</v>
      </c>
      <c r="G12" s="563">
        <v>1.1000000000000001</v>
      </c>
      <c r="H12" s="564">
        <v>5.9</v>
      </c>
      <c r="I12" s="563">
        <v>32.5</v>
      </c>
      <c r="J12" s="563">
        <v>9.8000000000000007</v>
      </c>
      <c r="K12" s="570" t="s">
        <v>528</v>
      </c>
    </row>
    <row r="13" spans="1:11" ht="18" x14ac:dyDescent="0.2">
      <c r="A13" s="565" t="s">
        <v>81</v>
      </c>
      <c r="B13" s="550">
        <v>6.7</v>
      </c>
      <c r="C13" s="550">
        <v>31.8</v>
      </c>
      <c r="D13" s="550">
        <v>12.6</v>
      </c>
      <c r="E13" s="550">
        <v>0</v>
      </c>
      <c r="F13" s="550">
        <v>0.6</v>
      </c>
      <c r="G13" s="550">
        <v>0.1</v>
      </c>
      <c r="H13" s="562">
        <v>3</v>
      </c>
      <c r="I13" s="550">
        <v>19.100000000000001</v>
      </c>
      <c r="J13" s="550">
        <v>6</v>
      </c>
      <c r="K13" s="571" t="s">
        <v>529</v>
      </c>
    </row>
    <row r="14" spans="1:11" ht="18" x14ac:dyDescent="0.2">
      <c r="A14" s="273" t="s">
        <v>82</v>
      </c>
      <c r="B14" s="563">
        <v>6.8</v>
      </c>
      <c r="C14" s="563">
        <v>33.5</v>
      </c>
      <c r="D14" s="563">
        <v>11.4</v>
      </c>
      <c r="E14" s="563">
        <v>0.1</v>
      </c>
      <c r="F14" s="563">
        <v>0.9</v>
      </c>
      <c r="G14" s="563">
        <v>0.1</v>
      </c>
      <c r="H14" s="564">
        <v>2.7</v>
      </c>
      <c r="I14" s="563">
        <v>18.7</v>
      </c>
      <c r="J14" s="563">
        <v>4.8</v>
      </c>
      <c r="K14" s="570" t="s">
        <v>530</v>
      </c>
    </row>
    <row r="15" spans="1:11" ht="18" x14ac:dyDescent="0.2">
      <c r="A15" s="565" t="s">
        <v>83</v>
      </c>
      <c r="B15" s="550">
        <v>4.2</v>
      </c>
      <c r="C15" s="550">
        <v>27.3</v>
      </c>
      <c r="D15" s="550">
        <v>8</v>
      </c>
      <c r="E15" s="550">
        <v>0.1</v>
      </c>
      <c r="F15" s="550">
        <v>0.5</v>
      </c>
      <c r="G15" s="550">
        <v>0.2</v>
      </c>
      <c r="H15" s="562">
        <v>2.4</v>
      </c>
      <c r="I15" s="550">
        <v>16.7</v>
      </c>
      <c r="J15" s="550">
        <v>4.7</v>
      </c>
      <c r="K15" s="571" t="s">
        <v>531</v>
      </c>
    </row>
    <row r="16" spans="1:11" ht="18" x14ac:dyDescent="0.2">
      <c r="A16" s="273" t="s">
        <v>84</v>
      </c>
      <c r="B16" s="563">
        <v>9</v>
      </c>
      <c r="C16" s="563">
        <v>52.2</v>
      </c>
      <c r="D16" s="563">
        <v>16.600000000000001</v>
      </c>
      <c r="E16" s="563">
        <v>0.1</v>
      </c>
      <c r="F16" s="563">
        <v>0</v>
      </c>
      <c r="G16" s="563">
        <v>0.1</v>
      </c>
      <c r="H16" s="564">
        <v>5.2</v>
      </c>
      <c r="I16" s="563">
        <v>40.200000000000003</v>
      </c>
      <c r="J16" s="563">
        <v>9.9</v>
      </c>
      <c r="K16" s="570" t="s">
        <v>532</v>
      </c>
    </row>
    <row r="17" spans="1:11" ht="18" x14ac:dyDescent="0.2">
      <c r="A17" s="565" t="s">
        <v>85</v>
      </c>
      <c r="B17" s="550">
        <v>10.9</v>
      </c>
      <c r="C17" s="550">
        <v>40.1</v>
      </c>
      <c r="D17" s="550">
        <v>16.8</v>
      </c>
      <c r="E17" s="550">
        <v>0.4</v>
      </c>
      <c r="F17" s="550">
        <v>0</v>
      </c>
      <c r="G17" s="550">
        <v>0.3</v>
      </c>
      <c r="H17" s="562">
        <v>5.8</v>
      </c>
      <c r="I17" s="550">
        <v>24.2</v>
      </c>
      <c r="J17" s="550">
        <v>9.1</v>
      </c>
      <c r="K17" s="571" t="s">
        <v>533</v>
      </c>
    </row>
    <row r="18" spans="1:11" ht="18" x14ac:dyDescent="0.2">
      <c r="A18" s="273" t="s">
        <v>86</v>
      </c>
      <c r="B18" s="563">
        <v>7.3</v>
      </c>
      <c r="C18" s="563">
        <v>50.5</v>
      </c>
      <c r="D18" s="563">
        <v>18.8</v>
      </c>
      <c r="E18" s="563">
        <v>0.1</v>
      </c>
      <c r="F18" s="563">
        <v>1.8</v>
      </c>
      <c r="G18" s="563">
        <v>0.4</v>
      </c>
      <c r="H18" s="564">
        <v>4.0999999999999996</v>
      </c>
      <c r="I18" s="563">
        <v>37.700000000000003</v>
      </c>
      <c r="J18" s="563">
        <v>11.2</v>
      </c>
      <c r="K18" s="570" t="s">
        <v>534</v>
      </c>
    </row>
    <row r="19" spans="1:11" ht="18" x14ac:dyDescent="0.2">
      <c r="A19" s="565" t="s">
        <v>87</v>
      </c>
      <c r="B19" s="550">
        <v>10.4</v>
      </c>
      <c r="C19" s="550">
        <v>44.2</v>
      </c>
      <c r="D19" s="550">
        <v>17.5</v>
      </c>
      <c r="E19" s="550">
        <v>0.3</v>
      </c>
      <c r="F19" s="550">
        <v>0</v>
      </c>
      <c r="G19" s="550">
        <v>0.3</v>
      </c>
      <c r="H19" s="562">
        <v>6.2</v>
      </c>
      <c r="I19" s="550">
        <v>38.5</v>
      </c>
      <c r="J19" s="550">
        <v>11.1</v>
      </c>
      <c r="K19" s="571" t="s">
        <v>535</v>
      </c>
    </row>
    <row r="20" spans="1:11" ht="18" x14ac:dyDescent="0.2">
      <c r="A20" s="273" t="s">
        <v>88</v>
      </c>
      <c r="B20" s="563">
        <v>5.3</v>
      </c>
      <c r="C20" s="563">
        <v>36.200000000000003</v>
      </c>
      <c r="D20" s="563">
        <v>10</v>
      </c>
      <c r="E20" s="563">
        <v>0.2</v>
      </c>
      <c r="F20" s="563">
        <v>0.6</v>
      </c>
      <c r="G20" s="563">
        <v>0.2</v>
      </c>
      <c r="H20" s="564">
        <v>2.8</v>
      </c>
      <c r="I20" s="563">
        <v>21.6</v>
      </c>
      <c r="J20" s="563">
        <v>5.4</v>
      </c>
      <c r="K20" s="570" t="s">
        <v>536</v>
      </c>
    </row>
    <row r="21" spans="1:11" ht="18" x14ac:dyDescent="0.2">
      <c r="A21" s="565" t="s">
        <v>89</v>
      </c>
      <c r="B21" s="550">
        <v>8.1</v>
      </c>
      <c r="C21" s="550">
        <v>43.6</v>
      </c>
      <c r="D21" s="550">
        <v>17</v>
      </c>
      <c r="E21" s="550">
        <v>0.1</v>
      </c>
      <c r="F21" s="550">
        <v>0.5</v>
      </c>
      <c r="G21" s="550">
        <v>0.1</v>
      </c>
      <c r="H21" s="562">
        <v>4.4000000000000004</v>
      </c>
      <c r="I21" s="550">
        <v>33.4</v>
      </c>
      <c r="J21" s="550">
        <v>9.9</v>
      </c>
      <c r="K21" s="571" t="s">
        <v>537</v>
      </c>
    </row>
    <row r="22" spans="1:11" ht="18" x14ac:dyDescent="0.2">
      <c r="A22" s="273" t="s">
        <v>90</v>
      </c>
      <c r="B22" s="563">
        <v>11.8</v>
      </c>
      <c r="C22" s="563">
        <v>47.7</v>
      </c>
      <c r="D22" s="563">
        <v>22.6</v>
      </c>
      <c r="E22" s="563">
        <v>0.7</v>
      </c>
      <c r="F22" s="563">
        <v>8.4</v>
      </c>
      <c r="G22" s="563">
        <v>1.6</v>
      </c>
      <c r="H22" s="564">
        <v>5.6</v>
      </c>
      <c r="I22" s="563">
        <v>36.799999999999997</v>
      </c>
      <c r="J22" s="563">
        <v>12.1</v>
      </c>
      <c r="K22" s="570" t="s">
        <v>538</v>
      </c>
    </row>
    <row r="23" spans="1:11" ht="18" x14ac:dyDescent="0.2">
      <c r="A23" s="561" t="s">
        <v>39</v>
      </c>
      <c r="B23" s="566">
        <v>7.2</v>
      </c>
      <c r="C23" s="566">
        <v>33</v>
      </c>
      <c r="D23" s="566">
        <v>12.7</v>
      </c>
      <c r="E23" s="566">
        <v>0.5</v>
      </c>
      <c r="F23" s="566">
        <v>2.1</v>
      </c>
      <c r="G23" s="566">
        <v>0.7</v>
      </c>
      <c r="H23" s="567">
        <v>3.2</v>
      </c>
      <c r="I23" s="566">
        <v>20.3</v>
      </c>
      <c r="J23" s="566">
        <v>5.8</v>
      </c>
      <c r="K23" s="572" t="s">
        <v>9</v>
      </c>
    </row>
    <row r="24" spans="1:11" ht="18" x14ac:dyDescent="0.2">
      <c r="A24" s="392" t="s">
        <v>273</v>
      </c>
      <c r="B24" s="270"/>
      <c r="C24" s="270"/>
      <c r="D24" s="270"/>
      <c r="H24" s="776" t="s">
        <v>272</v>
      </c>
      <c r="I24" s="776"/>
      <c r="J24" s="776"/>
      <c r="K24" s="776"/>
    </row>
  </sheetData>
  <mergeCells count="13">
    <mergeCell ref="I2:K2"/>
    <mergeCell ref="I1:K1"/>
    <mergeCell ref="A3:K3"/>
    <mergeCell ref="A4:K4"/>
    <mergeCell ref="H24:K24"/>
    <mergeCell ref="K6:K9"/>
    <mergeCell ref="A6:A9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rightToLeft="1" view="pageBreakPreview" topLeftCell="A4" zoomScaleNormal="100" zoomScaleSheetLayoutView="100" workbookViewId="0">
      <selection activeCell="E26" sqref="E26"/>
    </sheetView>
  </sheetViews>
  <sheetFormatPr defaultRowHeight="14.25" x14ac:dyDescent="0.2"/>
  <cols>
    <col min="1" max="1" width="23.125" customWidth="1"/>
    <col min="2" max="2" width="12.75" bestFit="1" customWidth="1"/>
    <col min="3" max="3" width="13.125" bestFit="1" customWidth="1"/>
    <col min="4" max="4" width="12.875" bestFit="1" customWidth="1"/>
    <col min="5" max="5" width="13" bestFit="1" customWidth="1"/>
    <col min="6" max="6" width="10.625" bestFit="1" customWidth="1"/>
    <col min="7" max="7" width="14.625" bestFit="1" customWidth="1"/>
    <col min="8" max="8" width="14.875" bestFit="1" customWidth="1"/>
    <col min="9" max="9" width="12.625" bestFit="1" customWidth="1"/>
    <col min="10" max="10" width="14.625" bestFit="1" customWidth="1"/>
  </cols>
  <sheetData>
    <row r="1" spans="1:11" ht="24.75" customHeight="1" x14ac:dyDescent="0.2">
      <c r="A1" s="1"/>
      <c r="B1" s="1"/>
      <c r="C1" s="1"/>
      <c r="D1" s="1"/>
      <c r="E1" s="1"/>
      <c r="I1" s="5" t="s">
        <v>13</v>
      </c>
      <c r="K1" s="3"/>
    </row>
    <row r="2" spans="1:11" s="3" customFormat="1" ht="42" customHeight="1" x14ac:dyDescent="0.2">
      <c r="I2" s="5" t="s">
        <v>14</v>
      </c>
    </row>
    <row r="3" spans="1:11" ht="21" x14ac:dyDescent="0.2">
      <c r="A3" s="746" t="s">
        <v>75</v>
      </c>
      <c r="B3" s="746"/>
      <c r="C3" s="746"/>
      <c r="D3" s="746"/>
      <c r="E3" s="746"/>
      <c r="F3" s="746"/>
      <c r="G3" s="746"/>
      <c r="H3" s="746"/>
      <c r="I3" s="746"/>
      <c r="J3" s="746"/>
    </row>
    <row r="4" spans="1:11" ht="21" x14ac:dyDescent="0.2">
      <c r="A4" s="747" t="s">
        <v>76</v>
      </c>
      <c r="B4" s="747"/>
      <c r="C4" s="747"/>
      <c r="D4" s="747"/>
      <c r="E4" s="747"/>
      <c r="F4" s="747"/>
      <c r="G4" s="747"/>
      <c r="H4" s="747"/>
      <c r="I4" s="747"/>
      <c r="J4" s="747"/>
    </row>
    <row r="5" spans="1:11" ht="18" x14ac:dyDescent="0.2">
      <c r="A5" s="101" t="s">
        <v>580</v>
      </c>
      <c r="B5" s="397"/>
      <c r="C5" s="397"/>
      <c r="D5" s="397"/>
      <c r="E5" s="397"/>
      <c r="F5" s="397"/>
      <c r="G5" s="397"/>
      <c r="H5" s="397"/>
      <c r="I5" s="397"/>
      <c r="J5" s="397"/>
    </row>
    <row r="6" spans="1:11" ht="19.5" x14ac:dyDescent="0.2">
      <c r="A6" s="315"/>
      <c r="B6" s="759" t="s">
        <v>22</v>
      </c>
      <c r="C6" s="759"/>
      <c r="D6" s="759"/>
      <c r="E6" s="759" t="s">
        <v>23</v>
      </c>
      <c r="F6" s="759"/>
      <c r="G6" s="759"/>
      <c r="H6" s="759" t="s">
        <v>24</v>
      </c>
      <c r="I6" s="759"/>
      <c r="J6" s="760"/>
    </row>
    <row r="7" spans="1:11" ht="20.25" thickBot="1" x14ac:dyDescent="0.25">
      <c r="A7" s="315" t="s">
        <v>56</v>
      </c>
      <c r="B7" s="761" t="s">
        <v>25</v>
      </c>
      <c r="C7" s="761"/>
      <c r="D7" s="761"/>
      <c r="E7" s="761" t="s">
        <v>26</v>
      </c>
      <c r="F7" s="761"/>
      <c r="G7" s="761"/>
      <c r="H7" s="762" t="s">
        <v>9</v>
      </c>
      <c r="I7" s="762"/>
      <c r="J7" s="763"/>
    </row>
    <row r="8" spans="1:11" ht="20.25" thickBot="1" x14ac:dyDescent="0.25">
      <c r="A8" s="315" t="s">
        <v>57</v>
      </c>
      <c r="B8" s="316" t="s">
        <v>4</v>
      </c>
      <c r="C8" s="316" t="s">
        <v>5</v>
      </c>
      <c r="D8" s="316" t="s">
        <v>58</v>
      </c>
      <c r="E8" s="316" t="s">
        <v>4</v>
      </c>
      <c r="F8" s="316" t="s">
        <v>5</v>
      </c>
      <c r="G8" s="316" t="s">
        <v>58</v>
      </c>
      <c r="H8" s="316" t="s">
        <v>4</v>
      </c>
      <c r="I8" s="316" t="s">
        <v>5</v>
      </c>
      <c r="J8" s="317" t="s">
        <v>58</v>
      </c>
    </row>
    <row r="9" spans="1:11" ht="20.25" thickBot="1" x14ac:dyDescent="0.25">
      <c r="A9" s="52"/>
      <c r="B9" s="316" t="s">
        <v>31</v>
      </c>
      <c r="C9" s="316" t="s">
        <v>32</v>
      </c>
      <c r="D9" s="318" t="s">
        <v>9</v>
      </c>
      <c r="E9" s="316" t="s">
        <v>31</v>
      </c>
      <c r="F9" s="316" t="s">
        <v>32</v>
      </c>
      <c r="G9" s="318" t="s">
        <v>9</v>
      </c>
      <c r="H9" s="316" t="s">
        <v>31</v>
      </c>
      <c r="I9" s="316" t="s">
        <v>32</v>
      </c>
      <c r="J9" s="319" t="s">
        <v>9</v>
      </c>
    </row>
    <row r="10" spans="1:11" ht="18.600000000000001" customHeight="1" x14ac:dyDescent="0.2">
      <c r="A10" s="320" t="s">
        <v>59</v>
      </c>
      <c r="B10" s="53">
        <v>55231</v>
      </c>
      <c r="C10" s="53">
        <v>10176</v>
      </c>
      <c r="D10" s="53">
        <f>SUM(B10:C10)</f>
        <v>65407</v>
      </c>
      <c r="E10" s="53">
        <v>2297</v>
      </c>
      <c r="F10" s="54">
        <v>157</v>
      </c>
      <c r="G10" s="53">
        <f t="shared" ref="G10:G21" si="0">SUM(E10:F10)</f>
        <v>2454</v>
      </c>
      <c r="H10" s="53">
        <f>SUM(B10+E10)</f>
        <v>57528</v>
      </c>
      <c r="I10" s="53">
        <f t="shared" ref="I10:I21" si="1">SUM(C10+F10)</f>
        <v>10333</v>
      </c>
      <c r="J10" s="55">
        <f t="shared" ref="J10:J20" si="2">SUM(H10:I10)</f>
        <v>67861</v>
      </c>
    </row>
    <row r="11" spans="1:11" ht="18.600000000000001" customHeight="1" x14ac:dyDescent="0.2">
      <c r="A11" s="321" t="s">
        <v>60</v>
      </c>
      <c r="B11" s="56">
        <v>301073</v>
      </c>
      <c r="C11" s="56">
        <v>79509</v>
      </c>
      <c r="D11" s="56">
        <f t="shared" ref="D11:D20" si="3">SUM(B11:C11)</f>
        <v>380582</v>
      </c>
      <c r="E11" s="56">
        <v>390155</v>
      </c>
      <c r="F11" s="56">
        <v>7747</v>
      </c>
      <c r="G11" s="56">
        <f t="shared" si="0"/>
        <v>397902</v>
      </c>
      <c r="H11" s="56">
        <f t="shared" ref="H11:H19" si="4">SUM(B11+E11)</f>
        <v>691228</v>
      </c>
      <c r="I11" s="56">
        <f t="shared" si="1"/>
        <v>87256</v>
      </c>
      <c r="J11" s="57">
        <f t="shared" si="2"/>
        <v>778484</v>
      </c>
    </row>
    <row r="12" spans="1:11" ht="18.600000000000001" customHeight="1" x14ac:dyDescent="0.2">
      <c r="A12" s="322" t="s">
        <v>61</v>
      </c>
      <c r="B12" s="58">
        <v>350187</v>
      </c>
      <c r="C12" s="58">
        <v>155611</v>
      </c>
      <c r="D12" s="58">
        <f t="shared" si="3"/>
        <v>505798</v>
      </c>
      <c r="E12" s="58">
        <v>1454713</v>
      </c>
      <c r="F12" s="58">
        <v>40875</v>
      </c>
      <c r="G12" s="58">
        <f t="shared" si="0"/>
        <v>1495588</v>
      </c>
      <c r="H12" s="58">
        <f t="shared" si="4"/>
        <v>1804900</v>
      </c>
      <c r="I12" s="58">
        <f t="shared" si="1"/>
        <v>196486</v>
      </c>
      <c r="J12" s="59">
        <f t="shared" si="2"/>
        <v>2001386</v>
      </c>
    </row>
    <row r="13" spans="1:11" ht="18.600000000000001" customHeight="1" x14ac:dyDescent="0.2">
      <c r="A13" s="321" t="s">
        <v>62</v>
      </c>
      <c r="B13" s="56">
        <v>358139</v>
      </c>
      <c r="C13" s="56">
        <v>182237</v>
      </c>
      <c r="D13" s="56">
        <f t="shared" si="3"/>
        <v>540376</v>
      </c>
      <c r="E13" s="56">
        <v>1711503</v>
      </c>
      <c r="F13" s="56">
        <v>52308</v>
      </c>
      <c r="G13" s="56">
        <f t="shared" si="0"/>
        <v>1763811</v>
      </c>
      <c r="H13" s="56">
        <f t="shared" si="4"/>
        <v>2069642</v>
      </c>
      <c r="I13" s="56">
        <f t="shared" si="1"/>
        <v>234545</v>
      </c>
      <c r="J13" s="57">
        <f t="shared" si="2"/>
        <v>2304187</v>
      </c>
    </row>
    <row r="14" spans="1:11" ht="18.600000000000001" customHeight="1" x14ac:dyDescent="0.2">
      <c r="A14" s="322" t="s">
        <v>63</v>
      </c>
      <c r="B14" s="58">
        <v>306846</v>
      </c>
      <c r="C14" s="58">
        <v>199764</v>
      </c>
      <c r="D14" s="58">
        <f t="shared" si="3"/>
        <v>506610</v>
      </c>
      <c r="E14" s="58">
        <v>1467979</v>
      </c>
      <c r="F14" s="58">
        <v>44384</v>
      </c>
      <c r="G14" s="58">
        <f t="shared" si="0"/>
        <v>1512363</v>
      </c>
      <c r="H14" s="58">
        <f t="shared" si="4"/>
        <v>1774825</v>
      </c>
      <c r="I14" s="58">
        <f t="shared" si="1"/>
        <v>244148</v>
      </c>
      <c r="J14" s="59">
        <f t="shared" si="2"/>
        <v>2018973</v>
      </c>
    </row>
    <row r="15" spans="1:11" ht="18.600000000000001" customHeight="1" x14ac:dyDescent="0.2">
      <c r="A15" s="321" t="s">
        <v>64</v>
      </c>
      <c r="B15" s="56">
        <v>227035</v>
      </c>
      <c r="C15" s="56">
        <v>168579</v>
      </c>
      <c r="D15" s="56">
        <f t="shared" si="3"/>
        <v>395614</v>
      </c>
      <c r="E15" s="56">
        <v>1066557</v>
      </c>
      <c r="F15" s="56">
        <v>33004</v>
      </c>
      <c r="G15" s="56">
        <f t="shared" si="0"/>
        <v>1099561</v>
      </c>
      <c r="H15" s="56">
        <f t="shared" si="4"/>
        <v>1293592</v>
      </c>
      <c r="I15" s="56">
        <f t="shared" si="1"/>
        <v>201583</v>
      </c>
      <c r="J15" s="57">
        <f t="shared" si="2"/>
        <v>1495175</v>
      </c>
    </row>
    <row r="16" spans="1:11" ht="18.600000000000001" customHeight="1" x14ac:dyDescent="0.2">
      <c r="A16" s="322" t="s">
        <v>65</v>
      </c>
      <c r="B16" s="58">
        <v>169503</v>
      </c>
      <c r="C16" s="58">
        <v>113852</v>
      </c>
      <c r="D16" s="58">
        <f t="shared" si="3"/>
        <v>283355</v>
      </c>
      <c r="E16" s="58">
        <v>854270</v>
      </c>
      <c r="F16" s="58">
        <v>23098</v>
      </c>
      <c r="G16" s="58">
        <f t="shared" si="0"/>
        <v>877368</v>
      </c>
      <c r="H16" s="58">
        <f t="shared" si="4"/>
        <v>1023773</v>
      </c>
      <c r="I16" s="58">
        <f t="shared" si="1"/>
        <v>136950</v>
      </c>
      <c r="J16" s="59">
        <f t="shared" si="2"/>
        <v>1160723</v>
      </c>
    </row>
    <row r="17" spans="1:10" ht="18.600000000000001" customHeight="1" x14ac:dyDescent="0.2">
      <c r="A17" s="321" t="s">
        <v>66</v>
      </c>
      <c r="B17" s="56">
        <v>133856</v>
      </c>
      <c r="C17" s="56">
        <v>63501</v>
      </c>
      <c r="D17" s="56">
        <f t="shared" si="3"/>
        <v>197357</v>
      </c>
      <c r="E17" s="56">
        <v>623990</v>
      </c>
      <c r="F17" s="56">
        <v>14227</v>
      </c>
      <c r="G17" s="56">
        <f t="shared" si="0"/>
        <v>638217</v>
      </c>
      <c r="H17" s="56">
        <f t="shared" si="4"/>
        <v>757846</v>
      </c>
      <c r="I17" s="56">
        <f t="shared" si="1"/>
        <v>77728</v>
      </c>
      <c r="J17" s="57">
        <f t="shared" si="2"/>
        <v>835574</v>
      </c>
    </row>
    <row r="18" spans="1:10" ht="18.600000000000001" customHeight="1" x14ac:dyDescent="0.2">
      <c r="A18" s="322" t="s">
        <v>67</v>
      </c>
      <c r="B18" s="58">
        <v>88924</v>
      </c>
      <c r="C18" s="58">
        <v>32660</v>
      </c>
      <c r="D18" s="58">
        <f t="shared" si="3"/>
        <v>121584</v>
      </c>
      <c r="E18" s="58">
        <v>377482</v>
      </c>
      <c r="F18" s="58">
        <v>9055</v>
      </c>
      <c r="G18" s="58">
        <f t="shared" si="0"/>
        <v>386537</v>
      </c>
      <c r="H18" s="58">
        <f t="shared" si="4"/>
        <v>466406</v>
      </c>
      <c r="I18" s="58">
        <f t="shared" si="1"/>
        <v>41715</v>
      </c>
      <c r="J18" s="59">
        <f t="shared" si="2"/>
        <v>508121</v>
      </c>
    </row>
    <row r="19" spans="1:10" ht="18.600000000000001" customHeight="1" x14ac:dyDescent="0.2">
      <c r="A19" s="321" t="s">
        <v>68</v>
      </c>
      <c r="B19" s="56">
        <v>19347</v>
      </c>
      <c r="C19" s="56">
        <v>8033</v>
      </c>
      <c r="D19" s="56">
        <f t="shared" si="3"/>
        <v>27380</v>
      </c>
      <c r="E19" s="56">
        <v>209353</v>
      </c>
      <c r="F19" s="56">
        <v>6031</v>
      </c>
      <c r="G19" s="56">
        <f t="shared" si="0"/>
        <v>215384</v>
      </c>
      <c r="H19" s="56">
        <f t="shared" si="4"/>
        <v>228700</v>
      </c>
      <c r="I19" s="56">
        <f t="shared" si="1"/>
        <v>14064</v>
      </c>
      <c r="J19" s="57">
        <f t="shared" si="2"/>
        <v>242764</v>
      </c>
    </row>
    <row r="20" spans="1:10" ht="18.600000000000001" customHeight="1" x14ac:dyDescent="0.2">
      <c r="A20" s="322" t="s">
        <v>69</v>
      </c>
      <c r="B20" s="58">
        <v>10310</v>
      </c>
      <c r="C20" s="58">
        <v>2535</v>
      </c>
      <c r="D20" s="58">
        <f t="shared" si="3"/>
        <v>12845</v>
      </c>
      <c r="E20" s="58">
        <v>117306</v>
      </c>
      <c r="F20" s="58">
        <v>1971</v>
      </c>
      <c r="G20" s="58">
        <f t="shared" si="0"/>
        <v>119277</v>
      </c>
      <c r="H20" s="58">
        <f>SUM(B20+E20)</f>
        <v>127616</v>
      </c>
      <c r="I20" s="58">
        <f t="shared" si="1"/>
        <v>4506</v>
      </c>
      <c r="J20" s="59">
        <f t="shared" si="2"/>
        <v>132122</v>
      </c>
    </row>
    <row r="21" spans="1:10" ht="18.600000000000001" customHeight="1" x14ac:dyDescent="0.2">
      <c r="A21" s="321" t="s">
        <v>559</v>
      </c>
      <c r="B21" s="56">
        <v>1414</v>
      </c>
      <c r="C21" s="60">
        <v>623</v>
      </c>
      <c r="D21" s="56">
        <f>SUM(B21:C21)</f>
        <v>2037</v>
      </c>
      <c r="E21" s="56">
        <v>4176</v>
      </c>
      <c r="F21" s="56">
        <v>1976</v>
      </c>
      <c r="G21" s="56">
        <f t="shared" si="0"/>
        <v>6152</v>
      </c>
      <c r="H21" s="56">
        <v>5590</v>
      </c>
      <c r="I21" s="56">
        <f t="shared" si="1"/>
        <v>2599</v>
      </c>
      <c r="J21" s="57">
        <f>SUM(H21:I21)</f>
        <v>8189</v>
      </c>
    </row>
    <row r="22" spans="1:10" s="48" customFormat="1" ht="18.600000000000001" customHeight="1" x14ac:dyDescent="0.2">
      <c r="A22" s="323" t="s">
        <v>37</v>
      </c>
      <c r="B22" s="58">
        <f t="shared" ref="B22:J22" si="5">SUM(B10:B21)</f>
        <v>2021865</v>
      </c>
      <c r="C22" s="58">
        <f t="shared" si="5"/>
        <v>1017080</v>
      </c>
      <c r="D22" s="58">
        <f t="shared" si="5"/>
        <v>3038945</v>
      </c>
      <c r="E22" s="58">
        <f t="shared" si="5"/>
        <v>8279781</v>
      </c>
      <c r="F22" s="58">
        <f t="shared" si="5"/>
        <v>234833</v>
      </c>
      <c r="G22" s="58">
        <f t="shared" si="5"/>
        <v>8514614</v>
      </c>
      <c r="H22" s="58">
        <f t="shared" si="5"/>
        <v>10301646</v>
      </c>
      <c r="I22" s="58">
        <f t="shared" si="5"/>
        <v>1251913</v>
      </c>
      <c r="J22" s="59">
        <f t="shared" si="5"/>
        <v>11553559</v>
      </c>
    </row>
    <row r="23" spans="1:10" s="48" customFormat="1" ht="21" customHeight="1" x14ac:dyDescent="0.2">
      <c r="A23" s="321" t="s">
        <v>544</v>
      </c>
      <c r="B23" s="60">
        <v>0</v>
      </c>
      <c r="C23" s="60">
        <v>0</v>
      </c>
      <c r="D23" s="60">
        <f>SUM(B23:C23)</f>
        <v>0</v>
      </c>
      <c r="E23" s="56">
        <v>1579258</v>
      </c>
      <c r="F23" s="56">
        <v>756320</v>
      </c>
      <c r="G23" s="56">
        <f>SUM(E23:F23)</f>
        <v>2335578</v>
      </c>
      <c r="H23" s="56">
        <f>SUM(B23+E23)</f>
        <v>1579258</v>
      </c>
      <c r="I23" s="56">
        <f>SUM(C23+F23)</f>
        <v>756320</v>
      </c>
      <c r="J23" s="57">
        <f>SUM(H23:I23)</f>
        <v>2335578</v>
      </c>
    </row>
    <row r="24" spans="1:10" s="48" customFormat="1" ht="11.25" customHeight="1" x14ac:dyDescent="0.2">
      <c r="A24" s="321" t="s">
        <v>540</v>
      </c>
      <c r="B24" s="60"/>
      <c r="C24" s="60"/>
      <c r="D24" s="60"/>
      <c r="E24" s="56"/>
      <c r="F24" s="56"/>
      <c r="G24" s="56"/>
      <c r="H24" s="56"/>
      <c r="I24" s="56"/>
      <c r="J24" s="57"/>
    </row>
    <row r="25" spans="1:10" s="49" customFormat="1" ht="19.149999999999999" customHeight="1" x14ac:dyDescent="0.2">
      <c r="A25" s="324" t="s">
        <v>39</v>
      </c>
      <c r="B25" s="325">
        <f>SUM(B22+B23)</f>
        <v>2021865</v>
      </c>
      <c r="C25" s="325">
        <f>SUM(C22+C23)</f>
        <v>1017080</v>
      </c>
      <c r="D25" s="325">
        <f>SUM(D22+D23)</f>
        <v>3038945</v>
      </c>
      <c r="E25" s="325">
        <f>SUM(E22+E23)</f>
        <v>9859039</v>
      </c>
      <c r="F25" s="325">
        <v>1017080</v>
      </c>
      <c r="G25" s="325">
        <f>SUM(G22+G23)</f>
        <v>10850192</v>
      </c>
      <c r="H25" s="325">
        <f>SUM(H22+H23)</f>
        <v>11880904</v>
      </c>
      <c r="I25" s="325">
        <f>SUM(I22+I23)</f>
        <v>2008233</v>
      </c>
      <c r="J25" s="326">
        <f>SUM(J22:J23)</f>
        <v>13889137</v>
      </c>
    </row>
    <row r="26" spans="1:10" ht="19.5" x14ac:dyDescent="0.45">
      <c r="A26" s="764" t="s">
        <v>72</v>
      </c>
      <c r="B26" s="764"/>
      <c r="C26" s="764"/>
      <c r="D26" s="764"/>
      <c r="E26" s="36"/>
      <c r="F26" s="36"/>
      <c r="G26" s="36"/>
      <c r="H26" s="36"/>
      <c r="I26" s="36"/>
      <c r="J26" s="37" t="s">
        <v>73</v>
      </c>
    </row>
    <row r="27" spans="1:10" ht="19.5" x14ac:dyDescent="0.45">
      <c r="A27" s="764" t="s">
        <v>74</v>
      </c>
      <c r="B27" s="764"/>
      <c r="C27" s="764"/>
      <c r="D27" s="36"/>
      <c r="E27" s="36"/>
      <c r="F27" s="36"/>
      <c r="G27" s="36"/>
      <c r="H27" s="36"/>
      <c r="I27" s="36"/>
      <c r="J27" s="51" t="s">
        <v>44</v>
      </c>
    </row>
    <row r="28" spans="1:10" ht="19.5" x14ac:dyDescent="0.45">
      <c r="A28" s="764" t="s">
        <v>96</v>
      </c>
      <c r="B28" s="764"/>
      <c r="C28" s="764"/>
      <c r="D28" s="764"/>
      <c r="E28" s="764"/>
      <c r="F28" s="764"/>
      <c r="G28" s="764"/>
      <c r="H28" s="36"/>
      <c r="I28" s="36"/>
      <c r="J28" s="36"/>
    </row>
    <row r="29" spans="1:10" ht="18.75" x14ac:dyDescent="0.2">
      <c r="A29" s="732" t="s">
        <v>97</v>
      </c>
      <c r="B29" s="732"/>
      <c r="C29" s="732"/>
      <c r="D29" s="732"/>
      <c r="E29" s="732"/>
      <c r="F29" s="732"/>
      <c r="G29" s="732"/>
      <c r="H29" s="732"/>
      <c r="I29" s="732"/>
      <c r="J29" s="732"/>
    </row>
    <row r="30" spans="1:10" ht="15.75" x14ac:dyDescent="0.2">
      <c r="A30" s="26"/>
      <c r="F30" s="471"/>
      <c r="G30" s="471"/>
      <c r="H30" s="471"/>
      <c r="I30" s="471"/>
      <c r="J30" s="471"/>
    </row>
  </sheetData>
  <mergeCells count="12">
    <mergeCell ref="A29:J29"/>
    <mergeCell ref="A3:J3"/>
    <mergeCell ref="A4:J4"/>
    <mergeCell ref="B6:D6"/>
    <mergeCell ref="E6:G6"/>
    <mergeCell ref="H6:J6"/>
    <mergeCell ref="B7:D7"/>
    <mergeCell ref="E7:G7"/>
    <mergeCell ref="H7:J7"/>
    <mergeCell ref="A26:D26"/>
    <mergeCell ref="A27:C27"/>
    <mergeCell ref="A28:G2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orientation="landscape" horizontalDpi="300" r:id="rId1"/>
  <headerFooter>
    <oddFooter>&amp;Lstats.gov.sa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rightToLeft="1" view="pageBreakPreview" topLeftCell="A4" zoomScaleNormal="100" zoomScaleSheetLayoutView="100" workbookViewId="0">
      <selection activeCell="G27" sqref="G27"/>
    </sheetView>
  </sheetViews>
  <sheetFormatPr defaultRowHeight="14.25" x14ac:dyDescent="0.2"/>
  <cols>
    <col min="1" max="1" width="14.125" bestFit="1" customWidth="1"/>
    <col min="2" max="5" width="12.125" bestFit="1" customWidth="1"/>
    <col min="6" max="6" width="9.875" bestFit="1" customWidth="1"/>
    <col min="7" max="7" width="13.625" bestFit="1" customWidth="1"/>
    <col min="8" max="8" width="13.75" bestFit="1" customWidth="1"/>
    <col min="9" max="9" width="12.125" bestFit="1" customWidth="1"/>
    <col min="10" max="10" width="13.75" bestFit="1" customWidth="1"/>
    <col min="11" max="11" width="21.5" customWidth="1"/>
  </cols>
  <sheetData>
    <row r="1" spans="1:12" ht="24.75" customHeight="1" x14ac:dyDescent="0.2">
      <c r="A1" s="1"/>
      <c r="B1" s="1"/>
      <c r="C1" s="1"/>
      <c r="D1" s="1"/>
      <c r="E1" s="1"/>
      <c r="J1" s="5" t="s">
        <v>13</v>
      </c>
      <c r="K1" s="3"/>
      <c r="L1" s="3"/>
    </row>
    <row r="2" spans="1:12" s="3" customFormat="1" ht="42" customHeight="1" x14ac:dyDescent="0.2">
      <c r="J2" s="5" t="s">
        <v>14</v>
      </c>
    </row>
    <row r="3" spans="1:12" ht="21" x14ac:dyDescent="0.2">
      <c r="A3" s="746" t="s">
        <v>92</v>
      </c>
      <c r="B3" s="746"/>
      <c r="C3" s="746"/>
      <c r="D3" s="746"/>
      <c r="E3" s="746"/>
      <c r="F3" s="746"/>
      <c r="G3" s="746"/>
      <c r="H3" s="746"/>
      <c r="I3" s="746"/>
      <c r="J3" s="746"/>
      <c r="K3" s="746"/>
    </row>
    <row r="4" spans="1:12" ht="21" x14ac:dyDescent="0.2">
      <c r="A4" s="747" t="s">
        <v>93</v>
      </c>
      <c r="B4" s="747"/>
      <c r="C4" s="747"/>
      <c r="D4" s="747"/>
      <c r="E4" s="747"/>
      <c r="F4" s="747"/>
      <c r="G4" s="747"/>
      <c r="H4" s="747"/>
      <c r="I4" s="747"/>
      <c r="J4" s="747"/>
      <c r="K4" s="747"/>
    </row>
    <row r="5" spans="1:12" ht="18" x14ac:dyDescent="0.2">
      <c r="A5" s="101" t="s">
        <v>581</v>
      </c>
      <c r="B5" s="397"/>
      <c r="C5" s="397"/>
      <c r="D5" s="397"/>
      <c r="E5" s="397"/>
      <c r="F5" s="397"/>
      <c r="G5" s="397"/>
      <c r="H5" s="397"/>
      <c r="I5" s="397"/>
      <c r="J5" s="397"/>
    </row>
    <row r="6" spans="1:12" ht="19.5" customHeight="1" x14ac:dyDescent="0.2">
      <c r="A6" s="767" t="s">
        <v>77</v>
      </c>
      <c r="B6" s="768" t="s">
        <v>22</v>
      </c>
      <c r="C6" s="769"/>
      <c r="D6" s="770"/>
      <c r="E6" s="768" t="s">
        <v>23</v>
      </c>
      <c r="F6" s="769"/>
      <c r="G6" s="769"/>
      <c r="H6" s="768" t="s">
        <v>24</v>
      </c>
      <c r="I6" s="769"/>
      <c r="J6" s="769"/>
      <c r="K6" s="766" t="s">
        <v>525</v>
      </c>
    </row>
    <row r="7" spans="1:12" ht="20.25" customHeight="1" thickBot="1" x14ac:dyDescent="0.25">
      <c r="A7" s="767"/>
      <c r="B7" s="771" t="s">
        <v>25</v>
      </c>
      <c r="C7" s="772"/>
      <c r="D7" s="773"/>
      <c r="E7" s="771" t="s">
        <v>26</v>
      </c>
      <c r="F7" s="772"/>
      <c r="G7" s="772"/>
      <c r="H7" s="774" t="s">
        <v>9</v>
      </c>
      <c r="I7" s="775"/>
      <c r="J7" s="775"/>
      <c r="K7" s="766"/>
    </row>
    <row r="8" spans="1:12" ht="19.5" x14ac:dyDescent="0.2">
      <c r="A8" s="767"/>
      <c r="B8" s="66" t="s">
        <v>4</v>
      </c>
      <c r="C8" s="66" t="s">
        <v>5</v>
      </c>
      <c r="D8" s="66" t="s">
        <v>58</v>
      </c>
      <c r="E8" s="66" t="s">
        <v>4</v>
      </c>
      <c r="F8" s="66" t="s">
        <v>5</v>
      </c>
      <c r="G8" s="66" t="s">
        <v>58</v>
      </c>
      <c r="H8" s="66" t="s">
        <v>4</v>
      </c>
      <c r="I8" s="66" t="s">
        <v>5</v>
      </c>
      <c r="J8" s="61" t="s">
        <v>58</v>
      </c>
      <c r="K8" s="766"/>
    </row>
    <row r="9" spans="1:12" ht="19.5" customHeight="1" x14ac:dyDescent="0.2">
      <c r="A9" s="767"/>
      <c r="B9" s="67" t="s">
        <v>31</v>
      </c>
      <c r="C9" s="67" t="s">
        <v>32</v>
      </c>
      <c r="D9" s="50" t="s">
        <v>9</v>
      </c>
      <c r="E9" s="67" t="s">
        <v>31</v>
      </c>
      <c r="F9" s="67" t="s">
        <v>32</v>
      </c>
      <c r="G9" s="50" t="s">
        <v>9</v>
      </c>
      <c r="H9" s="67" t="s">
        <v>31</v>
      </c>
      <c r="I9" s="67" t="s">
        <v>32</v>
      </c>
      <c r="J9" s="47" t="s">
        <v>9</v>
      </c>
      <c r="K9" s="766"/>
    </row>
    <row r="10" spans="1:12" ht="18" x14ac:dyDescent="0.2">
      <c r="A10" s="62" t="s">
        <v>78</v>
      </c>
      <c r="B10" s="68">
        <v>761389</v>
      </c>
      <c r="C10" s="68">
        <v>392974</v>
      </c>
      <c r="D10" s="68">
        <f>SUM(B10:C10)</f>
        <v>1154363</v>
      </c>
      <c r="E10" s="68">
        <v>3008679</v>
      </c>
      <c r="F10" s="68">
        <v>104519</v>
      </c>
      <c r="G10" s="68">
        <f t="shared" ref="G10:G23" si="0">SUM(E10:F10)</f>
        <v>3113198</v>
      </c>
      <c r="H10" s="68">
        <f>SUM(B10+E10)</f>
        <v>3770068</v>
      </c>
      <c r="I10" s="68">
        <f t="shared" ref="I10:I23" si="1">SUM(C10+F10)</f>
        <v>497493</v>
      </c>
      <c r="J10" s="63">
        <f t="shared" ref="J10:J23" si="2">SUM(H10:I10)</f>
        <v>4267561</v>
      </c>
      <c r="K10" s="583" t="s">
        <v>526</v>
      </c>
    </row>
    <row r="11" spans="1:12" ht="18" x14ac:dyDescent="0.2">
      <c r="A11" s="64" t="s">
        <v>79</v>
      </c>
      <c r="B11" s="69">
        <v>388253</v>
      </c>
      <c r="C11" s="69">
        <v>218665</v>
      </c>
      <c r="D11" s="69">
        <f t="shared" ref="D11:D25" si="3">SUM(B11:C11)</f>
        <v>606918</v>
      </c>
      <c r="E11" s="69">
        <v>1890574</v>
      </c>
      <c r="F11" s="69">
        <v>48178</v>
      </c>
      <c r="G11" s="69">
        <f t="shared" si="0"/>
        <v>1938752</v>
      </c>
      <c r="H11" s="69">
        <f t="shared" ref="H11:H23" si="4">SUM(B11+E11)</f>
        <v>2278827</v>
      </c>
      <c r="I11" s="69">
        <f t="shared" si="1"/>
        <v>266843</v>
      </c>
      <c r="J11" s="65">
        <f t="shared" si="2"/>
        <v>2545670</v>
      </c>
      <c r="K11" s="584" t="s">
        <v>527</v>
      </c>
    </row>
    <row r="12" spans="1:12" ht="18" x14ac:dyDescent="0.2">
      <c r="A12" s="62" t="s">
        <v>80</v>
      </c>
      <c r="B12" s="68">
        <v>86002</v>
      </c>
      <c r="C12" s="68">
        <v>47226</v>
      </c>
      <c r="D12" s="68">
        <f t="shared" si="3"/>
        <v>133228</v>
      </c>
      <c r="E12" s="68">
        <v>330826</v>
      </c>
      <c r="F12" s="68">
        <v>9255</v>
      </c>
      <c r="G12" s="68">
        <f t="shared" si="0"/>
        <v>340081</v>
      </c>
      <c r="H12" s="68">
        <f t="shared" si="4"/>
        <v>416828</v>
      </c>
      <c r="I12" s="68">
        <f t="shared" si="1"/>
        <v>56481</v>
      </c>
      <c r="J12" s="63">
        <f t="shared" si="2"/>
        <v>473309</v>
      </c>
      <c r="K12" s="583" t="s">
        <v>528</v>
      </c>
    </row>
    <row r="13" spans="1:12" ht="18" x14ac:dyDescent="0.2">
      <c r="A13" s="64" t="s">
        <v>81</v>
      </c>
      <c r="B13" s="69">
        <v>74320</v>
      </c>
      <c r="C13" s="69">
        <v>42766</v>
      </c>
      <c r="D13" s="69">
        <f t="shared" si="3"/>
        <v>117086</v>
      </c>
      <c r="E13" s="69">
        <v>398435</v>
      </c>
      <c r="F13" s="69">
        <v>9872</v>
      </c>
      <c r="G13" s="69">
        <f t="shared" si="0"/>
        <v>408307</v>
      </c>
      <c r="H13" s="69">
        <f t="shared" si="4"/>
        <v>472755</v>
      </c>
      <c r="I13" s="69">
        <f t="shared" si="1"/>
        <v>52638</v>
      </c>
      <c r="J13" s="65">
        <f t="shared" si="2"/>
        <v>525393</v>
      </c>
      <c r="K13" s="584" t="s">
        <v>529</v>
      </c>
    </row>
    <row r="14" spans="1:12" ht="18" x14ac:dyDescent="0.2">
      <c r="A14" s="62" t="s">
        <v>82</v>
      </c>
      <c r="B14" s="68">
        <v>419034</v>
      </c>
      <c r="C14" s="68">
        <v>133650</v>
      </c>
      <c r="D14" s="68">
        <f t="shared" si="3"/>
        <v>552684</v>
      </c>
      <c r="E14" s="68">
        <v>1682988</v>
      </c>
      <c r="F14" s="68">
        <v>33876</v>
      </c>
      <c r="G14" s="68">
        <f t="shared" si="0"/>
        <v>1716864</v>
      </c>
      <c r="H14" s="68">
        <f t="shared" si="4"/>
        <v>2102022</v>
      </c>
      <c r="I14" s="68">
        <f t="shared" si="1"/>
        <v>167526</v>
      </c>
      <c r="J14" s="63">
        <f t="shared" si="2"/>
        <v>2269548</v>
      </c>
      <c r="K14" s="583" t="s">
        <v>530</v>
      </c>
    </row>
    <row r="15" spans="1:12" ht="18" x14ac:dyDescent="0.2">
      <c r="A15" s="64" t="s">
        <v>83</v>
      </c>
      <c r="B15" s="69">
        <v>90419</v>
      </c>
      <c r="C15" s="69">
        <v>56893</v>
      </c>
      <c r="D15" s="69">
        <f t="shared" si="3"/>
        <v>147312</v>
      </c>
      <c r="E15" s="69">
        <v>307113</v>
      </c>
      <c r="F15" s="69">
        <v>11293</v>
      </c>
      <c r="G15" s="69">
        <f t="shared" si="0"/>
        <v>318406</v>
      </c>
      <c r="H15" s="69">
        <f t="shared" si="4"/>
        <v>397532</v>
      </c>
      <c r="I15" s="69">
        <f t="shared" si="1"/>
        <v>68186</v>
      </c>
      <c r="J15" s="65">
        <f t="shared" si="2"/>
        <v>465718</v>
      </c>
      <c r="K15" s="584" t="s">
        <v>531</v>
      </c>
    </row>
    <row r="16" spans="1:12" ht="18" x14ac:dyDescent="0.2">
      <c r="A16" s="62" t="s">
        <v>84</v>
      </c>
      <c r="B16" s="68">
        <v>34586</v>
      </c>
      <c r="C16" s="68">
        <v>21117</v>
      </c>
      <c r="D16" s="68">
        <f t="shared" si="3"/>
        <v>55703</v>
      </c>
      <c r="E16" s="68">
        <v>99913</v>
      </c>
      <c r="F16" s="68">
        <v>2182</v>
      </c>
      <c r="G16" s="68">
        <f t="shared" si="0"/>
        <v>102095</v>
      </c>
      <c r="H16" s="68">
        <f t="shared" si="4"/>
        <v>134499</v>
      </c>
      <c r="I16" s="68">
        <f t="shared" si="1"/>
        <v>23299</v>
      </c>
      <c r="J16" s="63">
        <f t="shared" si="2"/>
        <v>157798</v>
      </c>
      <c r="K16" s="583" t="s">
        <v>532</v>
      </c>
    </row>
    <row r="17" spans="1:11" ht="18" x14ac:dyDescent="0.2">
      <c r="A17" s="64" t="s">
        <v>85</v>
      </c>
      <c r="B17" s="69">
        <v>29641</v>
      </c>
      <c r="C17" s="69">
        <v>21797</v>
      </c>
      <c r="D17" s="69">
        <f t="shared" si="3"/>
        <v>51438</v>
      </c>
      <c r="E17" s="69">
        <v>133846</v>
      </c>
      <c r="F17" s="69">
        <v>3202</v>
      </c>
      <c r="G17" s="69">
        <f t="shared" si="0"/>
        <v>137048</v>
      </c>
      <c r="H17" s="69">
        <f t="shared" si="4"/>
        <v>163487</v>
      </c>
      <c r="I17" s="69">
        <f t="shared" si="1"/>
        <v>24999</v>
      </c>
      <c r="J17" s="65">
        <f t="shared" si="2"/>
        <v>188486</v>
      </c>
      <c r="K17" s="584" t="s">
        <v>533</v>
      </c>
    </row>
    <row r="18" spans="1:11" ht="18" x14ac:dyDescent="0.2">
      <c r="A18" s="62" t="s">
        <v>86</v>
      </c>
      <c r="B18" s="68">
        <v>16447</v>
      </c>
      <c r="C18" s="68">
        <v>8767</v>
      </c>
      <c r="D18" s="68">
        <f t="shared" si="3"/>
        <v>25214</v>
      </c>
      <c r="E18" s="68">
        <v>47545</v>
      </c>
      <c r="F18" s="68">
        <v>1872</v>
      </c>
      <c r="G18" s="68">
        <f t="shared" si="0"/>
        <v>49417</v>
      </c>
      <c r="H18" s="68">
        <f t="shared" si="4"/>
        <v>63992</v>
      </c>
      <c r="I18" s="68">
        <f t="shared" si="1"/>
        <v>10639</v>
      </c>
      <c r="J18" s="63">
        <f t="shared" si="2"/>
        <v>74631</v>
      </c>
      <c r="K18" s="583" t="s">
        <v>534</v>
      </c>
    </row>
    <row r="19" spans="1:11" ht="18" x14ac:dyDescent="0.2">
      <c r="A19" s="64" t="s">
        <v>87</v>
      </c>
      <c r="B19" s="69">
        <v>42513</v>
      </c>
      <c r="C19" s="69">
        <v>30736</v>
      </c>
      <c r="D19" s="69">
        <f t="shared" si="3"/>
        <v>73249</v>
      </c>
      <c r="E19" s="69">
        <v>118304</v>
      </c>
      <c r="F19" s="69">
        <v>3333</v>
      </c>
      <c r="G19" s="69">
        <f t="shared" si="0"/>
        <v>121637</v>
      </c>
      <c r="H19" s="69">
        <f t="shared" si="4"/>
        <v>160817</v>
      </c>
      <c r="I19" s="69">
        <f t="shared" si="1"/>
        <v>34069</v>
      </c>
      <c r="J19" s="65">
        <f t="shared" si="2"/>
        <v>194886</v>
      </c>
      <c r="K19" s="584" t="s">
        <v>535</v>
      </c>
    </row>
    <row r="20" spans="1:11" ht="18" x14ac:dyDescent="0.2">
      <c r="A20" s="62" t="s">
        <v>88</v>
      </c>
      <c r="B20" s="68">
        <v>31147</v>
      </c>
      <c r="C20" s="68">
        <v>16744</v>
      </c>
      <c r="D20" s="68">
        <f t="shared" si="3"/>
        <v>47891</v>
      </c>
      <c r="E20" s="68">
        <v>139790</v>
      </c>
      <c r="F20" s="68">
        <v>3522</v>
      </c>
      <c r="G20" s="68">
        <f t="shared" si="0"/>
        <v>143312</v>
      </c>
      <c r="H20" s="68">
        <f t="shared" si="4"/>
        <v>170937</v>
      </c>
      <c r="I20" s="68">
        <f t="shared" si="1"/>
        <v>20266</v>
      </c>
      <c r="J20" s="63">
        <f t="shared" si="2"/>
        <v>191203</v>
      </c>
      <c r="K20" s="583" t="s">
        <v>536</v>
      </c>
    </row>
    <row r="21" spans="1:11" ht="18" x14ac:dyDescent="0.2">
      <c r="A21" s="64" t="s">
        <v>89</v>
      </c>
      <c r="B21" s="69">
        <v>20630</v>
      </c>
      <c r="C21" s="69">
        <v>12998</v>
      </c>
      <c r="D21" s="69">
        <f t="shared" si="3"/>
        <v>33628</v>
      </c>
      <c r="E21" s="69">
        <v>49256</v>
      </c>
      <c r="F21" s="69">
        <v>1600</v>
      </c>
      <c r="G21" s="69">
        <f t="shared" si="0"/>
        <v>50856</v>
      </c>
      <c r="H21" s="69">
        <f>SUM(B21+E21)</f>
        <v>69886</v>
      </c>
      <c r="I21" s="69">
        <f t="shared" si="1"/>
        <v>14598</v>
      </c>
      <c r="J21" s="65">
        <f t="shared" si="2"/>
        <v>84484</v>
      </c>
      <c r="K21" s="584" t="s">
        <v>537</v>
      </c>
    </row>
    <row r="22" spans="1:11" ht="18" x14ac:dyDescent="0.2">
      <c r="A22" s="62" t="s">
        <v>90</v>
      </c>
      <c r="B22" s="68">
        <v>25978</v>
      </c>
      <c r="C22" s="68">
        <v>12172</v>
      </c>
      <c r="D22" s="68">
        <f t="shared" si="3"/>
        <v>38150</v>
      </c>
      <c r="E22" s="68">
        <v>71955</v>
      </c>
      <c r="F22" s="68">
        <v>2121</v>
      </c>
      <c r="G22" s="68">
        <f t="shared" si="0"/>
        <v>74076</v>
      </c>
      <c r="H22" s="68">
        <f t="shared" si="4"/>
        <v>97933</v>
      </c>
      <c r="I22" s="68">
        <f t="shared" si="1"/>
        <v>14293</v>
      </c>
      <c r="J22" s="63">
        <f>SUM(H22:I22)</f>
        <v>112226</v>
      </c>
      <c r="K22" s="583" t="s">
        <v>538</v>
      </c>
    </row>
    <row r="23" spans="1:11" ht="18" x14ac:dyDescent="0.2">
      <c r="A23" s="64" t="s">
        <v>91</v>
      </c>
      <c r="B23" s="69">
        <v>1506</v>
      </c>
      <c r="C23" s="70">
        <v>575</v>
      </c>
      <c r="D23" s="69">
        <f t="shared" si="3"/>
        <v>2081</v>
      </c>
      <c r="E23" s="70">
        <v>557</v>
      </c>
      <c r="F23" s="70">
        <v>8</v>
      </c>
      <c r="G23" s="70">
        <f t="shared" si="0"/>
        <v>565</v>
      </c>
      <c r="H23" s="69">
        <f t="shared" si="4"/>
        <v>2063</v>
      </c>
      <c r="I23" s="70">
        <f t="shared" si="1"/>
        <v>583</v>
      </c>
      <c r="J23" s="65">
        <f t="shared" si="2"/>
        <v>2646</v>
      </c>
      <c r="K23" s="584" t="s">
        <v>539</v>
      </c>
    </row>
    <row r="24" spans="1:11" ht="18" x14ac:dyDescent="0.2">
      <c r="A24" s="62" t="s">
        <v>541</v>
      </c>
      <c r="B24" s="68">
        <f t="shared" ref="B24:J24" si="5">SUM(B10:B23)</f>
        <v>2021865</v>
      </c>
      <c r="C24" s="68">
        <f t="shared" si="5"/>
        <v>1017080</v>
      </c>
      <c r="D24" s="68">
        <f t="shared" si="5"/>
        <v>3038945</v>
      </c>
      <c r="E24" s="68">
        <f t="shared" si="5"/>
        <v>8279781</v>
      </c>
      <c r="F24" s="68">
        <f t="shared" si="5"/>
        <v>234833</v>
      </c>
      <c r="G24" s="68">
        <f t="shared" si="5"/>
        <v>8514614</v>
      </c>
      <c r="H24" s="68">
        <f t="shared" si="5"/>
        <v>10301646</v>
      </c>
      <c r="I24" s="68">
        <f t="shared" si="5"/>
        <v>1251913</v>
      </c>
      <c r="J24" s="63">
        <f t="shared" si="5"/>
        <v>11553559</v>
      </c>
      <c r="K24" s="62" t="s">
        <v>9</v>
      </c>
    </row>
    <row r="25" spans="1:11" ht="18" x14ac:dyDescent="0.2">
      <c r="A25" s="64" t="s">
        <v>71</v>
      </c>
      <c r="B25" s="71">
        <v>0</v>
      </c>
      <c r="C25" s="71">
        <v>0</v>
      </c>
      <c r="D25" s="71">
        <f t="shared" si="3"/>
        <v>0</v>
      </c>
      <c r="E25" s="72">
        <v>1579258</v>
      </c>
      <c r="F25" s="72">
        <v>756320</v>
      </c>
      <c r="G25" s="72">
        <v>2335578</v>
      </c>
      <c r="H25" s="72">
        <f>SUM(B25+E25)</f>
        <v>1579258</v>
      </c>
      <c r="I25" s="72">
        <f>SUM(C25+F25)</f>
        <v>756320</v>
      </c>
      <c r="J25" s="27">
        <f>SUM(H25:I25)</f>
        <v>2335578</v>
      </c>
      <c r="K25" s="64" t="s">
        <v>540</v>
      </c>
    </row>
    <row r="26" spans="1:11" s="44" customFormat="1" ht="19.5" x14ac:dyDescent="0.2">
      <c r="A26" s="28" t="s">
        <v>542</v>
      </c>
      <c r="B26" s="73">
        <f t="shared" ref="B26:J26" si="6">SUM(B24+B25)</f>
        <v>2021865</v>
      </c>
      <c r="C26" s="73">
        <f t="shared" si="6"/>
        <v>1017080</v>
      </c>
      <c r="D26" s="73">
        <f t="shared" si="6"/>
        <v>3038945</v>
      </c>
      <c r="E26" s="73">
        <f t="shared" si="6"/>
        <v>9859039</v>
      </c>
      <c r="F26" s="73">
        <f t="shared" si="6"/>
        <v>991153</v>
      </c>
      <c r="G26" s="73">
        <f t="shared" si="6"/>
        <v>10850192</v>
      </c>
      <c r="H26" s="73">
        <f t="shared" si="6"/>
        <v>11880904</v>
      </c>
      <c r="I26" s="73">
        <f t="shared" si="6"/>
        <v>2008233</v>
      </c>
      <c r="J26" s="74">
        <f t="shared" si="6"/>
        <v>13889137</v>
      </c>
      <c r="K26" s="28" t="s">
        <v>9</v>
      </c>
    </row>
    <row r="27" spans="1:11" ht="15.75" x14ac:dyDescent="0.2">
      <c r="A27" s="778" t="s">
        <v>94</v>
      </c>
      <c r="B27" s="778"/>
      <c r="C27" s="778"/>
      <c r="D27" s="778"/>
      <c r="E27" s="778"/>
      <c r="J27" s="776" t="s">
        <v>95</v>
      </c>
      <c r="K27" s="776"/>
    </row>
    <row r="28" spans="1:11" ht="15.75" x14ac:dyDescent="0.2">
      <c r="A28" s="778" t="s">
        <v>74</v>
      </c>
      <c r="B28" s="778"/>
      <c r="C28" s="778"/>
      <c r="D28" s="778"/>
      <c r="J28" s="777" t="s">
        <v>44</v>
      </c>
      <c r="K28" s="777"/>
    </row>
    <row r="29" spans="1:11" ht="15.75" x14ac:dyDescent="0.2">
      <c r="A29" s="765" t="s">
        <v>96</v>
      </c>
      <c r="B29" s="765"/>
      <c r="C29" s="765"/>
      <c r="D29" s="765"/>
      <c r="E29" s="765"/>
      <c r="F29" s="765"/>
      <c r="G29" s="765"/>
      <c r="H29" s="765"/>
    </row>
    <row r="30" spans="1:11" ht="18.75" x14ac:dyDescent="0.2">
      <c r="A30" s="732" t="s">
        <v>97</v>
      </c>
      <c r="B30" s="732"/>
      <c r="C30" s="732"/>
      <c r="D30" s="732"/>
      <c r="E30" s="732"/>
      <c r="F30" s="732"/>
      <c r="G30" s="732"/>
      <c r="H30" s="732"/>
      <c r="I30" s="732"/>
      <c r="J30" s="732"/>
    </row>
    <row r="31" spans="1:11" ht="15.75" x14ac:dyDescent="0.2">
      <c r="A31" s="26"/>
    </row>
    <row r="32" spans="1:11" x14ac:dyDescent="0.2">
      <c r="F32" s="471"/>
      <c r="G32" s="471"/>
      <c r="H32" s="471"/>
      <c r="I32" s="471"/>
      <c r="J32" s="471"/>
    </row>
  </sheetData>
  <mergeCells count="16">
    <mergeCell ref="A3:K3"/>
    <mergeCell ref="A4:K4"/>
    <mergeCell ref="J27:K27"/>
    <mergeCell ref="J28:K28"/>
    <mergeCell ref="A27:E27"/>
    <mergeCell ref="A28:D28"/>
    <mergeCell ref="A29:H29"/>
    <mergeCell ref="K6:K9"/>
    <mergeCell ref="A6:A9"/>
    <mergeCell ref="A30:J30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2" orientation="landscape" horizontalDpi="300" r:id="rId1"/>
  <headerFooter>
    <oddFooter>&amp;Lstats.gov.sa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rightToLeft="1" view="pageBreakPreview" topLeftCell="A4" zoomScale="110" zoomScaleNormal="100" zoomScaleSheetLayoutView="110" workbookViewId="0">
      <selection activeCell="D25" sqref="D25"/>
    </sheetView>
  </sheetViews>
  <sheetFormatPr defaultRowHeight="14.25" x14ac:dyDescent="0.2"/>
  <cols>
    <col min="1" max="1" width="17.375" customWidth="1"/>
    <col min="2" max="2" width="9.875" bestFit="1" customWidth="1"/>
    <col min="3" max="3" width="10" bestFit="1" customWidth="1"/>
    <col min="4" max="4" width="12.125" bestFit="1" customWidth="1"/>
    <col min="5" max="7" width="9.375" bestFit="1" customWidth="1"/>
    <col min="8" max="8" width="9.875" bestFit="1" customWidth="1"/>
    <col min="9" max="9" width="10.25" bestFit="1" customWidth="1"/>
    <col min="10" max="10" width="14.875" customWidth="1"/>
    <col min="11" max="11" width="20.75" customWidth="1"/>
  </cols>
  <sheetData>
    <row r="1" spans="1:11" x14ac:dyDescent="0.2">
      <c r="J1" s="5" t="s">
        <v>13</v>
      </c>
    </row>
    <row r="2" spans="1:11" ht="51" customHeight="1" x14ac:dyDescent="0.2">
      <c r="A2" s="80"/>
      <c r="H2" s="3"/>
      <c r="J2" s="5" t="s">
        <v>14</v>
      </c>
      <c r="K2" s="3"/>
    </row>
    <row r="3" spans="1:11" ht="21" x14ac:dyDescent="0.2">
      <c r="A3" s="746" t="s">
        <v>98</v>
      </c>
      <c r="B3" s="746"/>
      <c r="C3" s="746"/>
      <c r="D3" s="746"/>
      <c r="E3" s="746"/>
      <c r="F3" s="746"/>
      <c r="G3" s="746"/>
      <c r="H3" s="746"/>
      <c r="I3" s="746"/>
      <c r="J3" s="746"/>
      <c r="K3" s="746"/>
    </row>
    <row r="4" spans="1:11" ht="21" x14ac:dyDescent="0.2">
      <c r="A4" s="746" t="s">
        <v>99</v>
      </c>
      <c r="B4" s="746"/>
      <c r="C4" s="746"/>
      <c r="D4" s="746"/>
      <c r="E4" s="746"/>
      <c r="F4" s="746"/>
      <c r="G4" s="746"/>
      <c r="H4" s="746"/>
      <c r="I4" s="746"/>
      <c r="J4" s="746"/>
      <c r="K4" s="746"/>
    </row>
    <row r="5" spans="1:11" ht="19.5" x14ac:dyDescent="0.2">
      <c r="A5" s="101" t="s">
        <v>582</v>
      </c>
      <c r="B5" s="416"/>
      <c r="C5" s="416"/>
      <c r="D5" s="416"/>
      <c r="E5" s="416"/>
      <c r="F5" s="416"/>
      <c r="G5" s="416"/>
      <c r="H5" s="416"/>
      <c r="I5" s="416"/>
      <c r="J5" s="416"/>
      <c r="K5" s="416"/>
    </row>
    <row r="6" spans="1:11" ht="15.75" customHeight="1" x14ac:dyDescent="0.2">
      <c r="A6" s="767" t="s">
        <v>77</v>
      </c>
      <c r="B6" s="768" t="s">
        <v>22</v>
      </c>
      <c r="C6" s="769"/>
      <c r="D6" s="770"/>
      <c r="E6" s="768" t="s">
        <v>23</v>
      </c>
      <c r="F6" s="769"/>
      <c r="G6" s="769"/>
      <c r="H6" s="760" t="s">
        <v>24</v>
      </c>
      <c r="I6" s="769"/>
      <c r="J6" s="769"/>
      <c r="K6" s="766" t="s">
        <v>525</v>
      </c>
    </row>
    <row r="7" spans="1:11" ht="20.25" thickBot="1" x14ac:dyDescent="0.25">
      <c r="A7" s="767"/>
      <c r="B7" s="771" t="s">
        <v>25</v>
      </c>
      <c r="C7" s="772"/>
      <c r="D7" s="773"/>
      <c r="E7" s="771" t="s">
        <v>26</v>
      </c>
      <c r="F7" s="772"/>
      <c r="G7" s="772"/>
      <c r="H7" s="780" t="s">
        <v>9</v>
      </c>
      <c r="I7" s="775"/>
      <c r="J7" s="775"/>
      <c r="K7" s="766"/>
    </row>
    <row r="8" spans="1:11" ht="19.5" x14ac:dyDescent="0.2">
      <c r="A8" s="767"/>
      <c r="B8" s="78" t="s">
        <v>4</v>
      </c>
      <c r="C8" s="61" t="s">
        <v>5</v>
      </c>
      <c r="D8" s="61" t="s">
        <v>58</v>
      </c>
      <c r="E8" s="78" t="s">
        <v>4</v>
      </c>
      <c r="F8" s="78" t="s">
        <v>5</v>
      </c>
      <c r="G8" s="78" t="s">
        <v>58</v>
      </c>
      <c r="H8" s="125" t="s">
        <v>4</v>
      </c>
      <c r="I8" s="78" t="s">
        <v>5</v>
      </c>
      <c r="J8" s="61" t="s">
        <v>58</v>
      </c>
      <c r="K8" s="766"/>
    </row>
    <row r="9" spans="1:11" ht="19.5" x14ac:dyDescent="0.2">
      <c r="A9" s="767"/>
      <c r="B9" s="78" t="s">
        <v>31</v>
      </c>
      <c r="C9" s="78" t="s">
        <v>32</v>
      </c>
      <c r="D9" s="47" t="s">
        <v>9</v>
      </c>
      <c r="E9" s="78" t="s">
        <v>31</v>
      </c>
      <c r="F9" s="78" t="s">
        <v>32</v>
      </c>
      <c r="G9" s="47" t="s">
        <v>9</v>
      </c>
      <c r="H9" s="125" t="s">
        <v>31</v>
      </c>
      <c r="I9" s="78" t="s">
        <v>32</v>
      </c>
      <c r="J9" s="47" t="s">
        <v>9</v>
      </c>
      <c r="K9" s="766"/>
    </row>
    <row r="10" spans="1:11" ht="19.5" x14ac:dyDescent="0.2">
      <c r="A10" s="95" t="s">
        <v>78</v>
      </c>
      <c r="B10" s="10">
        <v>261585</v>
      </c>
      <c r="C10" s="10">
        <v>158177</v>
      </c>
      <c r="D10" s="10">
        <f>SUM(B10+C10)</f>
        <v>419762</v>
      </c>
      <c r="E10" s="10">
        <v>8534</v>
      </c>
      <c r="F10" s="10">
        <v>6798</v>
      </c>
      <c r="G10" s="10">
        <f t="shared" ref="G10:G23" si="0">SUM(E10+F10)</f>
        <v>15332</v>
      </c>
      <c r="H10" s="126">
        <f>SUM(B10+E10)</f>
        <v>270119</v>
      </c>
      <c r="I10" s="10">
        <f t="shared" ref="I10:I23" si="1">SUM(C10+F10)</f>
        <v>164975</v>
      </c>
      <c r="J10" s="10">
        <f>SUM(H10+I10)</f>
        <v>435094</v>
      </c>
      <c r="K10" s="583" t="s">
        <v>526</v>
      </c>
    </row>
    <row r="11" spans="1:11" ht="19.5" x14ac:dyDescent="0.2">
      <c r="A11" s="96" t="s">
        <v>79</v>
      </c>
      <c r="B11" s="30">
        <v>112819</v>
      </c>
      <c r="C11" s="30">
        <v>75245</v>
      </c>
      <c r="D11" s="30">
        <f>SUM(B11+C11)</f>
        <v>188064</v>
      </c>
      <c r="E11" s="30">
        <v>4652</v>
      </c>
      <c r="F11" s="30">
        <v>4818</v>
      </c>
      <c r="G11" s="30">
        <f t="shared" si="0"/>
        <v>9470</v>
      </c>
      <c r="H11" s="127">
        <f t="shared" ref="H11:H23" si="2">SUM(B11+E11)</f>
        <v>117471</v>
      </c>
      <c r="I11" s="30">
        <f t="shared" si="1"/>
        <v>80063</v>
      </c>
      <c r="J11" s="30">
        <f t="shared" ref="J11:J23" si="3">SUM(H11+I11)</f>
        <v>197534</v>
      </c>
      <c r="K11" s="584" t="s">
        <v>527</v>
      </c>
    </row>
    <row r="12" spans="1:11" ht="19.5" x14ac:dyDescent="0.2">
      <c r="A12" s="95" t="s">
        <v>80</v>
      </c>
      <c r="B12" s="10">
        <v>40620</v>
      </c>
      <c r="C12" s="10">
        <v>28675</v>
      </c>
      <c r="D12" s="10">
        <f t="shared" ref="D12:D22" si="4">SUM(B12+C12)</f>
        <v>69295</v>
      </c>
      <c r="E12" s="10">
        <v>1923</v>
      </c>
      <c r="F12" s="10">
        <v>2399</v>
      </c>
      <c r="G12" s="10">
        <f t="shared" si="0"/>
        <v>4322</v>
      </c>
      <c r="H12" s="126">
        <f t="shared" si="2"/>
        <v>42543</v>
      </c>
      <c r="I12" s="10">
        <f t="shared" si="1"/>
        <v>31074</v>
      </c>
      <c r="J12" s="10">
        <f t="shared" si="3"/>
        <v>73617</v>
      </c>
      <c r="K12" s="583" t="s">
        <v>528</v>
      </c>
    </row>
    <row r="13" spans="1:11" ht="19.5" x14ac:dyDescent="0.2">
      <c r="A13" s="96" t="s">
        <v>81</v>
      </c>
      <c r="B13" s="30">
        <v>35229</v>
      </c>
      <c r="C13" s="30">
        <v>27317</v>
      </c>
      <c r="D13" s="30">
        <f t="shared" si="4"/>
        <v>62546</v>
      </c>
      <c r="E13" s="30">
        <v>1797</v>
      </c>
      <c r="F13" s="30">
        <v>2159</v>
      </c>
      <c r="G13" s="30">
        <f t="shared" si="0"/>
        <v>3956</v>
      </c>
      <c r="H13" s="127">
        <f t="shared" si="2"/>
        <v>37026</v>
      </c>
      <c r="I13" s="30">
        <f t="shared" si="1"/>
        <v>29476</v>
      </c>
      <c r="J13" s="30">
        <f t="shared" si="3"/>
        <v>66502</v>
      </c>
      <c r="K13" s="584" t="s">
        <v>529</v>
      </c>
    </row>
    <row r="14" spans="1:11" ht="19.5" x14ac:dyDescent="0.2">
      <c r="A14" s="95" t="s">
        <v>82</v>
      </c>
      <c r="B14" s="10">
        <v>71897</v>
      </c>
      <c r="C14" s="10">
        <v>49662</v>
      </c>
      <c r="D14" s="10">
        <f t="shared" si="4"/>
        <v>121559</v>
      </c>
      <c r="E14" s="10">
        <v>4539</v>
      </c>
      <c r="F14" s="10">
        <v>3713</v>
      </c>
      <c r="G14" s="10">
        <f t="shared" si="0"/>
        <v>8252</v>
      </c>
      <c r="H14" s="126">
        <f t="shared" si="2"/>
        <v>76436</v>
      </c>
      <c r="I14" s="10">
        <f t="shared" si="1"/>
        <v>53375</v>
      </c>
      <c r="J14" s="10">
        <f t="shared" si="3"/>
        <v>129811</v>
      </c>
      <c r="K14" s="583" t="s">
        <v>530</v>
      </c>
    </row>
    <row r="15" spans="1:11" ht="19.5" x14ac:dyDescent="0.2">
      <c r="A15" s="96" t="s">
        <v>83</v>
      </c>
      <c r="B15" s="30">
        <v>49718</v>
      </c>
      <c r="C15" s="30">
        <v>45143</v>
      </c>
      <c r="D15" s="30">
        <f t="shared" si="4"/>
        <v>94861</v>
      </c>
      <c r="E15" s="30">
        <v>2786</v>
      </c>
      <c r="F15" s="30">
        <v>3314</v>
      </c>
      <c r="G15" s="30">
        <f t="shared" si="0"/>
        <v>6100</v>
      </c>
      <c r="H15" s="127">
        <f t="shared" si="2"/>
        <v>52504</v>
      </c>
      <c r="I15" s="30">
        <f t="shared" si="1"/>
        <v>48457</v>
      </c>
      <c r="J15" s="30">
        <f t="shared" si="3"/>
        <v>100961</v>
      </c>
      <c r="K15" s="584" t="s">
        <v>531</v>
      </c>
    </row>
    <row r="16" spans="1:11" ht="19.5" x14ac:dyDescent="0.2">
      <c r="A16" s="95" t="s">
        <v>84</v>
      </c>
      <c r="B16" s="10">
        <v>20439</v>
      </c>
      <c r="C16" s="10">
        <v>14452</v>
      </c>
      <c r="D16" s="10">
        <f t="shared" si="4"/>
        <v>34891</v>
      </c>
      <c r="E16" s="10">
        <v>1371</v>
      </c>
      <c r="F16" s="75">
        <v>912</v>
      </c>
      <c r="G16" s="10">
        <f t="shared" si="0"/>
        <v>2283</v>
      </c>
      <c r="H16" s="126">
        <f t="shared" si="2"/>
        <v>21810</v>
      </c>
      <c r="I16" s="10">
        <f t="shared" si="1"/>
        <v>15364</v>
      </c>
      <c r="J16" s="10">
        <f t="shared" si="3"/>
        <v>37174</v>
      </c>
      <c r="K16" s="583" t="s">
        <v>532</v>
      </c>
    </row>
    <row r="17" spans="1:11" ht="19.5" x14ac:dyDescent="0.2">
      <c r="A17" s="96" t="s">
        <v>85</v>
      </c>
      <c r="B17" s="30">
        <v>18586</v>
      </c>
      <c r="C17" s="30">
        <v>14168</v>
      </c>
      <c r="D17" s="30">
        <f t="shared" si="4"/>
        <v>32754</v>
      </c>
      <c r="E17" s="97">
        <v>810</v>
      </c>
      <c r="F17" s="97">
        <v>975</v>
      </c>
      <c r="G17" s="30">
        <f t="shared" si="0"/>
        <v>1785</v>
      </c>
      <c r="H17" s="127">
        <f t="shared" si="2"/>
        <v>19396</v>
      </c>
      <c r="I17" s="30">
        <f t="shared" si="1"/>
        <v>15143</v>
      </c>
      <c r="J17" s="30">
        <f t="shared" si="3"/>
        <v>34539</v>
      </c>
      <c r="K17" s="584" t="s">
        <v>533</v>
      </c>
    </row>
    <row r="18" spans="1:11" ht="19.5" x14ac:dyDescent="0.2">
      <c r="A18" s="95" t="s">
        <v>86</v>
      </c>
      <c r="B18" s="10">
        <v>11037</v>
      </c>
      <c r="C18" s="10">
        <v>6819</v>
      </c>
      <c r="D18" s="10">
        <f t="shared" si="4"/>
        <v>17856</v>
      </c>
      <c r="E18" s="10">
        <v>1364</v>
      </c>
      <c r="F18" s="10">
        <v>1282</v>
      </c>
      <c r="G18" s="10">
        <f t="shared" si="0"/>
        <v>2646</v>
      </c>
      <c r="H18" s="126">
        <f t="shared" si="2"/>
        <v>12401</v>
      </c>
      <c r="I18" s="10">
        <f t="shared" si="1"/>
        <v>8101</v>
      </c>
      <c r="J18" s="10">
        <f t="shared" si="3"/>
        <v>20502</v>
      </c>
      <c r="K18" s="583" t="s">
        <v>534</v>
      </c>
    </row>
    <row r="19" spans="1:11" ht="19.5" x14ac:dyDescent="0.2">
      <c r="A19" s="96" t="s">
        <v>87</v>
      </c>
      <c r="B19" s="30">
        <v>29198</v>
      </c>
      <c r="C19" s="30">
        <v>23970</v>
      </c>
      <c r="D19" s="30">
        <f t="shared" si="4"/>
        <v>53168</v>
      </c>
      <c r="E19" s="30">
        <v>1620</v>
      </c>
      <c r="F19" s="30">
        <v>1606</v>
      </c>
      <c r="G19" s="30">
        <f t="shared" si="0"/>
        <v>3226</v>
      </c>
      <c r="H19" s="127">
        <f t="shared" si="2"/>
        <v>30818</v>
      </c>
      <c r="I19" s="30">
        <f t="shared" si="1"/>
        <v>25576</v>
      </c>
      <c r="J19" s="30">
        <f t="shared" si="3"/>
        <v>56394</v>
      </c>
      <c r="K19" s="584" t="s">
        <v>535</v>
      </c>
    </row>
    <row r="20" spans="1:11" ht="19.5" x14ac:dyDescent="0.2">
      <c r="A20" s="95" t="s">
        <v>88</v>
      </c>
      <c r="B20" s="10">
        <v>18254</v>
      </c>
      <c r="C20" s="10">
        <v>10969</v>
      </c>
      <c r="D20" s="10">
        <f t="shared" si="4"/>
        <v>29223</v>
      </c>
      <c r="E20" s="10">
        <v>1185</v>
      </c>
      <c r="F20" s="10">
        <v>1902</v>
      </c>
      <c r="G20" s="10">
        <f t="shared" si="0"/>
        <v>3087</v>
      </c>
      <c r="H20" s="126">
        <f t="shared" si="2"/>
        <v>19439</v>
      </c>
      <c r="I20" s="10">
        <f t="shared" si="1"/>
        <v>12871</v>
      </c>
      <c r="J20" s="10">
        <f t="shared" si="3"/>
        <v>32310</v>
      </c>
      <c r="K20" s="583" t="s">
        <v>536</v>
      </c>
    </row>
    <row r="21" spans="1:11" ht="19.5" x14ac:dyDescent="0.2">
      <c r="A21" s="96" t="s">
        <v>89</v>
      </c>
      <c r="B21" s="30">
        <v>13588</v>
      </c>
      <c r="C21" s="30">
        <v>11517</v>
      </c>
      <c r="D21" s="30">
        <f t="shared" si="4"/>
        <v>25105</v>
      </c>
      <c r="E21" s="97">
        <v>893</v>
      </c>
      <c r="F21" s="97">
        <v>976</v>
      </c>
      <c r="G21" s="30">
        <f t="shared" si="0"/>
        <v>1869</v>
      </c>
      <c r="H21" s="127">
        <f t="shared" si="2"/>
        <v>14481</v>
      </c>
      <c r="I21" s="30">
        <f t="shared" si="1"/>
        <v>12493</v>
      </c>
      <c r="J21" s="30">
        <f t="shared" si="3"/>
        <v>26974</v>
      </c>
      <c r="K21" s="584" t="s">
        <v>537</v>
      </c>
    </row>
    <row r="22" spans="1:11" ht="19.5" x14ac:dyDescent="0.2">
      <c r="A22" s="95" t="s">
        <v>90</v>
      </c>
      <c r="B22" s="10">
        <v>17657</v>
      </c>
      <c r="C22" s="10">
        <v>10114</v>
      </c>
      <c r="D22" s="10">
        <f t="shared" si="4"/>
        <v>27771</v>
      </c>
      <c r="E22" s="10">
        <v>1170</v>
      </c>
      <c r="F22" s="10">
        <v>1221</v>
      </c>
      <c r="G22" s="10">
        <f t="shared" si="0"/>
        <v>2391</v>
      </c>
      <c r="H22" s="126">
        <f t="shared" si="2"/>
        <v>18827</v>
      </c>
      <c r="I22" s="10">
        <f t="shared" si="1"/>
        <v>11335</v>
      </c>
      <c r="J22" s="10">
        <f t="shared" si="3"/>
        <v>30162</v>
      </c>
      <c r="K22" s="583" t="s">
        <v>538</v>
      </c>
    </row>
    <row r="23" spans="1:11" ht="19.5" x14ac:dyDescent="0.2">
      <c r="A23" s="96" t="s">
        <v>91</v>
      </c>
      <c r="B23" s="30">
        <v>1506</v>
      </c>
      <c r="C23" s="97">
        <v>575</v>
      </c>
      <c r="D23" s="30">
        <f>SUM(B23+C23)</f>
        <v>2081</v>
      </c>
      <c r="E23" s="97">
        <v>557</v>
      </c>
      <c r="F23" s="97">
        <v>8</v>
      </c>
      <c r="G23" s="97">
        <f t="shared" si="0"/>
        <v>565</v>
      </c>
      <c r="H23" s="127">
        <f t="shared" si="2"/>
        <v>2063</v>
      </c>
      <c r="I23" s="97">
        <f t="shared" si="1"/>
        <v>583</v>
      </c>
      <c r="J23" s="30">
        <f t="shared" si="3"/>
        <v>2646</v>
      </c>
      <c r="K23" s="584" t="s">
        <v>539</v>
      </c>
    </row>
    <row r="24" spans="1:11" ht="19.5" x14ac:dyDescent="0.2">
      <c r="A24" s="98" t="s">
        <v>542</v>
      </c>
      <c r="B24" s="99">
        <f t="shared" ref="B24:J24" si="5">SUM(B10:B23)</f>
        <v>702133</v>
      </c>
      <c r="C24" s="99">
        <f t="shared" si="5"/>
        <v>476803</v>
      </c>
      <c r="D24" s="99">
        <f t="shared" si="5"/>
        <v>1178936</v>
      </c>
      <c r="E24" s="99">
        <f t="shared" si="5"/>
        <v>33201</v>
      </c>
      <c r="F24" s="99">
        <f t="shared" si="5"/>
        <v>32083</v>
      </c>
      <c r="G24" s="99">
        <f t="shared" si="5"/>
        <v>65284</v>
      </c>
      <c r="H24" s="128">
        <f t="shared" si="5"/>
        <v>735334</v>
      </c>
      <c r="I24" s="99">
        <f t="shared" si="5"/>
        <v>508886</v>
      </c>
      <c r="J24" s="99">
        <f t="shared" si="5"/>
        <v>1244220</v>
      </c>
      <c r="K24" s="585" t="s">
        <v>9</v>
      </c>
    </row>
    <row r="25" spans="1:11" ht="15" x14ac:dyDescent="0.2">
      <c r="A25" s="270" t="s">
        <v>102</v>
      </c>
      <c r="B25" s="270"/>
      <c r="J25" s="779" t="s">
        <v>103</v>
      </c>
      <c r="K25" s="779"/>
    </row>
    <row r="26" spans="1:11" ht="15" x14ac:dyDescent="0.2">
      <c r="A26" s="83" t="s">
        <v>100</v>
      </c>
      <c r="B26" s="83"/>
      <c r="J26" s="779" t="s">
        <v>101</v>
      </c>
      <c r="K26" s="779"/>
    </row>
    <row r="27" spans="1:11" x14ac:dyDescent="0.2">
      <c r="B27" s="471"/>
      <c r="C27" s="471"/>
      <c r="D27" s="471"/>
      <c r="F27" s="471"/>
      <c r="G27" s="471"/>
      <c r="H27" s="471"/>
      <c r="I27" s="471"/>
      <c r="J27" s="471"/>
    </row>
    <row r="28" spans="1:11" x14ac:dyDescent="0.2">
      <c r="B28" s="471"/>
      <c r="C28" s="471"/>
      <c r="D28" s="471"/>
    </row>
  </sheetData>
  <mergeCells count="12">
    <mergeCell ref="A3:K3"/>
    <mergeCell ref="B6:D6"/>
    <mergeCell ref="E6:G6"/>
    <mergeCell ref="H6:J6"/>
    <mergeCell ref="B7:D7"/>
    <mergeCell ref="E7:G7"/>
    <mergeCell ref="H7:J7"/>
    <mergeCell ref="J25:K25"/>
    <mergeCell ref="J26:K26"/>
    <mergeCell ref="K6:K9"/>
    <mergeCell ref="A6:A9"/>
    <mergeCell ref="A4:K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300" r:id="rId1"/>
  <headerFooter>
    <oddFooter>&amp;Lstats.gov.sa&amp;R&amp;P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67</vt:i4>
      </vt:variant>
      <vt:variant>
        <vt:lpstr>نطاقات تمت تسميتها</vt:lpstr>
      </vt:variant>
      <vt:variant>
        <vt:i4>100</vt:i4>
      </vt:variant>
    </vt:vector>
  </HeadingPairs>
  <TitlesOfParts>
    <vt:vector size="167" baseType="lpstr">
      <vt:lpstr>1-67</vt:lpstr>
      <vt:lpstr>2-67</vt:lpstr>
      <vt:lpstr>3-67</vt:lpstr>
      <vt:lpstr>4-67</vt:lpstr>
      <vt:lpstr>5-67</vt:lpstr>
      <vt:lpstr>6-67</vt:lpstr>
      <vt:lpstr>7-67</vt:lpstr>
      <vt:lpstr>8-67</vt:lpstr>
      <vt:lpstr>9-67</vt:lpstr>
      <vt:lpstr>10-67</vt:lpstr>
      <vt:lpstr>11-67</vt:lpstr>
      <vt:lpstr>12-67</vt:lpstr>
      <vt:lpstr>13-67</vt:lpstr>
      <vt:lpstr>14-67</vt:lpstr>
      <vt:lpstr>15-67</vt:lpstr>
      <vt:lpstr>16-67</vt:lpstr>
      <vt:lpstr>17-67</vt:lpstr>
      <vt:lpstr>18-67</vt:lpstr>
      <vt:lpstr>19-67</vt:lpstr>
      <vt:lpstr>20-67</vt:lpstr>
      <vt:lpstr>21-67</vt:lpstr>
      <vt:lpstr>22-67</vt:lpstr>
      <vt:lpstr>23-67</vt:lpstr>
      <vt:lpstr>24-67</vt:lpstr>
      <vt:lpstr>25-67</vt:lpstr>
      <vt:lpstr>26-67</vt:lpstr>
      <vt:lpstr>27-67</vt:lpstr>
      <vt:lpstr>28-67</vt:lpstr>
      <vt:lpstr>29-67</vt:lpstr>
      <vt:lpstr>30-67</vt:lpstr>
      <vt:lpstr>31-67</vt:lpstr>
      <vt:lpstr>32-67</vt:lpstr>
      <vt:lpstr>33-67</vt:lpstr>
      <vt:lpstr>34-67</vt:lpstr>
      <vt:lpstr>35-67</vt:lpstr>
      <vt:lpstr>36-67</vt:lpstr>
      <vt:lpstr>37-67</vt:lpstr>
      <vt:lpstr>38-67</vt:lpstr>
      <vt:lpstr>39-67</vt:lpstr>
      <vt:lpstr>40-67</vt:lpstr>
      <vt:lpstr>41-67</vt:lpstr>
      <vt:lpstr>42-67</vt:lpstr>
      <vt:lpstr>43-67</vt:lpstr>
      <vt:lpstr>44-67</vt:lpstr>
      <vt:lpstr>45-67</vt:lpstr>
      <vt:lpstr>46-67</vt:lpstr>
      <vt:lpstr>47-67</vt:lpstr>
      <vt:lpstr>48-67</vt:lpstr>
      <vt:lpstr>49-67</vt:lpstr>
      <vt:lpstr>50-67</vt:lpstr>
      <vt:lpstr>51-67</vt:lpstr>
      <vt:lpstr>52-67</vt:lpstr>
      <vt:lpstr>53-67</vt:lpstr>
      <vt:lpstr>54-67</vt:lpstr>
      <vt:lpstr>55-67</vt:lpstr>
      <vt:lpstr>56-67</vt:lpstr>
      <vt:lpstr>57-67</vt:lpstr>
      <vt:lpstr>58-67</vt:lpstr>
      <vt:lpstr>59-67</vt:lpstr>
      <vt:lpstr>60-67</vt:lpstr>
      <vt:lpstr>61-67</vt:lpstr>
      <vt:lpstr>62-67</vt:lpstr>
      <vt:lpstr>63-67</vt:lpstr>
      <vt:lpstr>64-67</vt:lpstr>
      <vt:lpstr>65-67</vt:lpstr>
      <vt:lpstr>66-67</vt:lpstr>
      <vt:lpstr>67-67</vt:lpstr>
      <vt:lpstr>'9-67'!_Toc488228445</vt:lpstr>
      <vt:lpstr>'10-67'!_Toc488228446</vt:lpstr>
      <vt:lpstr>'11-67'!_Toc488228447</vt:lpstr>
      <vt:lpstr>'12-67'!_Toc488228448</vt:lpstr>
      <vt:lpstr>'13-67'!_Toc488228449</vt:lpstr>
      <vt:lpstr>'14-67'!_Toc488228450</vt:lpstr>
      <vt:lpstr>'15-67'!_Toc488228451</vt:lpstr>
      <vt:lpstr>'16-67'!_Toc488228452</vt:lpstr>
      <vt:lpstr>'17-67'!_Toc488228453</vt:lpstr>
      <vt:lpstr>'18-67'!_Toc488228454</vt:lpstr>
      <vt:lpstr>'19-67'!_Toc488228455</vt:lpstr>
      <vt:lpstr>'20-67'!_Toc488228456</vt:lpstr>
      <vt:lpstr>'21-67'!_Toc488228457</vt:lpstr>
      <vt:lpstr>'22-67'!_Toc488228458</vt:lpstr>
      <vt:lpstr>'23-67'!_Toc488228459</vt:lpstr>
      <vt:lpstr>'24-67'!_Toc488228460</vt:lpstr>
      <vt:lpstr>'25-67'!_Toc488228461</vt:lpstr>
      <vt:lpstr>'26-67'!_Toc488228462</vt:lpstr>
      <vt:lpstr>'27-67'!_Toc488228463</vt:lpstr>
      <vt:lpstr>'28-67'!_Toc488228464</vt:lpstr>
      <vt:lpstr>'29-67'!_Toc488228465</vt:lpstr>
      <vt:lpstr>'30-67'!_Toc488228466</vt:lpstr>
      <vt:lpstr>'31-67'!_Toc488228467</vt:lpstr>
      <vt:lpstr>'32-67'!_Toc488228468</vt:lpstr>
      <vt:lpstr>'42-67'!_Toc488228470</vt:lpstr>
      <vt:lpstr>'43-67'!_Toc488228471</vt:lpstr>
      <vt:lpstr>'44-67'!_Toc488228472</vt:lpstr>
      <vt:lpstr>'46-67'!_Toc488228474</vt:lpstr>
      <vt:lpstr>'47-67'!_Toc488228475</vt:lpstr>
      <vt:lpstr>'48-67'!_Toc488228476</vt:lpstr>
      <vt:lpstr>'49-67'!_Toc488228478</vt:lpstr>
      <vt:lpstr>'50-67'!_Toc488228479</vt:lpstr>
      <vt:lpstr>'51-67'!_Toc488228480</vt:lpstr>
      <vt:lpstr>'52-67'!_Toc488228481</vt:lpstr>
      <vt:lpstr>'53-67'!_Toc488228482</vt:lpstr>
      <vt:lpstr>'55-67'!_Toc488228484</vt:lpstr>
      <vt:lpstr>'56-67'!_Toc488228485</vt:lpstr>
      <vt:lpstr>'57-67'!_Toc488228486</vt:lpstr>
      <vt:lpstr>'58-67'!_Toc488228487</vt:lpstr>
      <vt:lpstr>'59-67'!_Toc488228488</vt:lpstr>
      <vt:lpstr>'60-67'!_Toc488228489</vt:lpstr>
      <vt:lpstr>'61-67'!_Toc488228490</vt:lpstr>
      <vt:lpstr>'62-67'!_Toc488228491</vt:lpstr>
      <vt:lpstr>'63-67'!_Toc488228492</vt:lpstr>
      <vt:lpstr>'64-67'!_Toc488228493</vt:lpstr>
      <vt:lpstr>'65-67'!_Toc488228494</vt:lpstr>
      <vt:lpstr>'66-67'!_Toc488228495</vt:lpstr>
      <vt:lpstr>'67-67'!_Toc488228496</vt:lpstr>
      <vt:lpstr>'33-67'!_Toc488566976</vt:lpstr>
      <vt:lpstr>'34-67'!_Toc488566977</vt:lpstr>
      <vt:lpstr>'35-67'!_Toc488566978</vt:lpstr>
      <vt:lpstr>'36-67'!_Toc488566979</vt:lpstr>
      <vt:lpstr>'37-67'!_Toc488566980</vt:lpstr>
      <vt:lpstr>'38-67'!_Toc488566981</vt:lpstr>
      <vt:lpstr>'39-67'!_Toc488566982</vt:lpstr>
      <vt:lpstr>'40-67'!_Toc488566983</vt:lpstr>
      <vt:lpstr>'41-67'!_Toc488566984</vt:lpstr>
      <vt:lpstr>'7-67'!OLE_LINK1</vt:lpstr>
      <vt:lpstr>'10-67'!Print_Area</vt:lpstr>
      <vt:lpstr>'13-67'!Print_Area</vt:lpstr>
      <vt:lpstr>'16-67'!Print_Area</vt:lpstr>
      <vt:lpstr>'17-67'!Print_Area</vt:lpstr>
      <vt:lpstr>'25-67'!Print_Area</vt:lpstr>
      <vt:lpstr>'26-67'!Print_Area</vt:lpstr>
      <vt:lpstr>'27-67'!Print_Area</vt:lpstr>
      <vt:lpstr>'28-67'!Print_Area</vt:lpstr>
      <vt:lpstr>'29-67'!Print_Area</vt:lpstr>
      <vt:lpstr>'30-67'!Print_Area</vt:lpstr>
      <vt:lpstr>'31-67'!Print_Area</vt:lpstr>
      <vt:lpstr>'32-67'!Print_Area</vt:lpstr>
      <vt:lpstr>'33-67'!Print_Area</vt:lpstr>
      <vt:lpstr>'34-67'!Print_Area</vt:lpstr>
      <vt:lpstr>'35-67'!Print_Area</vt:lpstr>
      <vt:lpstr>'36-67'!Print_Area</vt:lpstr>
      <vt:lpstr>'37-67'!Print_Area</vt:lpstr>
      <vt:lpstr>'38-67'!Print_Area</vt:lpstr>
      <vt:lpstr>'39-67'!Print_Area</vt:lpstr>
      <vt:lpstr>'45-67'!Print_Area</vt:lpstr>
      <vt:lpstr>'46-67'!Print_Area</vt:lpstr>
      <vt:lpstr>'4-67'!Print_Area</vt:lpstr>
      <vt:lpstr>'47-67'!Print_Area</vt:lpstr>
      <vt:lpstr>'48-67'!Print_Area</vt:lpstr>
      <vt:lpstr>'49-67'!Print_Area</vt:lpstr>
      <vt:lpstr>'50-67'!Print_Area</vt:lpstr>
      <vt:lpstr>'51-67'!Print_Area</vt:lpstr>
      <vt:lpstr>'52-67'!Print_Area</vt:lpstr>
      <vt:lpstr>'53-67'!Print_Area</vt:lpstr>
      <vt:lpstr>'54-67'!Print_Area</vt:lpstr>
      <vt:lpstr>'55-67'!Print_Area</vt:lpstr>
      <vt:lpstr>'56-67'!Print_Area</vt:lpstr>
      <vt:lpstr>'5-67'!Print_Area</vt:lpstr>
      <vt:lpstr>'57-67'!Print_Area</vt:lpstr>
      <vt:lpstr>'58-67'!Print_Area</vt:lpstr>
      <vt:lpstr>'59-67'!Print_Area</vt:lpstr>
      <vt:lpstr>'60-67'!Print_Area</vt:lpstr>
      <vt:lpstr>'62-67'!Print_Area</vt:lpstr>
      <vt:lpstr>'65-67'!Print_Area</vt:lpstr>
      <vt:lpstr>'6-67'!Print_Area</vt:lpstr>
      <vt:lpstr>'67-67'!Print_Area</vt:lpstr>
      <vt:lpstr>'7-67'!Print_Area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2017-08-01T11:21:02Z</dcterms:modified>
</cp:coreProperties>
</file>