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hardware\CMS_Trigger\6089-103_ATCA_mezz\Docs\"/>
    </mc:Choice>
  </mc:AlternateContent>
  <bookViews>
    <workbookView xWindow="-15" yWindow="-15" windowWidth="21345" windowHeight="10050"/>
  </bookViews>
  <sheets>
    <sheet name="BOM" sheetId="1" r:id="rId1"/>
  </sheets>
  <definedNames>
    <definedName name="NUM_BOARDS">BOM!$B$3</definedName>
    <definedName name="NUM_CARRIERS">BOM!$B$40</definedName>
  </definedNames>
  <calcPr calcId="162913"/>
</workbook>
</file>

<file path=xl/calcChain.xml><?xml version="1.0" encoding="utf-8"?>
<calcChain xmlns="http://schemas.openxmlformats.org/spreadsheetml/2006/main">
  <c r="P133" i="1" l="1"/>
  <c r="P132" i="1"/>
  <c r="P131" i="1"/>
  <c r="P130" i="1"/>
  <c r="P106" i="1"/>
  <c r="L106" i="1"/>
  <c r="P128" i="1"/>
  <c r="P127" i="1"/>
  <c r="P129" i="1"/>
  <c r="P138" i="1"/>
  <c r="L138" i="1"/>
  <c r="P105" i="1"/>
  <c r="L105" i="1"/>
  <c r="P104" i="1"/>
  <c r="L104" i="1"/>
  <c r="P103" i="1" l="1"/>
  <c r="L103" i="1"/>
  <c r="P54" i="1" l="1"/>
  <c r="L54" i="1"/>
  <c r="L40" i="1"/>
  <c r="L137" i="1"/>
  <c r="P40" i="1"/>
  <c r="P24" i="1" l="1"/>
  <c r="L24" i="1"/>
  <c r="P102" i="1"/>
  <c r="L102" i="1"/>
  <c r="P118" i="1" l="1"/>
  <c r="L126" i="1" l="1"/>
  <c r="P83" i="1" l="1"/>
  <c r="L116" i="1" l="1"/>
  <c r="P135" i="1"/>
  <c r="P126" i="1"/>
  <c r="P123" i="1"/>
  <c r="P122" i="1"/>
  <c r="P120" i="1"/>
  <c r="P119" i="1"/>
  <c r="P117" i="1"/>
  <c r="P107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6" i="1"/>
  <c r="P85" i="1"/>
  <c r="P84" i="1"/>
  <c r="P82" i="1"/>
  <c r="P80" i="1"/>
  <c r="P79" i="1"/>
  <c r="P78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2" i="1"/>
  <c r="P50" i="1"/>
  <c r="P49" i="1"/>
  <c r="P45" i="1"/>
  <c r="P43" i="1"/>
  <c r="P42" i="1"/>
  <c r="P41" i="1"/>
  <c r="P137" i="1"/>
  <c r="P39" i="1"/>
  <c r="P38" i="1"/>
  <c r="P37" i="1"/>
  <c r="P36" i="1"/>
  <c r="P20" i="1"/>
  <c r="P16" i="1"/>
  <c r="P14" i="1"/>
  <c r="P9" i="1"/>
  <c r="P7" i="1"/>
  <c r="L123" i="1"/>
  <c r="L122" i="1"/>
  <c r="L120" i="1"/>
  <c r="L119" i="1"/>
  <c r="L118" i="1"/>
  <c r="L107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6" i="1"/>
  <c r="L85" i="1"/>
  <c r="L84" i="1"/>
  <c r="L83" i="1"/>
  <c r="L82" i="1"/>
  <c r="L81" i="1"/>
  <c r="L80" i="1"/>
  <c r="L79" i="1"/>
  <c r="L78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2" i="1"/>
  <c r="L50" i="1"/>
  <c r="L49" i="1"/>
  <c r="L45" i="1"/>
  <c r="L43" i="1"/>
  <c r="L42" i="1"/>
  <c r="L41" i="1"/>
  <c r="L39" i="1"/>
  <c r="L38" i="1"/>
  <c r="L37" i="1"/>
  <c r="L36" i="1"/>
  <c r="L20" i="1"/>
  <c r="L16" i="1"/>
  <c r="L14" i="1"/>
  <c r="L9" i="1"/>
  <c r="L7" i="1"/>
  <c r="P26" i="1" l="1"/>
  <c r="L26" i="1"/>
  <c r="P27" i="1"/>
  <c r="L27" i="1"/>
  <c r="P10" i="1" l="1"/>
  <c r="L10" i="1"/>
  <c r="P8" i="1"/>
  <c r="L8" i="1"/>
  <c r="P15" i="1"/>
  <c r="L15" i="1"/>
  <c r="P28" i="1"/>
  <c r="L28" i="1"/>
  <c r="P125" i="1" l="1"/>
  <c r="P113" i="1" l="1"/>
  <c r="P112" i="1"/>
  <c r="P111" i="1"/>
  <c r="P12" i="1"/>
  <c r="L12" i="1"/>
  <c r="P11" i="1"/>
  <c r="L11" i="1"/>
  <c r="P18" i="1"/>
  <c r="L18" i="1"/>
  <c r="P25" i="1"/>
  <c r="L25" i="1"/>
  <c r="P23" i="1"/>
  <c r="L23" i="1"/>
  <c r="P136" i="1"/>
  <c r="L136" i="1"/>
  <c r="P21" i="1"/>
  <c r="L21" i="1"/>
  <c r="P19" i="1"/>
  <c r="L19" i="1"/>
  <c r="P22" i="1"/>
  <c r="L22" i="1"/>
  <c r="P17" i="1"/>
  <c r="L17" i="1"/>
  <c r="P35" i="1"/>
  <c r="L35" i="1"/>
  <c r="P34" i="1"/>
  <c r="L34" i="1"/>
  <c r="P114" i="1"/>
  <c r="L114" i="1"/>
  <c r="P110" i="1"/>
  <c r="P124" i="1"/>
  <c r="P121" i="1"/>
  <c r="P115" i="1" l="1"/>
  <c r="L115" i="1"/>
  <c r="L113" i="1" l="1"/>
  <c r="L112" i="1"/>
  <c r="L111" i="1"/>
  <c r="L110" i="1"/>
  <c r="P33" i="1" l="1"/>
  <c r="P32" i="1"/>
  <c r="P47" i="1" l="1"/>
  <c r="L47" i="1"/>
  <c r="P46" i="1"/>
  <c r="L46" i="1"/>
  <c r="L13" i="1"/>
  <c r="P13" i="1"/>
  <c r="L33" i="1"/>
  <c r="L32" i="1"/>
  <c r="P31" i="1" l="1"/>
  <c r="L31" i="1"/>
  <c r="P30" i="1"/>
  <c r="L30" i="1"/>
  <c r="P116" i="1" l="1"/>
</calcChain>
</file>

<file path=xl/sharedStrings.xml><?xml version="1.0" encoding="utf-8"?>
<sst xmlns="http://schemas.openxmlformats.org/spreadsheetml/2006/main" count="825" uniqueCount="533">
  <si>
    <t>Item</t>
  </si>
  <si>
    <t>Description</t>
  </si>
  <si>
    <t>Manufacturer</t>
  </si>
  <si>
    <t>Samtec</t>
  </si>
  <si>
    <t>Qty</t>
  </si>
  <si>
    <t>Unit Cost</t>
  </si>
  <si>
    <t>Total Cost</t>
  </si>
  <si>
    <t>Vendor</t>
  </si>
  <si>
    <t>Vendor Number</t>
  </si>
  <si>
    <t>Manufacturer Number</t>
  </si>
  <si>
    <t>DigiKey</t>
  </si>
  <si>
    <t>Amphenol</t>
  </si>
  <si>
    <t>Main Board</t>
  </si>
  <si>
    <t>quan/board</t>
  </si>
  <si>
    <t>Cost Source</t>
  </si>
  <si>
    <t>Ordered</t>
  </si>
  <si>
    <t>Required</t>
  </si>
  <si>
    <t>Value</t>
  </si>
  <si>
    <t>Footprint</t>
  </si>
  <si>
    <t>Received</t>
  </si>
  <si>
    <t>To Assembler</t>
  </si>
  <si>
    <t>N</t>
  </si>
  <si>
    <t>Reel</t>
  </si>
  <si>
    <t>6089-103</t>
  </si>
  <si>
    <t>ATCA MEZZANINE BOARD, KU15P AND VU7P, MK1</t>
  </si>
  <si>
    <t>ET60T-D02-3-08-000-S-R1-S</t>
  </si>
  <si>
    <t>CONN, RIGHT-ANGLE POWER/SIGNAL HEADER</t>
  </si>
  <si>
    <t>ET60T-02-24-00-X-RT1-GP</t>
  </si>
  <si>
    <t>ERM8-013-01-S-D-RA-TR</t>
  </si>
  <si>
    <t>ERM8-RA-2X13</t>
  </si>
  <si>
    <t>CONN, RIGHT-ANGLE ERM8 2X13</t>
  </si>
  <si>
    <t>UCC8-010-1-H-S-1-A</t>
  </si>
  <si>
    <t>UEC5-019-2-H-D-RA-1</t>
  </si>
  <si>
    <t>587-1456-2-ND</t>
  </si>
  <si>
    <t>CAP CER 0.1UF 25V X5R 0402</t>
  </si>
  <si>
    <t>Taiyo Yuden</t>
  </si>
  <si>
    <t>TMK105BJ104KV-F</t>
  </si>
  <si>
    <t>0.1 UF</t>
  </si>
  <si>
    <t>CAPC_EIA0402</t>
  </si>
  <si>
    <t>y</t>
  </si>
  <si>
    <t>Artesyn</t>
  </si>
  <si>
    <t>LGA80D-00DADJJ</t>
  </si>
  <si>
    <t>454-1792-6-ND</t>
  </si>
  <si>
    <t>555-1430-6-ND</t>
  </si>
  <si>
    <t>IND072</t>
  </si>
  <si>
    <t>GE</t>
  </si>
  <si>
    <t>DC DC CONVERTER 0.6-3.3V 66W 20 AMP</t>
  </si>
  <si>
    <t>DC DC CONVERTER, 2 X 0.6-5.2V 40 AMP</t>
  </si>
  <si>
    <t>CONN, FIREFLY POWER</t>
  </si>
  <si>
    <t>CONN, FIREFLY SIGNAL</t>
  </si>
  <si>
    <t>Keystone</t>
  </si>
  <si>
    <t>8 mm</t>
  </si>
  <si>
    <t>SCREW, M3-0.5, 6 MM LONG, FLAT HEAD</t>
  </si>
  <si>
    <t>36-24473-ND</t>
  </si>
  <si>
    <t>24473</t>
  </si>
  <si>
    <t>Grainger</t>
  </si>
  <si>
    <t>WASHER, M3, 7 MM OD, 0.5 MM THICK</t>
  </si>
  <si>
    <t>26WC30</t>
  </si>
  <si>
    <t>SCREW,M3-0.5, 6 MM LONG, CHEESEHEAD</t>
  </si>
  <si>
    <t>6GE39</t>
  </si>
  <si>
    <t>6HB74</t>
  </si>
  <si>
    <t>HARDWARE</t>
  </si>
  <si>
    <t>t-Global</t>
  </si>
  <si>
    <t>1168-1222-ND</t>
  </si>
  <si>
    <t>H48-6-320-320-1.0-1A</t>
  </si>
  <si>
    <t>THERM PAD 320MMX320MM W/ADH GRAY</t>
  </si>
  <si>
    <t>HEX STANDOFF M3 SS 10 MM, FOR FPGA</t>
  </si>
  <si>
    <t>HEX STANDOFF M2.5X0.45 BRASS 8MM, FOR FIREFLY</t>
  </si>
  <si>
    <t>AE10868-ND</t>
  </si>
  <si>
    <t>Assmann</t>
  </si>
  <si>
    <t>V6516B</t>
  </si>
  <si>
    <t>D.B. Roberts</t>
  </si>
  <si>
    <t>SOA-M3-3</t>
  </si>
  <si>
    <t>Penn Engineering</t>
  </si>
  <si>
    <t>PEMNUT, M3 THREAD, 3 MM LONG, FOR SPLICE PLATE</t>
  </si>
  <si>
    <t>HS500-ND</t>
  </si>
  <si>
    <t>Aavid</t>
  </si>
  <si>
    <t>657152F00000G</t>
  </si>
  <si>
    <t>TERM BLOCK HDR 4POS VERT 3.81MM</t>
  </si>
  <si>
    <t>A98202-ND</t>
  </si>
  <si>
    <t>TE</t>
  </si>
  <si>
    <t>284517-4</t>
  </si>
  <si>
    <t>HEADER 1X6 100MIL, RS232 FOR CONTROLLER</t>
  </si>
  <si>
    <t>732-5319-ND</t>
  </si>
  <si>
    <t>61300611121</t>
  </si>
  <si>
    <t>Wurth</t>
  </si>
  <si>
    <t>CABLE USB EMBD UART 3.3V .1"HDR</t>
  </si>
  <si>
    <t>768-1015-ND</t>
  </si>
  <si>
    <t>FTDI</t>
  </si>
  <si>
    <t>TTL-232R-3V3</t>
  </si>
  <si>
    <t>CAP ALUM POLY 470UF 20% 2V SMD</t>
  </si>
  <si>
    <t>PCE5028CT-ND</t>
  </si>
  <si>
    <t>EEF-GX0D471R</t>
  </si>
  <si>
    <t>470 UF</t>
  </si>
  <si>
    <t>CAPTANT_7343_P1</t>
  </si>
  <si>
    <t>490-5915-1-ND</t>
  </si>
  <si>
    <t>GRM155R60J475ME47D</t>
  </si>
  <si>
    <t>4.7 UF</t>
  </si>
  <si>
    <t>CAP CER 4.7UF 6.3V X5R 0402</t>
  </si>
  <si>
    <t>Murata</t>
  </si>
  <si>
    <t>GRM21BR60J476ME15L</t>
  </si>
  <si>
    <t>47 UF</t>
  </si>
  <si>
    <t>CAP CER 47UF 6.3V X5R 0805</t>
  </si>
  <si>
    <t>1276-1193-1-ND</t>
  </si>
  <si>
    <t>CAP CER 22UF 6.3V X5R 0603</t>
  </si>
  <si>
    <t>CL10A226MQ8NRNC</t>
  </si>
  <si>
    <t>Samsung</t>
  </si>
  <si>
    <t>22 UF</t>
  </si>
  <si>
    <t>490-9960-1-ND</t>
  </si>
  <si>
    <t>490-9952-1-ND</t>
  </si>
  <si>
    <t>GRM219R61C226ME15L</t>
  </si>
  <si>
    <t>CAP CER 22UF 16V X5R 0805</t>
  </si>
  <si>
    <t>399-10418-1-ND</t>
  </si>
  <si>
    <t>kemet</t>
  </si>
  <si>
    <t>T520D337M006ATE009</t>
  </si>
  <si>
    <t>330 UF</t>
  </si>
  <si>
    <t>CAP TANT POLY 330UF 6.3V 2917</t>
  </si>
  <si>
    <t>490-13981-1-ND</t>
  </si>
  <si>
    <t>GRM21BR60J107ME15L</t>
  </si>
  <si>
    <t>100 UF</t>
  </si>
  <si>
    <t>CAP CER 100UF 6.3V X5R 0805</t>
  </si>
  <si>
    <t>P16498CT-ND</t>
  </si>
  <si>
    <t>Panasonic</t>
  </si>
  <si>
    <t>20SVPF120M</t>
  </si>
  <si>
    <t>120 UF</t>
  </si>
  <si>
    <t>CAP ALUM POLY 120UF 20% 20V SMD</t>
  </si>
  <si>
    <t>490-10498-1-ND</t>
  </si>
  <si>
    <t>GRM21BC81C106KE15L</t>
  </si>
  <si>
    <t>10 UF</t>
  </si>
  <si>
    <t>CAP CER 10UF 16V X6S 0805</t>
  </si>
  <si>
    <t>399-15998-1-ND</t>
  </si>
  <si>
    <t>C0402C473K3RACAUTO</t>
  </si>
  <si>
    <t>0.047 UF</t>
  </si>
  <si>
    <t>CAP CER 0.047UF 25V X7R 0402</t>
  </si>
  <si>
    <t>PCF1126CT-ND</t>
  </si>
  <si>
    <t>ECP-U1C104MA5</t>
  </si>
  <si>
    <t>CAP FILM 0.1UF 20% 16VDC 0805</t>
  </si>
  <si>
    <t>1276-1448-1-ND</t>
  </si>
  <si>
    <t>CL05A105MP5NNNC</t>
  </si>
  <si>
    <t>1 UF</t>
  </si>
  <si>
    <t>CAP CER 1UF 10V X5R 0402</t>
  </si>
  <si>
    <t>709-1133-1-ND</t>
  </si>
  <si>
    <t>CAP CER 1000PF 50V X7R 0402</t>
  </si>
  <si>
    <t>500R07W102KV4T</t>
  </si>
  <si>
    <t>Johanson</t>
  </si>
  <si>
    <t>1000 PF</t>
  </si>
  <si>
    <t>490-1312-6-ND</t>
  </si>
  <si>
    <t>GRM155R71E103KA01D</t>
  </si>
  <si>
    <t>CAP CER 10000PF 25V X7R 0402</t>
  </si>
  <si>
    <t>0.01 UF</t>
  </si>
  <si>
    <t>CAPC_EIA0805</t>
  </si>
  <si>
    <t>CAP_PANASONIC_C6</t>
  </si>
  <si>
    <t>399-11709-1-ND</t>
  </si>
  <si>
    <t>T520B337M2R5ATE009</t>
  </si>
  <si>
    <t>CAP TANT 330UF 2.5V 20% 3528</t>
  </si>
  <si>
    <t>PCE5093CT-ND</t>
  </si>
  <si>
    <t>4TAE220M</t>
  </si>
  <si>
    <t>CAP TANT POLY 220UF 4V 1411</t>
  </si>
  <si>
    <t>CAPTANT_3528_P1</t>
  </si>
  <si>
    <t>220 UF</t>
  </si>
  <si>
    <t>CAP CER 3.3UF 10V JB 0402</t>
  </si>
  <si>
    <t>445-10908-1-ND</t>
  </si>
  <si>
    <t>TDK</t>
  </si>
  <si>
    <t>C1005JB1A335K050BC2</t>
  </si>
  <si>
    <t>3.3 UF</t>
  </si>
  <si>
    <t>CAP CER 0.47UF 10V X5R 0402</t>
  </si>
  <si>
    <t>311-1689-1-ND</t>
  </si>
  <si>
    <t>Yageo</t>
  </si>
  <si>
    <t>CC0402KRX5R6BB474</t>
  </si>
  <si>
    <t>0.47 UF</t>
  </si>
  <si>
    <t>CAP TANT POLY 22UF 6.3V 0805</t>
  </si>
  <si>
    <t>399-18675-1-ND</t>
  </si>
  <si>
    <t>Kemet</t>
  </si>
  <si>
    <t>T529P226M006AAE150</t>
  </si>
  <si>
    <t>CAPCP_2012</t>
  </si>
  <si>
    <t>CAPC_EIA0603</t>
  </si>
  <si>
    <t>820 PF</t>
  </si>
  <si>
    <t>CAP CER 3300PF 50V C0G/NP0 0603</t>
  </si>
  <si>
    <t>490-6385-1-ND</t>
  </si>
  <si>
    <t>GRM1885C1H332JA01D</t>
  </si>
  <si>
    <t>3.3 NF</t>
  </si>
  <si>
    <t>-</t>
  </si>
  <si>
    <t>DNI</t>
  </si>
  <si>
    <t>HEADER 2X3 50MIL</t>
  </si>
  <si>
    <t>SAM1156-03-ND</t>
  </si>
  <si>
    <t>FTS-103-01-L-D</t>
  </si>
  <si>
    <t>JUMPER_DIFF</t>
  </si>
  <si>
    <t>JUMPER_2X3_50MIL</t>
  </si>
  <si>
    <t>HEADER 2X2 50MIL</t>
  </si>
  <si>
    <t>JUMPER_2X2</t>
  </si>
  <si>
    <t>JUMPER_2X2_50MIL</t>
  </si>
  <si>
    <t>HEADER 1X2 50MIL</t>
  </si>
  <si>
    <t>SAM1156-01-ND</t>
  </si>
  <si>
    <t>FTS-102-01-L-D</t>
  </si>
  <si>
    <t>JUMPER</t>
  </si>
  <si>
    <t>JUMPER_1X2_50MIL</t>
  </si>
  <si>
    <t>MGRID HDR SHRD RA /SLOTSTDF</t>
  </si>
  <si>
    <t>WM9841-ND</t>
  </si>
  <si>
    <t>Molex</t>
  </si>
  <si>
    <t>CON_2X7_RA</t>
  </si>
  <si>
    <t>CON_2X7_2MM_RA_XILINX</t>
  </si>
  <si>
    <t>CON6</t>
  </si>
  <si>
    <t>CONN_1X6_VERT_100MIL</t>
  </si>
  <si>
    <t>CONN HEADER 8POS 2MM STR DL SMD</t>
  </si>
  <si>
    <t>609-2995-1-ND</t>
  </si>
  <si>
    <t>Amphenol FCI</t>
  </si>
  <si>
    <t>98424-G52-08ALF</t>
  </si>
  <si>
    <t>JUMPER_4X2</t>
  </si>
  <si>
    <t>CONN_2MM_2X4_VERT_SMD</t>
  </si>
  <si>
    <t>CONN HEADER VERT 3POS 1.27MM</t>
  </si>
  <si>
    <t>S9014E-03-ND</t>
  </si>
  <si>
    <t>Sullins</t>
  </si>
  <si>
    <t>GRPB031VWVN-RC</t>
  </si>
  <si>
    <t>JUMPER_3X1</t>
  </si>
  <si>
    <t>JUMPER_1X3_50MIL</t>
  </si>
  <si>
    <t>FERRITE BEAD 600 OHM 0805 1LN</t>
  </si>
  <si>
    <t>240-2399-2-ND</t>
  </si>
  <si>
    <t>Laird</t>
  </si>
  <si>
    <t>HZ0805E601R-10</t>
  </si>
  <si>
    <t>600 OHM</t>
  </si>
  <si>
    <t>IND_EIA0805</t>
  </si>
  <si>
    <t>1µH Shielded Multilayer Inductor 2.5A 55 mOhm 1008</t>
  </si>
  <si>
    <t>732-9689-6-ND</t>
  </si>
  <si>
    <t>74479887210C</t>
  </si>
  <si>
    <t>1.0 UH</t>
  </si>
  <si>
    <t>IND_1008</t>
  </si>
  <si>
    <t>HEAT SINK, KU15P, CORNELL DWG 6089-104</t>
  </si>
  <si>
    <t>C&amp;H TECHNOLOGY</t>
  </si>
  <si>
    <t>CHEH3040</t>
  </si>
  <si>
    <t>KU15P HEATSINK</t>
  </si>
  <si>
    <t>HEAT SINK, VU7P, CORNELL DWG 6089-107</t>
  </si>
  <si>
    <t>VU7P HEATSINK</t>
  </si>
  <si>
    <t>HEAT SINK, FIREFLY (LEFT SIDE), CORNELL DWG 6089-110</t>
  </si>
  <si>
    <t>FIREFLY HEATSINK (LEFT SIDE)</t>
  </si>
  <si>
    <t>HEAT SINK, FIREFLY (RIGHT SIDE), CORNELL DWG 6089-111</t>
  </si>
  <si>
    <t>FIREFLY HEATSINK (RIGHT SIDE)</t>
  </si>
  <si>
    <t>HEATSINK PLATE</t>
  </si>
  <si>
    <t>MOSFET N-CH 20V 1.5A 1.8V LOGIC LEVEL TUMT3</t>
  </si>
  <si>
    <t>RUF015N02TLDKR-ND</t>
  </si>
  <si>
    <t>Rohm</t>
  </si>
  <si>
    <t>RUF015N02TL</t>
  </si>
  <si>
    <t>FET_N_1.8V</t>
  </si>
  <si>
    <t>RUF015N02_FET</t>
  </si>
  <si>
    <t>RES SMD 33 OHM 1% 1/10W 0603</t>
  </si>
  <si>
    <t>311-33.0HRDKR-ND</t>
  </si>
  <si>
    <t>RC0603FR-0733RL</t>
  </si>
  <si>
    <t>RESC_EIA0603</t>
  </si>
  <si>
    <t>RES SMD 10K OHM 1% 1/10W 0603</t>
  </si>
  <si>
    <t>311-10.0KHRDKR-ND</t>
  </si>
  <si>
    <t>RC0603FR-0710KL</t>
  </si>
  <si>
    <t>10K</t>
  </si>
  <si>
    <t>RES SMD 49.9 OHM 1% 1/10W 0603</t>
  </si>
  <si>
    <t>311-4.70KHRDKR-ND</t>
  </si>
  <si>
    <t>RC0603FR-074K7L</t>
  </si>
  <si>
    <t>4.7K</t>
  </si>
  <si>
    <t>RES SMD 0.0OHM JUMPER 1/10W 0603</t>
  </si>
  <si>
    <t>311-0.0GRDKR-ND</t>
  </si>
  <si>
    <t>RC0603JR-070RL</t>
  </si>
  <si>
    <t>DNP</t>
  </si>
  <si>
    <t>RES SMD 1K OHM 1% 1/16W 0402</t>
  </si>
  <si>
    <t>311-1.00KLRCT-ND</t>
  </si>
  <si>
    <t>RC0402FR-071KL</t>
  </si>
  <si>
    <t>1K</t>
  </si>
  <si>
    <t>RESC_EIA0402</t>
  </si>
  <si>
    <t>RES SMD 10 OHM 1% 1/10W 0603</t>
  </si>
  <si>
    <t>311-10.0HRCT-ND</t>
  </si>
  <si>
    <t>RC0603FR-0710RL</t>
  </si>
  <si>
    <t>RES SMD 3.74K OHM 1% 1/10W 0603</t>
  </si>
  <si>
    <t>P3.74KHDKR-ND</t>
  </si>
  <si>
    <t>ERJ-3EKF3741V</t>
  </si>
  <si>
    <t>3.74K</t>
  </si>
  <si>
    <t>RES SMD TBD 1/10W 0603</t>
  </si>
  <si>
    <t>TBD</t>
  </si>
  <si>
    <t>RES SMD 147K OHM 0.1% 1/16W 0603</t>
  </si>
  <si>
    <t>A124705CT-ND</t>
  </si>
  <si>
    <t>RN73C1J147KBTD</t>
  </si>
  <si>
    <t>147K</t>
  </si>
  <si>
    <t>RES SMD 61.9KOHM 0.1% 1/10W 0603</t>
  </si>
  <si>
    <t>P61.9KDBCT-ND</t>
  </si>
  <si>
    <t>ERA-3AEB6192V</t>
  </si>
  <si>
    <t>61.9K</t>
  </si>
  <si>
    <t>RES SMD 16.2KOHM 0.1% 1/10W 0603</t>
  </si>
  <si>
    <t>P16.2KDBCT-ND</t>
  </si>
  <si>
    <t>ERA-3AEB1622V</t>
  </si>
  <si>
    <t>16.2K</t>
  </si>
  <si>
    <t>311-300HRCT-ND</t>
  </si>
  <si>
    <t>RC0603FR-07300RL</t>
  </si>
  <si>
    <t>PAT40KACT-ND</t>
  </si>
  <si>
    <t>Vishay</t>
  </si>
  <si>
    <t>PAT0603E4002BST1</t>
  </si>
  <si>
    <t>40K</t>
  </si>
  <si>
    <t>P20KDBCT-ND</t>
  </si>
  <si>
    <t>ERA-3AEB203V</t>
  </si>
  <si>
    <t>20K</t>
  </si>
  <si>
    <t>RES SMD 4.7K OHM 1% 1/10W 0603</t>
  </si>
  <si>
    <t>RESISTOR</t>
  </si>
  <si>
    <t>DNi</t>
  </si>
  <si>
    <t>311-3.30KHRDKR-ND</t>
  </si>
  <si>
    <t>RC0603FR-073K3L</t>
  </si>
  <si>
    <t>3.3K</t>
  </si>
  <si>
    <t>311-49.9LRDKR-ND</t>
  </si>
  <si>
    <t>RC0402FR-0749R9L</t>
  </si>
  <si>
    <t>49p9</t>
  </si>
  <si>
    <t>RES SMD 110K OHM 0.1% 1/10W 0603</t>
  </si>
  <si>
    <t>P110KDBCT-ND</t>
  </si>
  <si>
    <t>ERA-3AEB114V</t>
  </si>
  <si>
    <t>110K</t>
  </si>
  <si>
    <t>RES SMD 34.8KOHM 0.1% 1/10W 0603</t>
  </si>
  <si>
    <t>P34.8KDBCT-ND</t>
  </si>
  <si>
    <t>ERA-3AEB3482V</t>
  </si>
  <si>
    <t>34.8K</t>
  </si>
  <si>
    <t>SPLICE PLATE, CORNELL DWG 6089-114-RevA</t>
  </si>
  <si>
    <t>SPLICE_PLATE_APOLLO</t>
  </si>
  <si>
    <t>IC BUFFER NON-INVERT 5.5V SOT5</t>
  </si>
  <si>
    <t>296-18013-1-ND</t>
  </si>
  <si>
    <t>TI</t>
  </si>
  <si>
    <t>SN74LVC1G126DRLR</t>
  </si>
  <si>
    <t>74LVC1G126</t>
  </si>
  <si>
    <t>SOT5_DRL</t>
  </si>
  <si>
    <t>IC TRNSLTR UNIDIRECTIONAL SC70-5</t>
  </si>
  <si>
    <t>296-34900-6-ND</t>
  </si>
  <si>
    <t>SN74AUP1T34DCKR</t>
  </si>
  <si>
    <t>74AUP1T34</t>
  </si>
  <si>
    <t>SC-70-5</t>
  </si>
  <si>
    <t>296-18012-1-ND</t>
  </si>
  <si>
    <t>SN74LVC1G125DRLR</t>
  </si>
  <si>
    <t>74LVC1G125</t>
  </si>
  <si>
    <t>FPGA SOCKET FOR VU7P IN B2104 PACKAGE</t>
  </si>
  <si>
    <t>FPGA_VU7P_B2104</t>
  </si>
  <si>
    <t>FPGA_B2104_IRONWOOD_6444</t>
  </si>
  <si>
    <t>Ironwood</t>
  </si>
  <si>
    <t>FPGA SOCKET FOR KU150 IN A1760 PACKAGE</t>
  </si>
  <si>
    <t>FPGA_KU15P_A1760</t>
  </si>
  <si>
    <t>FPGA_A1760_IRONWOOD_6082</t>
  </si>
  <si>
    <t>IC MCU 32BIT 1MB FLASH 128TQFP</t>
  </si>
  <si>
    <t>296-43658-1-ND</t>
  </si>
  <si>
    <t>TM4C1290NCPDTI3R</t>
  </si>
  <si>
    <t>TM4C1290NCPDT</t>
  </si>
  <si>
    <t>LQFP128</t>
  </si>
  <si>
    <t>IC VREF SERIES 2.5V SOT23-6</t>
  </si>
  <si>
    <t>LT1790BIS6-2.5#TRMPBFCT-ND</t>
  </si>
  <si>
    <t>Linear</t>
  </si>
  <si>
    <t>LT1790BIS6-2.5#TRMPBF</t>
  </si>
  <si>
    <t>LT1790-2.5V</t>
  </si>
  <si>
    <t>TSOT23-6</t>
  </si>
  <si>
    <t>SI5340 FREQUENCY SYNTHESIZER</t>
  </si>
  <si>
    <t>336-3768-ND</t>
  </si>
  <si>
    <t>Silicon Labs</t>
  </si>
  <si>
    <t>SI5340A-D-GM</t>
  </si>
  <si>
    <t>SI5340</t>
  </si>
  <si>
    <t>QFN44</t>
  </si>
  <si>
    <t>Clock Fanout Buffer, Multiplexer IC 1.25GHz 16-VFQFN</t>
  </si>
  <si>
    <t>336-2499-ND</t>
  </si>
  <si>
    <t>SI53340-B-GM</t>
  </si>
  <si>
    <t>SI53340</t>
  </si>
  <si>
    <t>QFN-16</t>
  </si>
  <si>
    <t>CONN SFP CAGE PRESS-FIT R/A</t>
  </si>
  <si>
    <t>U77-A1118-200TCT-ND</t>
  </si>
  <si>
    <t>U77-A1118-200T</t>
  </si>
  <si>
    <t>SFP_CONN_WITH_CAGE</t>
  </si>
  <si>
    <t>SFP_CONN_NATE</t>
  </si>
  <si>
    <t>CONN SFP 20POS RCPT R/A SMD 30AU</t>
  </si>
  <si>
    <t>UE75-A20-3000TCT-ND</t>
  </si>
  <si>
    <t>UE75-A20-3000T</t>
  </si>
  <si>
    <t>IC FF D-TYPE SNGL 16QFN</t>
  </si>
  <si>
    <t>NB7V52MMNHTBGOSCT-ND</t>
  </si>
  <si>
    <t>ON Semi</t>
  </si>
  <si>
    <t>NB7V52MMNHTBG</t>
  </si>
  <si>
    <t>NB7V52M</t>
  </si>
  <si>
    <t>IC REDRIVER 1CH 2GBPS 8VSSOP</t>
  </si>
  <si>
    <t>296-13625-5-ND</t>
  </si>
  <si>
    <t>SN65LVDS100DGK</t>
  </si>
  <si>
    <t>65LVDS100</t>
  </si>
  <si>
    <t>TSSOP-8</t>
  </si>
  <si>
    <t>IC CLOCK/DATA RECOVERY 32LFCSP</t>
  </si>
  <si>
    <t>ADN2814ACPZ-ND</t>
  </si>
  <si>
    <t>Analog Devices</t>
  </si>
  <si>
    <t>ADN2814ACPZ</t>
  </si>
  <si>
    <t>ADN2814</t>
  </si>
  <si>
    <t>LFCSP_5MM_32</t>
  </si>
  <si>
    <t>IC CLK BUFFER 1:4 2.5GHZ 16MLF</t>
  </si>
  <si>
    <t>SY89832UMG-TR-ND</t>
  </si>
  <si>
    <t>Microchip</t>
  </si>
  <si>
    <t>SY89832UMG-TR</t>
  </si>
  <si>
    <t>SY89832U</t>
  </si>
  <si>
    <t>IC CLK BUFFER 1:3 2GHZ 16MLF</t>
  </si>
  <si>
    <t>SY89872UMG</t>
  </si>
  <si>
    <t>SY89872</t>
  </si>
  <si>
    <t>IC REG LINEAR 2.5V 1.5A SOT223-3</t>
  </si>
  <si>
    <t>LT1963AEST-2.5#PBF-ND</t>
  </si>
  <si>
    <t>LT1963AEST-2.5#PBF</t>
  </si>
  <si>
    <t>LT1963A</t>
  </si>
  <si>
    <t>LT1963A_SOT-223</t>
  </si>
  <si>
    <t>312.5MHz LVDS XO Oscillator 3.3V Enable/Disable</t>
  </si>
  <si>
    <t>336-2696-ND</t>
  </si>
  <si>
    <t>530BC312M500DG</t>
  </si>
  <si>
    <t>OSC_SI530_312.5MHZ</t>
  </si>
  <si>
    <t>OSC_SI530</t>
  </si>
  <si>
    <t>200MHz LVDS XO Oscillator 3.3V Enable/Disable</t>
  </si>
  <si>
    <t>336-2666-ND</t>
  </si>
  <si>
    <t>510BBA200M000AAG</t>
  </si>
  <si>
    <t>OSC_SI510_200MHZ</t>
  </si>
  <si>
    <t>OSC_SI510</t>
  </si>
  <si>
    <t>IC GATE AND 1CH 2-INP SOT5</t>
  </si>
  <si>
    <t>296-18011-1-ND</t>
  </si>
  <si>
    <t>SN74LVC1G08DRLR</t>
  </si>
  <si>
    <t>74LVC1G08</t>
  </si>
  <si>
    <t>IC EEPROM 2K I2C 400KHZ 8SOIC</t>
  </si>
  <si>
    <t>24LCS52-I/SN-ND</t>
  </si>
  <si>
    <t>24LCS52-I/SN</t>
  </si>
  <si>
    <t>24LCS52</t>
  </si>
  <si>
    <t>SOIC050P240-8</t>
  </si>
  <si>
    <t>IC I2C SW 8CH W/RESET 24TSSOP</t>
  </si>
  <si>
    <t>296-34905-2-ND</t>
  </si>
  <si>
    <t>TCA9548APWR</t>
  </si>
  <si>
    <t>TCA9548A</t>
  </si>
  <si>
    <t>TSSOP-24</t>
  </si>
  <si>
    <t>IC I/O EXPANDER I2C 16B 24TSSOP</t>
  </si>
  <si>
    <t>296-24827-1-ND</t>
  </si>
  <si>
    <t>TCA9555PWR</t>
  </si>
  <si>
    <t>TCA9555</t>
  </si>
  <si>
    <t>IC REG LDO 1.8V 0.3A TSOT23-5</t>
  </si>
  <si>
    <t>ADP1713AUJZ-1.8-R7CT-ND</t>
  </si>
  <si>
    <t>ADP1713AUJZ-1.8-R7</t>
  </si>
  <si>
    <t>ADP1713_1V8</t>
  </si>
  <si>
    <t>SOT23-5</t>
  </si>
  <si>
    <t>NOR Flash Serial-SPI 1.8V 1Gbit 4bit 6ns 16-Pin SOP-II</t>
  </si>
  <si>
    <t>MT25QU01GBBB8ESF-0SIT</t>
  </si>
  <si>
    <t>Micron</t>
  </si>
  <si>
    <t>MT25QU01</t>
  </si>
  <si>
    <t>MT25QU01_SO16</t>
  </si>
  <si>
    <t>DC DC CONVERTER 0.9-5V</t>
  </si>
  <si>
    <t>296-43922-1-ND</t>
  </si>
  <si>
    <t>TPS82130SILT</t>
  </si>
  <si>
    <t>TPS82130</t>
  </si>
  <si>
    <t>CRYSTAL 48.0000MHZ 8PF SMD</t>
  </si>
  <si>
    <t>1253-1377-1-ND</t>
  </si>
  <si>
    <t>Kyocera</t>
  </si>
  <si>
    <t>CX3225SB48000D0FPJC1</t>
  </si>
  <si>
    <t>48 MHz</t>
  </si>
  <si>
    <t>CRYSTAL_SMD4</t>
  </si>
  <si>
    <t>Ordered but not used</t>
  </si>
  <si>
    <t>RES SMD 100 OHM 0.1% 1/16W 0402</t>
  </si>
  <si>
    <t>YAG2301CT-ND</t>
  </si>
  <si>
    <t>RT0402BRD07100RL</t>
  </si>
  <si>
    <t>RES SMD 300 OHM 1% 1/10W 0603</t>
  </si>
  <si>
    <t>RES SMD 2.2K OHM 1% 1/10W 0603</t>
  </si>
  <si>
    <t>311-2.20KHRCT-ND</t>
  </si>
  <si>
    <t>RC0603FR-072K2L</t>
  </si>
  <si>
    <t>2.2k</t>
  </si>
  <si>
    <t>RES SMD 3.3K OHM 1% 1/10W 0603</t>
  </si>
  <si>
    <t>RES SMD 20K OHM 0.1% 1/10W 0603</t>
  </si>
  <si>
    <t>RES SMD 40K OHM 0.1% 0.15W 0603</t>
  </si>
  <si>
    <t>CAP CER 820PF 50V NP0 0603</t>
  </si>
  <si>
    <t>SHARED</t>
  </si>
  <si>
    <t>SPRING, HEAT SINK PRESSURE</t>
  </si>
  <si>
    <t>HEAT SINK, FPGA EXTRUSION</t>
  </si>
  <si>
    <t>HEAT SINK, FIREFLY, 65715 EXTRUSION 0.39X1"X4'</t>
  </si>
  <si>
    <t>311-1775-1-ND</t>
  </si>
  <si>
    <t>CC0603JRNPO9BN821</t>
  </si>
  <si>
    <t>FTS-101-01-L-D</t>
  </si>
  <si>
    <t>SAM1156-02-ND</t>
  </si>
  <si>
    <t>on-hand</t>
  </si>
  <si>
    <t>S001YJ24</t>
  </si>
  <si>
    <t>Alpha Novatech</t>
  </si>
  <si>
    <t>x</t>
  </si>
  <si>
    <t>$34 in quantity</t>
  </si>
  <si>
    <t>Xometry</t>
  </si>
  <si>
    <t>HEAT SINK MOUNTING PLATE, CORNELL DWG 6089-108</t>
  </si>
  <si>
    <t>Mouser</t>
  </si>
  <si>
    <t>IC REG LINEAR 1.8V 2A 20HTSSOP</t>
  </si>
  <si>
    <t>296-20791-1-ND</t>
  </si>
  <si>
    <t>TPS75218QPWPREP</t>
  </si>
  <si>
    <t>TPS75218</t>
  </si>
  <si>
    <t>CAP TANT POLY 100UF 6V 1206</t>
  </si>
  <si>
    <t>399-10528-1-ND</t>
  </si>
  <si>
    <t>T527I107M006ATE100</t>
  </si>
  <si>
    <t>CAPTANT_3216_P1</t>
  </si>
  <si>
    <t>CONN HEADER R/A 8POS 2MM</t>
  </si>
  <si>
    <t>WM18614-ND</t>
  </si>
  <si>
    <t>RES SMD 0 OHM JUMPER 1/16W 0402</t>
  </si>
  <si>
    <t>311-0.0JRCT-ND</t>
  </si>
  <si>
    <t>RC0402JR-070RL</t>
  </si>
  <si>
    <t>0</t>
  </si>
  <si>
    <t>get more</t>
  </si>
  <si>
    <t>look into programming issue</t>
  </si>
  <si>
    <t>14 back ordered</t>
  </si>
  <si>
    <t>336-4763</t>
  </si>
  <si>
    <t>this is what I received, is it the same?</t>
  </si>
  <si>
    <t>SY89872UMG-DKR-ND</t>
  </si>
  <si>
    <t>CHANGE DIGIKEY NUMBER IN SCHEMATIC</t>
  </si>
  <si>
    <t>P/N IS 24LCS52T - DOES THE 'T' MAKE A DIFFERENCE</t>
  </si>
  <si>
    <t>DC DC CONVERTER 0.9-5V, 3A</t>
  </si>
  <si>
    <t>IC VOLT SUPERVISOR 3.3V SOT23-6</t>
  </si>
  <si>
    <t>296-17195-1-ND</t>
  </si>
  <si>
    <t>TPS3808G33DBVR</t>
  </si>
  <si>
    <t>SOT23-6</t>
  </si>
  <si>
    <t>IC VOLT SUPERVISOR 1.8V SOT23-6</t>
  </si>
  <si>
    <t>296-17192-1-ND</t>
  </si>
  <si>
    <t>TPS3808G18DBVR</t>
  </si>
  <si>
    <t>HEADER 2X3 2MM RA, RS232 FOR CONTROLLER</t>
  </si>
  <si>
    <t>WM18613-ND</t>
  </si>
  <si>
    <t>0877600616</t>
  </si>
  <si>
    <t>HEADER_2MM_2x3_RA</t>
  </si>
  <si>
    <t>CONN HOUSING 2MM 6POS</t>
  </si>
  <si>
    <t>CONN HOUSING 2MM 8POS</t>
  </si>
  <si>
    <t>WM18032-ND</t>
  </si>
  <si>
    <t>0511100850</t>
  </si>
  <si>
    <t>WM18031-ND</t>
  </si>
  <si>
    <t>0511100650</t>
  </si>
  <si>
    <t>CONN SOCKET 24-30AWG CRIMP GOLD</t>
  </si>
  <si>
    <t>WM1128CT-ND</t>
  </si>
  <si>
    <t>0503948051</t>
  </si>
  <si>
    <t>SWITCH TACTILE SPST-NO 0.05A 12V</t>
  </si>
  <si>
    <t>SW1103CT-ND</t>
  </si>
  <si>
    <t>Omron</t>
  </si>
  <si>
    <t>B3U-3100P-B</t>
  </si>
  <si>
    <t>SWITCH_B3U_3100P_B</t>
  </si>
  <si>
    <t>TPS3808-3.3</t>
  </si>
  <si>
    <t>TPS3808-1.8</t>
  </si>
  <si>
    <t>CONN SHUNT 1.27MM BLACK W/HANDLE</t>
  </si>
  <si>
    <t>952-1731-ND</t>
  </si>
  <si>
    <t>Harwin</t>
  </si>
  <si>
    <t>M50-2000005</t>
  </si>
  <si>
    <t>CONN SHUNT 1.27MM BLACK</t>
  </si>
  <si>
    <t>952-1730-ND</t>
  </si>
  <si>
    <t>M50-1900005</t>
  </si>
  <si>
    <t>S9642-ND</t>
  </si>
  <si>
    <t>NPN02SXLN-RC</t>
  </si>
  <si>
    <t>SAM8748-ND</t>
  </si>
  <si>
    <t>2SN-BK-G</t>
  </si>
  <si>
    <t>CONN SHUNT 2MM GOLD W/HANDLE</t>
  </si>
  <si>
    <t>CONN SHUNT 2MM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</si>
</sst>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8"/>
      <color theme="3"/>
      <name val="Cambria"/>
      <family val="2"/>
      <scheme val="maj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33" borderId="0" xfId="0" applyFill="1" applyBorder="1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 wrapText="1"/>
    </xf>
    <xf numFmtId="0" fontId="18" fillId="0" borderId="0" xfId="0" applyFont="1"/>
    <xf numFmtId="49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left"/>
    </xf>
    <xf numFmtId="0" fontId="0" fillId="34" borderId="0" xfId="0" applyFill="1"/>
    <xf numFmtId="0" fontId="0" fillId="0" borderId="0" xfId="0"/>
    <xf numFmtId="0" fontId="0" fillId="3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6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8"/>
  <sheetViews>
    <sheetView tabSelected="1" zoomScale="90" zoomScaleNormal="90" workbookViewId="0">
      <pane ySplit="5" topLeftCell="A51" activePane="bottomLeft" state="frozen"/>
      <selection pane="bottomLeft" activeCell="R77" sqref="R77"/>
    </sheetView>
  </sheetViews>
  <sheetFormatPr defaultRowHeight="15" x14ac:dyDescent="0.25"/>
  <cols>
    <col min="1" max="1" width="11.140625" style="1" customWidth="1"/>
    <col min="2" max="2" width="11.42578125" style="1" customWidth="1"/>
    <col min="3" max="3" width="41.85546875" style="2" customWidth="1"/>
    <col min="4" max="4" width="14.42578125" customWidth="1"/>
    <col min="5" max="5" width="25.28515625" customWidth="1"/>
    <col min="6" max="6" width="16.28515625" customWidth="1"/>
    <col min="7" max="7" width="27.5703125" style="9" customWidth="1"/>
    <col min="8" max="8" width="16" style="9" customWidth="1"/>
    <col min="9" max="9" width="20" style="2" customWidth="1"/>
    <col min="10" max="10" width="5.5703125" style="1" customWidth="1"/>
    <col min="11" max="11" width="13.85546875" style="1" customWidth="1"/>
    <col min="12" max="14" width="10.140625" style="1" customWidth="1"/>
    <col min="15" max="15" width="13" style="3" customWidth="1"/>
    <col min="16" max="16" width="11.7109375" style="3" customWidth="1"/>
    <col min="17" max="17" width="11.140625" customWidth="1"/>
  </cols>
  <sheetData>
    <row r="1" spans="1:27" s="17" customFormat="1" x14ac:dyDescent="0.25">
      <c r="A1" s="1" t="s">
        <v>23</v>
      </c>
      <c r="B1" s="1"/>
      <c r="C1" s="2"/>
      <c r="G1" s="9"/>
      <c r="H1" s="9"/>
      <c r="I1" s="2"/>
      <c r="J1" s="1"/>
      <c r="K1" s="1"/>
      <c r="L1" s="1"/>
      <c r="M1" s="1"/>
      <c r="N1" s="1"/>
      <c r="O1" s="3"/>
      <c r="P1" s="3"/>
    </row>
    <row r="2" spans="1:27" x14ac:dyDescent="0.25">
      <c r="A2" s="1" t="s">
        <v>24</v>
      </c>
    </row>
    <row r="3" spans="1:27" x14ac:dyDescent="0.25">
      <c r="A3" s="1" t="s">
        <v>4</v>
      </c>
      <c r="B3" s="1">
        <v>8</v>
      </c>
    </row>
    <row r="5" spans="1:27" x14ac:dyDescent="0.25">
      <c r="A5" s="1" t="s">
        <v>0</v>
      </c>
      <c r="B5" s="1" t="s">
        <v>13</v>
      </c>
      <c r="C5" t="s">
        <v>1</v>
      </c>
      <c r="D5" s="2" t="s">
        <v>7</v>
      </c>
      <c r="E5" t="s">
        <v>8</v>
      </c>
      <c r="F5" t="s">
        <v>2</v>
      </c>
      <c r="G5" s="9" t="s">
        <v>9</v>
      </c>
      <c r="H5" s="9" t="s">
        <v>17</v>
      </c>
      <c r="I5" s="2" t="s">
        <v>18</v>
      </c>
      <c r="J5" s="1" t="s">
        <v>22</v>
      </c>
      <c r="K5" s="1" t="s">
        <v>20</v>
      </c>
      <c r="L5" s="1" t="s">
        <v>16</v>
      </c>
      <c r="M5" s="1" t="s">
        <v>15</v>
      </c>
      <c r="N5" s="1" t="s">
        <v>19</v>
      </c>
      <c r="O5" s="3" t="s">
        <v>5</v>
      </c>
      <c r="P5" s="3" t="s">
        <v>6</v>
      </c>
      <c r="Q5" t="s">
        <v>14</v>
      </c>
    </row>
    <row r="6" spans="1:27" x14ac:dyDescent="0.25">
      <c r="A6" s="1" t="s">
        <v>12</v>
      </c>
      <c r="C6"/>
      <c r="D6" s="2"/>
    </row>
    <row r="7" spans="1:27" x14ac:dyDescent="0.25">
      <c r="A7" s="1">
        <v>1</v>
      </c>
      <c r="B7" s="1">
        <v>8</v>
      </c>
      <c r="C7" s="24" t="s">
        <v>453</v>
      </c>
      <c r="D7" s="24" t="s">
        <v>10</v>
      </c>
      <c r="E7" s="24" t="s">
        <v>458</v>
      </c>
      <c r="F7" s="24" t="s">
        <v>167</v>
      </c>
      <c r="G7" s="19" t="s">
        <v>459</v>
      </c>
      <c r="H7" s="19" t="s">
        <v>176</v>
      </c>
      <c r="I7" s="24" t="s">
        <v>175</v>
      </c>
      <c r="L7" s="5">
        <f t="shared" ref="L7:L12" si="0">NUM_BOARDS*B7</f>
        <v>64</v>
      </c>
      <c r="M7" s="1">
        <v>100</v>
      </c>
      <c r="N7" s="1">
        <v>100</v>
      </c>
      <c r="O7" s="3">
        <v>0.1138</v>
      </c>
      <c r="P7" s="3">
        <f t="shared" ref="P7:P12" si="1">M7*O7</f>
        <v>11.379999999999999</v>
      </c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s="18" customFormat="1" x14ac:dyDescent="0.25">
      <c r="A8" s="1">
        <v>2</v>
      </c>
      <c r="B8" s="1">
        <v>5</v>
      </c>
      <c r="C8" s="18" t="s">
        <v>142</v>
      </c>
      <c r="D8" s="24" t="s">
        <v>10</v>
      </c>
      <c r="E8" s="18" t="s">
        <v>141</v>
      </c>
      <c r="F8" s="18" t="s">
        <v>144</v>
      </c>
      <c r="G8" s="9" t="s">
        <v>143</v>
      </c>
      <c r="H8" s="9" t="s">
        <v>145</v>
      </c>
      <c r="I8" s="19" t="s">
        <v>38</v>
      </c>
      <c r="J8" s="1"/>
      <c r="K8" s="1"/>
      <c r="L8" s="5">
        <f t="shared" si="0"/>
        <v>40</v>
      </c>
      <c r="M8" s="1">
        <v>100</v>
      </c>
      <c r="N8" s="1">
        <v>100</v>
      </c>
      <c r="O8" s="3">
        <v>0.1638</v>
      </c>
      <c r="P8" s="3">
        <f t="shared" si="1"/>
        <v>16.38</v>
      </c>
    </row>
    <row r="9" spans="1:27" x14ac:dyDescent="0.25">
      <c r="A9" s="1">
        <v>3</v>
      </c>
      <c r="B9" s="1">
        <v>1</v>
      </c>
      <c r="C9" s="24" t="s">
        <v>177</v>
      </c>
      <c r="D9" s="24" t="s">
        <v>10</v>
      </c>
      <c r="E9" s="24" t="s">
        <v>178</v>
      </c>
      <c r="F9" s="24" t="s">
        <v>99</v>
      </c>
      <c r="G9" s="19" t="s">
        <v>179</v>
      </c>
      <c r="H9" s="19" t="s">
        <v>180</v>
      </c>
      <c r="I9" s="24" t="s">
        <v>175</v>
      </c>
      <c r="L9" s="5">
        <f t="shared" si="0"/>
        <v>8</v>
      </c>
      <c r="M9" s="1">
        <v>100</v>
      </c>
      <c r="N9" s="1">
        <v>100</v>
      </c>
      <c r="O9" s="3">
        <v>0.12770000000000001</v>
      </c>
      <c r="P9" s="3">
        <f t="shared" si="1"/>
        <v>12.770000000000001</v>
      </c>
      <c r="Q9" s="16"/>
    </row>
    <row r="10" spans="1:27" s="18" customFormat="1" x14ac:dyDescent="0.25">
      <c r="A10" s="1">
        <v>4</v>
      </c>
      <c r="B10" s="1">
        <v>4</v>
      </c>
      <c r="C10" s="18" t="s">
        <v>148</v>
      </c>
      <c r="D10" s="24" t="s">
        <v>10</v>
      </c>
      <c r="E10" s="18" t="s">
        <v>146</v>
      </c>
      <c r="F10" s="18" t="s">
        <v>99</v>
      </c>
      <c r="G10" s="9" t="s">
        <v>147</v>
      </c>
      <c r="H10" s="9" t="s">
        <v>149</v>
      </c>
      <c r="I10" s="19" t="s">
        <v>38</v>
      </c>
      <c r="J10" s="1"/>
      <c r="K10" s="1"/>
      <c r="L10" s="5">
        <f t="shared" si="0"/>
        <v>32</v>
      </c>
      <c r="M10" s="1">
        <v>100</v>
      </c>
      <c r="N10" s="1">
        <v>100</v>
      </c>
      <c r="O10" s="3">
        <v>8.3599999999999994E-2</v>
      </c>
      <c r="P10" s="3">
        <f t="shared" si="1"/>
        <v>8.36</v>
      </c>
    </row>
    <row r="11" spans="1:27" x14ac:dyDescent="0.25">
      <c r="A11" s="1">
        <v>5</v>
      </c>
      <c r="B11" s="1">
        <v>16</v>
      </c>
      <c r="C11" t="s">
        <v>133</v>
      </c>
      <c r="D11" s="24" t="s">
        <v>10</v>
      </c>
      <c r="E11" t="s">
        <v>130</v>
      </c>
      <c r="F11" s="18" t="s">
        <v>113</v>
      </c>
      <c r="G11" s="9" t="s">
        <v>131</v>
      </c>
      <c r="H11" s="9" t="s">
        <v>132</v>
      </c>
      <c r="I11" s="19" t="s">
        <v>38</v>
      </c>
      <c r="L11" s="5">
        <f t="shared" si="0"/>
        <v>128</v>
      </c>
      <c r="M11" s="1">
        <v>150</v>
      </c>
      <c r="N11" s="1">
        <v>150</v>
      </c>
      <c r="O11" s="3">
        <v>0.10667</v>
      </c>
      <c r="P11" s="3">
        <f t="shared" si="1"/>
        <v>16.000499999999999</v>
      </c>
    </row>
    <row r="12" spans="1:27" x14ac:dyDescent="0.25">
      <c r="A12" s="1">
        <v>6</v>
      </c>
      <c r="B12" s="1">
        <v>20</v>
      </c>
      <c r="C12" t="s">
        <v>136</v>
      </c>
      <c r="D12" s="24" t="s">
        <v>10</v>
      </c>
      <c r="E12" t="s">
        <v>134</v>
      </c>
      <c r="F12" s="18" t="s">
        <v>122</v>
      </c>
      <c r="G12" s="9" t="s">
        <v>135</v>
      </c>
      <c r="H12" s="19" t="s">
        <v>37</v>
      </c>
      <c r="I12" s="19" t="s">
        <v>150</v>
      </c>
      <c r="L12" s="5">
        <f t="shared" si="0"/>
        <v>160</v>
      </c>
      <c r="M12" s="25">
        <v>150</v>
      </c>
      <c r="N12" s="25">
        <v>150</v>
      </c>
      <c r="O12" s="3">
        <v>0.317</v>
      </c>
      <c r="P12" s="3">
        <f t="shared" si="1"/>
        <v>47.55</v>
      </c>
    </row>
    <row r="13" spans="1:27" x14ac:dyDescent="0.25">
      <c r="A13" s="1">
        <v>7</v>
      </c>
      <c r="B13" s="1">
        <v>327</v>
      </c>
      <c r="C13" t="s">
        <v>34</v>
      </c>
      <c r="D13" s="24" t="s">
        <v>10</v>
      </c>
      <c r="E13" t="s">
        <v>33</v>
      </c>
      <c r="F13" t="s">
        <v>35</v>
      </c>
      <c r="G13" s="9" t="s">
        <v>36</v>
      </c>
      <c r="H13" s="9" t="s">
        <v>37</v>
      </c>
      <c r="I13" s="2" t="s">
        <v>38</v>
      </c>
      <c r="J13" s="1" t="s">
        <v>39</v>
      </c>
      <c r="L13" s="5">
        <f t="shared" ref="L13" si="2">NUM_BOARDS*B13</f>
        <v>2616</v>
      </c>
      <c r="M13" s="1">
        <v>10000</v>
      </c>
      <c r="N13" s="1">
        <v>10000</v>
      </c>
      <c r="O13" s="3">
        <v>7.7600000000000004E-3</v>
      </c>
      <c r="P13" s="7">
        <f t="shared" ref="P13" si="3">M13*O13</f>
        <v>77.600000000000009</v>
      </c>
      <c r="T13" s="17"/>
      <c r="U13" s="17"/>
      <c r="V13" s="17"/>
      <c r="W13" s="17"/>
      <c r="AA13" s="17"/>
    </row>
    <row r="14" spans="1:27" x14ac:dyDescent="0.25">
      <c r="A14" s="1">
        <v>8</v>
      </c>
      <c r="B14" s="1">
        <v>3</v>
      </c>
      <c r="C14" s="24" t="s">
        <v>165</v>
      </c>
      <c r="D14" s="24" t="s">
        <v>10</v>
      </c>
      <c r="E14" s="24" t="s">
        <v>166</v>
      </c>
      <c r="F14" s="24" t="s">
        <v>167</v>
      </c>
      <c r="G14" s="19" t="s">
        <v>168</v>
      </c>
      <c r="H14" s="19" t="s">
        <v>169</v>
      </c>
      <c r="I14" s="24" t="s">
        <v>38</v>
      </c>
      <c r="L14" s="5">
        <f>NUM_BOARDS*B14</f>
        <v>24</v>
      </c>
      <c r="M14" s="1">
        <v>100</v>
      </c>
      <c r="N14" s="1">
        <v>100</v>
      </c>
      <c r="O14" s="3">
        <v>0.1014</v>
      </c>
      <c r="P14" s="3">
        <f>M14*O14</f>
        <v>10.14</v>
      </c>
    </row>
    <row r="15" spans="1:27" x14ac:dyDescent="0.25">
      <c r="A15" s="1">
        <v>9</v>
      </c>
      <c r="B15" s="1">
        <v>23</v>
      </c>
      <c r="C15" s="21" t="s">
        <v>140</v>
      </c>
      <c r="D15" s="24" t="s">
        <v>10</v>
      </c>
      <c r="E15" t="s">
        <v>137</v>
      </c>
      <c r="F15" s="18" t="s">
        <v>106</v>
      </c>
      <c r="G15" s="9" t="s">
        <v>138</v>
      </c>
      <c r="H15" s="9" t="s">
        <v>139</v>
      </c>
      <c r="I15" s="19" t="s">
        <v>38</v>
      </c>
      <c r="L15" s="5">
        <f t="shared" ref="L15" si="4">NUM_BOARDS*B15</f>
        <v>184</v>
      </c>
      <c r="M15" s="1">
        <v>250</v>
      </c>
      <c r="N15" s="1">
        <v>250</v>
      </c>
      <c r="O15" s="3">
        <v>4.2599999999999999E-2</v>
      </c>
      <c r="P15" s="3">
        <f t="shared" ref="P15" si="5">M15*O15</f>
        <v>10.65</v>
      </c>
    </row>
    <row r="16" spans="1:27" x14ac:dyDescent="0.25">
      <c r="A16" s="1">
        <v>10</v>
      </c>
      <c r="B16" s="1">
        <v>1</v>
      </c>
      <c r="C16" s="24" t="s">
        <v>160</v>
      </c>
      <c r="D16" s="24" t="s">
        <v>10</v>
      </c>
      <c r="E16" s="24" t="s">
        <v>161</v>
      </c>
      <c r="F16" s="24" t="s">
        <v>162</v>
      </c>
      <c r="G16" s="19" t="s">
        <v>163</v>
      </c>
      <c r="H16" s="19" t="s">
        <v>164</v>
      </c>
      <c r="I16" s="24" t="s">
        <v>38</v>
      </c>
      <c r="L16" s="5">
        <f t="shared" ref="L16:L21" si="6">NUM_BOARDS*B16</f>
        <v>8</v>
      </c>
      <c r="M16" s="1">
        <v>100</v>
      </c>
      <c r="N16" s="1">
        <v>100</v>
      </c>
      <c r="O16" s="3">
        <v>0.30719999999999997</v>
      </c>
      <c r="P16" s="3">
        <f t="shared" ref="P16:P21" si="7">M16*O16</f>
        <v>30.72</v>
      </c>
      <c r="T16" s="1"/>
      <c r="U16" s="1"/>
      <c r="V16" s="3"/>
      <c r="W16" s="3"/>
      <c r="AA16" s="4"/>
    </row>
    <row r="17" spans="1:27" x14ac:dyDescent="0.25">
      <c r="A17" s="1">
        <v>11</v>
      </c>
      <c r="B17" s="1">
        <v>63</v>
      </c>
      <c r="C17" s="22" t="s">
        <v>98</v>
      </c>
      <c r="D17" s="24" t="s">
        <v>10</v>
      </c>
      <c r="E17" t="s">
        <v>95</v>
      </c>
      <c r="F17" t="s">
        <v>99</v>
      </c>
      <c r="G17" s="9" t="s">
        <v>96</v>
      </c>
      <c r="H17" s="9" t="s">
        <v>97</v>
      </c>
      <c r="I17" s="19" t="s">
        <v>38</v>
      </c>
      <c r="L17" s="5">
        <f t="shared" si="6"/>
        <v>504</v>
      </c>
      <c r="M17" s="1">
        <v>600</v>
      </c>
      <c r="N17" s="1">
        <v>600</v>
      </c>
      <c r="O17" s="3">
        <v>4.7449999999999999E-2</v>
      </c>
      <c r="P17" s="3">
        <f t="shared" si="7"/>
        <v>28.47</v>
      </c>
    </row>
    <row r="18" spans="1:27" x14ac:dyDescent="0.25">
      <c r="A18" s="1">
        <v>12</v>
      </c>
      <c r="B18" s="1">
        <v>22</v>
      </c>
      <c r="C18" t="s">
        <v>129</v>
      </c>
      <c r="D18" s="24" t="s">
        <v>10</v>
      </c>
      <c r="E18" t="s">
        <v>126</v>
      </c>
      <c r="F18" s="18" t="s">
        <v>99</v>
      </c>
      <c r="G18" s="9" t="s">
        <v>127</v>
      </c>
      <c r="H18" s="9" t="s">
        <v>128</v>
      </c>
      <c r="I18" s="2" t="s">
        <v>150</v>
      </c>
      <c r="L18" s="5">
        <f t="shared" si="6"/>
        <v>176</v>
      </c>
      <c r="M18" s="1">
        <v>200</v>
      </c>
      <c r="N18" s="1">
        <v>200</v>
      </c>
      <c r="O18" s="3">
        <v>0.13789999999999999</v>
      </c>
      <c r="P18" s="3">
        <f t="shared" si="7"/>
        <v>27.58</v>
      </c>
    </row>
    <row r="19" spans="1:27" x14ac:dyDescent="0.25">
      <c r="A19" s="1">
        <v>13</v>
      </c>
      <c r="B19" s="1">
        <v>214</v>
      </c>
      <c r="C19" t="s">
        <v>104</v>
      </c>
      <c r="D19" s="24" t="s">
        <v>10</v>
      </c>
      <c r="E19" t="s">
        <v>103</v>
      </c>
      <c r="F19" t="s">
        <v>106</v>
      </c>
      <c r="G19" s="9" t="s">
        <v>105</v>
      </c>
      <c r="H19" s="9" t="s">
        <v>107</v>
      </c>
      <c r="I19" s="24" t="s">
        <v>175</v>
      </c>
      <c r="L19" s="5">
        <f t="shared" si="6"/>
        <v>1712</v>
      </c>
      <c r="M19" s="1">
        <v>2000</v>
      </c>
      <c r="N19" s="1">
        <v>2000</v>
      </c>
      <c r="O19" s="3">
        <v>8.2989999999999994E-2</v>
      </c>
      <c r="P19" s="3">
        <f t="shared" si="7"/>
        <v>165.98</v>
      </c>
      <c r="AA19" s="10"/>
    </row>
    <row r="20" spans="1:27" x14ac:dyDescent="0.25">
      <c r="A20" s="1">
        <v>14</v>
      </c>
      <c r="B20" s="1">
        <v>1</v>
      </c>
      <c r="C20" s="24" t="s">
        <v>170</v>
      </c>
      <c r="D20" s="24" t="s">
        <v>10</v>
      </c>
      <c r="E20" s="24" t="s">
        <v>171</v>
      </c>
      <c r="F20" s="24" t="s">
        <v>172</v>
      </c>
      <c r="G20" s="19" t="s">
        <v>173</v>
      </c>
      <c r="H20" s="19" t="s">
        <v>107</v>
      </c>
      <c r="I20" s="24" t="s">
        <v>174</v>
      </c>
      <c r="L20" s="5">
        <f t="shared" si="6"/>
        <v>8</v>
      </c>
      <c r="M20" s="1">
        <v>25</v>
      </c>
      <c r="N20" s="1">
        <v>25</v>
      </c>
      <c r="O20" s="3">
        <v>1.3131999999999999</v>
      </c>
      <c r="P20" s="3">
        <f t="shared" si="7"/>
        <v>32.83</v>
      </c>
      <c r="Q20" s="16"/>
    </row>
    <row r="21" spans="1:27" x14ac:dyDescent="0.25">
      <c r="A21" s="1">
        <v>15</v>
      </c>
      <c r="B21" s="1">
        <v>16</v>
      </c>
      <c r="C21" s="20" t="s">
        <v>111</v>
      </c>
      <c r="D21" s="24" t="s">
        <v>10</v>
      </c>
      <c r="E21" t="s">
        <v>109</v>
      </c>
      <c r="F21" s="18" t="s">
        <v>99</v>
      </c>
      <c r="G21" s="9" t="s">
        <v>110</v>
      </c>
      <c r="H21" s="9" t="s">
        <v>107</v>
      </c>
      <c r="I21" s="19" t="s">
        <v>150</v>
      </c>
      <c r="L21" s="5">
        <f t="shared" si="6"/>
        <v>128</v>
      </c>
      <c r="M21" s="1">
        <v>200</v>
      </c>
      <c r="N21" s="1">
        <v>200</v>
      </c>
      <c r="O21" s="3">
        <v>0.2384</v>
      </c>
      <c r="P21" s="3">
        <f t="shared" si="7"/>
        <v>47.68</v>
      </c>
      <c r="AA21" s="10"/>
    </row>
    <row r="22" spans="1:27" x14ac:dyDescent="0.25">
      <c r="A22" s="1">
        <v>16</v>
      </c>
      <c r="B22" s="1">
        <v>34</v>
      </c>
      <c r="C22" s="20" t="s">
        <v>102</v>
      </c>
      <c r="D22" s="24" t="s">
        <v>10</v>
      </c>
      <c r="E22" t="s">
        <v>108</v>
      </c>
      <c r="F22" s="18" t="s">
        <v>99</v>
      </c>
      <c r="G22" s="9" t="s">
        <v>100</v>
      </c>
      <c r="H22" s="9" t="s">
        <v>101</v>
      </c>
      <c r="I22" s="19" t="s">
        <v>150</v>
      </c>
      <c r="L22" s="5">
        <f t="shared" ref="L22" si="8">NUM_BOARDS*B22</f>
        <v>272</v>
      </c>
      <c r="M22" s="1">
        <v>300</v>
      </c>
      <c r="N22" s="1">
        <v>300</v>
      </c>
      <c r="O22" s="3">
        <v>0.24693000000000001</v>
      </c>
      <c r="P22" s="3">
        <f t="shared" ref="P22" si="9">M22*O22</f>
        <v>74.079000000000008</v>
      </c>
    </row>
    <row r="23" spans="1:27" x14ac:dyDescent="0.25">
      <c r="A23" s="1">
        <v>17</v>
      </c>
      <c r="B23" s="1">
        <v>80</v>
      </c>
      <c r="C23" s="20" t="s">
        <v>120</v>
      </c>
      <c r="D23" s="24" t="s">
        <v>10</v>
      </c>
      <c r="E23" t="s">
        <v>117</v>
      </c>
      <c r="F23" s="18" t="s">
        <v>99</v>
      </c>
      <c r="G23" s="9" t="s">
        <v>118</v>
      </c>
      <c r="H23" s="9" t="s">
        <v>119</v>
      </c>
      <c r="I23" s="19" t="s">
        <v>150</v>
      </c>
      <c r="L23" s="5">
        <f t="shared" ref="L23:L27" si="10">NUM_BOARDS*B23</f>
        <v>640</v>
      </c>
      <c r="M23" s="1">
        <v>1000</v>
      </c>
      <c r="N23" s="1">
        <v>1000</v>
      </c>
      <c r="O23" s="3">
        <v>0.75531000000000004</v>
      </c>
      <c r="P23" s="3">
        <f>M23*O23</f>
        <v>755.31000000000006</v>
      </c>
    </row>
    <row r="24" spans="1:27" s="24" customFormat="1" x14ac:dyDescent="0.25">
      <c r="A24" s="1"/>
      <c r="B24" s="1">
        <v>4</v>
      </c>
      <c r="C24" s="20" t="s">
        <v>474</v>
      </c>
      <c r="D24" s="24" t="s">
        <v>10</v>
      </c>
      <c r="E24" s="24" t="s">
        <v>475</v>
      </c>
      <c r="F24" s="24" t="s">
        <v>172</v>
      </c>
      <c r="G24" s="9" t="s">
        <v>476</v>
      </c>
      <c r="H24" s="9" t="s">
        <v>119</v>
      </c>
      <c r="I24" s="19" t="s">
        <v>477</v>
      </c>
      <c r="J24" s="1"/>
      <c r="K24" s="1"/>
      <c r="L24" s="5">
        <f t="shared" ref="L24" si="11">NUM_BOARDS*B24</f>
        <v>32</v>
      </c>
      <c r="M24" s="25"/>
      <c r="N24" s="1"/>
      <c r="O24" s="3"/>
      <c r="P24" s="3">
        <f>M24*O24</f>
        <v>0</v>
      </c>
    </row>
    <row r="25" spans="1:27" x14ac:dyDescent="0.25">
      <c r="A25" s="1">
        <v>18</v>
      </c>
      <c r="B25" s="1">
        <v>18</v>
      </c>
      <c r="C25" s="11" t="s">
        <v>125</v>
      </c>
      <c r="D25" s="24" t="s">
        <v>10</v>
      </c>
      <c r="E25" s="11" t="s">
        <v>121</v>
      </c>
      <c r="F25" s="11" t="s">
        <v>122</v>
      </c>
      <c r="G25" s="9" t="s">
        <v>123</v>
      </c>
      <c r="H25" s="9" t="s">
        <v>124</v>
      </c>
      <c r="I25" s="2" t="s">
        <v>151</v>
      </c>
      <c r="L25" s="5">
        <f t="shared" si="10"/>
        <v>144</v>
      </c>
      <c r="M25" s="1">
        <v>160</v>
      </c>
      <c r="N25" s="1">
        <v>160</v>
      </c>
      <c r="O25" s="3">
        <v>0.752</v>
      </c>
      <c r="P25" s="3">
        <f>M25*O25</f>
        <v>120.32</v>
      </c>
    </row>
    <row r="26" spans="1:27" s="18" customFormat="1" x14ac:dyDescent="0.25">
      <c r="A26" s="1">
        <v>19</v>
      </c>
      <c r="B26" s="1">
        <v>8</v>
      </c>
      <c r="C26" s="18" t="s">
        <v>157</v>
      </c>
      <c r="D26" s="24" t="s">
        <v>10</v>
      </c>
      <c r="E26" s="18" t="s">
        <v>155</v>
      </c>
      <c r="F26" s="18" t="s">
        <v>122</v>
      </c>
      <c r="G26" s="9" t="s">
        <v>156</v>
      </c>
      <c r="H26" s="9" t="s">
        <v>159</v>
      </c>
      <c r="I26" s="19" t="s">
        <v>158</v>
      </c>
      <c r="J26" s="1"/>
      <c r="K26" s="1"/>
      <c r="L26" s="5">
        <f>NUM_BOARDS*B26</f>
        <v>64</v>
      </c>
      <c r="M26" s="1">
        <v>100</v>
      </c>
      <c r="N26" s="1"/>
      <c r="O26" s="3">
        <v>1.177</v>
      </c>
      <c r="P26" s="3">
        <f>M26*O26</f>
        <v>117.7</v>
      </c>
    </row>
    <row r="27" spans="1:27" s="18" customFormat="1" x14ac:dyDescent="0.25">
      <c r="A27" s="1">
        <v>20</v>
      </c>
      <c r="B27" s="1">
        <v>32</v>
      </c>
      <c r="C27" s="18" t="s">
        <v>154</v>
      </c>
      <c r="D27" s="24" t="s">
        <v>10</v>
      </c>
      <c r="E27" s="18" t="s">
        <v>152</v>
      </c>
      <c r="F27" s="18" t="s">
        <v>113</v>
      </c>
      <c r="G27" s="9" t="s">
        <v>153</v>
      </c>
      <c r="H27" s="9" t="s">
        <v>115</v>
      </c>
      <c r="I27" s="19" t="s">
        <v>158</v>
      </c>
      <c r="J27" s="1"/>
      <c r="K27" s="1"/>
      <c r="L27" s="5">
        <f t="shared" si="10"/>
        <v>256</v>
      </c>
      <c r="M27" s="1">
        <v>300</v>
      </c>
      <c r="N27" s="1">
        <v>300</v>
      </c>
      <c r="O27" s="3">
        <v>1.0429999999999999</v>
      </c>
      <c r="P27" s="3">
        <f t="shared" ref="P27" si="12">M27*O27</f>
        <v>312.89999999999998</v>
      </c>
    </row>
    <row r="28" spans="1:27" x14ac:dyDescent="0.25">
      <c r="A28" s="1">
        <v>21</v>
      </c>
      <c r="B28" s="1">
        <v>9</v>
      </c>
      <c r="C28" s="18" t="s">
        <v>90</v>
      </c>
      <c r="D28" s="24" t="s">
        <v>10</v>
      </c>
      <c r="E28" s="18" t="s">
        <v>91</v>
      </c>
      <c r="F28" s="18"/>
      <c r="G28" s="19" t="s">
        <v>92</v>
      </c>
      <c r="H28" s="19" t="s">
        <v>93</v>
      </c>
      <c r="I28" s="18" t="s">
        <v>94</v>
      </c>
      <c r="L28" s="5">
        <f t="shared" ref="L28" si="13">NUM_BOARDS*B28</f>
        <v>72</v>
      </c>
      <c r="M28" s="1">
        <v>100</v>
      </c>
      <c r="N28" s="1">
        <v>100</v>
      </c>
      <c r="O28" s="3">
        <v>1.0720000000000001</v>
      </c>
      <c r="P28" s="3">
        <f t="shared" ref="P28" si="14">M28*O28</f>
        <v>107.2</v>
      </c>
    </row>
    <row r="29" spans="1:27" s="24" customFormat="1" x14ac:dyDescent="0.25">
      <c r="A29" s="1"/>
      <c r="B29" s="1"/>
      <c r="G29" s="19"/>
      <c r="H29" s="19"/>
      <c r="J29" s="1"/>
      <c r="K29" s="1"/>
      <c r="L29" s="5"/>
      <c r="M29" s="1"/>
      <c r="N29" s="1"/>
      <c r="O29" s="3"/>
      <c r="P29" s="3"/>
    </row>
    <row r="30" spans="1:27" x14ac:dyDescent="0.25">
      <c r="A30" s="1">
        <v>22</v>
      </c>
      <c r="B30" s="1">
        <v>1</v>
      </c>
      <c r="C30" t="s">
        <v>26</v>
      </c>
      <c r="D30" t="s">
        <v>3</v>
      </c>
      <c r="E30" t="s">
        <v>25</v>
      </c>
      <c r="F30" t="s">
        <v>3</v>
      </c>
      <c r="G30" s="9" t="s">
        <v>25</v>
      </c>
      <c r="I30" s="2" t="s">
        <v>27</v>
      </c>
      <c r="J30" s="1" t="s">
        <v>21</v>
      </c>
      <c r="L30" s="5">
        <f t="shared" ref="L30:L43" si="15">NUM_BOARDS*B30</f>
        <v>8</v>
      </c>
      <c r="M30" s="1">
        <v>11</v>
      </c>
      <c r="N30" s="1">
        <v>11</v>
      </c>
      <c r="O30" s="3">
        <v>6.11</v>
      </c>
      <c r="P30" s="7">
        <f t="shared" ref="P30:P33" si="16">M30*O30</f>
        <v>67.210000000000008</v>
      </c>
    </row>
    <row r="31" spans="1:27" x14ac:dyDescent="0.25">
      <c r="A31" s="1">
        <v>23</v>
      </c>
      <c r="B31" s="1">
        <v>2</v>
      </c>
      <c r="C31" t="s">
        <v>30</v>
      </c>
      <c r="D31" t="s">
        <v>3</v>
      </c>
      <c r="E31" t="s">
        <v>28</v>
      </c>
      <c r="F31" t="s">
        <v>3</v>
      </c>
      <c r="G31" s="9" t="s">
        <v>28</v>
      </c>
      <c r="I31" s="2" t="s">
        <v>29</v>
      </c>
      <c r="L31" s="5">
        <f t="shared" si="15"/>
        <v>16</v>
      </c>
      <c r="M31" s="1">
        <v>22</v>
      </c>
      <c r="N31" s="1">
        <v>22</v>
      </c>
      <c r="O31" s="3">
        <v>5.94</v>
      </c>
      <c r="P31" s="7">
        <f t="shared" si="16"/>
        <v>130.68</v>
      </c>
    </row>
    <row r="32" spans="1:27" x14ac:dyDescent="0.25">
      <c r="A32" s="1">
        <v>24</v>
      </c>
      <c r="B32" s="1">
        <v>25</v>
      </c>
      <c r="C32" t="s">
        <v>48</v>
      </c>
      <c r="D32" s="18" t="s">
        <v>3</v>
      </c>
      <c r="E32" t="s">
        <v>31</v>
      </c>
      <c r="F32" s="18" t="s">
        <v>3</v>
      </c>
      <c r="G32" s="19" t="s">
        <v>31</v>
      </c>
      <c r="L32" s="5">
        <f t="shared" si="15"/>
        <v>200</v>
      </c>
      <c r="M32" s="1">
        <v>250</v>
      </c>
      <c r="N32" s="1">
        <v>250</v>
      </c>
      <c r="O32" s="3">
        <v>2.67</v>
      </c>
      <c r="P32" s="7">
        <f t="shared" si="16"/>
        <v>667.5</v>
      </c>
    </row>
    <row r="33" spans="1:27" x14ac:dyDescent="0.25">
      <c r="A33" s="1">
        <v>25</v>
      </c>
      <c r="B33" s="1">
        <v>25</v>
      </c>
      <c r="C33" t="s">
        <v>49</v>
      </c>
      <c r="D33" s="18" t="s">
        <v>3</v>
      </c>
      <c r="E33" t="s">
        <v>32</v>
      </c>
      <c r="F33" s="18" t="s">
        <v>3</v>
      </c>
      <c r="G33" s="9" t="s">
        <v>32</v>
      </c>
      <c r="L33" s="5">
        <f t="shared" si="15"/>
        <v>200</v>
      </c>
      <c r="M33" s="1">
        <v>250</v>
      </c>
      <c r="N33" s="1">
        <v>250</v>
      </c>
      <c r="O33" s="3">
        <v>9.49</v>
      </c>
      <c r="P33" s="7">
        <f t="shared" si="16"/>
        <v>2372.5</v>
      </c>
    </row>
    <row r="34" spans="1:27" x14ac:dyDescent="0.25">
      <c r="A34" s="1">
        <v>26</v>
      </c>
      <c r="B34" s="1">
        <v>1</v>
      </c>
      <c r="C34" s="2" t="s">
        <v>78</v>
      </c>
      <c r="D34" t="s">
        <v>10</v>
      </c>
      <c r="E34" t="s">
        <v>79</v>
      </c>
      <c r="F34" t="s">
        <v>80</v>
      </c>
      <c r="G34" s="9" t="s">
        <v>81</v>
      </c>
      <c r="L34" s="5">
        <f t="shared" si="15"/>
        <v>8</v>
      </c>
      <c r="M34" s="1">
        <v>12</v>
      </c>
      <c r="N34" s="1">
        <v>12</v>
      </c>
      <c r="O34" s="3">
        <v>0.93700000000000006</v>
      </c>
      <c r="P34" s="3">
        <f>M34*O34</f>
        <v>11.244</v>
      </c>
    </row>
    <row r="35" spans="1:27" x14ac:dyDescent="0.25">
      <c r="A35" s="1">
        <v>27</v>
      </c>
      <c r="B35" s="1">
        <v>1</v>
      </c>
      <c r="C35" s="2" t="s">
        <v>500</v>
      </c>
      <c r="D35" t="s">
        <v>10</v>
      </c>
      <c r="E35" t="s">
        <v>501</v>
      </c>
      <c r="F35" s="24" t="s">
        <v>198</v>
      </c>
      <c r="G35" s="9" t="s">
        <v>502</v>
      </c>
      <c r="H35" s="19" t="s">
        <v>207</v>
      </c>
      <c r="I35" s="24" t="s">
        <v>503</v>
      </c>
      <c r="L35" s="5">
        <f t="shared" si="15"/>
        <v>8</v>
      </c>
      <c r="M35" s="25"/>
      <c r="P35" s="3">
        <f>M35*O35</f>
        <v>0</v>
      </c>
    </row>
    <row r="36" spans="1:27" x14ac:dyDescent="0.25">
      <c r="A36" s="1">
        <v>28</v>
      </c>
      <c r="B36" s="1">
        <v>5</v>
      </c>
      <c r="C36" s="24" t="s">
        <v>183</v>
      </c>
      <c r="D36" s="24" t="s">
        <v>10</v>
      </c>
      <c r="E36" s="24" t="s">
        <v>184</v>
      </c>
      <c r="F36" s="24" t="s">
        <v>3</v>
      </c>
      <c r="G36" s="19" t="s">
        <v>185</v>
      </c>
      <c r="H36" s="19" t="s">
        <v>186</v>
      </c>
      <c r="I36" s="24" t="s">
        <v>187</v>
      </c>
      <c r="L36" s="5">
        <f t="shared" si="15"/>
        <v>40</v>
      </c>
      <c r="M36" s="1">
        <v>50</v>
      </c>
      <c r="N36" s="1">
        <v>50</v>
      </c>
      <c r="O36" s="3">
        <v>0.58599999999999997</v>
      </c>
      <c r="P36" s="3">
        <f t="shared" ref="P36:P43" si="17">M36*O36</f>
        <v>29.299999999999997</v>
      </c>
    </row>
    <row r="37" spans="1:27" x14ac:dyDescent="0.25">
      <c r="A37" s="1">
        <v>29</v>
      </c>
      <c r="B37" s="1">
        <v>3</v>
      </c>
      <c r="C37" s="24" t="s">
        <v>188</v>
      </c>
      <c r="D37" s="24" t="s">
        <v>10</v>
      </c>
      <c r="E37" s="24" t="s">
        <v>461</v>
      </c>
      <c r="F37" s="24" t="s">
        <v>3</v>
      </c>
      <c r="G37" s="19" t="s">
        <v>193</v>
      </c>
      <c r="H37" s="19" t="s">
        <v>189</v>
      </c>
      <c r="I37" s="24" t="s">
        <v>190</v>
      </c>
      <c r="L37" s="5">
        <f t="shared" si="15"/>
        <v>24</v>
      </c>
      <c r="M37" s="1">
        <v>50</v>
      </c>
      <c r="N37" s="1">
        <v>50</v>
      </c>
      <c r="O37" s="3">
        <v>0.40799999999999997</v>
      </c>
      <c r="P37" s="3">
        <f t="shared" si="17"/>
        <v>20.399999999999999</v>
      </c>
    </row>
    <row r="38" spans="1:27" x14ac:dyDescent="0.25">
      <c r="A38" s="1">
        <v>30</v>
      </c>
      <c r="B38" s="1">
        <v>1</v>
      </c>
      <c r="C38" s="24" t="s">
        <v>191</v>
      </c>
      <c r="D38" s="24" t="s">
        <v>10</v>
      </c>
      <c r="E38" s="24" t="s">
        <v>192</v>
      </c>
      <c r="F38" s="24" t="s">
        <v>3</v>
      </c>
      <c r="G38" s="19" t="s">
        <v>460</v>
      </c>
      <c r="H38" s="19" t="s">
        <v>194</v>
      </c>
      <c r="I38" s="24" t="s">
        <v>195</v>
      </c>
      <c r="L38" s="5">
        <f t="shared" si="15"/>
        <v>8</v>
      </c>
      <c r="M38" s="1">
        <v>50</v>
      </c>
      <c r="N38" s="1">
        <v>50</v>
      </c>
      <c r="O38" s="3">
        <v>0.217</v>
      </c>
      <c r="P38" s="3">
        <f t="shared" si="17"/>
        <v>10.85</v>
      </c>
      <c r="AA38" s="17"/>
    </row>
    <row r="39" spans="1:27" s="4" customFormat="1" x14ac:dyDescent="0.25">
      <c r="A39" s="1">
        <v>31</v>
      </c>
      <c r="B39" s="1">
        <v>1</v>
      </c>
      <c r="C39" s="24" t="s">
        <v>196</v>
      </c>
      <c r="D39" s="24" t="s">
        <v>10</v>
      </c>
      <c r="E39" s="24" t="s">
        <v>197</v>
      </c>
      <c r="F39" s="24" t="s">
        <v>198</v>
      </c>
      <c r="G39" s="19">
        <v>878335320</v>
      </c>
      <c r="H39" s="19" t="s">
        <v>199</v>
      </c>
      <c r="I39" s="24" t="s">
        <v>200</v>
      </c>
      <c r="J39" s="1"/>
      <c r="K39" s="1"/>
      <c r="L39" s="5">
        <f t="shared" si="15"/>
        <v>8</v>
      </c>
      <c r="M39" s="1">
        <v>15</v>
      </c>
      <c r="N39" s="1">
        <v>15</v>
      </c>
      <c r="O39" s="3">
        <v>1.0920000000000001</v>
      </c>
      <c r="P39" s="3">
        <f t="shared" si="17"/>
        <v>16.380000000000003</v>
      </c>
      <c r="Q39"/>
      <c r="R39"/>
      <c r="S39"/>
      <c r="T39"/>
      <c r="U39"/>
      <c r="V39"/>
      <c r="W39"/>
      <c r="X39"/>
      <c r="Y39"/>
      <c r="Z39"/>
      <c r="AA39"/>
    </row>
    <row r="40" spans="1:27" s="24" customFormat="1" x14ac:dyDescent="0.25">
      <c r="A40" s="1">
        <v>32</v>
      </c>
      <c r="B40" s="1">
        <v>6</v>
      </c>
      <c r="C40" s="24" t="s">
        <v>478</v>
      </c>
      <c r="D40" s="24" t="s">
        <v>10</v>
      </c>
      <c r="E40" s="24" t="s">
        <v>479</v>
      </c>
      <c r="F40" s="24" t="s">
        <v>198</v>
      </c>
      <c r="G40" s="19">
        <v>877600816</v>
      </c>
      <c r="H40" s="19" t="s">
        <v>207</v>
      </c>
      <c r="J40" s="1"/>
      <c r="K40" s="1"/>
      <c r="L40" s="5">
        <f t="shared" si="15"/>
        <v>48</v>
      </c>
      <c r="M40" s="25"/>
      <c r="N40" s="1"/>
      <c r="O40" s="3"/>
      <c r="P40" s="3">
        <f t="shared" ref="P40" si="18">M40*O40</f>
        <v>0</v>
      </c>
      <c r="AA40" s="10"/>
    </row>
    <row r="41" spans="1:27" x14ac:dyDescent="0.25">
      <c r="A41" s="1">
        <v>33</v>
      </c>
      <c r="B41" s="1">
        <v>1</v>
      </c>
      <c r="C41" s="24" t="s">
        <v>209</v>
      </c>
      <c r="D41" s="24" t="s">
        <v>10</v>
      </c>
      <c r="E41" s="24" t="s">
        <v>210</v>
      </c>
      <c r="F41" s="24" t="s">
        <v>211</v>
      </c>
      <c r="G41" s="19" t="s">
        <v>212</v>
      </c>
      <c r="H41" s="19" t="s">
        <v>213</v>
      </c>
      <c r="I41" s="24" t="s">
        <v>214</v>
      </c>
      <c r="L41" s="5">
        <f t="shared" si="15"/>
        <v>8</v>
      </c>
      <c r="M41" s="1">
        <v>15</v>
      </c>
      <c r="N41" s="1">
        <v>15</v>
      </c>
      <c r="O41" s="3">
        <v>0.23</v>
      </c>
      <c r="P41" s="3">
        <f t="shared" si="17"/>
        <v>3.45</v>
      </c>
      <c r="Q41" s="16"/>
    </row>
    <row r="42" spans="1:27" x14ac:dyDescent="0.25">
      <c r="A42" s="1">
        <v>34</v>
      </c>
      <c r="B42" s="1">
        <v>1</v>
      </c>
      <c r="C42" s="24" t="s">
        <v>356</v>
      </c>
      <c r="D42" s="24" t="s">
        <v>10</v>
      </c>
      <c r="E42" s="24" t="s">
        <v>357</v>
      </c>
      <c r="F42" s="24" t="s">
        <v>11</v>
      </c>
      <c r="G42" s="19" t="s">
        <v>358</v>
      </c>
      <c r="H42" s="19" t="s">
        <v>359</v>
      </c>
      <c r="I42" s="24" t="s">
        <v>360</v>
      </c>
      <c r="L42" s="5">
        <f t="shared" si="15"/>
        <v>8</v>
      </c>
      <c r="M42" s="1">
        <v>15</v>
      </c>
      <c r="N42" s="8" t="s">
        <v>462</v>
      </c>
      <c r="O42" s="3">
        <v>1.6140000000000001</v>
      </c>
      <c r="P42" s="3">
        <f t="shared" si="17"/>
        <v>24.21</v>
      </c>
      <c r="Q42" s="8" t="s">
        <v>462</v>
      </c>
    </row>
    <row r="43" spans="1:27" x14ac:dyDescent="0.25">
      <c r="A43" s="1">
        <v>35</v>
      </c>
      <c r="B43" s="1">
        <v>1</v>
      </c>
      <c r="C43" s="24" t="s">
        <v>361</v>
      </c>
      <c r="D43" s="24" t="s">
        <v>10</v>
      </c>
      <c r="E43" s="24" t="s">
        <v>362</v>
      </c>
      <c r="F43" s="24" t="s">
        <v>11</v>
      </c>
      <c r="G43" s="19" t="s">
        <v>363</v>
      </c>
      <c r="H43" s="19" t="s">
        <v>359</v>
      </c>
      <c r="I43" s="24" t="s">
        <v>360</v>
      </c>
      <c r="L43" s="5">
        <f t="shared" si="15"/>
        <v>8</v>
      </c>
      <c r="M43" s="1">
        <v>15</v>
      </c>
      <c r="N43" s="8" t="s">
        <v>462</v>
      </c>
      <c r="O43" s="3">
        <v>1.024</v>
      </c>
      <c r="P43" s="3">
        <f t="shared" si="17"/>
        <v>15.36</v>
      </c>
      <c r="Q43" s="8" t="s">
        <v>462</v>
      </c>
    </row>
    <row r="44" spans="1:27" s="24" customFormat="1" x14ac:dyDescent="0.25">
      <c r="A44" s="1"/>
      <c r="B44" s="1"/>
      <c r="C44" s="19"/>
      <c r="G44" s="9"/>
      <c r="H44" s="9"/>
      <c r="I44" s="19"/>
      <c r="J44" s="1"/>
      <c r="K44" s="1"/>
      <c r="L44" s="1"/>
      <c r="M44" s="1"/>
      <c r="N44" s="1"/>
      <c r="O44" s="3"/>
      <c r="P44" s="3"/>
    </row>
    <row r="45" spans="1:27" s="24" customFormat="1" x14ac:dyDescent="0.25">
      <c r="A45" s="1">
        <v>36</v>
      </c>
      <c r="B45" s="1">
        <v>1</v>
      </c>
      <c r="C45" s="24" t="s">
        <v>431</v>
      </c>
      <c r="D45" s="24" t="s">
        <v>10</v>
      </c>
      <c r="E45" s="24" t="s">
        <v>432</v>
      </c>
      <c r="F45" s="24" t="s">
        <v>315</v>
      </c>
      <c r="G45" s="19" t="s">
        <v>433</v>
      </c>
      <c r="H45" s="19" t="s">
        <v>434</v>
      </c>
      <c r="I45" s="24" t="s">
        <v>434</v>
      </c>
      <c r="J45" s="1"/>
      <c r="K45" s="1"/>
      <c r="L45" s="5">
        <f>NUM_BOARDS*B45</f>
        <v>8</v>
      </c>
      <c r="M45" s="1">
        <v>15</v>
      </c>
      <c r="N45" s="1"/>
      <c r="O45" s="3">
        <v>3.581</v>
      </c>
      <c r="P45" s="3">
        <f>M45*O45</f>
        <v>53.714999999999996</v>
      </c>
    </row>
    <row r="46" spans="1:27" x14ac:dyDescent="0.25">
      <c r="A46" s="1">
        <v>37</v>
      </c>
      <c r="B46" s="1">
        <v>5</v>
      </c>
      <c r="C46" t="s">
        <v>47</v>
      </c>
      <c r="D46" s="18" t="s">
        <v>10</v>
      </c>
      <c r="E46" t="s">
        <v>42</v>
      </c>
      <c r="F46" t="s">
        <v>40</v>
      </c>
      <c r="G46" s="9" t="s">
        <v>41</v>
      </c>
      <c r="J46" s="1" t="s">
        <v>39</v>
      </c>
      <c r="L46" s="5">
        <f>NUM_BOARDS*B46</f>
        <v>40</v>
      </c>
      <c r="M46" s="1">
        <v>44</v>
      </c>
      <c r="N46" s="1">
        <v>44</v>
      </c>
      <c r="O46" s="3">
        <v>34.685000000000002</v>
      </c>
      <c r="P46" s="7">
        <f>M46*O46</f>
        <v>1526.14</v>
      </c>
    </row>
    <row r="47" spans="1:27" x14ac:dyDescent="0.25">
      <c r="A47" s="1">
        <v>38</v>
      </c>
      <c r="B47" s="1">
        <v>8</v>
      </c>
      <c r="C47" t="s">
        <v>46</v>
      </c>
      <c r="D47" s="18" t="s">
        <v>10</v>
      </c>
      <c r="E47" t="s">
        <v>43</v>
      </c>
      <c r="F47" t="s">
        <v>45</v>
      </c>
      <c r="G47" s="9" t="s">
        <v>44</v>
      </c>
      <c r="I47" s="2" t="s">
        <v>44</v>
      </c>
      <c r="J47" s="1" t="s">
        <v>39</v>
      </c>
      <c r="L47" s="5">
        <f>NUM_BOARDS*B47</f>
        <v>64</v>
      </c>
      <c r="M47" s="1">
        <v>68</v>
      </c>
      <c r="N47" s="1">
        <v>68</v>
      </c>
      <c r="O47" s="3">
        <v>16.301909999999999</v>
      </c>
      <c r="P47" s="7">
        <f>M47*O47</f>
        <v>1108.52988</v>
      </c>
    </row>
    <row r="49" spans="1:27" x14ac:dyDescent="0.25">
      <c r="A49" s="1">
        <v>39</v>
      </c>
      <c r="B49" s="1">
        <v>4</v>
      </c>
      <c r="C49" s="24" t="s">
        <v>215</v>
      </c>
      <c r="D49" s="24" t="s">
        <v>10</v>
      </c>
      <c r="E49" s="24" t="s">
        <v>216</v>
      </c>
      <c r="F49" s="24" t="s">
        <v>217</v>
      </c>
      <c r="G49" s="19" t="s">
        <v>218</v>
      </c>
      <c r="H49" s="19" t="s">
        <v>219</v>
      </c>
      <c r="I49" s="24" t="s">
        <v>220</v>
      </c>
      <c r="L49" s="5">
        <f>NUM_BOARDS*B49</f>
        <v>32</v>
      </c>
      <c r="M49" s="1">
        <v>100</v>
      </c>
      <c r="N49" s="1">
        <v>100</v>
      </c>
      <c r="O49" s="3">
        <v>0.13200000000000001</v>
      </c>
      <c r="P49" s="3">
        <f t="shared" ref="P49:P50" si="19">M49*O49</f>
        <v>13.200000000000001</v>
      </c>
      <c r="Q49" s="18"/>
    </row>
    <row r="50" spans="1:27" x14ac:dyDescent="0.25">
      <c r="A50" s="1">
        <v>40</v>
      </c>
      <c r="B50" s="1">
        <v>75</v>
      </c>
      <c r="C50" s="24" t="s">
        <v>221</v>
      </c>
      <c r="D50" s="24" t="s">
        <v>10</v>
      </c>
      <c r="E50" s="24" t="s">
        <v>222</v>
      </c>
      <c r="F50" s="24" t="s">
        <v>85</v>
      </c>
      <c r="G50" s="19" t="s">
        <v>223</v>
      </c>
      <c r="H50" s="19" t="s">
        <v>224</v>
      </c>
      <c r="I50" s="24" t="s">
        <v>225</v>
      </c>
      <c r="L50" s="5">
        <f>NUM_BOARDS*B50</f>
        <v>600</v>
      </c>
      <c r="M50" s="1">
        <v>1000</v>
      </c>
      <c r="N50" s="1">
        <v>1000</v>
      </c>
      <c r="O50" s="3">
        <v>0.46900999999999998</v>
      </c>
      <c r="P50" s="3">
        <f t="shared" si="19"/>
        <v>469.01</v>
      </c>
      <c r="Q50" s="16"/>
    </row>
    <row r="52" spans="1:27" s="13" customFormat="1" x14ac:dyDescent="0.25">
      <c r="A52" s="1">
        <v>41</v>
      </c>
      <c r="B52" s="1">
        <v>12</v>
      </c>
      <c r="C52" s="24" t="s">
        <v>237</v>
      </c>
      <c r="D52" s="24" t="s">
        <v>10</v>
      </c>
      <c r="E52" s="24" t="s">
        <v>238</v>
      </c>
      <c r="F52" s="24" t="s">
        <v>239</v>
      </c>
      <c r="G52" s="19" t="s">
        <v>240</v>
      </c>
      <c r="H52" s="19" t="s">
        <v>241</v>
      </c>
      <c r="I52" s="24" t="s">
        <v>242</v>
      </c>
      <c r="J52" s="1"/>
      <c r="K52" s="1"/>
      <c r="L52" s="5">
        <f>NUM_BOARDS*B52</f>
        <v>96</v>
      </c>
      <c r="M52" s="5">
        <v>100</v>
      </c>
      <c r="N52" s="5">
        <v>100</v>
      </c>
      <c r="O52" s="3">
        <v>0.35520000000000002</v>
      </c>
      <c r="P52" s="3">
        <f>M52*O52</f>
        <v>35.520000000000003</v>
      </c>
      <c r="Q52" s="13" t="s">
        <v>484</v>
      </c>
    </row>
    <row r="54" spans="1:27" s="24" customFormat="1" x14ac:dyDescent="0.25">
      <c r="A54" s="1"/>
      <c r="B54" s="1">
        <v>6</v>
      </c>
      <c r="C54" s="19" t="s">
        <v>480</v>
      </c>
      <c r="D54" s="24" t="s">
        <v>10</v>
      </c>
      <c r="E54" s="24" t="s">
        <v>481</v>
      </c>
      <c r="F54" s="24" t="s">
        <v>167</v>
      </c>
      <c r="G54" s="9" t="s">
        <v>482</v>
      </c>
      <c r="H54" s="9" t="s">
        <v>483</v>
      </c>
      <c r="I54" s="24" t="s">
        <v>263</v>
      </c>
      <c r="J54" s="1"/>
      <c r="K54" s="1"/>
      <c r="L54" s="5">
        <f>NUM_BOARDS*B54</f>
        <v>48</v>
      </c>
      <c r="M54" s="25"/>
      <c r="N54" s="5" t="s">
        <v>465</v>
      </c>
      <c r="O54" s="3">
        <v>0.35520000000000002</v>
      </c>
      <c r="P54" s="3">
        <f>M54*O54</f>
        <v>0</v>
      </c>
    </row>
    <row r="55" spans="1:27" x14ac:dyDescent="0.25">
      <c r="A55" s="1">
        <v>42</v>
      </c>
      <c r="B55" s="1">
        <v>60</v>
      </c>
      <c r="C55" s="24" t="s">
        <v>255</v>
      </c>
      <c r="D55" s="24" t="s">
        <v>10</v>
      </c>
      <c r="E55" s="24" t="s">
        <v>256</v>
      </c>
      <c r="F55" s="24" t="s">
        <v>167</v>
      </c>
      <c r="G55" s="19" t="s">
        <v>257</v>
      </c>
      <c r="H55" s="19" t="s">
        <v>258</v>
      </c>
      <c r="I55" s="24" t="s">
        <v>246</v>
      </c>
      <c r="L55" s="5">
        <f t="shared" ref="L55:L76" si="20">NUM_BOARDS*B55</f>
        <v>480</v>
      </c>
      <c r="M55" s="1" t="s">
        <v>465</v>
      </c>
      <c r="N55" s="1">
        <v>5000</v>
      </c>
      <c r="O55" s="3" t="s">
        <v>465</v>
      </c>
      <c r="P55" s="3" t="s">
        <v>465</v>
      </c>
      <c r="Q55" s="16"/>
      <c r="AA55" s="10"/>
    </row>
    <row r="56" spans="1:27" x14ac:dyDescent="0.25">
      <c r="A56" s="1">
        <v>43</v>
      </c>
      <c r="B56" s="1">
        <v>42</v>
      </c>
      <c r="C56" s="24" t="s">
        <v>255</v>
      </c>
      <c r="D56" s="24" t="s">
        <v>10</v>
      </c>
      <c r="E56" s="24" t="s">
        <v>256</v>
      </c>
      <c r="F56" s="24" t="s">
        <v>167</v>
      </c>
      <c r="G56" s="19" t="s">
        <v>257</v>
      </c>
      <c r="H56" s="19">
        <v>0</v>
      </c>
      <c r="I56" s="24" t="s">
        <v>246</v>
      </c>
      <c r="L56" s="5">
        <f t="shared" si="20"/>
        <v>336</v>
      </c>
      <c r="M56" s="8" t="s">
        <v>462</v>
      </c>
      <c r="N56" s="1">
        <v>5000</v>
      </c>
      <c r="P56" s="3" t="e">
        <f t="shared" ref="P56:P76" si="21">M56*O56</f>
        <v>#VALUE!</v>
      </c>
      <c r="Q56" s="17"/>
    </row>
    <row r="57" spans="1:27" x14ac:dyDescent="0.25">
      <c r="A57" s="1">
        <v>44</v>
      </c>
      <c r="B57" s="1">
        <v>1</v>
      </c>
      <c r="C57" s="24" t="s">
        <v>264</v>
      </c>
      <c r="D57" s="24" t="s">
        <v>10</v>
      </c>
      <c r="E57" s="24" t="s">
        <v>265</v>
      </c>
      <c r="F57" s="24" t="s">
        <v>167</v>
      </c>
      <c r="G57" s="19" t="s">
        <v>266</v>
      </c>
      <c r="H57" s="19">
        <v>10</v>
      </c>
      <c r="I57" s="24" t="s">
        <v>246</v>
      </c>
      <c r="L57" s="5">
        <f t="shared" si="20"/>
        <v>8</v>
      </c>
      <c r="M57" s="1">
        <v>100</v>
      </c>
      <c r="N57" s="1">
        <v>100</v>
      </c>
      <c r="O57" s="3">
        <v>8.7999999999999995E-2</v>
      </c>
      <c r="P57" s="3">
        <f t="shared" si="21"/>
        <v>8.7999999999999989</v>
      </c>
      <c r="Q57" s="17"/>
    </row>
    <row r="58" spans="1:27" x14ac:dyDescent="0.25">
      <c r="A58" s="1">
        <v>45</v>
      </c>
      <c r="B58" s="1">
        <v>18</v>
      </c>
      <c r="C58" s="24" t="s">
        <v>243</v>
      </c>
      <c r="D58" s="24" t="s">
        <v>10</v>
      </c>
      <c r="E58" s="24" t="s">
        <v>244</v>
      </c>
      <c r="F58" s="24" t="s">
        <v>167</v>
      </c>
      <c r="G58" s="19" t="s">
        <v>245</v>
      </c>
      <c r="H58" s="19">
        <v>33</v>
      </c>
      <c r="I58" s="24" t="s">
        <v>246</v>
      </c>
      <c r="L58" s="5">
        <f t="shared" si="20"/>
        <v>144</v>
      </c>
      <c r="M58" s="1">
        <v>5000</v>
      </c>
      <c r="N58" s="1">
        <v>5000</v>
      </c>
      <c r="O58" s="3">
        <v>2.8999999999999998E-3</v>
      </c>
      <c r="P58" s="3">
        <f t="shared" si="21"/>
        <v>14.499999999999998</v>
      </c>
    </row>
    <row r="59" spans="1:27" x14ac:dyDescent="0.25">
      <c r="A59" s="1">
        <v>46</v>
      </c>
      <c r="B59" s="1">
        <v>138</v>
      </c>
      <c r="C59" s="24" t="s">
        <v>251</v>
      </c>
      <c r="D59" s="24" t="s">
        <v>10</v>
      </c>
      <c r="E59" s="24" t="s">
        <v>300</v>
      </c>
      <c r="F59" s="24" t="s">
        <v>167</v>
      </c>
      <c r="G59" s="19" t="s">
        <v>301</v>
      </c>
      <c r="H59" s="19" t="s">
        <v>302</v>
      </c>
      <c r="I59" s="24" t="s">
        <v>263</v>
      </c>
      <c r="L59" s="5">
        <f t="shared" si="20"/>
        <v>1104</v>
      </c>
      <c r="M59" s="1">
        <v>10000</v>
      </c>
      <c r="N59" s="1">
        <v>10000</v>
      </c>
      <c r="O59" s="3">
        <v>1.8E-3</v>
      </c>
      <c r="P59" s="3">
        <f t="shared" si="21"/>
        <v>18</v>
      </c>
    </row>
    <row r="60" spans="1:27" x14ac:dyDescent="0.25">
      <c r="A60" s="1">
        <v>47</v>
      </c>
      <c r="B60" s="1">
        <v>40</v>
      </c>
      <c r="C60" s="24" t="s">
        <v>442</v>
      </c>
      <c r="D60" s="24" t="s">
        <v>10</v>
      </c>
      <c r="E60" s="24" t="s">
        <v>443</v>
      </c>
      <c r="F60" s="24" t="s">
        <v>167</v>
      </c>
      <c r="G60" s="19" t="s">
        <v>444</v>
      </c>
      <c r="H60" s="19">
        <v>100</v>
      </c>
      <c r="I60" s="24" t="s">
        <v>263</v>
      </c>
      <c r="L60" s="5">
        <f t="shared" si="20"/>
        <v>320</v>
      </c>
      <c r="M60" s="5">
        <v>1000</v>
      </c>
      <c r="N60" s="5">
        <v>1000</v>
      </c>
      <c r="O60" s="3">
        <v>0.06</v>
      </c>
      <c r="P60" s="3">
        <f t="shared" si="21"/>
        <v>60</v>
      </c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8"/>
    </row>
    <row r="61" spans="1:27" s="17" customFormat="1" x14ac:dyDescent="0.25">
      <c r="A61" s="1">
        <v>48</v>
      </c>
      <c r="B61" s="1">
        <v>8</v>
      </c>
      <c r="C61" s="24" t="s">
        <v>445</v>
      </c>
      <c r="D61" s="24" t="s">
        <v>10</v>
      </c>
      <c r="E61" s="24" t="s">
        <v>285</v>
      </c>
      <c r="F61" s="24" t="s">
        <v>167</v>
      </c>
      <c r="G61" s="19" t="s">
        <v>286</v>
      </c>
      <c r="H61" s="19">
        <v>300</v>
      </c>
      <c r="I61" s="24" t="s">
        <v>246</v>
      </c>
      <c r="J61" s="1"/>
      <c r="K61" s="1"/>
      <c r="L61" s="5">
        <f t="shared" si="20"/>
        <v>64</v>
      </c>
      <c r="M61" s="5">
        <v>5000</v>
      </c>
      <c r="N61" s="5">
        <v>5000</v>
      </c>
      <c r="O61" s="3">
        <v>2.8999999999999998E-3</v>
      </c>
      <c r="P61" s="3">
        <f t="shared" si="21"/>
        <v>14.499999999999998</v>
      </c>
      <c r="Q61" s="8"/>
    </row>
    <row r="62" spans="1:27" x14ac:dyDescent="0.25">
      <c r="A62" s="1">
        <v>49</v>
      </c>
      <c r="B62" s="1">
        <v>12</v>
      </c>
      <c r="C62" s="24" t="s">
        <v>259</v>
      </c>
      <c r="D62" s="24" t="s">
        <v>10</v>
      </c>
      <c r="E62" s="24" t="s">
        <v>260</v>
      </c>
      <c r="F62" s="24" t="s">
        <v>167</v>
      </c>
      <c r="G62" s="19" t="s">
        <v>261</v>
      </c>
      <c r="H62" s="19" t="s">
        <v>262</v>
      </c>
      <c r="I62" s="24" t="s">
        <v>263</v>
      </c>
      <c r="L62" s="5">
        <f t="shared" si="20"/>
        <v>96</v>
      </c>
      <c r="M62" s="1">
        <v>10000</v>
      </c>
      <c r="N62" s="1">
        <v>10000</v>
      </c>
      <c r="O62" s="3">
        <v>1.8E-3</v>
      </c>
      <c r="P62" s="3">
        <f t="shared" si="21"/>
        <v>18</v>
      </c>
      <c r="Q62" s="17"/>
      <c r="T62" s="17"/>
      <c r="U62" s="17"/>
      <c r="V62" s="17"/>
      <c r="W62" s="17"/>
      <c r="AA62" s="17"/>
    </row>
    <row r="63" spans="1:27" x14ac:dyDescent="0.25">
      <c r="A63" s="1">
        <v>50</v>
      </c>
      <c r="B63" s="1">
        <v>86</v>
      </c>
      <c r="C63" s="24" t="s">
        <v>446</v>
      </c>
      <c r="D63" s="24" t="s">
        <v>10</v>
      </c>
      <c r="E63" s="24" t="s">
        <v>447</v>
      </c>
      <c r="F63" s="24" t="s">
        <v>167</v>
      </c>
      <c r="G63" s="19" t="s">
        <v>448</v>
      </c>
      <c r="H63" s="19" t="s">
        <v>449</v>
      </c>
      <c r="I63" s="24" t="s">
        <v>246</v>
      </c>
      <c r="L63" s="5">
        <f t="shared" si="20"/>
        <v>688</v>
      </c>
      <c r="M63" s="5">
        <v>5000</v>
      </c>
      <c r="N63" s="5">
        <v>5000</v>
      </c>
      <c r="O63" s="3">
        <v>2.8999999999999998E-3</v>
      </c>
      <c r="P63" s="3">
        <f t="shared" si="21"/>
        <v>14.499999999999998</v>
      </c>
      <c r="Q63" s="8"/>
    </row>
    <row r="64" spans="1:27" x14ac:dyDescent="0.25">
      <c r="A64" s="1">
        <v>51</v>
      </c>
      <c r="B64" s="1">
        <v>50</v>
      </c>
      <c r="C64" s="24" t="s">
        <v>450</v>
      </c>
      <c r="D64" s="24" t="s">
        <v>10</v>
      </c>
      <c r="E64" s="24" t="s">
        <v>297</v>
      </c>
      <c r="F64" s="24" t="s">
        <v>167</v>
      </c>
      <c r="G64" s="19" t="s">
        <v>298</v>
      </c>
      <c r="H64" s="19" t="s">
        <v>299</v>
      </c>
      <c r="I64" s="24" t="s">
        <v>246</v>
      </c>
      <c r="L64" s="5">
        <f t="shared" si="20"/>
        <v>400</v>
      </c>
      <c r="M64" s="8" t="s">
        <v>462</v>
      </c>
      <c r="N64" s="1">
        <v>5000</v>
      </c>
      <c r="P64" s="3" t="e">
        <f t="shared" si="21"/>
        <v>#VALUE!</v>
      </c>
      <c r="Q64" s="8"/>
    </row>
    <row r="65" spans="1:27" x14ac:dyDescent="0.25">
      <c r="A65" s="1">
        <v>52</v>
      </c>
      <c r="B65" s="1">
        <v>12</v>
      </c>
      <c r="C65" s="24" t="s">
        <v>267</v>
      </c>
      <c r="D65" s="24" t="s">
        <v>10</v>
      </c>
      <c r="E65" s="24" t="s">
        <v>268</v>
      </c>
      <c r="F65" s="24" t="s">
        <v>122</v>
      </c>
      <c r="G65" s="19" t="s">
        <v>269</v>
      </c>
      <c r="H65" s="19" t="s">
        <v>270</v>
      </c>
      <c r="I65" s="24" t="s">
        <v>246</v>
      </c>
      <c r="L65" s="5">
        <f t="shared" si="20"/>
        <v>96</v>
      </c>
      <c r="M65" s="1">
        <v>200</v>
      </c>
      <c r="N65" s="1">
        <v>200</v>
      </c>
      <c r="O65" s="3">
        <v>5.8999999999999997E-2</v>
      </c>
      <c r="P65" s="3">
        <f t="shared" si="21"/>
        <v>11.799999999999999</v>
      </c>
      <c r="Q65" s="18"/>
    </row>
    <row r="66" spans="1:27" x14ac:dyDescent="0.25">
      <c r="A66" s="1">
        <v>53</v>
      </c>
      <c r="B66" s="1">
        <v>44</v>
      </c>
      <c r="C66" s="24" t="s">
        <v>294</v>
      </c>
      <c r="D66" s="24" t="s">
        <v>10</v>
      </c>
      <c r="E66" s="24" t="s">
        <v>252</v>
      </c>
      <c r="F66" s="24" t="s">
        <v>167</v>
      </c>
      <c r="G66" s="19" t="s">
        <v>253</v>
      </c>
      <c r="H66" s="19" t="s">
        <v>254</v>
      </c>
      <c r="I66" s="24" t="s">
        <v>246</v>
      </c>
      <c r="L66" s="5">
        <f t="shared" si="20"/>
        <v>352</v>
      </c>
      <c r="M66" s="8" t="s">
        <v>462</v>
      </c>
      <c r="N66" s="5">
        <v>5000</v>
      </c>
      <c r="P66" s="3" t="e">
        <f t="shared" si="21"/>
        <v>#VALUE!</v>
      </c>
      <c r="Q66" s="8"/>
    </row>
    <row r="67" spans="1:27" x14ac:dyDescent="0.25">
      <c r="A67" s="1">
        <v>54</v>
      </c>
      <c r="B67" s="1">
        <v>93</v>
      </c>
      <c r="C67" s="24" t="s">
        <v>247</v>
      </c>
      <c r="D67" s="24" t="s">
        <v>10</v>
      </c>
      <c r="E67" s="24" t="s">
        <v>248</v>
      </c>
      <c r="F67" s="24" t="s">
        <v>167</v>
      </c>
      <c r="G67" s="19" t="s">
        <v>249</v>
      </c>
      <c r="H67" s="19" t="s">
        <v>250</v>
      </c>
      <c r="I67" s="24" t="s">
        <v>246</v>
      </c>
      <c r="L67" s="5">
        <f t="shared" si="20"/>
        <v>744</v>
      </c>
      <c r="M67" s="8" t="s">
        <v>462</v>
      </c>
      <c r="N67" s="1">
        <v>5000</v>
      </c>
      <c r="P67" s="3" t="e">
        <f t="shared" si="21"/>
        <v>#VALUE!</v>
      </c>
    </row>
    <row r="68" spans="1:27" s="17" customFormat="1" x14ac:dyDescent="0.25">
      <c r="A68" s="1">
        <v>55</v>
      </c>
      <c r="B68" s="1">
        <v>4</v>
      </c>
      <c r="C68" s="24" t="s">
        <v>281</v>
      </c>
      <c r="D68" s="24" t="s">
        <v>10</v>
      </c>
      <c r="E68" s="24" t="s">
        <v>282</v>
      </c>
      <c r="F68" s="24" t="s">
        <v>122</v>
      </c>
      <c r="G68" s="19" t="s">
        <v>283</v>
      </c>
      <c r="H68" s="19" t="s">
        <v>284</v>
      </c>
      <c r="I68" s="24" t="s">
        <v>246</v>
      </c>
      <c r="J68" s="1"/>
      <c r="K68" s="1"/>
      <c r="L68" s="5">
        <f t="shared" si="20"/>
        <v>32</v>
      </c>
      <c r="M68" s="5">
        <v>100</v>
      </c>
      <c r="N68" s="5">
        <v>100</v>
      </c>
      <c r="O68" s="3">
        <v>0.17299999999999999</v>
      </c>
      <c r="P68" s="3">
        <f t="shared" si="21"/>
        <v>17.299999999999997</v>
      </c>
      <c r="Q68" s="8"/>
    </row>
    <row r="69" spans="1:27" x14ac:dyDescent="0.25">
      <c r="A69" s="1">
        <v>56</v>
      </c>
      <c r="B69" s="1">
        <v>4</v>
      </c>
      <c r="C69" s="24" t="s">
        <v>451</v>
      </c>
      <c r="D69" s="24" t="s">
        <v>10</v>
      </c>
      <c r="E69" s="24" t="s">
        <v>291</v>
      </c>
      <c r="F69" s="24" t="s">
        <v>122</v>
      </c>
      <c r="G69" s="19" t="s">
        <v>292</v>
      </c>
      <c r="H69" s="19" t="s">
        <v>293</v>
      </c>
      <c r="I69" s="24" t="s">
        <v>246</v>
      </c>
      <c r="L69" s="5">
        <f t="shared" si="20"/>
        <v>32</v>
      </c>
      <c r="M69" s="1">
        <v>100</v>
      </c>
      <c r="N69" s="1">
        <v>100</v>
      </c>
      <c r="O69" s="3">
        <v>0.17299999999999999</v>
      </c>
      <c r="P69" s="3">
        <f t="shared" si="21"/>
        <v>17.299999999999997</v>
      </c>
    </row>
    <row r="70" spans="1:27" x14ac:dyDescent="0.25">
      <c r="A70" s="1">
        <v>57</v>
      </c>
      <c r="B70" s="1">
        <v>1</v>
      </c>
      <c r="C70" s="24" t="s">
        <v>307</v>
      </c>
      <c r="D70" s="24" t="s">
        <v>10</v>
      </c>
      <c r="E70" s="24" t="s">
        <v>308</v>
      </c>
      <c r="F70" s="24" t="s">
        <v>122</v>
      </c>
      <c r="G70" s="19" t="s">
        <v>309</v>
      </c>
      <c r="H70" s="19" t="s">
        <v>310</v>
      </c>
      <c r="I70" s="24" t="s">
        <v>246</v>
      </c>
      <c r="L70" s="5">
        <f t="shared" si="20"/>
        <v>8</v>
      </c>
      <c r="M70" s="1">
        <v>100</v>
      </c>
      <c r="N70" s="1">
        <v>100</v>
      </c>
      <c r="O70" s="3">
        <v>0.17299999999999999</v>
      </c>
      <c r="P70" s="3">
        <f t="shared" si="21"/>
        <v>17.299999999999997</v>
      </c>
      <c r="Q70" s="8"/>
    </row>
    <row r="71" spans="1:27" x14ac:dyDescent="0.25">
      <c r="A71" s="1">
        <v>58</v>
      </c>
      <c r="B71" s="1">
        <v>4</v>
      </c>
      <c r="C71" s="24" t="s">
        <v>452</v>
      </c>
      <c r="D71" s="24" t="s">
        <v>10</v>
      </c>
      <c r="E71" s="24" t="s">
        <v>287</v>
      </c>
      <c r="F71" s="24" t="s">
        <v>288</v>
      </c>
      <c r="G71" s="19" t="s">
        <v>289</v>
      </c>
      <c r="H71" s="19" t="s">
        <v>290</v>
      </c>
      <c r="I71" s="24" t="s">
        <v>246</v>
      </c>
      <c r="L71" s="5">
        <f t="shared" si="20"/>
        <v>32</v>
      </c>
      <c r="M71" s="1">
        <v>50</v>
      </c>
      <c r="N71" s="1">
        <v>50</v>
      </c>
      <c r="O71" s="3">
        <v>0.879</v>
      </c>
      <c r="P71" s="3">
        <f t="shared" si="21"/>
        <v>43.95</v>
      </c>
    </row>
    <row r="72" spans="1:27" s="17" customFormat="1" x14ac:dyDescent="0.25">
      <c r="A72" s="1">
        <v>59</v>
      </c>
      <c r="B72" s="1">
        <v>1</v>
      </c>
      <c r="C72" s="24" t="s">
        <v>277</v>
      </c>
      <c r="D72" s="24" t="s">
        <v>10</v>
      </c>
      <c r="E72" s="24" t="s">
        <v>278</v>
      </c>
      <c r="F72" s="24" t="s">
        <v>122</v>
      </c>
      <c r="G72" s="19" t="s">
        <v>279</v>
      </c>
      <c r="H72" s="19" t="s">
        <v>280</v>
      </c>
      <c r="I72" s="24" t="s">
        <v>246</v>
      </c>
      <c r="J72" s="5"/>
      <c r="K72" s="5"/>
      <c r="L72" s="5">
        <f t="shared" si="20"/>
        <v>8</v>
      </c>
      <c r="M72" s="5">
        <v>100</v>
      </c>
      <c r="N72" s="5">
        <v>100</v>
      </c>
      <c r="O72" s="7">
        <v>0.17299999999999999</v>
      </c>
      <c r="P72" s="3">
        <f t="shared" si="21"/>
        <v>17.299999999999997</v>
      </c>
      <c r="Q72" s="8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x14ac:dyDescent="0.25">
      <c r="A73" s="1">
        <v>60</v>
      </c>
      <c r="B73" s="1">
        <v>1</v>
      </c>
      <c r="C73" s="24" t="s">
        <v>303</v>
      </c>
      <c r="D73" s="24" t="s">
        <v>10</v>
      </c>
      <c r="E73" s="24" t="s">
        <v>304</v>
      </c>
      <c r="F73" s="24" t="s">
        <v>122</v>
      </c>
      <c r="G73" s="19" t="s">
        <v>305</v>
      </c>
      <c r="H73" s="19" t="s">
        <v>306</v>
      </c>
      <c r="I73" s="24" t="s">
        <v>246</v>
      </c>
      <c r="L73" s="5">
        <f t="shared" si="20"/>
        <v>8</v>
      </c>
      <c r="M73" s="1">
        <v>100</v>
      </c>
      <c r="N73" s="1">
        <v>100</v>
      </c>
      <c r="O73" s="7">
        <v>0.17299999999999999</v>
      </c>
      <c r="P73" s="3">
        <f t="shared" si="21"/>
        <v>17.299999999999997</v>
      </c>
    </row>
    <row r="74" spans="1:27" s="17" customFormat="1" x14ac:dyDescent="0.25">
      <c r="A74" s="1">
        <v>61</v>
      </c>
      <c r="B74" s="1">
        <v>1</v>
      </c>
      <c r="C74" s="24" t="s">
        <v>273</v>
      </c>
      <c r="D74" s="24" t="s">
        <v>10</v>
      </c>
      <c r="E74" s="24" t="s">
        <v>274</v>
      </c>
      <c r="F74" s="24" t="s">
        <v>80</v>
      </c>
      <c r="G74" s="19" t="s">
        <v>275</v>
      </c>
      <c r="H74" s="19" t="s">
        <v>276</v>
      </c>
      <c r="I74" s="24" t="s">
        <v>246</v>
      </c>
      <c r="J74" s="5"/>
      <c r="K74" s="5"/>
      <c r="L74" s="5">
        <f t="shared" si="20"/>
        <v>8</v>
      </c>
      <c r="M74" s="5">
        <v>100</v>
      </c>
      <c r="N74" s="5">
        <v>100</v>
      </c>
      <c r="O74" s="7">
        <v>0.46500000000000002</v>
      </c>
      <c r="P74" s="3">
        <f t="shared" si="21"/>
        <v>46.5</v>
      </c>
      <c r="Q74" s="8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s="17" customFormat="1" x14ac:dyDescent="0.25">
      <c r="A75" s="1">
        <v>62</v>
      </c>
      <c r="B75" s="1">
        <v>18</v>
      </c>
      <c r="C75" s="24" t="s">
        <v>271</v>
      </c>
      <c r="D75" s="24" t="s">
        <v>10</v>
      </c>
      <c r="E75" s="24" t="s">
        <v>272</v>
      </c>
      <c r="F75" s="24" t="s">
        <v>272</v>
      </c>
      <c r="G75" s="19" t="s">
        <v>272</v>
      </c>
      <c r="H75" s="19" t="s">
        <v>272</v>
      </c>
      <c r="I75" s="24" t="s">
        <v>246</v>
      </c>
      <c r="J75" s="1"/>
      <c r="K75" s="1"/>
      <c r="L75" s="5">
        <f t="shared" si="20"/>
        <v>144</v>
      </c>
      <c r="M75" s="5"/>
      <c r="N75" s="5"/>
      <c r="O75" s="3"/>
      <c r="P75" s="3">
        <f t="shared" si="21"/>
        <v>0</v>
      </c>
      <c r="Q75" s="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 x14ac:dyDescent="0.25">
      <c r="A76" s="1">
        <v>63</v>
      </c>
      <c r="B76" s="1">
        <v>2</v>
      </c>
      <c r="C76" s="24" t="s">
        <v>295</v>
      </c>
      <c r="D76" s="24" t="s">
        <v>10</v>
      </c>
      <c r="E76" s="24"/>
      <c r="F76" s="24"/>
      <c r="G76" s="19"/>
      <c r="H76" s="19" t="s">
        <v>296</v>
      </c>
      <c r="I76" s="24" t="s">
        <v>263</v>
      </c>
      <c r="L76" s="5">
        <f t="shared" si="20"/>
        <v>16</v>
      </c>
      <c r="M76" s="5"/>
      <c r="N76" s="5"/>
      <c r="P76" s="3">
        <f t="shared" si="21"/>
        <v>0</v>
      </c>
      <c r="Q76" s="8"/>
    </row>
    <row r="78" spans="1:27" s="18" customFormat="1" x14ac:dyDescent="0.25">
      <c r="A78" s="1">
        <v>64</v>
      </c>
      <c r="B78" s="1">
        <v>7</v>
      </c>
      <c r="C78" s="24" t="s">
        <v>313</v>
      </c>
      <c r="D78" s="24" t="s">
        <v>10</v>
      </c>
      <c r="E78" s="24" t="s">
        <v>314</v>
      </c>
      <c r="F78" s="24" t="s">
        <v>315</v>
      </c>
      <c r="G78" s="19" t="s">
        <v>316</v>
      </c>
      <c r="H78" s="19" t="s">
        <v>317</v>
      </c>
      <c r="I78" s="24" t="s">
        <v>318</v>
      </c>
      <c r="J78" s="1"/>
      <c r="K78" s="1"/>
      <c r="L78" s="5">
        <f t="shared" ref="L78:L86" si="22">NUM_BOARDS*B78</f>
        <v>56</v>
      </c>
      <c r="M78" s="1">
        <v>100</v>
      </c>
      <c r="N78" s="1">
        <v>100</v>
      </c>
      <c r="O78" s="3">
        <v>0.29899999999999999</v>
      </c>
      <c r="P78" s="3">
        <f t="shared" ref="P78:P86" si="23">M78*O78</f>
        <v>29.9</v>
      </c>
      <c r="Q78" s="8"/>
    </row>
    <row r="79" spans="1:27" s="18" customFormat="1" x14ac:dyDescent="0.25">
      <c r="A79" s="1">
        <v>65</v>
      </c>
      <c r="B79" s="1">
        <v>6</v>
      </c>
      <c r="C79" s="24" t="s">
        <v>319</v>
      </c>
      <c r="D79" s="24" t="s">
        <v>10</v>
      </c>
      <c r="E79" s="24" t="s">
        <v>320</v>
      </c>
      <c r="F79" s="24" t="s">
        <v>315</v>
      </c>
      <c r="G79" s="19" t="s">
        <v>321</v>
      </c>
      <c r="H79" s="19" t="s">
        <v>322</v>
      </c>
      <c r="I79" s="24" t="s">
        <v>323</v>
      </c>
      <c r="J79" s="1"/>
      <c r="K79" s="1"/>
      <c r="L79" s="5">
        <f t="shared" si="22"/>
        <v>48</v>
      </c>
      <c r="M79" s="25">
        <v>30</v>
      </c>
      <c r="N79" s="25">
        <v>30</v>
      </c>
      <c r="O79" s="3">
        <v>0.745</v>
      </c>
      <c r="P79" s="3">
        <f t="shared" si="23"/>
        <v>22.35</v>
      </c>
      <c r="Q79" s="8"/>
    </row>
    <row r="80" spans="1:27" s="18" customFormat="1" x14ac:dyDescent="0.25">
      <c r="A80" s="1">
        <v>66</v>
      </c>
      <c r="B80" s="1">
        <v>10</v>
      </c>
      <c r="C80" s="24" t="s">
        <v>313</v>
      </c>
      <c r="D80" s="24" t="s">
        <v>10</v>
      </c>
      <c r="E80" s="24" t="s">
        <v>324</v>
      </c>
      <c r="F80" s="24" t="s">
        <v>315</v>
      </c>
      <c r="G80" s="19" t="s">
        <v>325</v>
      </c>
      <c r="H80" s="19" t="s">
        <v>326</v>
      </c>
      <c r="I80" s="24" t="s">
        <v>318</v>
      </c>
      <c r="J80" s="1"/>
      <c r="K80" s="1"/>
      <c r="L80" s="5">
        <f t="shared" si="22"/>
        <v>80</v>
      </c>
      <c r="M80" s="1">
        <v>125</v>
      </c>
      <c r="N80" s="1">
        <v>125</v>
      </c>
      <c r="O80" s="3">
        <v>0.28504000000000002</v>
      </c>
      <c r="P80" s="3">
        <f t="shared" si="23"/>
        <v>35.630000000000003</v>
      </c>
      <c r="Q80" s="8"/>
    </row>
    <row r="81" spans="1:17" s="18" customFormat="1" x14ac:dyDescent="0.25">
      <c r="A81" s="1">
        <v>67</v>
      </c>
      <c r="B81" s="1">
        <v>1</v>
      </c>
      <c r="C81" s="24" t="s">
        <v>327</v>
      </c>
      <c r="D81" s="24" t="s">
        <v>330</v>
      </c>
      <c r="E81" s="24"/>
      <c r="F81" s="24"/>
      <c r="G81" s="19"/>
      <c r="H81" s="19" t="s">
        <v>328</v>
      </c>
      <c r="I81" s="24" t="s">
        <v>329</v>
      </c>
      <c r="J81" s="1"/>
      <c r="K81" s="1"/>
      <c r="L81" s="5">
        <f t="shared" si="22"/>
        <v>8</v>
      </c>
      <c r="P81" s="3"/>
    </row>
    <row r="82" spans="1:17" s="6" customFormat="1" ht="15" customHeight="1" x14ac:dyDescent="0.25">
      <c r="A82" s="1">
        <v>68</v>
      </c>
      <c r="B82" s="1">
        <v>1</v>
      </c>
      <c r="C82" s="24" t="s">
        <v>331</v>
      </c>
      <c r="D82" s="24" t="s">
        <v>330</v>
      </c>
      <c r="E82" s="24"/>
      <c r="F82" s="24"/>
      <c r="G82" s="19"/>
      <c r="H82" s="19" t="s">
        <v>332</v>
      </c>
      <c r="I82" s="24" t="s">
        <v>333</v>
      </c>
      <c r="J82" s="5"/>
      <c r="K82" s="5"/>
      <c r="L82" s="5">
        <f t="shared" si="22"/>
        <v>8</v>
      </c>
      <c r="M82" s="5"/>
      <c r="N82" s="5"/>
      <c r="O82" s="7"/>
      <c r="P82" s="3">
        <f t="shared" si="23"/>
        <v>0</v>
      </c>
      <c r="Q82" s="8"/>
    </row>
    <row r="83" spans="1:17" s="6" customFormat="1" ht="15" customHeight="1" x14ac:dyDescent="0.25">
      <c r="A83" s="1">
        <v>69</v>
      </c>
      <c r="B83" s="1">
        <v>1</v>
      </c>
      <c r="C83" s="24" t="s">
        <v>334</v>
      </c>
      <c r="D83" s="24" t="s">
        <v>10</v>
      </c>
      <c r="E83" s="24" t="s">
        <v>335</v>
      </c>
      <c r="F83" s="24" t="s">
        <v>315</v>
      </c>
      <c r="G83" s="19" t="s">
        <v>336</v>
      </c>
      <c r="H83" s="19" t="s">
        <v>337</v>
      </c>
      <c r="I83" s="24" t="s">
        <v>338</v>
      </c>
      <c r="J83" s="5"/>
      <c r="K83" s="5"/>
      <c r="L83" s="5">
        <f t="shared" si="22"/>
        <v>8</v>
      </c>
      <c r="M83" s="1">
        <v>12</v>
      </c>
      <c r="N83" s="1">
        <v>12</v>
      </c>
      <c r="O83" s="3">
        <v>10.99</v>
      </c>
      <c r="P83" s="3">
        <f t="shared" si="23"/>
        <v>131.88</v>
      </c>
      <c r="Q83" s="8"/>
    </row>
    <row r="84" spans="1:17" x14ac:dyDescent="0.25">
      <c r="A84" s="1">
        <v>70</v>
      </c>
      <c r="B84" s="1">
        <v>1</v>
      </c>
      <c r="C84" s="24" t="s">
        <v>339</v>
      </c>
      <c r="D84" s="24" t="s">
        <v>10</v>
      </c>
      <c r="E84" s="24" t="s">
        <v>340</v>
      </c>
      <c r="F84" s="24" t="s">
        <v>341</v>
      </c>
      <c r="G84" s="19" t="s">
        <v>342</v>
      </c>
      <c r="H84" s="19" t="s">
        <v>343</v>
      </c>
      <c r="I84" s="24" t="s">
        <v>344</v>
      </c>
      <c r="L84" s="5">
        <f t="shared" si="22"/>
        <v>8</v>
      </c>
      <c r="M84" s="1">
        <v>12</v>
      </c>
      <c r="N84" s="1">
        <v>12</v>
      </c>
      <c r="O84" s="3">
        <v>4.4033300000000004</v>
      </c>
      <c r="P84" s="3">
        <f t="shared" si="23"/>
        <v>52.839960000000005</v>
      </c>
      <c r="Q84" s="8"/>
    </row>
    <row r="85" spans="1:17" x14ac:dyDescent="0.25">
      <c r="A85" s="1">
        <v>71</v>
      </c>
      <c r="B85" s="1">
        <v>1</v>
      </c>
      <c r="C85" s="24" t="s">
        <v>345</v>
      </c>
      <c r="D85" s="24" t="s">
        <v>10</v>
      </c>
      <c r="E85" s="24" t="s">
        <v>346</v>
      </c>
      <c r="F85" s="24" t="s">
        <v>347</v>
      </c>
      <c r="G85" s="19" t="s">
        <v>348</v>
      </c>
      <c r="H85" s="19" t="s">
        <v>349</v>
      </c>
      <c r="I85" s="24" t="s">
        <v>350</v>
      </c>
      <c r="L85" s="5">
        <f t="shared" si="22"/>
        <v>8</v>
      </c>
      <c r="M85" s="1">
        <v>12</v>
      </c>
      <c r="N85" s="1">
        <v>12</v>
      </c>
      <c r="O85" s="3">
        <v>13.78</v>
      </c>
      <c r="P85" s="3">
        <f t="shared" si="23"/>
        <v>165.35999999999999</v>
      </c>
      <c r="Q85" s="8" t="s">
        <v>485</v>
      </c>
    </row>
    <row r="86" spans="1:17" x14ac:dyDescent="0.25">
      <c r="A86" s="1">
        <v>72</v>
      </c>
      <c r="B86" s="1">
        <v>12</v>
      </c>
      <c r="C86" s="24" t="s">
        <v>351</v>
      </c>
      <c r="D86" s="24" t="s">
        <v>10</v>
      </c>
      <c r="E86" s="24" t="s">
        <v>352</v>
      </c>
      <c r="F86" s="24" t="s">
        <v>347</v>
      </c>
      <c r="G86" s="19" t="s">
        <v>353</v>
      </c>
      <c r="H86" s="19" t="s">
        <v>354</v>
      </c>
      <c r="I86" s="24" t="s">
        <v>355</v>
      </c>
      <c r="L86" s="5">
        <f t="shared" si="22"/>
        <v>96</v>
      </c>
      <c r="M86" s="1">
        <v>110</v>
      </c>
      <c r="O86" s="3">
        <v>1.8213600000000001</v>
      </c>
      <c r="P86" s="3">
        <f t="shared" si="23"/>
        <v>200.34960000000001</v>
      </c>
      <c r="Q86" s="8"/>
    </row>
    <row r="87" spans="1:17" s="24" customFormat="1" x14ac:dyDescent="0.25">
      <c r="A87" s="1"/>
      <c r="B87" s="1"/>
      <c r="E87" s="24" t="s">
        <v>487</v>
      </c>
      <c r="G87" s="19"/>
      <c r="H87" s="19"/>
      <c r="J87" s="1"/>
      <c r="K87" s="1"/>
      <c r="L87" s="5"/>
      <c r="M87" s="1">
        <v>110</v>
      </c>
      <c r="N87" s="1"/>
      <c r="O87" s="3"/>
      <c r="P87" s="3"/>
      <c r="Q87" s="8" t="s">
        <v>488</v>
      </c>
    </row>
    <row r="88" spans="1:17" x14ac:dyDescent="0.25">
      <c r="A88" s="1">
        <v>73</v>
      </c>
      <c r="B88" s="1">
        <v>1</v>
      </c>
      <c r="C88" s="24" t="s">
        <v>364</v>
      </c>
      <c r="D88" s="24" t="s">
        <v>10</v>
      </c>
      <c r="E88" s="24" t="s">
        <v>365</v>
      </c>
      <c r="F88" s="24" t="s">
        <v>366</v>
      </c>
      <c r="G88" s="19" t="s">
        <v>367</v>
      </c>
      <c r="H88" s="19" t="s">
        <v>368</v>
      </c>
      <c r="I88" s="24" t="s">
        <v>355</v>
      </c>
      <c r="L88" s="5">
        <f t="shared" ref="L88:L101" si="24">NUM_BOARDS*B88</f>
        <v>8</v>
      </c>
      <c r="M88" s="1">
        <v>12</v>
      </c>
      <c r="N88" s="1">
        <v>12</v>
      </c>
      <c r="O88" s="3">
        <v>12.82917</v>
      </c>
      <c r="P88" s="3">
        <f t="shared" ref="P88:P101" si="25">M88*O88</f>
        <v>153.95004</v>
      </c>
    </row>
    <row r="89" spans="1:17" x14ac:dyDescent="0.25">
      <c r="A89" s="1">
        <v>74</v>
      </c>
      <c r="B89" s="1">
        <v>1</v>
      </c>
      <c r="C89" s="24" t="s">
        <v>369</v>
      </c>
      <c r="D89" s="24" t="s">
        <v>469</v>
      </c>
      <c r="E89" s="24" t="s">
        <v>370</v>
      </c>
      <c r="F89" s="24" t="s">
        <v>315</v>
      </c>
      <c r="G89" s="19" t="s">
        <v>371</v>
      </c>
      <c r="H89" s="19" t="s">
        <v>372</v>
      </c>
      <c r="I89" s="24" t="s">
        <v>373</v>
      </c>
      <c r="L89" s="5">
        <f t="shared" si="24"/>
        <v>8</v>
      </c>
      <c r="M89" s="5">
        <v>12</v>
      </c>
      <c r="N89" s="5">
        <v>12</v>
      </c>
      <c r="O89" s="3">
        <v>5.57</v>
      </c>
      <c r="P89" s="3">
        <f t="shared" si="25"/>
        <v>66.84</v>
      </c>
      <c r="Q89" s="8"/>
    </row>
    <row r="90" spans="1:17" x14ac:dyDescent="0.25">
      <c r="A90" s="1">
        <v>75</v>
      </c>
      <c r="B90" s="1">
        <v>1</v>
      </c>
      <c r="C90" s="24" t="s">
        <v>374</v>
      </c>
      <c r="D90" s="24" t="s">
        <v>10</v>
      </c>
      <c r="E90" s="24" t="s">
        <v>375</v>
      </c>
      <c r="F90" s="24" t="s">
        <v>376</v>
      </c>
      <c r="G90" s="19" t="s">
        <v>377</v>
      </c>
      <c r="H90" s="19" t="s">
        <v>378</v>
      </c>
      <c r="I90" s="24" t="s">
        <v>379</v>
      </c>
      <c r="L90" s="5">
        <f t="shared" si="24"/>
        <v>8</v>
      </c>
      <c r="M90" s="1">
        <v>12</v>
      </c>
      <c r="N90" s="1">
        <v>12</v>
      </c>
      <c r="O90" s="3">
        <v>21.36</v>
      </c>
      <c r="P90" s="3">
        <f t="shared" si="25"/>
        <v>256.32</v>
      </c>
      <c r="Q90" s="8"/>
    </row>
    <row r="91" spans="1:17" x14ac:dyDescent="0.25">
      <c r="A91" s="1">
        <v>76</v>
      </c>
      <c r="B91" s="1">
        <v>1</v>
      </c>
      <c r="C91" s="24" t="s">
        <v>380</v>
      </c>
      <c r="D91" s="24" t="s">
        <v>10</v>
      </c>
      <c r="E91" s="24" t="s">
        <v>381</v>
      </c>
      <c r="F91" s="24" t="s">
        <v>382</v>
      </c>
      <c r="G91" s="19" t="s">
        <v>383</v>
      </c>
      <c r="H91" s="19" t="s">
        <v>384</v>
      </c>
      <c r="I91" s="24" t="s">
        <v>355</v>
      </c>
      <c r="L91" s="5">
        <f t="shared" si="24"/>
        <v>8</v>
      </c>
      <c r="M91" s="1">
        <v>12</v>
      </c>
      <c r="N91" s="1">
        <v>12</v>
      </c>
      <c r="O91" s="3">
        <v>6.5533299999999999</v>
      </c>
      <c r="P91" s="3">
        <f t="shared" si="25"/>
        <v>78.639960000000002</v>
      </c>
      <c r="Q91" s="8"/>
    </row>
    <row r="92" spans="1:17" x14ac:dyDescent="0.25">
      <c r="A92" s="1">
        <v>77</v>
      </c>
      <c r="B92" s="1">
        <v>1</v>
      </c>
      <c r="C92" s="24" t="s">
        <v>385</v>
      </c>
      <c r="D92" s="24" t="s">
        <v>10</v>
      </c>
      <c r="E92" s="19" t="s">
        <v>489</v>
      </c>
      <c r="F92" s="24" t="s">
        <v>382</v>
      </c>
      <c r="G92" s="19" t="s">
        <v>386</v>
      </c>
      <c r="H92" s="19" t="s">
        <v>387</v>
      </c>
      <c r="I92" s="24" t="s">
        <v>355</v>
      </c>
      <c r="L92" s="5">
        <f t="shared" si="24"/>
        <v>8</v>
      </c>
      <c r="M92" s="1">
        <v>12</v>
      </c>
      <c r="N92" s="1">
        <v>12</v>
      </c>
      <c r="O92" s="3">
        <v>9.6833299999999998</v>
      </c>
      <c r="P92" s="3">
        <f t="shared" si="25"/>
        <v>116.19996</v>
      </c>
      <c r="Q92" s="8" t="s">
        <v>490</v>
      </c>
    </row>
    <row r="93" spans="1:17" x14ac:dyDescent="0.25">
      <c r="A93" s="1">
        <v>78</v>
      </c>
      <c r="B93" s="1">
        <v>1</v>
      </c>
      <c r="C93" s="24" t="s">
        <v>388</v>
      </c>
      <c r="D93" s="24" t="s">
        <v>10</v>
      </c>
      <c r="E93" s="24" t="s">
        <v>389</v>
      </c>
      <c r="F93" s="24" t="s">
        <v>341</v>
      </c>
      <c r="G93" s="19" t="s">
        <v>390</v>
      </c>
      <c r="H93" s="19" t="s">
        <v>391</v>
      </c>
      <c r="I93" s="24" t="s">
        <v>392</v>
      </c>
      <c r="L93" s="5">
        <f t="shared" si="24"/>
        <v>8</v>
      </c>
      <c r="M93" s="1">
        <v>12</v>
      </c>
      <c r="N93" s="1">
        <v>12</v>
      </c>
      <c r="O93" s="3">
        <v>6.1833299999999998</v>
      </c>
      <c r="P93" s="3">
        <f t="shared" si="25"/>
        <v>74.199960000000004</v>
      </c>
      <c r="Q93" s="8"/>
    </row>
    <row r="94" spans="1:17" x14ac:dyDescent="0.25">
      <c r="A94" s="1">
        <v>79</v>
      </c>
      <c r="B94" s="1">
        <v>4</v>
      </c>
      <c r="C94" s="24" t="s">
        <v>393</v>
      </c>
      <c r="D94" s="24" t="s">
        <v>10</v>
      </c>
      <c r="E94" s="24" t="s">
        <v>394</v>
      </c>
      <c r="F94" s="24" t="s">
        <v>347</v>
      </c>
      <c r="G94" s="19" t="s">
        <v>395</v>
      </c>
      <c r="H94" s="19" t="s">
        <v>396</v>
      </c>
      <c r="I94" s="24" t="s">
        <v>397</v>
      </c>
      <c r="L94" s="5">
        <f t="shared" si="24"/>
        <v>32</v>
      </c>
      <c r="M94" s="1">
        <v>38</v>
      </c>
      <c r="N94" s="1">
        <v>38</v>
      </c>
      <c r="O94" s="3">
        <v>24.573599999999999</v>
      </c>
      <c r="P94" s="3">
        <f t="shared" si="25"/>
        <v>933.79679999999996</v>
      </c>
      <c r="Q94" s="8"/>
    </row>
    <row r="95" spans="1:17" x14ac:dyDescent="0.25">
      <c r="A95" s="1">
        <v>80</v>
      </c>
      <c r="B95" s="1">
        <v>2</v>
      </c>
      <c r="C95" s="24" t="s">
        <v>398</v>
      </c>
      <c r="D95" s="24" t="s">
        <v>10</v>
      </c>
      <c r="E95" s="24" t="s">
        <v>399</v>
      </c>
      <c r="F95" s="24" t="s">
        <v>347</v>
      </c>
      <c r="G95" s="19" t="s">
        <v>400</v>
      </c>
      <c r="H95" s="19" t="s">
        <v>401</v>
      </c>
      <c r="I95" s="24" t="s">
        <v>402</v>
      </c>
      <c r="L95" s="5">
        <f t="shared" si="24"/>
        <v>16</v>
      </c>
      <c r="M95" s="1">
        <v>20</v>
      </c>
      <c r="N95" s="27">
        <v>6</v>
      </c>
      <c r="O95" s="3">
        <v>4.1900000000000004</v>
      </c>
      <c r="P95" s="3">
        <f t="shared" si="25"/>
        <v>83.800000000000011</v>
      </c>
      <c r="Q95" s="8" t="s">
        <v>486</v>
      </c>
    </row>
    <row r="96" spans="1:17" x14ac:dyDescent="0.25">
      <c r="A96" s="1">
        <v>81</v>
      </c>
      <c r="B96" s="1">
        <v>8</v>
      </c>
      <c r="C96" s="24" t="s">
        <v>403</v>
      </c>
      <c r="D96" s="24" t="s">
        <v>10</v>
      </c>
      <c r="E96" s="24" t="s">
        <v>404</v>
      </c>
      <c r="F96" s="24" t="s">
        <v>315</v>
      </c>
      <c r="G96" s="19" t="s">
        <v>405</v>
      </c>
      <c r="H96" s="19" t="s">
        <v>406</v>
      </c>
      <c r="I96" s="24" t="s">
        <v>318</v>
      </c>
      <c r="L96" s="5">
        <f t="shared" si="24"/>
        <v>64</v>
      </c>
      <c r="M96" s="1">
        <v>120</v>
      </c>
      <c r="N96" s="1">
        <v>120</v>
      </c>
      <c r="O96" s="3">
        <v>0.26100000000000001</v>
      </c>
      <c r="P96" s="3">
        <f t="shared" si="25"/>
        <v>31.32</v>
      </c>
      <c r="Q96" s="8"/>
    </row>
    <row r="97" spans="1:27" x14ac:dyDescent="0.25">
      <c r="A97" s="1">
        <v>82</v>
      </c>
      <c r="B97" s="1">
        <v>1</v>
      </c>
      <c r="C97" s="24" t="s">
        <v>407</v>
      </c>
      <c r="D97" s="24" t="s">
        <v>10</v>
      </c>
      <c r="E97" s="24" t="s">
        <v>408</v>
      </c>
      <c r="F97" s="24" t="s">
        <v>382</v>
      </c>
      <c r="G97" s="19" t="s">
        <v>409</v>
      </c>
      <c r="H97" s="19" t="s">
        <v>410</v>
      </c>
      <c r="I97" s="24" t="s">
        <v>411</v>
      </c>
      <c r="L97" s="5">
        <f t="shared" si="24"/>
        <v>8</v>
      </c>
      <c r="M97" s="1">
        <v>12</v>
      </c>
      <c r="N97" s="1">
        <v>12</v>
      </c>
      <c r="O97" s="3">
        <v>0.91332999999999998</v>
      </c>
      <c r="P97" s="3">
        <f t="shared" si="25"/>
        <v>10.959959999999999</v>
      </c>
      <c r="Q97" s="8" t="s">
        <v>491</v>
      </c>
    </row>
    <row r="98" spans="1:27" x14ac:dyDescent="0.25">
      <c r="A98" s="1">
        <v>83</v>
      </c>
      <c r="B98" s="1">
        <v>8</v>
      </c>
      <c r="C98" s="24" t="s">
        <v>412</v>
      </c>
      <c r="D98" s="24" t="s">
        <v>10</v>
      </c>
      <c r="E98" s="24" t="s">
        <v>413</v>
      </c>
      <c r="F98" s="24" t="s">
        <v>315</v>
      </c>
      <c r="G98" s="19" t="s">
        <v>414</v>
      </c>
      <c r="H98" s="19" t="s">
        <v>415</v>
      </c>
      <c r="I98" s="24" t="s">
        <v>416</v>
      </c>
      <c r="L98" s="5">
        <f t="shared" si="24"/>
        <v>64</v>
      </c>
      <c r="M98" s="1">
        <v>100</v>
      </c>
      <c r="N98" s="1">
        <v>100</v>
      </c>
      <c r="O98" s="3">
        <v>1.0549999999999999</v>
      </c>
      <c r="P98" s="3">
        <f t="shared" si="25"/>
        <v>105.5</v>
      </c>
      <c r="Q98" s="8"/>
    </row>
    <row r="99" spans="1:27" x14ac:dyDescent="0.25">
      <c r="A99" s="1">
        <v>84</v>
      </c>
      <c r="B99" s="1">
        <v>7</v>
      </c>
      <c r="C99" s="24" t="s">
        <v>417</v>
      </c>
      <c r="D99" s="24" t="s">
        <v>10</v>
      </c>
      <c r="E99" s="24" t="s">
        <v>418</v>
      </c>
      <c r="F99" s="24" t="s">
        <v>315</v>
      </c>
      <c r="G99" s="19" t="s">
        <v>419</v>
      </c>
      <c r="H99" s="19" t="s">
        <v>420</v>
      </c>
      <c r="I99" s="24" t="s">
        <v>416</v>
      </c>
      <c r="L99" s="5">
        <f t="shared" si="24"/>
        <v>56</v>
      </c>
      <c r="M99" s="1">
        <v>100</v>
      </c>
      <c r="N99" s="1">
        <v>100</v>
      </c>
      <c r="O99" s="3">
        <v>1.046</v>
      </c>
      <c r="P99" s="3">
        <f t="shared" si="25"/>
        <v>104.60000000000001</v>
      </c>
    </row>
    <row r="100" spans="1:27" x14ac:dyDescent="0.25">
      <c r="A100" s="1">
        <v>85</v>
      </c>
      <c r="B100" s="1">
        <v>1</v>
      </c>
      <c r="C100" s="24" t="s">
        <v>421</v>
      </c>
      <c r="D100" s="24" t="s">
        <v>10</v>
      </c>
      <c r="E100" s="24" t="s">
        <v>422</v>
      </c>
      <c r="F100" s="24" t="s">
        <v>376</v>
      </c>
      <c r="G100" s="19" t="s">
        <v>423</v>
      </c>
      <c r="H100" s="19" t="s">
        <v>424</v>
      </c>
      <c r="I100" s="24" t="s">
        <v>425</v>
      </c>
      <c r="L100" s="5">
        <f t="shared" si="24"/>
        <v>8</v>
      </c>
      <c r="M100" s="26">
        <v>40</v>
      </c>
      <c r="N100" s="1">
        <v>40</v>
      </c>
      <c r="O100" s="3">
        <v>1.54</v>
      </c>
      <c r="P100" s="3">
        <f t="shared" si="25"/>
        <v>61.6</v>
      </c>
    </row>
    <row r="101" spans="1:27" x14ac:dyDescent="0.25">
      <c r="A101" s="1">
        <v>86</v>
      </c>
      <c r="B101" s="1">
        <v>2</v>
      </c>
      <c r="C101" s="24" t="s">
        <v>426</v>
      </c>
      <c r="D101" s="24" t="s">
        <v>469</v>
      </c>
      <c r="E101" s="24" t="s">
        <v>427</v>
      </c>
      <c r="F101" s="24" t="s">
        <v>428</v>
      </c>
      <c r="G101" s="19" t="s">
        <v>427</v>
      </c>
      <c r="H101" s="19" t="s">
        <v>429</v>
      </c>
      <c r="I101" s="24" t="s">
        <v>430</v>
      </c>
      <c r="L101" s="5">
        <f t="shared" si="24"/>
        <v>16</v>
      </c>
      <c r="M101" s="1">
        <v>20</v>
      </c>
      <c r="N101" s="1">
        <v>20</v>
      </c>
      <c r="O101" s="3">
        <v>16.09</v>
      </c>
      <c r="P101" s="3">
        <f t="shared" si="25"/>
        <v>321.8</v>
      </c>
    </row>
    <row r="102" spans="1:27" s="24" customFormat="1" x14ac:dyDescent="0.25">
      <c r="A102" s="1"/>
      <c r="B102" s="1">
        <v>4</v>
      </c>
      <c r="C102" s="24" t="s">
        <v>470</v>
      </c>
      <c r="D102" s="24" t="s">
        <v>10</v>
      </c>
      <c r="E102" s="24" t="s">
        <v>471</v>
      </c>
      <c r="F102" s="24" t="s">
        <v>315</v>
      </c>
      <c r="G102" s="19" t="s">
        <v>472</v>
      </c>
      <c r="H102" s="19"/>
      <c r="I102" s="24" t="s">
        <v>473</v>
      </c>
      <c r="J102" s="1"/>
      <c r="K102" s="1"/>
      <c r="L102" s="5">
        <f t="shared" ref="L102:L103" si="26">NUM_BOARDS*B102</f>
        <v>32</v>
      </c>
      <c r="M102" s="25"/>
      <c r="N102" s="1"/>
      <c r="O102" s="3"/>
      <c r="P102" s="3">
        <f t="shared" ref="P102:P103" si="27">M102*O102</f>
        <v>0</v>
      </c>
    </row>
    <row r="103" spans="1:27" x14ac:dyDescent="0.25">
      <c r="B103" s="1">
        <v>1</v>
      </c>
      <c r="C103" s="2" t="s">
        <v>492</v>
      </c>
      <c r="D103" s="24" t="s">
        <v>10</v>
      </c>
      <c r="E103" t="s">
        <v>432</v>
      </c>
      <c r="F103" s="24" t="s">
        <v>315</v>
      </c>
      <c r="G103" s="9" t="s">
        <v>433</v>
      </c>
      <c r="I103" s="2" t="s">
        <v>434</v>
      </c>
      <c r="L103" s="5">
        <f t="shared" si="26"/>
        <v>8</v>
      </c>
      <c r="M103" s="1">
        <v>15</v>
      </c>
      <c r="N103" s="1">
        <v>15</v>
      </c>
      <c r="O103" s="3">
        <v>4.069</v>
      </c>
      <c r="P103" s="3">
        <f t="shared" si="27"/>
        <v>61.034999999999997</v>
      </c>
    </row>
    <row r="104" spans="1:27" s="24" customFormat="1" x14ac:dyDescent="0.25">
      <c r="A104" s="1"/>
      <c r="B104" s="1">
        <v>1</v>
      </c>
      <c r="C104" s="19" t="s">
        <v>493</v>
      </c>
      <c r="D104" s="24" t="s">
        <v>10</v>
      </c>
      <c r="E104" s="24" t="s">
        <v>494</v>
      </c>
      <c r="F104" s="24" t="s">
        <v>315</v>
      </c>
      <c r="G104" s="9" t="s">
        <v>495</v>
      </c>
      <c r="H104" s="9" t="s">
        <v>518</v>
      </c>
      <c r="I104" s="19" t="s">
        <v>496</v>
      </c>
      <c r="J104" s="1"/>
      <c r="K104" s="1"/>
      <c r="L104" s="5">
        <f t="shared" ref="L104" si="28">NUM_BOARDS*B104</f>
        <v>8</v>
      </c>
      <c r="M104" s="25"/>
      <c r="N104" s="1"/>
      <c r="O104" s="3"/>
      <c r="P104" s="3">
        <f t="shared" ref="P104" si="29">M104*O104</f>
        <v>0</v>
      </c>
    </row>
    <row r="105" spans="1:27" s="24" customFormat="1" x14ac:dyDescent="0.25">
      <c r="A105" s="1"/>
      <c r="B105" s="1">
        <v>1</v>
      </c>
      <c r="C105" s="19" t="s">
        <v>497</v>
      </c>
      <c r="D105" s="24" t="s">
        <v>10</v>
      </c>
      <c r="E105" s="24" t="s">
        <v>498</v>
      </c>
      <c r="F105" s="24" t="s">
        <v>315</v>
      </c>
      <c r="G105" s="9" t="s">
        <v>499</v>
      </c>
      <c r="H105" s="9" t="s">
        <v>519</v>
      </c>
      <c r="I105" s="19" t="s">
        <v>496</v>
      </c>
      <c r="J105" s="1"/>
      <c r="K105" s="1"/>
      <c r="L105" s="5">
        <f t="shared" ref="L105" si="30">NUM_BOARDS*B105</f>
        <v>8</v>
      </c>
      <c r="M105" s="25"/>
      <c r="N105" s="1"/>
      <c r="O105" s="3"/>
      <c r="P105" s="3">
        <f t="shared" ref="P105" si="31">M105*O105</f>
        <v>0</v>
      </c>
    </row>
    <row r="106" spans="1:27" s="24" customFormat="1" x14ac:dyDescent="0.25">
      <c r="A106" s="1"/>
      <c r="B106" s="1">
        <v>1</v>
      </c>
      <c r="C106" s="19" t="s">
        <v>513</v>
      </c>
      <c r="D106" s="24" t="s">
        <v>10</v>
      </c>
      <c r="E106" s="24" t="s">
        <v>514</v>
      </c>
      <c r="F106" s="24" t="s">
        <v>515</v>
      </c>
      <c r="G106" s="9" t="s">
        <v>516</v>
      </c>
      <c r="H106" s="9"/>
      <c r="I106" s="19" t="s">
        <v>517</v>
      </c>
      <c r="J106" s="1"/>
      <c r="K106" s="1"/>
      <c r="L106" s="5">
        <f t="shared" ref="L106" si="32">NUM_BOARDS*B106</f>
        <v>8</v>
      </c>
      <c r="M106" s="25"/>
      <c r="N106" s="1"/>
      <c r="O106" s="3"/>
      <c r="P106" s="3">
        <f t="shared" ref="P106" si="33">M106*O106</f>
        <v>0</v>
      </c>
    </row>
    <row r="107" spans="1:27" x14ac:dyDescent="0.25">
      <c r="A107" s="1">
        <v>87</v>
      </c>
      <c r="B107" s="1">
        <v>1</v>
      </c>
      <c r="C107" s="24" t="s">
        <v>435</v>
      </c>
      <c r="D107" s="24" t="s">
        <v>10</v>
      </c>
      <c r="E107" s="24" t="s">
        <v>436</v>
      </c>
      <c r="F107" s="24" t="s">
        <v>437</v>
      </c>
      <c r="G107" s="19" t="s">
        <v>438</v>
      </c>
      <c r="H107" s="19" t="s">
        <v>439</v>
      </c>
      <c r="I107" s="24" t="s">
        <v>440</v>
      </c>
      <c r="L107" s="5">
        <f>NUM_BOARDS*B107</f>
        <v>8</v>
      </c>
      <c r="M107" s="1">
        <v>12</v>
      </c>
      <c r="N107" s="1">
        <v>12</v>
      </c>
      <c r="O107" s="3">
        <v>1.5191699999999999</v>
      </c>
      <c r="P107" s="3">
        <f>M107*O107</f>
        <v>18.230039999999999</v>
      </c>
    </row>
    <row r="109" spans="1:27" x14ac:dyDescent="0.25">
      <c r="B109" s="1" t="s">
        <v>61</v>
      </c>
      <c r="C109"/>
      <c r="L109" s="5"/>
      <c r="P109" s="7"/>
      <c r="T109" s="1"/>
      <c r="U109" s="1"/>
      <c r="V109" s="3"/>
      <c r="W109" s="3"/>
      <c r="AA109" s="4"/>
    </row>
    <row r="110" spans="1:27" x14ac:dyDescent="0.25">
      <c r="A110" s="1">
        <v>88</v>
      </c>
      <c r="B110" s="1">
        <v>12</v>
      </c>
      <c r="C110" t="s">
        <v>66</v>
      </c>
      <c r="D110" s="18" t="s">
        <v>10</v>
      </c>
      <c r="E110" t="s">
        <v>53</v>
      </c>
      <c r="F110" t="s">
        <v>50</v>
      </c>
      <c r="G110" s="9" t="s">
        <v>54</v>
      </c>
      <c r="H110" s="9" t="s">
        <v>51</v>
      </c>
      <c r="K110" s="1" t="s">
        <v>21</v>
      </c>
      <c r="L110" s="5">
        <f t="shared" ref="L110:L116" si="34">NUM_BOARDS*B110</f>
        <v>96</v>
      </c>
      <c r="M110" s="1">
        <v>140</v>
      </c>
      <c r="N110" s="1">
        <v>140</v>
      </c>
      <c r="O110" s="3">
        <v>1.1559999999999999</v>
      </c>
      <c r="P110" s="7">
        <f t="shared" ref="P110:P113" si="35">M110*O110</f>
        <v>161.83999999999997</v>
      </c>
    </row>
    <row r="111" spans="1:27" s="14" customFormat="1" x14ac:dyDescent="0.25">
      <c r="A111" s="1">
        <v>89</v>
      </c>
      <c r="B111" s="1">
        <v>12</v>
      </c>
      <c r="C111" s="15" t="s">
        <v>52</v>
      </c>
      <c r="D111" s="18" t="s">
        <v>55</v>
      </c>
      <c r="E111" s="15" t="s">
        <v>60</v>
      </c>
      <c r="F111" s="15"/>
      <c r="G111" s="9"/>
      <c r="H111" s="9"/>
      <c r="I111" s="2"/>
      <c r="J111" s="1"/>
      <c r="K111" s="1" t="s">
        <v>21</v>
      </c>
      <c r="L111" s="5">
        <f t="shared" si="34"/>
        <v>96</v>
      </c>
      <c r="M111" s="1">
        <v>100</v>
      </c>
      <c r="N111" s="1">
        <v>100</v>
      </c>
      <c r="O111" s="3">
        <v>5.45E-2</v>
      </c>
      <c r="P111" s="7">
        <f t="shared" si="35"/>
        <v>5.45</v>
      </c>
    </row>
    <row r="112" spans="1:27" x14ac:dyDescent="0.25">
      <c r="A112" s="1">
        <v>90</v>
      </c>
      <c r="B112" s="1">
        <v>12</v>
      </c>
      <c r="C112" t="s">
        <v>56</v>
      </c>
      <c r="D112" t="s">
        <v>55</v>
      </c>
      <c r="E112" t="s">
        <v>57</v>
      </c>
      <c r="K112" s="1" t="s">
        <v>21</v>
      </c>
      <c r="L112" s="5">
        <f t="shared" si="34"/>
        <v>96</v>
      </c>
      <c r="M112" s="1">
        <v>100</v>
      </c>
      <c r="N112" s="1">
        <v>100</v>
      </c>
      <c r="O112" s="3">
        <v>1.4E-2</v>
      </c>
      <c r="P112" s="7">
        <f t="shared" si="35"/>
        <v>1.4000000000000001</v>
      </c>
    </row>
    <row r="113" spans="1:27" x14ac:dyDescent="0.25">
      <c r="A113" s="1">
        <v>91</v>
      </c>
      <c r="B113" s="1">
        <v>12</v>
      </c>
      <c r="C113" t="s">
        <v>58</v>
      </c>
      <c r="D113" s="18" t="s">
        <v>55</v>
      </c>
      <c r="E113" t="s">
        <v>59</v>
      </c>
      <c r="K113" s="1" t="s">
        <v>21</v>
      </c>
      <c r="L113" s="5">
        <f t="shared" si="34"/>
        <v>96</v>
      </c>
      <c r="M113" s="1">
        <v>100</v>
      </c>
      <c r="N113" s="1">
        <v>100</v>
      </c>
      <c r="O113" s="3">
        <v>5.6000000000000001E-2</v>
      </c>
      <c r="P113" s="7">
        <f t="shared" si="35"/>
        <v>5.6000000000000005</v>
      </c>
    </row>
    <row r="114" spans="1:27" x14ac:dyDescent="0.25">
      <c r="A114" s="1">
        <v>92</v>
      </c>
      <c r="B114" s="1">
        <v>6</v>
      </c>
      <c r="C114" t="s">
        <v>67</v>
      </c>
      <c r="D114" s="18" t="s">
        <v>10</v>
      </c>
      <c r="E114" t="s">
        <v>68</v>
      </c>
      <c r="F114" s="18" t="s">
        <v>69</v>
      </c>
      <c r="G114" s="9" t="s">
        <v>70</v>
      </c>
      <c r="K114" s="1" t="s">
        <v>21</v>
      </c>
      <c r="L114" s="5">
        <f t="shared" si="34"/>
        <v>48</v>
      </c>
      <c r="M114" s="1">
        <v>100</v>
      </c>
      <c r="N114" s="1">
        <v>100</v>
      </c>
      <c r="O114" s="3">
        <v>0.127</v>
      </c>
      <c r="P114" s="7">
        <f t="shared" ref="P114:P115" si="36">M114*O114</f>
        <v>12.7</v>
      </c>
      <c r="T114" s="1"/>
      <c r="U114" s="1"/>
      <c r="V114" s="3"/>
      <c r="W114" s="3"/>
      <c r="AA114" s="4"/>
    </row>
    <row r="115" spans="1:27" x14ac:dyDescent="0.25">
      <c r="A115" s="1">
        <v>93</v>
      </c>
      <c r="B115" s="1">
        <v>12</v>
      </c>
      <c r="C115" t="s">
        <v>74</v>
      </c>
      <c r="D115" t="s">
        <v>71</v>
      </c>
      <c r="E115" t="s">
        <v>72</v>
      </c>
      <c r="F115" t="s">
        <v>73</v>
      </c>
      <c r="G115" s="19" t="s">
        <v>72</v>
      </c>
      <c r="K115" s="1" t="s">
        <v>21</v>
      </c>
      <c r="L115" s="5">
        <f t="shared" si="34"/>
        <v>96</v>
      </c>
      <c r="M115" s="5">
        <v>119</v>
      </c>
      <c r="N115" s="5">
        <v>119</v>
      </c>
      <c r="O115" s="3">
        <v>0.185</v>
      </c>
      <c r="P115" s="7">
        <f t="shared" si="36"/>
        <v>22.015000000000001</v>
      </c>
      <c r="Q115" s="8"/>
    </row>
    <row r="116" spans="1:27" s="18" customFormat="1" x14ac:dyDescent="0.25">
      <c r="A116" s="1">
        <v>94</v>
      </c>
      <c r="B116" s="1">
        <v>2</v>
      </c>
      <c r="C116" s="24" t="s">
        <v>311</v>
      </c>
      <c r="D116" s="24" t="s">
        <v>181</v>
      </c>
      <c r="E116" s="24" t="s">
        <v>181</v>
      </c>
      <c r="F116" s="24" t="s">
        <v>181</v>
      </c>
      <c r="G116" s="19" t="s">
        <v>181</v>
      </c>
      <c r="H116" s="19" t="s">
        <v>182</v>
      </c>
      <c r="I116" s="24" t="s">
        <v>312</v>
      </c>
      <c r="J116" s="1"/>
      <c r="K116" s="1" t="s">
        <v>21</v>
      </c>
      <c r="L116" s="5">
        <f t="shared" si="34"/>
        <v>16</v>
      </c>
      <c r="M116" s="1">
        <v>20</v>
      </c>
      <c r="N116" s="1">
        <v>20</v>
      </c>
      <c r="O116" s="3">
        <v>18.043500000000002</v>
      </c>
      <c r="P116" s="7">
        <f>M116*O116</f>
        <v>360.87</v>
      </c>
      <c r="Q116" s="8"/>
    </row>
    <row r="117" spans="1:27" s="24" customFormat="1" x14ac:dyDescent="0.25">
      <c r="A117" s="1">
        <v>95</v>
      </c>
      <c r="B117" s="1" t="s">
        <v>454</v>
      </c>
      <c r="C117" s="23" t="s">
        <v>456</v>
      </c>
      <c r="D117" s="24" t="s">
        <v>227</v>
      </c>
      <c r="F117" s="24" t="s">
        <v>227</v>
      </c>
      <c r="G117" s="19" t="s">
        <v>228</v>
      </c>
      <c r="H117" s="19"/>
      <c r="J117" s="1"/>
      <c r="K117" s="1" t="s">
        <v>21</v>
      </c>
      <c r="L117" s="1"/>
      <c r="M117" s="1"/>
      <c r="N117" s="1"/>
      <c r="O117" s="3"/>
      <c r="P117" s="3">
        <f t="shared" ref="P117:P120" si="37">M117*O117</f>
        <v>0</v>
      </c>
      <c r="Q117" s="8"/>
    </row>
    <row r="118" spans="1:27" x14ac:dyDescent="0.25">
      <c r="A118" s="1">
        <v>96</v>
      </c>
      <c r="B118" s="1">
        <v>1</v>
      </c>
      <c r="C118" s="23" t="s">
        <v>226</v>
      </c>
      <c r="D118" s="24" t="s">
        <v>467</v>
      </c>
      <c r="E118" s="24"/>
      <c r="H118" s="19" t="s">
        <v>229</v>
      </c>
      <c r="I118" s="24"/>
      <c r="K118" s="1" t="s">
        <v>21</v>
      </c>
      <c r="L118" s="5">
        <f>NUM_BOARDS*B118</f>
        <v>8</v>
      </c>
      <c r="M118" s="5">
        <v>1</v>
      </c>
      <c r="N118" s="5"/>
      <c r="O118" s="3">
        <v>172</v>
      </c>
      <c r="P118" s="7">
        <f>M118*O118</f>
        <v>172</v>
      </c>
      <c r="Q118" s="8" t="s">
        <v>466</v>
      </c>
    </row>
    <row r="119" spans="1:27" x14ac:dyDescent="0.25">
      <c r="A119" s="1">
        <v>97</v>
      </c>
      <c r="B119" s="1">
        <v>1</v>
      </c>
      <c r="C119" s="23" t="s">
        <v>230</v>
      </c>
      <c r="D119" s="24" t="s">
        <v>467</v>
      </c>
      <c r="E119" s="24"/>
      <c r="F119" s="24"/>
      <c r="G119" s="19"/>
      <c r="H119" s="19" t="s">
        <v>231</v>
      </c>
      <c r="I119" s="24"/>
      <c r="K119" s="1" t="s">
        <v>21</v>
      </c>
      <c r="L119" s="5">
        <f>NUM_BOARDS*B119</f>
        <v>8</v>
      </c>
      <c r="M119" s="1">
        <v>1</v>
      </c>
      <c r="O119" s="3">
        <v>172</v>
      </c>
      <c r="P119" s="3">
        <f t="shared" si="37"/>
        <v>172</v>
      </c>
      <c r="Q119" s="8" t="s">
        <v>466</v>
      </c>
    </row>
    <row r="120" spans="1:27" x14ac:dyDescent="0.25">
      <c r="A120" s="1">
        <v>98</v>
      </c>
      <c r="B120" s="1">
        <v>2</v>
      </c>
      <c r="C120" s="24" t="s">
        <v>468</v>
      </c>
      <c r="D120" s="24"/>
      <c r="E120" s="24"/>
      <c r="F120" s="24"/>
      <c r="G120" s="19"/>
      <c r="H120" s="19" t="s">
        <v>236</v>
      </c>
      <c r="I120" s="24"/>
      <c r="K120" s="1" t="s">
        <v>21</v>
      </c>
      <c r="L120" s="5">
        <f>NUM_BOARDS*B120</f>
        <v>16</v>
      </c>
      <c r="M120" s="1">
        <v>16</v>
      </c>
      <c r="O120" s="3">
        <v>21.95</v>
      </c>
      <c r="P120" s="3">
        <f t="shared" si="37"/>
        <v>351.2</v>
      </c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x14ac:dyDescent="0.25">
      <c r="A121" s="1">
        <v>99</v>
      </c>
      <c r="B121" s="1" t="s">
        <v>454</v>
      </c>
      <c r="C121" s="23" t="s">
        <v>457</v>
      </c>
      <c r="D121" s="18" t="s">
        <v>10</v>
      </c>
      <c r="E121" t="s">
        <v>75</v>
      </c>
      <c r="F121" t="s">
        <v>76</v>
      </c>
      <c r="G121" s="9" t="s">
        <v>77</v>
      </c>
      <c r="K121" s="1" t="s">
        <v>21</v>
      </c>
      <c r="L121" s="5"/>
      <c r="M121" s="5">
        <v>5</v>
      </c>
      <c r="N121" s="1">
        <v>5</v>
      </c>
      <c r="O121" s="3">
        <v>28.27</v>
      </c>
      <c r="P121" s="7">
        <f>M121*O121</f>
        <v>141.35</v>
      </c>
      <c r="Q121" s="8"/>
    </row>
    <row r="122" spans="1:27" x14ac:dyDescent="0.25">
      <c r="A122" s="1">
        <v>100</v>
      </c>
      <c r="B122" s="1">
        <v>1</v>
      </c>
      <c r="C122" s="23" t="s">
        <v>232</v>
      </c>
      <c r="D122" s="24"/>
      <c r="E122" s="24"/>
      <c r="F122" s="24"/>
      <c r="G122" s="19"/>
      <c r="H122" s="19" t="s">
        <v>233</v>
      </c>
      <c r="I122" s="24"/>
      <c r="K122" s="1" t="s">
        <v>21</v>
      </c>
      <c r="L122" s="5">
        <f>NUM_BOARDS*B122</f>
        <v>8</v>
      </c>
      <c r="P122" s="3">
        <f t="shared" ref="P122:P123" si="38">M122*O122</f>
        <v>0</v>
      </c>
      <c r="Q122" s="17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x14ac:dyDescent="0.25">
      <c r="A123" s="1">
        <v>101</v>
      </c>
      <c r="B123" s="1">
        <v>1</v>
      </c>
      <c r="C123" s="23" t="s">
        <v>234</v>
      </c>
      <c r="D123" s="24"/>
      <c r="E123" s="24"/>
      <c r="F123" s="24"/>
      <c r="G123" s="19"/>
      <c r="H123" s="19" t="s">
        <v>235</v>
      </c>
      <c r="I123" s="24"/>
      <c r="K123" s="1" t="s">
        <v>21</v>
      </c>
      <c r="L123" s="5">
        <f>NUM_BOARDS*B123</f>
        <v>8</v>
      </c>
      <c r="P123" s="3">
        <f t="shared" si="38"/>
        <v>0</v>
      </c>
    </row>
    <row r="124" spans="1:27" s="11" customFormat="1" x14ac:dyDescent="0.25">
      <c r="A124" s="1">
        <v>102</v>
      </c>
      <c r="B124" s="1" t="s">
        <v>454</v>
      </c>
      <c r="C124" s="12" t="s">
        <v>65</v>
      </c>
      <c r="D124" s="18" t="s">
        <v>10</v>
      </c>
      <c r="E124" s="12" t="s">
        <v>63</v>
      </c>
      <c r="F124" s="12" t="s">
        <v>62</v>
      </c>
      <c r="G124" s="9" t="s">
        <v>64</v>
      </c>
      <c r="H124" s="9"/>
      <c r="I124" s="2"/>
      <c r="J124" s="1"/>
      <c r="K124" s="1" t="s">
        <v>21</v>
      </c>
      <c r="L124" s="5"/>
      <c r="M124" s="1">
        <v>1</v>
      </c>
      <c r="N124" s="1">
        <v>1</v>
      </c>
      <c r="O124" s="3">
        <v>39.85</v>
      </c>
      <c r="P124" s="7">
        <f>M124*O124</f>
        <v>39.85</v>
      </c>
    </row>
    <row r="125" spans="1:27" x14ac:dyDescent="0.25">
      <c r="A125" s="1">
        <v>103</v>
      </c>
      <c r="B125" s="1" t="s">
        <v>454</v>
      </c>
      <c r="C125" s="17" t="s">
        <v>86</v>
      </c>
      <c r="D125" t="s">
        <v>10</v>
      </c>
      <c r="E125" t="s">
        <v>87</v>
      </c>
      <c r="F125" t="s">
        <v>88</v>
      </c>
      <c r="G125" s="9" t="s">
        <v>89</v>
      </c>
      <c r="K125" s="1" t="s">
        <v>21</v>
      </c>
      <c r="L125" s="5"/>
      <c r="M125" s="5">
        <v>1</v>
      </c>
      <c r="N125" s="5">
        <v>1</v>
      </c>
      <c r="O125" s="3">
        <v>20</v>
      </c>
      <c r="P125" s="7">
        <f>M125*O125</f>
        <v>20</v>
      </c>
      <c r="Q125" s="8"/>
    </row>
    <row r="126" spans="1:27" x14ac:dyDescent="0.25">
      <c r="A126" s="1">
        <v>104</v>
      </c>
      <c r="B126" s="1">
        <v>12</v>
      </c>
      <c r="C126" s="2" t="s">
        <v>455</v>
      </c>
      <c r="D126" t="s">
        <v>464</v>
      </c>
      <c r="E126" t="s">
        <v>463</v>
      </c>
      <c r="F126" s="24" t="s">
        <v>464</v>
      </c>
      <c r="G126" s="24" t="s">
        <v>463</v>
      </c>
      <c r="K126" s="1" t="s">
        <v>21</v>
      </c>
      <c r="L126" s="5">
        <f>NUM_BOARDS*B126</f>
        <v>96</v>
      </c>
      <c r="M126" s="1">
        <v>125</v>
      </c>
      <c r="N126" s="1">
        <v>125</v>
      </c>
      <c r="O126" s="3">
        <v>0.95</v>
      </c>
      <c r="P126" s="3">
        <f t="shared" ref="P126:P135" si="39">M126*O126</f>
        <v>118.75</v>
      </c>
    </row>
    <row r="127" spans="1:27" s="24" customFormat="1" x14ac:dyDescent="0.25">
      <c r="A127" s="1"/>
      <c r="B127" s="1" t="s">
        <v>454</v>
      </c>
      <c r="C127" s="19" t="s">
        <v>504</v>
      </c>
      <c r="D127" s="24" t="s">
        <v>10</v>
      </c>
      <c r="E127" s="24" t="s">
        <v>508</v>
      </c>
      <c r="F127" s="24" t="s">
        <v>198</v>
      </c>
      <c r="G127" s="9" t="s">
        <v>509</v>
      </c>
      <c r="H127" s="9"/>
      <c r="I127" s="19"/>
      <c r="J127" s="1"/>
      <c r="K127" s="1"/>
      <c r="L127" s="5">
        <v>10</v>
      </c>
      <c r="M127" s="25"/>
      <c r="N127" s="1"/>
      <c r="O127" s="3"/>
      <c r="P127" s="3">
        <f t="shared" si="39"/>
        <v>0</v>
      </c>
    </row>
    <row r="128" spans="1:27" s="24" customFormat="1" x14ac:dyDescent="0.25">
      <c r="A128" s="1"/>
      <c r="B128" s="1" t="s">
        <v>454</v>
      </c>
      <c r="C128" s="19" t="s">
        <v>505</v>
      </c>
      <c r="D128" s="24" t="s">
        <v>10</v>
      </c>
      <c r="E128" s="24" t="s">
        <v>506</v>
      </c>
      <c r="F128" s="24" t="s">
        <v>198</v>
      </c>
      <c r="G128" s="9" t="s">
        <v>507</v>
      </c>
      <c r="H128" s="9"/>
      <c r="I128" s="19"/>
      <c r="J128" s="1"/>
      <c r="K128" s="1"/>
      <c r="L128" s="5">
        <v>10</v>
      </c>
      <c r="M128" s="25"/>
      <c r="N128" s="1"/>
      <c r="O128" s="3"/>
      <c r="P128" s="3">
        <f t="shared" si="39"/>
        <v>0</v>
      </c>
    </row>
    <row r="129" spans="1:27" s="24" customFormat="1" x14ac:dyDescent="0.25">
      <c r="A129" s="1"/>
      <c r="B129" s="1" t="s">
        <v>454</v>
      </c>
      <c r="C129" s="19" t="s">
        <v>510</v>
      </c>
      <c r="D129" s="24" t="s">
        <v>10</v>
      </c>
      <c r="E129" s="24" t="s">
        <v>511</v>
      </c>
      <c r="F129" s="24" t="s">
        <v>198</v>
      </c>
      <c r="G129" s="9" t="s">
        <v>512</v>
      </c>
      <c r="H129" s="9"/>
      <c r="I129" s="19"/>
      <c r="J129" s="1"/>
      <c r="K129" s="1"/>
      <c r="L129" s="5">
        <v>100</v>
      </c>
      <c r="M129" s="25"/>
      <c r="N129" s="1"/>
      <c r="O129" s="3"/>
      <c r="P129" s="3">
        <f t="shared" ref="P129" si="40">M129*O129</f>
        <v>0</v>
      </c>
    </row>
    <row r="130" spans="1:27" s="24" customFormat="1" x14ac:dyDescent="0.25">
      <c r="A130" s="1"/>
      <c r="B130" s="1" t="s">
        <v>454</v>
      </c>
      <c r="C130" s="19" t="s">
        <v>520</v>
      </c>
      <c r="D130" s="24" t="s">
        <v>10</v>
      </c>
      <c r="E130" s="24" t="s">
        <v>521</v>
      </c>
      <c r="F130" s="24" t="s">
        <v>522</v>
      </c>
      <c r="G130" s="9" t="s">
        <v>523</v>
      </c>
      <c r="H130" s="9"/>
      <c r="I130" s="19"/>
      <c r="J130" s="1"/>
      <c r="K130" s="1"/>
      <c r="L130" s="5">
        <v>100</v>
      </c>
      <c r="M130" s="25"/>
      <c r="N130" s="1"/>
      <c r="O130" s="3"/>
      <c r="P130" s="3">
        <f t="shared" ref="P130:P133" si="41">M130*O130</f>
        <v>0</v>
      </c>
    </row>
    <row r="131" spans="1:27" s="24" customFormat="1" x14ac:dyDescent="0.25">
      <c r="A131" s="1"/>
      <c r="B131" s="1" t="s">
        <v>454</v>
      </c>
      <c r="C131" s="19" t="s">
        <v>524</v>
      </c>
      <c r="D131" s="24" t="s">
        <v>10</v>
      </c>
      <c r="E131" s="24" t="s">
        <v>525</v>
      </c>
      <c r="F131" s="24" t="s">
        <v>522</v>
      </c>
      <c r="G131" s="9" t="s">
        <v>526</v>
      </c>
      <c r="H131" s="9"/>
      <c r="I131" s="19"/>
      <c r="J131" s="1"/>
      <c r="K131" s="1"/>
      <c r="L131" s="5">
        <v>100</v>
      </c>
      <c r="M131" s="25"/>
      <c r="N131" s="1"/>
      <c r="O131" s="3"/>
      <c r="P131" s="3">
        <f t="shared" si="41"/>
        <v>0</v>
      </c>
    </row>
    <row r="132" spans="1:27" s="24" customFormat="1" x14ac:dyDescent="0.25">
      <c r="A132" s="1"/>
      <c r="B132" s="1" t="s">
        <v>454</v>
      </c>
      <c r="C132" s="19" t="s">
        <v>531</v>
      </c>
      <c r="D132" s="24" t="s">
        <v>10</v>
      </c>
      <c r="E132" s="24" t="s">
        <v>527</v>
      </c>
      <c r="F132" s="24" t="s">
        <v>211</v>
      </c>
      <c r="G132" s="9" t="s">
        <v>528</v>
      </c>
      <c r="H132" s="9"/>
      <c r="I132" s="19"/>
      <c r="J132" s="1"/>
      <c r="K132" s="1"/>
      <c r="L132" s="5">
        <v>100</v>
      </c>
      <c r="M132" s="25"/>
      <c r="N132" s="1"/>
      <c r="O132" s="3"/>
      <c r="P132" s="3">
        <f t="shared" si="41"/>
        <v>0</v>
      </c>
    </row>
    <row r="133" spans="1:27" s="24" customFormat="1" x14ac:dyDescent="0.25">
      <c r="A133" s="1"/>
      <c r="B133" s="1" t="s">
        <v>454</v>
      </c>
      <c r="C133" s="19" t="s">
        <v>532</v>
      </c>
      <c r="D133" s="24" t="s">
        <v>10</v>
      </c>
      <c r="E133" s="24" t="s">
        <v>529</v>
      </c>
      <c r="F133" s="24" t="s">
        <v>3</v>
      </c>
      <c r="G133" s="9" t="s">
        <v>530</v>
      </c>
      <c r="H133" s="9"/>
      <c r="I133" s="19"/>
      <c r="J133" s="1"/>
      <c r="K133" s="1"/>
      <c r="L133" s="5">
        <v>100</v>
      </c>
      <c r="M133" s="25"/>
      <c r="N133" s="1"/>
      <c r="O133" s="3"/>
      <c r="P133" s="3">
        <f t="shared" si="41"/>
        <v>0</v>
      </c>
    </row>
    <row r="134" spans="1:27" s="24" customFormat="1" x14ac:dyDescent="0.25">
      <c r="A134" s="1"/>
      <c r="B134" s="1"/>
      <c r="C134" s="19"/>
      <c r="G134" s="9"/>
      <c r="H134" s="9"/>
      <c r="I134" s="19"/>
      <c r="J134" s="1"/>
      <c r="K134" s="1"/>
      <c r="L134" s="1"/>
      <c r="M134" s="1"/>
      <c r="N134" s="1"/>
      <c r="O134" s="3"/>
      <c r="P134" s="3"/>
    </row>
    <row r="135" spans="1:27" x14ac:dyDescent="0.25">
      <c r="A135" s="1" t="s">
        <v>441</v>
      </c>
      <c r="P135" s="3">
        <f t="shared" si="39"/>
        <v>0</v>
      </c>
    </row>
    <row r="136" spans="1:27" x14ac:dyDescent="0.25">
      <c r="B136" s="1">
        <v>0</v>
      </c>
      <c r="C136" t="s">
        <v>116</v>
      </c>
      <c r="E136" t="s">
        <v>112</v>
      </c>
      <c r="F136" t="s">
        <v>113</v>
      </c>
      <c r="G136" s="9" t="s">
        <v>114</v>
      </c>
      <c r="H136" s="9" t="s">
        <v>115</v>
      </c>
      <c r="I136" s="18" t="s">
        <v>94</v>
      </c>
      <c r="L136" s="5">
        <f>NUM_BOARDS*B136</f>
        <v>0</v>
      </c>
      <c r="M136" s="1">
        <v>500</v>
      </c>
      <c r="N136" s="1">
        <v>500</v>
      </c>
      <c r="O136" s="3">
        <v>0.78500000000000003</v>
      </c>
      <c r="P136" s="3">
        <f>M136*O136</f>
        <v>392.5</v>
      </c>
    </row>
    <row r="137" spans="1:27" x14ac:dyDescent="0.25">
      <c r="B137" s="1">
        <v>0</v>
      </c>
      <c r="C137" s="24" t="s">
        <v>203</v>
      </c>
      <c r="D137" s="24" t="s">
        <v>10</v>
      </c>
      <c r="E137" s="24" t="s">
        <v>204</v>
      </c>
      <c r="F137" s="24" t="s">
        <v>205</v>
      </c>
      <c r="G137" s="19" t="s">
        <v>206</v>
      </c>
      <c r="H137" s="19" t="s">
        <v>207</v>
      </c>
      <c r="I137" s="24" t="s">
        <v>208</v>
      </c>
      <c r="L137" s="5">
        <f>NUM_BOARDS*B137</f>
        <v>0</v>
      </c>
      <c r="M137" s="1">
        <v>60</v>
      </c>
      <c r="N137" s="1">
        <v>60</v>
      </c>
      <c r="O137" s="3">
        <v>0.86</v>
      </c>
      <c r="P137" s="3">
        <f>M137*O137</f>
        <v>51.6</v>
      </c>
      <c r="AA137" s="10"/>
    </row>
    <row r="138" spans="1:27" s="24" customFormat="1" x14ac:dyDescent="0.25">
      <c r="A138" s="1"/>
      <c r="B138" s="1">
        <v>0</v>
      </c>
      <c r="C138" s="19" t="s">
        <v>82</v>
      </c>
      <c r="D138" s="24" t="s">
        <v>10</v>
      </c>
      <c r="E138" s="24" t="s">
        <v>83</v>
      </c>
      <c r="F138" s="24" t="s">
        <v>85</v>
      </c>
      <c r="G138" s="9" t="s">
        <v>84</v>
      </c>
      <c r="H138" s="19" t="s">
        <v>201</v>
      </c>
      <c r="I138" s="24" t="s">
        <v>202</v>
      </c>
      <c r="J138" s="1"/>
      <c r="K138" s="1"/>
      <c r="L138" s="5">
        <f t="shared" ref="L138" si="42">NUM_BOARDS*B138</f>
        <v>0</v>
      </c>
      <c r="M138" s="1">
        <v>12</v>
      </c>
      <c r="N138" s="1">
        <v>12</v>
      </c>
      <c r="O138" s="3">
        <v>0.27900000000000003</v>
      </c>
      <c r="P138" s="3">
        <f>M138*O138</f>
        <v>3.3480000000000003</v>
      </c>
    </row>
  </sheetData>
  <sortState ref="A7:AA107">
    <sortCondition ref="A7:A107"/>
  </sortState>
  <pageMargins left="0.75" right="0.75" top="1" bottom="1" header="0.5" footer="0.5"/>
  <pageSetup paperSize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BOM</vt:lpstr>
      <vt:lpstr>NUM_BOARDS</vt:lpstr>
      <vt:lpstr>NUM_CARRIERS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R. Strohman</dc:creator>
  <cp:lastModifiedBy>Charles R. Strohman</cp:lastModifiedBy>
  <cp:lastPrinted>2017-06-28T14:12:45Z</cp:lastPrinted>
  <dcterms:created xsi:type="dcterms:W3CDTF">2015-07-28T15:22:36Z</dcterms:created>
  <dcterms:modified xsi:type="dcterms:W3CDTF">2019-02-07T21:33:58Z</dcterms:modified>
</cp:coreProperties>
</file>