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BOM" sheetId="1" r:id="rId1"/>
  </sheets>
  <definedNames>
    <definedName name="NUM_BOARDS">BOM!$B$3</definedName>
    <definedName name="NUM_CARRIERS">BOM!$B$42</definedName>
  </definedNames>
  <calcPr calcId="162913"/>
</workbook>
</file>

<file path=xl/calcChain.xml><?xml version="1.0" encoding="utf-8"?>
<calcChain xmlns="http://schemas.openxmlformats.org/spreadsheetml/2006/main">
  <c r="R158" i="1" l="1"/>
  <c r="R157" i="1"/>
  <c r="R156" i="1"/>
  <c r="R155" i="1"/>
  <c r="R125" i="1"/>
  <c r="N125" i="1"/>
  <c r="R153" i="1"/>
  <c r="R152" i="1"/>
  <c r="R154" i="1"/>
  <c r="R163" i="1"/>
  <c r="N163" i="1"/>
  <c r="R121" i="1"/>
  <c r="N121" i="1"/>
  <c r="R120" i="1"/>
  <c r="N120" i="1"/>
  <c r="R62" i="1" l="1"/>
  <c r="N62" i="1"/>
  <c r="N42" i="1"/>
  <c r="N162" i="1"/>
  <c r="R42" i="1"/>
  <c r="R25" i="1" l="1"/>
  <c r="N25" i="1"/>
  <c r="R119" i="1"/>
  <c r="N119" i="1"/>
  <c r="R143" i="1" l="1"/>
  <c r="N151" i="1" l="1"/>
  <c r="R98" i="1" l="1"/>
  <c r="N141" i="1" l="1"/>
  <c r="R160" i="1"/>
  <c r="R151" i="1"/>
  <c r="R148" i="1"/>
  <c r="R147" i="1"/>
  <c r="R145" i="1"/>
  <c r="R144" i="1"/>
  <c r="R142" i="1"/>
  <c r="R126" i="1"/>
  <c r="R118" i="1"/>
  <c r="R117" i="1"/>
  <c r="R116" i="1"/>
  <c r="R115" i="1"/>
  <c r="R114" i="1"/>
  <c r="R113" i="1"/>
  <c r="R111" i="1"/>
  <c r="R110" i="1"/>
  <c r="R109" i="1"/>
  <c r="R108" i="1"/>
  <c r="R107" i="1"/>
  <c r="R106" i="1"/>
  <c r="R104" i="1"/>
  <c r="R103" i="1"/>
  <c r="R101" i="1"/>
  <c r="R100" i="1"/>
  <c r="R99" i="1"/>
  <c r="R97" i="1"/>
  <c r="R95" i="1"/>
  <c r="R94" i="1"/>
  <c r="R93" i="1"/>
  <c r="R91" i="1"/>
  <c r="R90" i="1"/>
  <c r="R89" i="1"/>
  <c r="R88" i="1"/>
  <c r="R87" i="1"/>
  <c r="R85" i="1"/>
  <c r="R83" i="1"/>
  <c r="R82" i="1"/>
  <c r="R81" i="1"/>
  <c r="R79" i="1"/>
  <c r="R78" i="1"/>
  <c r="R77" i="1"/>
  <c r="R76" i="1"/>
  <c r="R75" i="1"/>
  <c r="R74" i="1"/>
  <c r="R73" i="1"/>
  <c r="R67" i="1"/>
  <c r="R66" i="1"/>
  <c r="R65" i="1"/>
  <c r="R64" i="1"/>
  <c r="R60" i="1"/>
  <c r="R54" i="1"/>
  <c r="R53" i="1"/>
  <c r="R49" i="1"/>
  <c r="R47" i="1"/>
  <c r="R46" i="1"/>
  <c r="R43" i="1"/>
  <c r="R162" i="1"/>
  <c r="R41" i="1"/>
  <c r="R40" i="1"/>
  <c r="R39" i="1"/>
  <c r="R38" i="1"/>
  <c r="R21" i="1"/>
  <c r="R17" i="1"/>
  <c r="R15" i="1"/>
  <c r="R10" i="1"/>
  <c r="R8" i="1"/>
  <c r="N148" i="1"/>
  <c r="N147" i="1"/>
  <c r="N145" i="1"/>
  <c r="N144" i="1"/>
  <c r="N143" i="1"/>
  <c r="N126" i="1"/>
  <c r="N118" i="1"/>
  <c r="N117" i="1"/>
  <c r="N116" i="1"/>
  <c r="N115" i="1"/>
  <c r="N114" i="1"/>
  <c r="N113" i="1"/>
  <c r="N111" i="1"/>
  <c r="N110" i="1"/>
  <c r="N109" i="1"/>
  <c r="N108" i="1"/>
  <c r="N107" i="1"/>
  <c r="N106" i="1"/>
  <c r="N104" i="1"/>
  <c r="N103" i="1"/>
  <c r="N101" i="1"/>
  <c r="N100" i="1"/>
  <c r="N99" i="1"/>
  <c r="N98" i="1"/>
  <c r="N97" i="1"/>
  <c r="N96" i="1"/>
  <c r="N95" i="1"/>
  <c r="N94" i="1"/>
  <c r="N93" i="1"/>
  <c r="N91" i="1"/>
  <c r="N90" i="1"/>
  <c r="N89" i="1"/>
  <c r="N88" i="1"/>
  <c r="N87" i="1"/>
  <c r="N85" i="1"/>
  <c r="N83" i="1"/>
  <c r="N82" i="1"/>
  <c r="N81" i="1"/>
  <c r="N79" i="1"/>
  <c r="N78" i="1"/>
  <c r="N77" i="1"/>
  <c r="N76" i="1"/>
  <c r="N75" i="1"/>
  <c r="N74" i="1"/>
  <c r="N73" i="1"/>
  <c r="N67" i="1"/>
  <c r="N66" i="1"/>
  <c r="N65" i="1"/>
  <c r="N64" i="1"/>
  <c r="N63" i="1"/>
  <c r="N60" i="1"/>
  <c r="N54" i="1"/>
  <c r="N53" i="1"/>
  <c r="N49" i="1"/>
  <c r="N47" i="1"/>
  <c r="N46" i="1"/>
  <c r="N43" i="1"/>
  <c r="N41" i="1"/>
  <c r="N40" i="1"/>
  <c r="N39" i="1"/>
  <c r="N38" i="1"/>
  <c r="N21" i="1"/>
  <c r="N17" i="1"/>
  <c r="N15" i="1"/>
  <c r="N10" i="1"/>
  <c r="N8" i="1"/>
  <c r="R27" i="1" l="1"/>
  <c r="N27" i="1"/>
  <c r="R28" i="1"/>
  <c r="N28" i="1"/>
  <c r="R11" i="1" l="1"/>
  <c r="N11" i="1"/>
  <c r="R9" i="1"/>
  <c r="N9" i="1"/>
  <c r="R16" i="1"/>
  <c r="N16" i="1"/>
  <c r="R29" i="1"/>
  <c r="N29" i="1"/>
  <c r="R150" i="1" l="1"/>
  <c r="R137" i="1" l="1"/>
  <c r="R136" i="1"/>
  <c r="R135" i="1"/>
  <c r="R13" i="1"/>
  <c r="N13" i="1"/>
  <c r="R12" i="1"/>
  <c r="N12" i="1"/>
  <c r="R19" i="1"/>
  <c r="N19" i="1"/>
  <c r="R26" i="1"/>
  <c r="N26" i="1"/>
  <c r="R24" i="1"/>
  <c r="N24" i="1"/>
  <c r="R161" i="1"/>
  <c r="N161" i="1"/>
  <c r="R22" i="1"/>
  <c r="N22" i="1"/>
  <c r="R20" i="1"/>
  <c r="N20" i="1"/>
  <c r="R23" i="1"/>
  <c r="N23" i="1"/>
  <c r="R18" i="1"/>
  <c r="N18" i="1"/>
  <c r="R37" i="1"/>
  <c r="N37" i="1"/>
  <c r="R36" i="1"/>
  <c r="N36" i="1"/>
  <c r="R139" i="1"/>
  <c r="N139" i="1"/>
  <c r="R134" i="1"/>
  <c r="R149" i="1"/>
  <c r="R146" i="1"/>
  <c r="R140" i="1" l="1"/>
  <c r="N140" i="1"/>
  <c r="N137" i="1" l="1"/>
  <c r="N136" i="1"/>
  <c r="N135" i="1"/>
  <c r="N134" i="1"/>
  <c r="R34" i="1" l="1"/>
  <c r="R33" i="1"/>
  <c r="R51" i="1" l="1"/>
  <c r="N51" i="1"/>
  <c r="R50" i="1"/>
  <c r="N50" i="1"/>
  <c r="N14" i="1"/>
  <c r="R14" i="1"/>
  <c r="N34" i="1"/>
  <c r="N33" i="1"/>
  <c r="R32" i="1" l="1"/>
  <c r="N32" i="1"/>
  <c r="R31" i="1"/>
  <c r="N31" i="1"/>
  <c r="R141" i="1" l="1"/>
</calcChain>
</file>

<file path=xl/sharedStrings.xml><?xml version="1.0" encoding="utf-8"?>
<sst xmlns="http://schemas.openxmlformats.org/spreadsheetml/2006/main" count="1094" uniqueCount="686">
  <si>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</si>
  <si>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</si>
  <si>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</si>
  <si>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</si>
  <si>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</si>
  <si>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</si>
  <si>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</si>
  <si>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</si>
  <si>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</si>
  <si>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</si>
  <si>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</si>
  <si>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</si>
  <si>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Main Board</t>
  </si>
  <si>
    <t>quan/board</t>
  </si>
  <si>
    <t>Cost Source</t>
  </si>
  <si>
    <t>Ordered</t>
  </si>
  <si>
    <t>Required</t>
  </si>
  <si>
    <t>Value</t>
  </si>
  <si>
    <t>Footprint</t>
  </si>
  <si>
    <t>Received</t>
  </si>
  <si>
    <t>To Assembler</t>
  </si>
  <si>
    <t>N</t>
  </si>
  <si>
    <t>Reel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</si>
  <si>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</si>
  <si>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</si>
  <si>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</si>
  <si>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</si>
  <si>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</si>
  <si>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</si>
  <si>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</si>
  <si>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</si>
  <si>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</si>
  <si>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</si>
  <si>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</si>
  <si>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</si>
  <si>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</si>
  <si>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</si>
  <si>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</si>
  <si>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</si>
  <si>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y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</si>
  <si>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</si>
  <si>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</si>
  <si>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</si>
  <si>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</si>
  <si>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</si>
  <si>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</si>
  <si>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</si>
  <si>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</si>
  <si>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</si>
  <si>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</si>
  <si>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</si>
  <si>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8 mm</t>
  </si>
  <si>
    <t>SCREW, M3-0.5, 6 MM LONG, FLAT HEAD</t>
  </si>
  <si>
    <t>36-24473-ND</t>
  </si>
  <si>
    <t>24473</t>
  </si>
  <si>
    <t>Grainger</t>
  </si>
  <si>
    <t>WASHER, M3, 7 MM OD, 0.5 MM THICK</t>
  </si>
  <si>
    <t>26WC30</t>
  </si>
  <si>
    <t>SCREW,M3-0.5, 6 MM LONG, CHEESEHEAD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</si>
  <si>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</si>
  <si>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</si>
  <si>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</si>
  <si>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</si>
  <si>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</si>
  <si>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</si>
  <si>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</si>
  <si>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HEX STANDOFF M3 SS 10 MM, FOR FPGA</t>
  </si>
  <si>
    <t>HEX STANDOFF M2.5X0.45 BRASS 8MM, FOR FIREFLY</t>
  </si>
  <si>
    <t>AE10868-ND</t>
  </si>
  <si>
    <t>Assmann</t>
  </si>
  <si>
    <t>V6516B</t>
  </si>
  <si>
    <t>D.B. Roberts</t>
  </si>
  <si>
    <t>SOA-M3-3</t>
  </si>
  <si>
    <t>Penn Engineering</t>
  </si>
  <si>
    <t>PEMNUT, M3 THREAD, 3 MM LONG, FOR SPLICE PLATE</t>
  </si>
  <si>
    <t>HS500-ND</t>
  </si>
  <si>
    <t>Aavid</t>
  </si>
  <si>
    <t>657152F00000G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</si>
  <si>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</si>
  <si>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</si>
  <si>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</si>
  <si>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</si>
  <si>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</si>
  <si>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</si>
  <si>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</si>
  <si>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</si>
  <si>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</si>
  <si>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</si>
  <si>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</si>
  <si>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</si>
  <si>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</si>
  <si>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</si>
  <si>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</si>
  <si>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</si>
  <si>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</si>
  <si>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</si>
  <si>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</si>
  <si>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</si>
  <si>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</si>
  <si>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</si>
  <si>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</si>
  <si>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</si>
  <si>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</si>
  <si>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</si>
  <si>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</si>
  <si>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</si>
  <si>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</si>
  <si>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</si>
  <si>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</si>
  <si>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</si>
  <si>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</si>
  <si>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</si>
  <si>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</si>
  <si>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</si>
  <si>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</si>
  <si>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</si>
  <si>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</si>
  <si>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</si>
  <si>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</si>
  <si>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</si>
  <si>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</si>
  <si>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</si>
  <si>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</si>
  <si>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</si>
  <si>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</si>
  <si>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</si>
  <si>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</si>
  <si>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</si>
  <si>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</si>
  <si>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</si>
  <si>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</si>
  <si>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</si>
  <si>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</si>
  <si>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</si>
  <si>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</si>
  <si>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</si>
  <si>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</si>
  <si>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</si>
  <si>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</si>
  <si>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</si>
  <si>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</si>
  <si>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</si>
  <si>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</si>
  <si>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</si>
  <si>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</si>
  <si>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</si>
  <si>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</si>
  <si>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</si>
  <si>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</si>
  <si>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</si>
  <si>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</si>
  <si>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</si>
  <si>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</si>
  <si>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</si>
  <si>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</si>
  <si>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</si>
  <si>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</si>
  <si>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</si>
  <si>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</si>
  <si>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</si>
  <si>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</si>
  <si>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</si>
  <si>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</si>
  <si>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</si>
  <si>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</si>
  <si>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</si>
  <si>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</si>
  <si>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</si>
  <si>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</si>
  <si>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</si>
  <si>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</si>
  <si>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</si>
  <si>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</si>
  <si>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</si>
  <si>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</si>
  <si>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</si>
  <si>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</si>
  <si>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</si>
  <si>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</si>
  <si>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</si>
  <si>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</si>
  <si>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</si>
  <si>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DNI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</si>
  <si>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</si>
  <si>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</si>
  <si>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</si>
  <si>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</si>
  <si>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</si>
  <si>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</si>
  <si>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</si>
  <si>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</si>
  <si>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</si>
  <si>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</si>
  <si>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</si>
  <si>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</si>
  <si>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</si>
  <si>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</si>
  <si>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</si>
  <si>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</si>
  <si>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</si>
  <si>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</si>
  <si>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</si>
  <si>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</si>
  <si>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</si>
  <si>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</si>
  <si>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</si>
  <si>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</si>
  <si>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</si>
  <si>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</si>
  <si>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</si>
  <si>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</si>
  <si>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</si>
  <si>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</si>
  <si>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</si>
  <si>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</si>
  <si>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</si>
  <si>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</si>
  <si>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</si>
  <si>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</si>
  <si>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</si>
  <si>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</si>
  <si>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</si>
  <si>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</si>
  <si>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</si>
  <si>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</si>
  <si>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</si>
  <si>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HEAT SINK, KU15P, CORNELL DWG 6089-104</t>
  </si>
  <si>
    <t>C&amp;H TECHNOLOGY</t>
  </si>
  <si>
    <t>CHEH3040</t>
  </si>
  <si>
    <t>KU15P HEATSINK</t>
  </si>
  <si>
    <t>HEAT SINK, VU7P, CORNELL DWG 6089-107</t>
  </si>
  <si>
    <t>VU7P HEATSINK</t>
  </si>
  <si>
    <t>HEAT SINK, FIREFLY (LEFT SIDE), CORNELL DWG 6089-110</t>
  </si>
  <si>
    <t>FIREFLY HEATSINK (LEFT SIDE)</t>
  </si>
  <si>
    <t>HEAT SINK, FIREFLY (RIGHT SIDE), CORNELL DWG 6089-111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</si>
  <si>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</si>
  <si>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</si>
  <si>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</si>
  <si>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</si>
  <si>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</si>
  <si>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</si>
  <si>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</si>
  <si>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</si>
  <si>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</si>
  <si>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</si>
  <si>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</si>
  <si>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</si>
  <si>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</si>
  <si>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</si>
  <si>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</si>
  <si>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</si>
  <si>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</si>
  <si>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</si>
  <si>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</si>
  <si>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</si>
  <si>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</si>
  <si>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</si>
  <si>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</si>
  <si>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</si>
  <si>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</si>
  <si>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</si>
  <si>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</si>
  <si>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</si>
  <si>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</si>
  <si>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</si>
  <si>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</si>
  <si>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</si>
  <si>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</si>
  <si>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</si>
  <si>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</si>
  <si>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</si>
  <si>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</si>
  <si>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</si>
  <si>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</si>
  <si>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</si>
  <si>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</si>
  <si>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</si>
  <si>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</si>
  <si>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</si>
  <si>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</si>
  <si>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</si>
  <si>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</si>
  <si>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</si>
  <si>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</si>
  <si>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</si>
  <si>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</si>
  <si>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</si>
  <si>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</si>
  <si>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</si>
  <si>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</si>
  <si>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</si>
  <si>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</si>
  <si>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DNi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</si>
  <si>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</si>
  <si>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</si>
  <si>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</si>
  <si>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</si>
  <si>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</si>
  <si>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</si>
  <si>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</si>
  <si>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</si>
  <si>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</si>
  <si>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</si>
  <si>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</si>
  <si>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</si>
  <si>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</si>
  <si>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</si>
  <si>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</si>
  <si>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</si>
  <si>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</si>
  <si>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</si>
  <si>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</si>
  <si>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</si>
  <si>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</si>
  <si>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</si>
  <si>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</si>
  <si>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</si>
  <si>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</si>
  <si>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</si>
  <si>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</si>
  <si>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</si>
  <si>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</si>
  <si>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</si>
  <si>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</si>
  <si>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</si>
  <si>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</si>
  <si>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</si>
  <si>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</si>
  <si>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</si>
  <si>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</si>
  <si>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</si>
  <si>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</si>
  <si>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</si>
  <si>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</si>
  <si>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</si>
  <si>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</si>
  <si>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</si>
  <si>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</si>
  <si>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</si>
  <si>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</si>
  <si>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</si>
  <si>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</si>
  <si>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</si>
  <si>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</si>
  <si>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</si>
  <si>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</si>
  <si>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</si>
  <si>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</si>
  <si>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</si>
  <si>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</si>
  <si>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</si>
  <si>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</si>
  <si>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</si>
  <si>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</si>
  <si>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</si>
  <si>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</si>
  <si>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</si>
  <si>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</si>
  <si>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</si>
  <si>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</si>
  <si>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</si>
  <si>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</si>
  <si>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</si>
  <si>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</si>
  <si>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</si>
  <si>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</si>
  <si>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</si>
  <si>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</si>
  <si>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</si>
  <si>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</si>
  <si>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</si>
  <si>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</si>
  <si>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</si>
  <si>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</si>
  <si>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</si>
  <si>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</si>
  <si>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</si>
  <si>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</si>
  <si>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</si>
  <si>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</si>
  <si>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</si>
  <si>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</si>
  <si>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</si>
  <si>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</si>
  <si>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</si>
  <si>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</si>
  <si>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</si>
  <si>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</si>
  <si>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</si>
  <si>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</si>
  <si>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</si>
  <si>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</si>
  <si>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</si>
  <si>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</si>
  <si>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</si>
  <si>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</si>
  <si>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</si>
  <si>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</si>
  <si>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</si>
  <si>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</si>
  <si>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</si>
  <si>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</si>
  <si>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</si>
  <si>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</si>
  <si>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</si>
  <si>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</si>
  <si>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</si>
  <si>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</si>
  <si>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</si>
  <si>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</si>
  <si>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</si>
  <si>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</si>
  <si>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</si>
  <si>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</si>
  <si>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</si>
  <si>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</si>
  <si>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</si>
  <si>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</si>
  <si>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</si>
  <si>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</si>
  <si>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</si>
  <si>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</si>
  <si>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</si>
  <si>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</si>
  <si>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</si>
  <si>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</si>
  <si>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</si>
  <si>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</si>
  <si>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</si>
  <si>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</si>
  <si>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</si>
  <si>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</si>
  <si>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</si>
  <si>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</si>
  <si>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</si>
  <si>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</si>
  <si>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</si>
  <si>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</si>
  <si>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</si>
  <si>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</si>
  <si>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</si>
  <si>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</si>
  <si>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</si>
  <si>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</si>
  <si>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</si>
  <si>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</si>
  <si>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</si>
  <si>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</si>
  <si>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</si>
  <si>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</si>
  <si>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SPRING, HEAT SINK PRESSURE</t>
  </si>
  <si>
    <t>HEAT SINK, FPGA EXTRUSION</t>
  </si>
  <si>
    <t>HEAT SINK, FIREFLY, 65715 EXTRUSION 0.39X1"X4'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</si>
  <si>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</si>
  <si>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</si>
  <si>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</si>
  <si>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</si>
  <si>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</si>
  <si>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</si>
  <si>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</si>
  <si>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</si>
  <si>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</si>
  <si>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</si>
  <si>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HEAT SINK MOUNTING PLATE, CORNELL DWG 6089-108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</si>
  <si>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</si>
  <si>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</si>
  <si>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</si>
  <si>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</si>
  <si>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</si>
  <si>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</si>
  <si>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</si>
  <si>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</si>
  <si>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</si>
  <si>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</si>
  <si>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</si>
  <si>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</si>
  <si>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</si>
  <si>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</si>
  <si>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</si>
  <si>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</si>
  <si>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</si>
  <si>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</si>
  <si>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336-4763</t>
  </si>
  <si>
    <t>this is what I received, is it the same?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</si>
  <si>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</si>
  <si>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</si>
  <si>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</si>
  <si>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</si>
  <si>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</si>
  <si>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</si>
  <si>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</si>
  <si>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</si>
  <si>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</si>
  <si>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</si>
  <si>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</si>
  <si>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</si>
  <si>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</si>
  <si>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</si>
  <si>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</si>
  <si>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</si>
  <si>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</si>
  <si>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</si>
  <si>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</si>
  <si>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</si>
  <si>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</si>
  <si>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</si>
  <si>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</si>
  <si>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</si>
  <si>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</si>
  <si>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</si>
  <si>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</si>
  <si>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</si>
  <si>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</si>
  <si>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</si>
  <si>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</si>
  <si>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</si>
  <si>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</si>
  <si>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</si>
  <si>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</si>
  <si>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</si>
  <si>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</si>
  <si>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</si>
  <si>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</si>
  <si>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</si>
  <si>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</si>
  <si>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</si>
  <si>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</si>
  <si>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</si>
  <si>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Updated</t>
  </si>
  <si>
    <t>RES SMD 240 OHM 1% 1/16W 0402</t>
  </si>
  <si>
    <t>311-240LRCT-ND</t>
  </si>
  <si>
    <t>RC0402FR-07240RL</t>
  </si>
  <si>
    <t>added</t>
  </si>
  <si>
    <t>???</t>
  </si>
  <si>
    <t>not used</t>
  </si>
  <si>
    <t>check p/n</t>
  </si>
  <si>
    <t>576-2104-5-ND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</si>
  <si>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</si>
  <si>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</si>
  <si>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</si>
  <si>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</si>
  <si>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</si>
  <si>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</si>
  <si>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</si>
  <si>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</si>
  <si>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?????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</si>
  <si>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</si>
  <si>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</si>
  <si>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</si>
  <si>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</si>
  <si>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</si>
  <si>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</si>
  <si>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</si>
  <si>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</si>
  <si>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</si>
  <si>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</si>
  <si>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</si>
  <si>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</si>
  <si>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</si>
  <si>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</si>
  <si>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</si>
  <si>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</si>
  <si>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</si>
  <si>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</si>
  <si>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</si>
  <si>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</si>
  <si>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</si>
  <si>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R73,R74,R75,R76,R77,R78,R79,R80,R153,R154,R155,R156,R157,R158,R159,R160,R191,R192,R251,R252,R253,R254,R255,R256,R449,R450,R461,R462,R472,R474,R479,R480,R481,R485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</si>
  <si>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</si>
  <si>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</si>
  <si>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</si>
  <si>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</si>
  <si>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</si>
  <si>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</si>
  <si>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</si>
  <si>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</si>
  <si>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</si>
  <si>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</si>
  <si>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</si>
  <si>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</si>
  <si>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</si>
  <si>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M3,M4,M5,M6,M7,M8,M9,M10,M11,M12,M13,M14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</si>
  <si>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</si>
  <si>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</si>
  <si>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</si>
  <si>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</si>
  <si>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</si>
  <si>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</si>
  <si>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</si>
  <si>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</si>
  <si>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</si>
  <si>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</si>
  <si>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</si>
  <si>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</si>
  <si>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</si>
  <si>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</si>
  <si>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</si>
  <si>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</si>
  <si>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</si>
  <si>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</si>
  <si>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</si>
  <si>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</si>
  <si>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</si>
  <si>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</si>
  <si>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M16,M17,M18,M20,M21,M22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</si>
  <si>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</si>
  <si>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</si>
  <si>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</si>
  <si>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</si>
  <si>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</si>
  <si>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</si>
  <si>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</si>
  <si>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</si>
  <si>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</si>
  <si>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</si>
  <si>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</si>
  <si>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</si>
  <si>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</si>
  <si>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</si>
  <si>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</si>
  <si>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</si>
  <si>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</si>
  <si>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</si>
  <si>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</si>
  <si>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</si>
  <si>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</si>
  <si>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</si>
  <si>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</si>
  <si>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</si>
  <si>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</si>
  <si>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R227,R228,R229,R230,R231,R232,R233,R234,R235,R236,R237,R238,R239,R240,R241,R242,R243,R244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</si>
  <si>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</si>
  <si>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</si>
  <si>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</si>
  <si>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</si>
  <si>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</si>
  <si>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</si>
  <si>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</si>
  <si>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</si>
  <si>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</si>
  <si>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</si>
  <si>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</si>
  <si>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 xml:space="preserve">C384,C405,C481,C482,C483,C528,C529,C549,C550,C551,C569,
C153,C167,C168,C169,C170,C198,C219,C220,C221,C239,C387,C388,C389,C390,C391,C392,C409,C410,C411,C412,C413,C414,C429,C430,C431,C432,C433,C434,C485,C486,C487,C488,C489,C490,C511,C512,C513,C514,C515,C516,C521,C522,C523,C524,C525,C526,C532,C533,C534,C535,C536,C537,C553,C554,C555,C556,C557,C558,C573,C574,C575,C576,C577,C578,
C383,C385,C386,C406,C407,C408,C425,C426,C427,C428,C484,C507,C508,C509,C510,C517,C518,C519,C520,C530,C531,C552,C570,C571,C572
</t>
  </si>
  <si>
    <t xml:space="preserve">U20,U29,U104,U106,U108,U116,
U21,U30,U105,U107,U109,U117,
U22,U23,U24,U25,U26,U27,U28,U110,U111,U112,U113,U114,U115
</t>
  </si>
  <si>
    <t>R32,R68</t>
  </si>
  <si>
    <t>R524,R534</t>
  </si>
  <si>
    <t>RES 249 OHM 0.1% 1/5W 0805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</si>
  <si>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</si>
  <si>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</si>
  <si>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</si>
  <si>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</si>
  <si>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</si>
  <si>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</si>
  <si>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</si>
  <si>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</si>
  <si>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</si>
  <si>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M1</t>
  </si>
  <si>
    <t>M2</t>
  </si>
  <si>
    <t>M15</t>
  </si>
  <si>
    <t>M19</t>
  </si>
  <si>
    <t>SP1,SP2</t>
  </si>
  <si>
    <t>C830</t>
  </si>
  <si>
    <t>CAP CER TBD</t>
  </si>
  <si>
    <t>M23,M24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</si>
  <si>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</si>
  <si>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</si>
  <si>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</si>
  <si>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</si>
  <si>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</si>
  <si>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</si>
  <si>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</si>
  <si>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</si>
  <si>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</si>
  <si>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337,R338,R342,R343,R379,R381,R387,R389,R393,R394,R399,R400,R418,R419,R420,R421,R427,R428,R429,R430,R435,R437,R439,R440,R441,R442,R451,R459,R463,R464,R477,R478,R482,R488,R518,R521,R522,R523,R527,R535,R660,R661,R662,R663,R664,R665,R698,R699,R700,R701,R702,R703,R714,R715,R716,R717,R718,R719,R726,R727,R728,R729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</si>
  <si>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</si>
  <si>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</si>
  <si>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</si>
  <si>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</si>
  <si>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</si>
  <si>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</si>
  <si>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</si>
  <si>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</si>
  <si>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</si>
  <si>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</si>
  <si>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</si>
  <si>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26,R70,R82,R86,R94,R108,R115,R134,R193,R196,R197,R200,R201,R204,R205,R208,R209,R212,R215,R216,R217,R218,R221,R222,R223,R224,R225,R226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</si>
</sst>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36" borderId="0" xfId="0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0" fontId="0" fillId="3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zoomScale="90" zoomScaleNormal="90" workbookViewId="0">
      <pane ySplit="5" topLeftCell="A63" activePane="bottomLeft" state="frozen"/>
      <selection pane="bottomLeft" activeCell="D79" sqref="D79"/>
    </sheetView>
  </sheetViews>
  <sheetFormatPr defaultRowHeight="15" x14ac:dyDescent="0.25"/>
  <cols>
    <col min="1" max="1" width="11.140625" style="10" customWidth="1"/>
    <col min="2" max="3" width="11.42578125" style="10" customWidth="1"/>
    <col min="4" max="4" width="36.42578125" style="10" customWidth="1"/>
    <col min="5" max="5" width="41.85546875" style="19" customWidth="1"/>
    <col min="6" max="6" width="14.42578125" style="18" customWidth="1"/>
    <col min="7" max="7" width="25.28515625" style="18" customWidth="1"/>
    <col min="8" max="8" width="16.28515625" style="18" customWidth="1"/>
    <col min="9" max="9" width="27.5703125" style="6" customWidth="1"/>
    <col min="10" max="10" width="16" style="6" customWidth="1"/>
    <col min="11" max="11" width="20" style="19" customWidth="1"/>
    <col min="12" max="12" width="5.5703125" style="10" customWidth="1"/>
    <col min="13" max="13" width="13.85546875" style="10" customWidth="1"/>
    <col min="14" max="16" width="10.140625" style="10" customWidth="1"/>
    <col min="17" max="17" width="13" style="11" customWidth="1"/>
    <col min="18" max="18" width="11.7109375" style="11" customWidth="1"/>
    <col min="19" max="19" width="11.140625" style="18" customWidth="1"/>
    <col min="20" max="16384" width="9.140625" style="18"/>
  </cols>
  <sheetData>
    <row r="1" spans="1:19" x14ac:dyDescent="0.25">
      <c r="A1" s="10" t="s">
        <v>23</v>
      </c>
    </row>
    <row r="2" spans="1:19" x14ac:dyDescent="0.25">
      <c r="A2" s="10" t="s">
        <v>24</v>
      </c>
    </row>
    <row r="3" spans="1:19" x14ac:dyDescent="0.25">
      <c r="A3" s="10" t="s">
        <v>4</v>
      </c>
      <c r="B3" s="10">
        <v>8</v>
      </c>
    </row>
    <row r="5" spans="1:19" x14ac:dyDescent="0.25">
      <c r="A5" s="10" t="s">
        <v>0</v>
      </c>
      <c r="B5" s="10" t="s">
        <v>13</v>
      </c>
      <c r="C5" s="10" t="s">
        <v>528</v>
      </c>
      <c r="D5" s="10" t="s">
        <v>546</v>
      </c>
      <c r="E5" s="18" t="s">
        <v>1</v>
      </c>
      <c r="F5" s="19" t="s">
        <v>7</v>
      </c>
      <c r="G5" s="18" t="s">
        <v>8</v>
      </c>
      <c r="H5" s="18" t="s">
        <v>2</v>
      </c>
      <c r="I5" s="6" t="s">
        <v>9</v>
      </c>
      <c r="J5" s="6" t="s">
        <v>17</v>
      </c>
      <c r="K5" s="19" t="s">
        <v>18</v>
      </c>
      <c r="L5" s="10" t="s">
        <v>22</v>
      </c>
      <c r="M5" s="10" t="s">
        <v>20</v>
      </c>
      <c r="N5" s="10" t="s">
        <v>16</v>
      </c>
      <c r="O5" s="10" t="s">
        <v>15</v>
      </c>
      <c r="P5" s="10" t="s">
        <v>19</v>
      </c>
      <c r="Q5" s="11" t="s">
        <v>5</v>
      </c>
      <c r="R5" s="11" t="s">
        <v>6</v>
      </c>
      <c r="S5" s="18" t="s">
        <v>14</v>
      </c>
    </row>
    <row r="6" spans="1:19" x14ac:dyDescent="0.25">
      <c r="A6" s="10" t="s">
        <v>12</v>
      </c>
      <c r="E6" s="18"/>
      <c r="F6" s="19"/>
    </row>
    <row r="7" spans="1:19" x14ac:dyDescent="0.25">
      <c r="B7" s="10">
        <v>1</v>
      </c>
      <c r="D7" s="29" t="s">
        <v>661</v>
      </c>
      <c r="E7" s="30" t="s">
        <v>662</v>
      </c>
      <c r="F7" s="19"/>
    </row>
    <row r="8" spans="1:19" x14ac:dyDescent="0.25">
      <c r="A8" s="10">
        <v>1</v>
      </c>
      <c r="B8" s="10">
        <v>8</v>
      </c>
      <c r="C8" s="10" t="s">
        <v>39</v>
      </c>
      <c r="D8" s="18" t="s">
        <v>571</v>
      </c>
      <c r="E8" s="18" t="s">
        <v>448</v>
      </c>
      <c r="F8" s="18" t="s">
        <v>10</v>
      </c>
      <c r="G8" s="18" t="s">
        <v>453</v>
      </c>
      <c r="H8" s="18" t="s">
        <v>167</v>
      </c>
      <c r="I8" s="19" t="s">
        <v>454</v>
      </c>
      <c r="J8" s="19" t="s">
        <v>176</v>
      </c>
      <c r="K8" s="18" t="s">
        <v>175</v>
      </c>
      <c r="N8" s="1">
        <f t="shared" ref="N8:N29" si="0">NUM_BOARDS*B8</f>
        <v>64</v>
      </c>
      <c r="O8" s="10">
        <v>100</v>
      </c>
      <c r="P8" s="10">
        <v>100</v>
      </c>
      <c r="Q8" s="11">
        <v>0.1138</v>
      </c>
      <c r="R8" s="11">
        <f t="shared" ref="R8:R29" si="1">O8*Q8</f>
        <v>11.379999999999999</v>
      </c>
    </row>
    <row r="9" spans="1:19" x14ac:dyDescent="0.25">
      <c r="A9" s="10">
        <v>2</v>
      </c>
      <c r="B9" s="10">
        <v>5</v>
      </c>
      <c r="C9" s="10" t="s">
        <v>39</v>
      </c>
      <c r="D9" s="18" t="s">
        <v>597</v>
      </c>
      <c r="E9" s="18" t="s">
        <v>142</v>
      </c>
      <c r="F9" s="18" t="s">
        <v>10</v>
      </c>
      <c r="G9" s="18" t="s">
        <v>141</v>
      </c>
      <c r="H9" s="18" t="s">
        <v>144</v>
      </c>
      <c r="I9" s="6" t="s">
        <v>143</v>
      </c>
      <c r="J9" s="6" t="s">
        <v>145</v>
      </c>
      <c r="K9" s="19" t="s">
        <v>38</v>
      </c>
      <c r="N9" s="1">
        <f t="shared" si="0"/>
        <v>40</v>
      </c>
      <c r="O9" s="10">
        <v>100</v>
      </c>
      <c r="P9" s="10">
        <v>100</v>
      </c>
      <c r="Q9" s="11">
        <v>0.1638</v>
      </c>
      <c r="R9" s="11">
        <f t="shared" si="1"/>
        <v>16.38</v>
      </c>
    </row>
    <row r="10" spans="1:19" x14ac:dyDescent="0.25">
      <c r="A10" s="10">
        <v>3</v>
      </c>
      <c r="B10" s="10">
        <v>1</v>
      </c>
      <c r="C10" s="10" t="s">
        <v>39</v>
      </c>
      <c r="D10" s="18" t="s">
        <v>591</v>
      </c>
      <c r="E10" s="18" t="s">
        <v>177</v>
      </c>
      <c r="F10" s="18" t="s">
        <v>10</v>
      </c>
      <c r="G10" s="18" t="s">
        <v>178</v>
      </c>
      <c r="H10" s="18" t="s">
        <v>99</v>
      </c>
      <c r="I10" s="19" t="s">
        <v>179</v>
      </c>
      <c r="J10" s="19" t="s">
        <v>180</v>
      </c>
      <c r="K10" s="18" t="s">
        <v>175</v>
      </c>
      <c r="N10" s="1">
        <f t="shared" si="0"/>
        <v>8</v>
      </c>
      <c r="O10" s="10">
        <v>100</v>
      </c>
      <c r="P10" s="10">
        <v>100</v>
      </c>
      <c r="Q10" s="11">
        <v>0.12770000000000001</v>
      </c>
      <c r="R10" s="11">
        <f t="shared" si="1"/>
        <v>12.770000000000001</v>
      </c>
    </row>
    <row r="11" spans="1:19" x14ac:dyDescent="0.25">
      <c r="A11" s="10">
        <v>4</v>
      </c>
      <c r="B11" s="10">
        <v>1</v>
      </c>
      <c r="C11" s="10" t="s">
        <v>39</v>
      </c>
      <c r="D11" s="18" t="s">
        <v>589</v>
      </c>
      <c r="E11" s="18" t="s">
        <v>148</v>
      </c>
      <c r="F11" s="18" t="s">
        <v>10</v>
      </c>
      <c r="G11" s="18" t="s">
        <v>146</v>
      </c>
      <c r="H11" s="18" t="s">
        <v>99</v>
      </c>
      <c r="I11" s="6" t="s">
        <v>147</v>
      </c>
      <c r="J11" s="6" t="s">
        <v>149</v>
      </c>
      <c r="K11" s="19" t="s">
        <v>38</v>
      </c>
      <c r="N11" s="1">
        <f t="shared" si="0"/>
        <v>8</v>
      </c>
      <c r="O11" s="10">
        <v>100</v>
      </c>
      <c r="P11" s="10">
        <v>100</v>
      </c>
      <c r="Q11" s="11">
        <v>8.3599999999999994E-2</v>
      </c>
      <c r="R11" s="11">
        <f t="shared" si="1"/>
        <v>8.36</v>
      </c>
    </row>
    <row r="12" spans="1:19" x14ac:dyDescent="0.25">
      <c r="A12" s="10">
        <v>5</v>
      </c>
      <c r="B12" s="10">
        <v>16</v>
      </c>
      <c r="C12" s="10" t="s">
        <v>39</v>
      </c>
      <c r="D12" s="18" t="s">
        <v>584</v>
      </c>
      <c r="E12" s="18" t="s">
        <v>133</v>
      </c>
      <c r="F12" s="18" t="s">
        <v>10</v>
      </c>
      <c r="G12" s="18" t="s">
        <v>130</v>
      </c>
      <c r="H12" s="18" t="s">
        <v>113</v>
      </c>
      <c r="I12" s="6" t="s">
        <v>131</v>
      </c>
      <c r="J12" s="6" t="s">
        <v>132</v>
      </c>
      <c r="K12" s="19" t="s">
        <v>38</v>
      </c>
      <c r="N12" s="1">
        <f t="shared" si="0"/>
        <v>128</v>
      </c>
      <c r="O12" s="10">
        <v>150</v>
      </c>
      <c r="P12" s="10">
        <v>150</v>
      </c>
      <c r="Q12" s="11">
        <v>0.10667</v>
      </c>
      <c r="R12" s="11">
        <f t="shared" si="1"/>
        <v>16.000499999999999</v>
      </c>
    </row>
    <row r="13" spans="1:19" x14ac:dyDescent="0.25">
      <c r="A13" s="10">
        <v>6</v>
      </c>
      <c r="B13" s="10">
        <v>20</v>
      </c>
      <c r="C13" s="10" t="s">
        <v>39</v>
      </c>
      <c r="D13" s="18" t="s">
        <v>622</v>
      </c>
      <c r="E13" s="18" t="s">
        <v>136</v>
      </c>
      <c r="F13" s="18" t="s">
        <v>10</v>
      </c>
      <c r="G13" s="18" t="s">
        <v>134</v>
      </c>
      <c r="H13" s="18" t="s">
        <v>122</v>
      </c>
      <c r="I13" s="6" t="s">
        <v>135</v>
      </c>
      <c r="J13" s="19" t="s">
        <v>37</v>
      </c>
      <c r="K13" s="19" t="s">
        <v>150</v>
      </c>
      <c r="N13" s="1">
        <f t="shared" si="0"/>
        <v>160</v>
      </c>
      <c r="O13" s="17">
        <v>150</v>
      </c>
      <c r="P13" s="17">
        <v>150</v>
      </c>
      <c r="Q13" s="11">
        <v>0.317</v>
      </c>
      <c r="R13" s="11">
        <f t="shared" si="1"/>
        <v>47.55</v>
      </c>
    </row>
    <row r="14" spans="1:19" x14ac:dyDescent="0.25">
      <c r="A14" s="10">
        <v>7</v>
      </c>
      <c r="B14" s="10">
        <v>366</v>
      </c>
      <c r="C14" s="10" t="s">
        <v>39</v>
      </c>
      <c r="D14" s="18" t="s">
        <v>596</v>
      </c>
      <c r="E14" s="18" t="s">
        <v>34</v>
      </c>
      <c r="F14" s="18" t="s">
        <v>10</v>
      </c>
      <c r="G14" s="18" t="s">
        <v>33</v>
      </c>
      <c r="H14" s="18" t="s">
        <v>35</v>
      </c>
      <c r="I14" s="6" t="s">
        <v>36</v>
      </c>
      <c r="J14" s="6" t="s">
        <v>37</v>
      </c>
      <c r="K14" s="19" t="s">
        <v>38</v>
      </c>
      <c r="L14" s="10" t="s">
        <v>39</v>
      </c>
      <c r="N14" s="1">
        <f t="shared" si="0"/>
        <v>2928</v>
      </c>
      <c r="O14" s="10">
        <v>10000</v>
      </c>
      <c r="P14" s="10">
        <v>10000</v>
      </c>
      <c r="Q14" s="11">
        <v>7.7600000000000004E-3</v>
      </c>
      <c r="R14" s="3">
        <f t="shared" si="1"/>
        <v>77.600000000000009</v>
      </c>
    </row>
    <row r="15" spans="1:19" x14ac:dyDescent="0.25">
      <c r="A15" s="10">
        <v>8</v>
      </c>
      <c r="B15" s="10">
        <v>3</v>
      </c>
      <c r="C15" s="10" t="s">
        <v>39</v>
      </c>
      <c r="D15" s="18" t="s">
        <v>570</v>
      </c>
      <c r="E15" s="18" t="s">
        <v>165</v>
      </c>
      <c r="F15" s="18" t="s">
        <v>10</v>
      </c>
      <c r="G15" s="18" t="s">
        <v>166</v>
      </c>
      <c r="H15" s="18" t="s">
        <v>167</v>
      </c>
      <c r="I15" s="19" t="s">
        <v>168</v>
      </c>
      <c r="J15" s="19" t="s">
        <v>169</v>
      </c>
      <c r="K15" s="18" t="s">
        <v>38</v>
      </c>
      <c r="N15" s="1">
        <f t="shared" si="0"/>
        <v>24</v>
      </c>
      <c r="O15" s="10">
        <v>100</v>
      </c>
      <c r="P15" s="10">
        <v>100</v>
      </c>
      <c r="Q15" s="11">
        <v>0.1014</v>
      </c>
      <c r="R15" s="11">
        <f t="shared" si="1"/>
        <v>10.14</v>
      </c>
    </row>
    <row r="16" spans="1:19" x14ac:dyDescent="0.25">
      <c r="A16" s="10">
        <v>9</v>
      </c>
      <c r="B16" s="10">
        <v>22</v>
      </c>
      <c r="C16" s="10" t="s">
        <v>39</v>
      </c>
      <c r="D16" s="18" t="s">
        <v>637</v>
      </c>
      <c r="E16" s="5" t="s">
        <v>140</v>
      </c>
      <c r="F16" s="18" t="s">
        <v>10</v>
      </c>
      <c r="G16" s="18" t="s">
        <v>137</v>
      </c>
      <c r="H16" s="18" t="s">
        <v>106</v>
      </c>
      <c r="I16" s="6" t="s">
        <v>138</v>
      </c>
      <c r="J16" s="6" t="s">
        <v>139</v>
      </c>
      <c r="K16" s="19" t="s">
        <v>38</v>
      </c>
      <c r="N16" s="1">
        <f t="shared" si="0"/>
        <v>176</v>
      </c>
      <c r="O16" s="10">
        <v>250</v>
      </c>
      <c r="P16" s="10">
        <v>250</v>
      </c>
      <c r="Q16" s="11">
        <v>4.2599999999999999E-2</v>
      </c>
      <c r="R16" s="11">
        <f t="shared" si="1"/>
        <v>10.65</v>
      </c>
    </row>
    <row r="17" spans="1:29" x14ac:dyDescent="0.25">
      <c r="A17" s="10">
        <v>10</v>
      </c>
      <c r="B17" s="10">
        <v>1</v>
      </c>
      <c r="C17" s="10" t="s">
        <v>39</v>
      </c>
      <c r="D17" s="18" t="s">
        <v>586</v>
      </c>
      <c r="E17" s="18" t="s">
        <v>160</v>
      </c>
      <c r="F17" s="18" t="s">
        <v>10</v>
      </c>
      <c r="G17" s="18" t="s">
        <v>161</v>
      </c>
      <c r="H17" s="18" t="s">
        <v>162</v>
      </c>
      <c r="I17" s="19" t="s">
        <v>163</v>
      </c>
      <c r="J17" s="19" t="s">
        <v>164</v>
      </c>
      <c r="K17" s="18" t="s">
        <v>38</v>
      </c>
      <c r="N17" s="1">
        <f t="shared" si="0"/>
        <v>8</v>
      </c>
      <c r="O17" s="10">
        <v>100</v>
      </c>
      <c r="P17" s="10">
        <v>100</v>
      </c>
      <c r="Q17" s="11">
        <v>0.30719999999999997</v>
      </c>
      <c r="R17" s="11">
        <f t="shared" si="1"/>
        <v>30.72</v>
      </c>
    </row>
    <row r="18" spans="1:29" x14ac:dyDescent="0.25">
      <c r="A18" s="10">
        <v>11</v>
      </c>
      <c r="B18" s="10">
        <v>61</v>
      </c>
      <c r="C18" s="10" t="s">
        <v>39</v>
      </c>
      <c r="D18" s="18" t="s">
        <v>590</v>
      </c>
      <c r="E18" s="15" t="s">
        <v>98</v>
      </c>
      <c r="F18" s="18" t="s">
        <v>10</v>
      </c>
      <c r="G18" s="18" t="s">
        <v>95</v>
      </c>
      <c r="H18" s="18" t="s">
        <v>99</v>
      </c>
      <c r="I18" s="6" t="s">
        <v>96</v>
      </c>
      <c r="J18" s="6" t="s">
        <v>97</v>
      </c>
      <c r="K18" s="19" t="s">
        <v>38</v>
      </c>
      <c r="N18" s="1">
        <f t="shared" si="0"/>
        <v>488</v>
      </c>
      <c r="O18" s="10">
        <v>600</v>
      </c>
      <c r="P18" s="10">
        <v>600</v>
      </c>
      <c r="Q18" s="11">
        <v>4.7449999999999999E-2</v>
      </c>
      <c r="R18" s="11">
        <f t="shared" si="1"/>
        <v>28.47</v>
      </c>
      <c r="V18" s="10"/>
      <c r="W18" s="10"/>
      <c r="X18" s="11"/>
      <c r="Y18" s="11"/>
      <c r="AC18" s="9"/>
    </row>
    <row r="19" spans="1:29" x14ac:dyDescent="0.25">
      <c r="A19" s="10">
        <v>12</v>
      </c>
      <c r="B19" s="10">
        <v>22</v>
      </c>
      <c r="C19" s="10" t="s">
        <v>39</v>
      </c>
      <c r="D19" s="18" t="s">
        <v>588</v>
      </c>
      <c r="E19" s="18" t="s">
        <v>129</v>
      </c>
      <c r="F19" s="18" t="s">
        <v>10</v>
      </c>
      <c r="G19" s="18" t="s">
        <v>126</v>
      </c>
      <c r="H19" s="18" t="s">
        <v>99</v>
      </c>
      <c r="I19" s="6" t="s">
        <v>127</v>
      </c>
      <c r="J19" s="6" t="s">
        <v>128</v>
      </c>
      <c r="K19" s="19" t="s">
        <v>150</v>
      </c>
      <c r="N19" s="1">
        <f t="shared" si="0"/>
        <v>176</v>
      </c>
      <c r="O19" s="10">
        <v>200</v>
      </c>
      <c r="P19" s="10">
        <v>200</v>
      </c>
      <c r="Q19" s="11">
        <v>0.13789999999999999</v>
      </c>
      <c r="R19" s="11">
        <f t="shared" si="1"/>
        <v>27.58</v>
      </c>
    </row>
    <row r="20" spans="1:29" ht="409.5" x14ac:dyDescent="0.25">
      <c r="A20" s="10">
        <v>13</v>
      </c>
      <c r="B20" s="10">
        <v>228</v>
      </c>
      <c r="C20" s="10" t="s">
        <v>535</v>
      </c>
      <c r="D20" s="2" t="s">
        <v>641</v>
      </c>
      <c r="E20" s="18" t="s">
        <v>104</v>
      </c>
      <c r="F20" s="18" t="s">
        <v>10</v>
      </c>
      <c r="G20" s="18" t="s">
        <v>103</v>
      </c>
      <c r="H20" s="18" t="s">
        <v>106</v>
      </c>
      <c r="I20" s="6" t="s">
        <v>105</v>
      </c>
      <c r="J20" s="6" t="s">
        <v>107</v>
      </c>
      <c r="K20" s="18" t="s">
        <v>175</v>
      </c>
      <c r="N20" s="1">
        <f t="shared" si="0"/>
        <v>1824</v>
      </c>
      <c r="O20" s="10">
        <v>2000</v>
      </c>
      <c r="P20" s="10">
        <v>2000</v>
      </c>
      <c r="Q20" s="11">
        <v>8.2989999999999994E-2</v>
      </c>
      <c r="R20" s="11">
        <f t="shared" si="1"/>
        <v>165.98</v>
      </c>
    </row>
    <row r="21" spans="1:29" x14ac:dyDescent="0.25">
      <c r="A21" s="10">
        <v>14</v>
      </c>
      <c r="B21" s="10">
        <v>1</v>
      </c>
      <c r="C21" s="10" t="s">
        <v>39</v>
      </c>
      <c r="D21" s="18" t="s">
        <v>585</v>
      </c>
      <c r="E21" s="18" t="s">
        <v>170</v>
      </c>
      <c r="F21" s="18" t="s">
        <v>10</v>
      </c>
      <c r="G21" s="18" t="s">
        <v>171</v>
      </c>
      <c r="H21" s="18" t="s">
        <v>172</v>
      </c>
      <c r="I21" s="19" t="s">
        <v>173</v>
      </c>
      <c r="J21" s="19" t="s">
        <v>107</v>
      </c>
      <c r="K21" s="18" t="s">
        <v>174</v>
      </c>
      <c r="N21" s="1">
        <f t="shared" si="0"/>
        <v>8</v>
      </c>
      <c r="O21" s="10">
        <v>25</v>
      </c>
      <c r="P21" s="10">
        <v>25</v>
      </c>
      <c r="Q21" s="11">
        <v>1.3131999999999999</v>
      </c>
      <c r="R21" s="11">
        <f t="shared" si="1"/>
        <v>32.83</v>
      </c>
      <c r="AC21" s="14"/>
    </row>
    <row r="22" spans="1:29" x14ac:dyDescent="0.25">
      <c r="A22" s="10">
        <v>15</v>
      </c>
      <c r="B22" s="10">
        <v>16</v>
      </c>
      <c r="C22" s="10" t="s">
        <v>39</v>
      </c>
      <c r="D22" s="18" t="s">
        <v>592</v>
      </c>
      <c r="E22" s="16" t="s">
        <v>111</v>
      </c>
      <c r="F22" s="18" t="s">
        <v>10</v>
      </c>
      <c r="G22" s="18" t="s">
        <v>109</v>
      </c>
      <c r="H22" s="18" t="s">
        <v>99</v>
      </c>
      <c r="I22" s="6" t="s">
        <v>110</v>
      </c>
      <c r="J22" s="6" t="s">
        <v>107</v>
      </c>
      <c r="K22" s="19" t="s">
        <v>150</v>
      </c>
      <c r="N22" s="1">
        <f t="shared" si="0"/>
        <v>128</v>
      </c>
      <c r="O22" s="10">
        <v>200</v>
      </c>
      <c r="P22" s="10">
        <v>200</v>
      </c>
      <c r="Q22" s="11">
        <v>0.2384</v>
      </c>
      <c r="R22" s="11">
        <f t="shared" si="1"/>
        <v>47.68</v>
      </c>
    </row>
    <row r="23" spans="1:29" x14ac:dyDescent="0.25">
      <c r="A23" s="10">
        <v>16</v>
      </c>
      <c r="B23" s="10">
        <v>34</v>
      </c>
      <c r="C23" s="10" t="s">
        <v>39</v>
      </c>
      <c r="D23" s="18" t="s">
        <v>593</v>
      </c>
      <c r="E23" s="16" t="s">
        <v>102</v>
      </c>
      <c r="F23" s="18" t="s">
        <v>10</v>
      </c>
      <c r="G23" s="18" t="s">
        <v>108</v>
      </c>
      <c r="H23" s="18" t="s">
        <v>99</v>
      </c>
      <c r="I23" s="6" t="s">
        <v>100</v>
      </c>
      <c r="J23" s="6" t="s">
        <v>101</v>
      </c>
      <c r="K23" s="19" t="s">
        <v>150</v>
      </c>
      <c r="N23" s="1">
        <f t="shared" si="0"/>
        <v>272</v>
      </c>
      <c r="O23" s="10">
        <v>300</v>
      </c>
      <c r="P23" s="10">
        <v>300</v>
      </c>
      <c r="Q23" s="11">
        <v>0.24693000000000001</v>
      </c>
      <c r="R23" s="11">
        <f t="shared" si="1"/>
        <v>74.079000000000008</v>
      </c>
      <c r="AC23" s="14"/>
    </row>
    <row r="24" spans="1:29" ht="255" x14ac:dyDescent="0.25">
      <c r="A24" s="10">
        <v>17</v>
      </c>
      <c r="B24" s="10">
        <v>100</v>
      </c>
      <c r="C24" s="10" t="s">
        <v>39</v>
      </c>
      <c r="D24" s="12" t="s">
        <v>642</v>
      </c>
      <c r="E24" s="16" t="s">
        <v>120</v>
      </c>
      <c r="F24" s="18" t="s">
        <v>10</v>
      </c>
      <c r="G24" s="18" t="s">
        <v>117</v>
      </c>
      <c r="H24" s="18" t="s">
        <v>99</v>
      </c>
      <c r="I24" s="6" t="s">
        <v>118</v>
      </c>
      <c r="J24" s="6" t="s">
        <v>119</v>
      </c>
      <c r="K24" s="19" t="s">
        <v>150</v>
      </c>
      <c r="N24" s="1">
        <f t="shared" si="0"/>
        <v>800</v>
      </c>
      <c r="O24" s="10">
        <v>1000</v>
      </c>
      <c r="P24" s="10">
        <v>1000</v>
      </c>
      <c r="Q24" s="11">
        <v>0.75531000000000004</v>
      </c>
      <c r="R24" s="11">
        <f t="shared" si="1"/>
        <v>755.31000000000006</v>
      </c>
    </row>
    <row r="25" spans="1:29" x14ac:dyDescent="0.25">
      <c r="A25" s="10">
        <v>18</v>
      </c>
      <c r="B25" s="10">
        <v>4</v>
      </c>
      <c r="C25" s="10" t="s">
        <v>39</v>
      </c>
      <c r="D25" s="18" t="s">
        <v>582</v>
      </c>
      <c r="E25" s="16" t="s">
        <v>469</v>
      </c>
      <c r="F25" s="18" t="s">
        <v>10</v>
      </c>
      <c r="G25" s="18" t="s">
        <v>470</v>
      </c>
      <c r="H25" s="18" t="s">
        <v>172</v>
      </c>
      <c r="I25" s="6" t="s">
        <v>471</v>
      </c>
      <c r="J25" s="6" t="s">
        <v>119</v>
      </c>
      <c r="K25" s="19" t="s">
        <v>472</v>
      </c>
      <c r="N25" s="1">
        <f t="shared" si="0"/>
        <v>32</v>
      </c>
      <c r="O25" s="17"/>
      <c r="R25" s="11">
        <f t="shared" si="1"/>
        <v>0</v>
      </c>
    </row>
    <row r="26" spans="1:29" x14ac:dyDescent="0.25">
      <c r="A26" s="10">
        <v>19</v>
      </c>
      <c r="B26" s="10">
        <v>18</v>
      </c>
      <c r="C26" s="10" t="s">
        <v>39</v>
      </c>
      <c r="D26" s="18" t="s">
        <v>614</v>
      </c>
      <c r="E26" s="18" t="s">
        <v>125</v>
      </c>
      <c r="F26" s="18" t="s">
        <v>10</v>
      </c>
      <c r="G26" s="18" t="s">
        <v>121</v>
      </c>
      <c r="H26" s="18" t="s">
        <v>122</v>
      </c>
      <c r="I26" s="6" t="s">
        <v>123</v>
      </c>
      <c r="J26" s="6" t="s">
        <v>124</v>
      </c>
      <c r="K26" s="19" t="s">
        <v>151</v>
      </c>
      <c r="N26" s="1">
        <f t="shared" si="0"/>
        <v>144</v>
      </c>
      <c r="O26" s="10">
        <v>160</v>
      </c>
      <c r="P26" s="10">
        <v>160</v>
      </c>
      <c r="Q26" s="11">
        <v>0.752</v>
      </c>
      <c r="R26" s="11">
        <f t="shared" si="1"/>
        <v>120.32</v>
      </c>
    </row>
    <row r="27" spans="1:29" x14ac:dyDescent="0.25">
      <c r="A27" s="10">
        <v>20</v>
      </c>
      <c r="B27" s="10">
        <v>8</v>
      </c>
      <c r="C27" s="10" t="s">
        <v>39</v>
      </c>
      <c r="D27" s="18" t="s">
        <v>621</v>
      </c>
      <c r="E27" s="18" t="s">
        <v>157</v>
      </c>
      <c r="F27" s="18" t="s">
        <v>10</v>
      </c>
      <c r="G27" s="18" t="s">
        <v>155</v>
      </c>
      <c r="H27" s="18" t="s">
        <v>122</v>
      </c>
      <c r="I27" s="6" t="s">
        <v>156</v>
      </c>
      <c r="J27" s="6" t="s">
        <v>159</v>
      </c>
      <c r="K27" s="19" t="s">
        <v>158</v>
      </c>
      <c r="N27" s="1">
        <f t="shared" si="0"/>
        <v>64</v>
      </c>
      <c r="O27" s="10">
        <v>100</v>
      </c>
      <c r="Q27" s="11">
        <v>1.177</v>
      </c>
      <c r="R27" s="11">
        <f t="shared" si="1"/>
        <v>117.7</v>
      </c>
    </row>
    <row r="28" spans="1:29" x14ac:dyDescent="0.25">
      <c r="A28" s="10">
        <v>21</v>
      </c>
      <c r="B28" s="10">
        <v>32</v>
      </c>
      <c r="C28" s="10" t="s">
        <v>39</v>
      </c>
      <c r="D28" s="18" t="s">
        <v>583</v>
      </c>
      <c r="E28" s="18" t="s">
        <v>154</v>
      </c>
      <c r="F28" s="18" t="s">
        <v>10</v>
      </c>
      <c r="G28" s="18" t="s">
        <v>152</v>
      </c>
      <c r="H28" s="18" t="s">
        <v>113</v>
      </c>
      <c r="I28" s="6" t="s">
        <v>153</v>
      </c>
      <c r="J28" s="6" t="s">
        <v>115</v>
      </c>
      <c r="K28" s="19" t="s">
        <v>158</v>
      </c>
      <c r="N28" s="1">
        <f t="shared" si="0"/>
        <v>256</v>
      </c>
      <c r="O28" s="10">
        <v>300</v>
      </c>
      <c r="P28" s="10">
        <v>300</v>
      </c>
      <c r="Q28" s="11">
        <v>1.0429999999999999</v>
      </c>
      <c r="R28" s="11">
        <f t="shared" si="1"/>
        <v>312.89999999999998</v>
      </c>
    </row>
    <row r="29" spans="1:29" x14ac:dyDescent="0.25">
      <c r="A29" s="10">
        <v>22</v>
      </c>
      <c r="B29" s="10">
        <v>9</v>
      </c>
      <c r="C29" s="10" t="s">
        <v>39</v>
      </c>
      <c r="D29" s="18" t="s">
        <v>620</v>
      </c>
      <c r="E29" s="18" t="s">
        <v>90</v>
      </c>
      <c r="F29" s="18" t="s">
        <v>10</v>
      </c>
      <c r="G29" s="18" t="s">
        <v>91</v>
      </c>
      <c r="I29" s="19" t="s">
        <v>92</v>
      </c>
      <c r="J29" s="19" t="s">
        <v>93</v>
      </c>
      <c r="K29" s="18" t="s">
        <v>94</v>
      </c>
      <c r="N29" s="1">
        <f t="shared" si="0"/>
        <v>72</v>
      </c>
      <c r="O29" s="10">
        <v>100</v>
      </c>
      <c r="P29" s="10">
        <v>100</v>
      </c>
      <c r="Q29" s="11">
        <v>1.0720000000000001</v>
      </c>
      <c r="R29" s="11">
        <f t="shared" si="1"/>
        <v>107.2</v>
      </c>
    </row>
    <row r="30" spans="1:29" x14ac:dyDescent="0.25">
      <c r="A30" s="10">
        <v>23</v>
      </c>
      <c r="E30" s="18"/>
      <c r="I30" s="19"/>
      <c r="J30" s="19"/>
      <c r="K30" s="18"/>
      <c r="N30" s="1"/>
    </row>
    <row r="31" spans="1:29" x14ac:dyDescent="0.25">
      <c r="A31" s="10">
        <v>24</v>
      </c>
      <c r="B31" s="10">
        <v>1</v>
      </c>
      <c r="C31" s="10" t="s">
        <v>39</v>
      </c>
      <c r="D31" s="18" t="s">
        <v>607</v>
      </c>
      <c r="E31" s="18" t="s">
        <v>26</v>
      </c>
      <c r="F31" s="18" t="s">
        <v>3</v>
      </c>
      <c r="G31" s="18" t="s">
        <v>25</v>
      </c>
      <c r="H31" s="18" t="s">
        <v>3</v>
      </c>
      <c r="I31" s="6" t="s">
        <v>25</v>
      </c>
      <c r="K31" s="19" t="s">
        <v>27</v>
      </c>
      <c r="L31" s="10" t="s">
        <v>21</v>
      </c>
      <c r="N31" s="1">
        <f>NUM_BOARDS*B31</f>
        <v>8</v>
      </c>
      <c r="O31" s="10">
        <v>11</v>
      </c>
      <c r="P31" s="10">
        <v>11</v>
      </c>
      <c r="Q31" s="11">
        <v>6.11</v>
      </c>
      <c r="R31" s="3">
        <f>O31*Q31</f>
        <v>67.210000000000008</v>
      </c>
    </row>
    <row r="32" spans="1:29" x14ac:dyDescent="0.25">
      <c r="A32" s="10">
        <v>25</v>
      </c>
      <c r="B32" s="10">
        <v>2</v>
      </c>
      <c r="C32" s="10" t="s">
        <v>39</v>
      </c>
      <c r="D32" s="18" t="s">
        <v>606</v>
      </c>
      <c r="E32" s="18" t="s">
        <v>30</v>
      </c>
      <c r="F32" s="18" t="s">
        <v>3</v>
      </c>
      <c r="G32" s="18" t="s">
        <v>28</v>
      </c>
      <c r="H32" s="18" t="s">
        <v>3</v>
      </c>
      <c r="I32" s="6" t="s">
        <v>28</v>
      </c>
      <c r="K32" s="19" t="s">
        <v>29</v>
      </c>
      <c r="N32" s="1">
        <f>NUM_BOARDS*B32</f>
        <v>16</v>
      </c>
      <c r="O32" s="10">
        <v>22</v>
      </c>
      <c r="P32" s="10">
        <v>22</v>
      </c>
      <c r="Q32" s="11">
        <v>5.94</v>
      </c>
      <c r="R32" s="3">
        <f>O32*Q32</f>
        <v>130.68</v>
      </c>
    </row>
    <row r="33" spans="1:29" ht="90" x14ac:dyDescent="0.25">
      <c r="A33" s="10">
        <v>26</v>
      </c>
      <c r="B33" s="10">
        <v>25</v>
      </c>
      <c r="C33" s="10" t="s">
        <v>39</v>
      </c>
      <c r="D33" s="12" t="s">
        <v>643</v>
      </c>
      <c r="E33" s="18" t="s">
        <v>48</v>
      </c>
      <c r="F33" s="18" t="s">
        <v>3</v>
      </c>
      <c r="G33" s="18" t="s">
        <v>31</v>
      </c>
      <c r="H33" s="18" t="s">
        <v>3</v>
      </c>
      <c r="I33" s="19" t="s">
        <v>31</v>
      </c>
      <c r="N33" s="1">
        <f>NUM_BOARDS*B33</f>
        <v>200</v>
      </c>
      <c r="O33" s="10">
        <v>250</v>
      </c>
      <c r="P33" s="10">
        <v>250</v>
      </c>
      <c r="Q33" s="11">
        <v>2.67</v>
      </c>
      <c r="R33" s="3">
        <f>O33*Q33</f>
        <v>667.5</v>
      </c>
    </row>
    <row r="34" spans="1:29" ht="90" x14ac:dyDescent="0.25">
      <c r="A34" s="10">
        <v>27</v>
      </c>
      <c r="B34" s="10">
        <v>25</v>
      </c>
      <c r="C34" s="10" t="s">
        <v>39</v>
      </c>
      <c r="D34" s="12" t="s">
        <v>643</v>
      </c>
      <c r="E34" s="18" t="s">
        <v>49</v>
      </c>
      <c r="F34" s="18" t="s">
        <v>3</v>
      </c>
      <c r="G34" s="18" t="s">
        <v>32</v>
      </c>
      <c r="H34" s="18" t="s">
        <v>3</v>
      </c>
      <c r="I34" s="6" t="s">
        <v>32</v>
      </c>
      <c r="N34" s="1">
        <f>NUM_BOARDS*B34</f>
        <v>200</v>
      </c>
      <c r="O34" s="10">
        <v>250</v>
      </c>
      <c r="P34" s="10">
        <v>250</v>
      </c>
      <c r="Q34" s="11">
        <v>9.49</v>
      </c>
      <c r="R34" s="3">
        <f>O34*Q34</f>
        <v>2372.5</v>
      </c>
    </row>
    <row r="36" spans="1:29" x14ac:dyDescent="0.25">
      <c r="A36" s="10">
        <v>28</v>
      </c>
      <c r="B36" s="10">
        <v>1</v>
      </c>
      <c r="C36" s="10" t="s">
        <v>39</v>
      </c>
      <c r="D36" s="18" t="s">
        <v>601</v>
      </c>
      <c r="E36" s="19" t="s">
        <v>78</v>
      </c>
      <c r="F36" s="18" t="s">
        <v>10</v>
      </c>
      <c r="G36" s="18" t="s">
        <v>79</v>
      </c>
      <c r="H36" s="18" t="s">
        <v>80</v>
      </c>
      <c r="I36" s="6" t="s">
        <v>81</v>
      </c>
      <c r="N36" s="1">
        <f t="shared" ref="N36:N43" si="2">NUM_BOARDS*B36</f>
        <v>8</v>
      </c>
      <c r="O36" s="10">
        <v>12</v>
      </c>
      <c r="P36" s="10">
        <v>12</v>
      </c>
      <c r="Q36" s="11">
        <v>0.93700000000000006</v>
      </c>
      <c r="R36" s="11">
        <f t="shared" ref="R36:R43" si="3">O36*Q36</f>
        <v>11.244</v>
      </c>
    </row>
    <row r="37" spans="1:29" x14ac:dyDescent="0.25">
      <c r="A37" s="10">
        <v>29</v>
      </c>
      <c r="B37" s="10">
        <v>1</v>
      </c>
      <c r="C37" s="10" t="s">
        <v>39</v>
      </c>
      <c r="D37" s="18" t="s">
        <v>632</v>
      </c>
      <c r="E37" s="19" t="s">
        <v>495</v>
      </c>
      <c r="F37" s="18" t="s">
        <v>10</v>
      </c>
      <c r="G37" s="18" t="s">
        <v>496</v>
      </c>
      <c r="H37" s="18" t="s">
        <v>198</v>
      </c>
      <c r="I37" s="6" t="s">
        <v>497</v>
      </c>
      <c r="J37" s="19" t="s">
        <v>207</v>
      </c>
      <c r="K37" s="18" t="s">
        <v>498</v>
      </c>
      <c r="N37" s="1">
        <f t="shared" si="2"/>
        <v>8</v>
      </c>
      <c r="O37" s="17"/>
      <c r="R37" s="11">
        <f t="shared" si="3"/>
        <v>0</v>
      </c>
    </row>
    <row r="38" spans="1:29" x14ac:dyDescent="0.25">
      <c r="A38" s="10">
        <v>30</v>
      </c>
      <c r="B38" s="10">
        <v>3</v>
      </c>
      <c r="C38" s="10" t="s">
        <v>39</v>
      </c>
      <c r="D38" s="18" t="s">
        <v>627</v>
      </c>
      <c r="E38" s="18" t="s">
        <v>183</v>
      </c>
      <c r="F38" s="18" t="s">
        <v>10</v>
      </c>
      <c r="G38" s="18" t="s">
        <v>184</v>
      </c>
      <c r="H38" s="18" t="s">
        <v>3</v>
      </c>
      <c r="I38" s="19" t="s">
        <v>185</v>
      </c>
      <c r="J38" s="19" t="s">
        <v>186</v>
      </c>
      <c r="K38" s="18" t="s">
        <v>187</v>
      </c>
      <c r="N38" s="1">
        <f t="shared" si="2"/>
        <v>24</v>
      </c>
      <c r="O38" s="10">
        <v>50</v>
      </c>
      <c r="P38" s="10">
        <v>50</v>
      </c>
      <c r="Q38" s="11">
        <v>0.58599999999999997</v>
      </c>
      <c r="R38" s="11">
        <f t="shared" si="3"/>
        <v>29.299999999999997</v>
      </c>
    </row>
    <row r="39" spans="1:29" x14ac:dyDescent="0.25">
      <c r="A39" s="10">
        <v>31</v>
      </c>
      <c r="B39" s="10">
        <v>3</v>
      </c>
      <c r="C39" s="10" t="s">
        <v>39</v>
      </c>
      <c r="D39" s="18" t="s">
        <v>626</v>
      </c>
      <c r="E39" s="18" t="s">
        <v>188</v>
      </c>
      <c r="F39" s="18" t="s">
        <v>10</v>
      </c>
      <c r="G39" s="18" t="s">
        <v>456</v>
      </c>
      <c r="H39" s="18" t="s">
        <v>3</v>
      </c>
      <c r="I39" s="19" t="s">
        <v>193</v>
      </c>
      <c r="J39" s="19" t="s">
        <v>189</v>
      </c>
      <c r="K39" s="18" t="s">
        <v>190</v>
      </c>
      <c r="N39" s="1">
        <f t="shared" si="2"/>
        <v>24</v>
      </c>
      <c r="O39" s="10">
        <v>50</v>
      </c>
      <c r="P39" s="10">
        <v>50</v>
      </c>
      <c r="Q39" s="11">
        <v>0.40799999999999997</v>
      </c>
      <c r="R39" s="11">
        <f t="shared" si="3"/>
        <v>20.399999999999999</v>
      </c>
    </row>
    <row r="40" spans="1:29" x14ac:dyDescent="0.25">
      <c r="A40" s="10">
        <v>32</v>
      </c>
      <c r="B40" s="10">
        <v>1</v>
      </c>
      <c r="C40" s="10" t="s">
        <v>39</v>
      </c>
      <c r="D40" s="18" t="s">
        <v>625</v>
      </c>
      <c r="E40" s="18" t="s">
        <v>191</v>
      </c>
      <c r="F40" s="18" t="s">
        <v>10</v>
      </c>
      <c r="G40" s="18" t="s">
        <v>192</v>
      </c>
      <c r="H40" s="18" t="s">
        <v>3</v>
      </c>
      <c r="I40" s="19" t="s">
        <v>455</v>
      </c>
      <c r="J40" s="19" t="s">
        <v>194</v>
      </c>
      <c r="K40" s="18" t="s">
        <v>195</v>
      </c>
      <c r="N40" s="1">
        <f t="shared" si="2"/>
        <v>8</v>
      </c>
      <c r="O40" s="10">
        <v>50</v>
      </c>
      <c r="P40" s="10">
        <v>50</v>
      </c>
      <c r="Q40" s="11">
        <v>0.217</v>
      </c>
      <c r="R40" s="11">
        <f t="shared" si="3"/>
        <v>10.85</v>
      </c>
    </row>
    <row r="41" spans="1:29" s="9" customFormat="1" x14ac:dyDescent="0.25">
      <c r="A41" s="10">
        <v>33</v>
      </c>
      <c r="B41" s="10">
        <v>1</v>
      </c>
      <c r="C41" s="10" t="s">
        <v>39</v>
      </c>
      <c r="D41" s="18" t="s">
        <v>634</v>
      </c>
      <c r="E41" s="18" t="s">
        <v>196</v>
      </c>
      <c r="F41" s="18" t="s">
        <v>10</v>
      </c>
      <c r="G41" s="18" t="s">
        <v>197</v>
      </c>
      <c r="H41" s="18" t="s">
        <v>198</v>
      </c>
      <c r="I41" s="19">
        <v>878335320</v>
      </c>
      <c r="J41" s="19" t="s">
        <v>199</v>
      </c>
      <c r="K41" s="18" t="s">
        <v>200</v>
      </c>
      <c r="L41" s="10"/>
      <c r="M41" s="10"/>
      <c r="N41" s="1">
        <f t="shared" si="2"/>
        <v>8</v>
      </c>
      <c r="O41" s="10">
        <v>15</v>
      </c>
      <c r="P41" s="10">
        <v>15</v>
      </c>
      <c r="Q41" s="11">
        <v>1.0920000000000001</v>
      </c>
      <c r="R41" s="11">
        <f t="shared" si="3"/>
        <v>16.380000000000003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25">
      <c r="A42" s="10">
        <v>34</v>
      </c>
      <c r="B42" s="10">
        <v>6</v>
      </c>
      <c r="C42" s="10" t="s">
        <v>39</v>
      </c>
      <c r="D42" s="18" t="s">
        <v>633</v>
      </c>
      <c r="E42" s="18" t="s">
        <v>473</v>
      </c>
      <c r="F42" s="18" t="s">
        <v>10</v>
      </c>
      <c r="G42" s="18" t="s">
        <v>474</v>
      </c>
      <c r="H42" s="18" t="s">
        <v>198</v>
      </c>
      <c r="I42" s="19">
        <v>877600816</v>
      </c>
      <c r="J42" s="19" t="s">
        <v>207</v>
      </c>
      <c r="K42" s="18"/>
      <c r="N42" s="1">
        <f t="shared" si="2"/>
        <v>48</v>
      </c>
      <c r="O42" s="17"/>
      <c r="R42" s="11">
        <f t="shared" si="3"/>
        <v>0</v>
      </c>
      <c r="AC42" s="14"/>
    </row>
    <row r="43" spans="1:29" x14ac:dyDescent="0.25">
      <c r="A43" s="10">
        <v>35</v>
      </c>
      <c r="B43" s="10">
        <v>1</v>
      </c>
      <c r="C43" s="10" t="s">
        <v>39</v>
      </c>
      <c r="D43" s="18" t="s">
        <v>624</v>
      </c>
      <c r="E43" s="18" t="s">
        <v>209</v>
      </c>
      <c r="F43" s="18" t="s">
        <v>10</v>
      </c>
      <c r="G43" s="18" t="s">
        <v>210</v>
      </c>
      <c r="H43" s="18" t="s">
        <v>211</v>
      </c>
      <c r="I43" s="19" t="s">
        <v>212</v>
      </c>
      <c r="J43" s="19" t="s">
        <v>213</v>
      </c>
      <c r="K43" s="18" t="s">
        <v>214</v>
      </c>
      <c r="N43" s="1">
        <f t="shared" si="2"/>
        <v>8</v>
      </c>
      <c r="O43" s="10">
        <v>15</v>
      </c>
      <c r="P43" s="10">
        <v>15</v>
      </c>
      <c r="Q43" s="11">
        <v>0.23</v>
      </c>
      <c r="R43" s="11">
        <f t="shared" si="3"/>
        <v>3.45</v>
      </c>
    </row>
    <row r="44" spans="1:29" x14ac:dyDescent="0.25">
      <c r="B44" s="10">
        <v>2</v>
      </c>
      <c r="D44" s="32" t="s">
        <v>664</v>
      </c>
      <c r="E44" s="33" t="s">
        <v>666</v>
      </c>
      <c r="I44" s="19"/>
      <c r="J44" s="19"/>
      <c r="K44" s="34" t="s">
        <v>665</v>
      </c>
      <c r="N44" s="1"/>
    </row>
    <row r="45" spans="1:29" x14ac:dyDescent="0.25">
      <c r="D45" s="18"/>
      <c r="E45" s="18"/>
      <c r="I45" s="19"/>
      <c r="J45" s="19"/>
      <c r="K45" s="18"/>
      <c r="N45" s="1"/>
    </row>
    <row r="46" spans="1:29" x14ac:dyDescent="0.25">
      <c r="A46" s="10">
        <v>36</v>
      </c>
      <c r="B46" s="10">
        <v>1</v>
      </c>
      <c r="C46" s="10" t="s">
        <v>39</v>
      </c>
      <c r="D46" s="18" t="s">
        <v>631</v>
      </c>
      <c r="E46" s="18" t="s">
        <v>352</v>
      </c>
      <c r="F46" s="18" t="s">
        <v>10</v>
      </c>
      <c r="G46" s="18" t="s">
        <v>353</v>
      </c>
      <c r="H46" s="18" t="s">
        <v>11</v>
      </c>
      <c r="I46" s="19" t="s">
        <v>354</v>
      </c>
      <c r="J46" s="19" t="s">
        <v>355</v>
      </c>
      <c r="K46" s="18" t="s">
        <v>356</v>
      </c>
      <c r="N46" s="1">
        <f>NUM_BOARDS*B46</f>
        <v>8</v>
      </c>
      <c r="O46" s="10">
        <v>15</v>
      </c>
      <c r="P46" s="4" t="s">
        <v>457</v>
      </c>
      <c r="Q46" s="11">
        <v>1.6140000000000001</v>
      </c>
      <c r="R46" s="11">
        <f>O46*Q46</f>
        <v>24.21</v>
      </c>
      <c r="S46" s="4" t="s">
        <v>457</v>
      </c>
    </row>
    <row r="47" spans="1:29" x14ac:dyDescent="0.25">
      <c r="A47" s="10">
        <v>37</v>
      </c>
      <c r="B47" s="10">
        <v>1</v>
      </c>
      <c r="C47" s="10" t="s">
        <v>39</v>
      </c>
      <c r="D47" s="18" t="s">
        <v>631</v>
      </c>
      <c r="E47" s="18" t="s">
        <v>357</v>
      </c>
      <c r="F47" s="18" t="s">
        <v>10</v>
      </c>
      <c r="G47" s="18" t="s">
        <v>358</v>
      </c>
      <c r="H47" s="18" t="s">
        <v>11</v>
      </c>
      <c r="I47" s="19" t="s">
        <v>359</v>
      </c>
      <c r="J47" s="19" t="s">
        <v>355</v>
      </c>
      <c r="K47" s="18" t="s">
        <v>356</v>
      </c>
      <c r="N47" s="1">
        <f>NUM_BOARDS*B47</f>
        <v>8</v>
      </c>
      <c r="O47" s="10">
        <v>15</v>
      </c>
      <c r="P47" s="4" t="s">
        <v>457</v>
      </c>
      <c r="Q47" s="11">
        <v>1.024</v>
      </c>
      <c r="R47" s="11">
        <f>O47*Q47</f>
        <v>15.36</v>
      </c>
      <c r="S47" s="4" t="s">
        <v>457</v>
      </c>
    </row>
    <row r="48" spans="1:29" x14ac:dyDescent="0.25">
      <c r="A48" s="10">
        <v>38</v>
      </c>
    </row>
    <row r="49" spans="1:29" x14ac:dyDescent="0.25">
      <c r="A49" s="10">
        <v>39</v>
      </c>
      <c r="B49" s="10">
        <v>1</v>
      </c>
      <c r="C49" s="10" t="s">
        <v>39</v>
      </c>
      <c r="D49" s="18" t="s">
        <v>566</v>
      </c>
      <c r="E49" s="18" t="s">
        <v>487</v>
      </c>
      <c r="F49" s="18" t="s">
        <v>10</v>
      </c>
      <c r="G49" s="18" t="s">
        <v>427</v>
      </c>
      <c r="H49" s="18" t="s">
        <v>311</v>
      </c>
      <c r="I49" s="19" t="s">
        <v>428</v>
      </c>
      <c r="J49" s="19" t="s">
        <v>429</v>
      </c>
      <c r="K49" s="18" t="s">
        <v>429</v>
      </c>
      <c r="N49" s="1">
        <f>NUM_BOARDS*B49</f>
        <v>8</v>
      </c>
      <c r="O49" s="10">
        <v>15</v>
      </c>
      <c r="Q49" s="11">
        <v>3.581</v>
      </c>
      <c r="R49" s="11">
        <f>O49*Q49</f>
        <v>53.714999999999996</v>
      </c>
    </row>
    <row r="50" spans="1:29" x14ac:dyDescent="0.25">
      <c r="A50" s="10">
        <v>40</v>
      </c>
      <c r="B50" s="10">
        <v>5</v>
      </c>
      <c r="C50" s="10" t="s">
        <v>39</v>
      </c>
      <c r="D50" s="18" t="s">
        <v>587</v>
      </c>
      <c r="E50" s="18" t="s">
        <v>47</v>
      </c>
      <c r="F50" s="18" t="s">
        <v>10</v>
      </c>
      <c r="G50" s="18" t="s">
        <v>42</v>
      </c>
      <c r="H50" s="18" t="s">
        <v>40</v>
      </c>
      <c r="I50" s="6" t="s">
        <v>41</v>
      </c>
      <c r="L50" s="10" t="s">
        <v>39</v>
      </c>
      <c r="N50" s="1">
        <f>NUM_BOARDS*B50</f>
        <v>40</v>
      </c>
      <c r="O50" s="10">
        <v>44</v>
      </c>
      <c r="P50" s="10">
        <v>44</v>
      </c>
      <c r="Q50" s="11">
        <v>34.685000000000002</v>
      </c>
      <c r="R50" s="3">
        <f>O50*Q50</f>
        <v>1526.14</v>
      </c>
    </row>
    <row r="51" spans="1:29" x14ac:dyDescent="0.25">
      <c r="A51" s="10">
        <v>41</v>
      </c>
      <c r="B51" s="10">
        <v>8</v>
      </c>
      <c r="C51" s="10" t="s">
        <v>39</v>
      </c>
      <c r="D51" s="18" t="s">
        <v>594</v>
      </c>
      <c r="E51" s="18" t="s">
        <v>46</v>
      </c>
      <c r="F51" s="18" t="s">
        <v>10</v>
      </c>
      <c r="G51" s="18" t="s">
        <v>43</v>
      </c>
      <c r="H51" s="18" t="s">
        <v>45</v>
      </c>
      <c r="I51" s="6" t="s">
        <v>44</v>
      </c>
      <c r="K51" s="19" t="s">
        <v>44</v>
      </c>
      <c r="L51" s="10" t="s">
        <v>39</v>
      </c>
      <c r="N51" s="1">
        <f>NUM_BOARDS*B51</f>
        <v>64</v>
      </c>
      <c r="O51" s="10">
        <v>68</v>
      </c>
      <c r="P51" s="10">
        <v>68</v>
      </c>
      <c r="Q51" s="11">
        <v>16.301909999999999</v>
      </c>
      <c r="R51" s="3">
        <f>O51*Q51</f>
        <v>1108.52988</v>
      </c>
    </row>
    <row r="52" spans="1:29" x14ac:dyDescent="0.25">
      <c r="A52" s="10">
        <v>42</v>
      </c>
    </row>
    <row r="53" spans="1:29" x14ac:dyDescent="0.25">
      <c r="A53" s="10">
        <v>43</v>
      </c>
      <c r="B53" s="10">
        <v>4</v>
      </c>
      <c r="C53" s="10" t="s">
        <v>39</v>
      </c>
      <c r="D53" s="18" t="s">
        <v>553</v>
      </c>
      <c r="E53" s="18" t="s">
        <v>215</v>
      </c>
      <c r="F53" s="18" t="s">
        <v>10</v>
      </c>
      <c r="G53" s="18" t="s">
        <v>216</v>
      </c>
      <c r="H53" s="18" t="s">
        <v>217</v>
      </c>
      <c r="I53" s="19" t="s">
        <v>218</v>
      </c>
      <c r="J53" s="19" t="s">
        <v>219</v>
      </c>
      <c r="K53" s="18" t="s">
        <v>220</v>
      </c>
      <c r="N53" s="1">
        <f>NUM_BOARDS*B53</f>
        <v>32</v>
      </c>
      <c r="O53" s="10">
        <v>100</v>
      </c>
      <c r="P53" s="10">
        <v>100</v>
      </c>
      <c r="Q53" s="11">
        <v>0.13200000000000001</v>
      </c>
      <c r="R53" s="11">
        <f>O53*Q53</f>
        <v>13.200000000000001</v>
      </c>
    </row>
    <row r="54" spans="1:29" x14ac:dyDescent="0.25">
      <c r="A54" s="10">
        <v>44</v>
      </c>
      <c r="B54" s="10">
        <v>75</v>
      </c>
      <c r="C54" s="10" t="s">
        <v>39</v>
      </c>
      <c r="D54" s="18" t="s">
        <v>598</v>
      </c>
      <c r="E54" s="18" t="s">
        <v>221</v>
      </c>
      <c r="F54" s="18" t="s">
        <v>10</v>
      </c>
      <c r="G54" s="18" t="s">
        <v>222</v>
      </c>
      <c r="H54" s="18" t="s">
        <v>85</v>
      </c>
      <c r="I54" s="19" t="s">
        <v>223</v>
      </c>
      <c r="J54" s="19" t="s">
        <v>224</v>
      </c>
      <c r="K54" s="18" t="s">
        <v>225</v>
      </c>
      <c r="N54" s="1">
        <f>NUM_BOARDS*B54</f>
        <v>600</v>
      </c>
      <c r="O54" s="10">
        <v>1000</v>
      </c>
      <c r="P54" s="10">
        <v>1000</v>
      </c>
      <c r="Q54" s="11">
        <v>0.46900999999999998</v>
      </c>
      <c r="R54" s="11">
        <f>O54*Q54</f>
        <v>469.01</v>
      </c>
    </row>
    <row r="55" spans="1:29" x14ac:dyDescent="0.25">
      <c r="D55" s="18"/>
      <c r="E55" s="18"/>
      <c r="I55" s="19"/>
      <c r="J55" s="19"/>
      <c r="K55" s="18"/>
      <c r="N55" s="1"/>
    </row>
    <row r="56" spans="1:29" x14ac:dyDescent="0.25">
      <c r="A56" s="18">
        <v>28</v>
      </c>
      <c r="B56" s="18">
        <v>4</v>
      </c>
      <c r="C56" s="18" t="s">
        <v>532</v>
      </c>
      <c r="D56" s="18" t="s">
        <v>599</v>
      </c>
      <c r="E56" s="18" t="s">
        <v>537</v>
      </c>
      <c r="F56" s="18" t="s">
        <v>10</v>
      </c>
      <c r="G56" s="18" t="s">
        <v>538</v>
      </c>
      <c r="H56" s="18" t="s">
        <v>539</v>
      </c>
      <c r="I56" s="18" t="s">
        <v>540</v>
      </c>
      <c r="N56" s="1"/>
      <c r="O56" s="17"/>
    </row>
    <row r="57" spans="1:29" x14ac:dyDescent="0.25">
      <c r="B57" s="10">
        <v>3</v>
      </c>
      <c r="D57" s="18" t="s">
        <v>552</v>
      </c>
      <c r="E57" s="18" t="s">
        <v>548</v>
      </c>
      <c r="F57" s="18" t="s">
        <v>10</v>
      </c>
      <c r="G57" s="18" t="s">
        <v>549</v>
      </c>
      <c r="H57" s="18" t="s">
        <v>550</v>
      </c>
      <c r="I57" s="18" t="s">
        <v>551</v>
      </c>
      <c r="N57" s="1"/>
    </row>
    <row r="58" spans="1:29" x14ac:dyDescent="0.25">
      <c r="D58" s="18"/>
      <c r="E58" s="18"/>
      <c r="I58" s="19"/>
      <c r="J58" s="19"/>
      <c r="K58" s="18"/>
      <c r="N58" s="1"/>
    </row>
    <row r="59" spans="1:29" x14ac:dyDescent="0.25">
      <c r="A59" s="10">
        <v>45</v>
      </c>
    </row>
    <row r="60" spans="1:29" x14ac:dyDescent="0.25">
      <c r="A60" s="10">
        <v>46</v>
      </c>
      <c r="B60" s="10">
        <v>27</v>
      </c>
      <c r="C60" s="10" t="s">
        <v>39</v>
      </c>
      <c r="D60" s="18" t="s">
        <v>623</v>
      </c>
      <c r="E60" s="18" t="s">
        <v>237</v>
      </c>
      <c r="F60" s="18" t="s">
        <v>10</v>
      </c>
      <c r="G60" s="18" t="s">
        <v>238</v>
      </c>
      <c r="H60" s="18" t="s">
        <v>239</v>
      </c>
      <c r="I60" s="19" t="s">
        <v>240</v>
      </c>
      <c r="J60" s="19" t="s">
        <v>241</v>
      </c>
      <c r="K60" s="18" t="s">
        <v>242</v>
      </c>
      <c r="N60" s="1">
        <f>NUM_BOARDS*B60</f>
        <v>216</v>
      </c>
      <c r="O60" s="1">
        <v>100</v>
      </c>
      <c r="P60" s="1">
        <v>100</v>
      </c>
      <c r="Q60" s="11">
        <v>0.35520000000000002</v>
      </c>
      <c r="R60" s="11">
        <f>O60*Q60</f>
        <v>35.520000000000003</v>
      </c>
      <c r="S60" s="18" t="s">
        <v>479</v>
      </c>
    </row>
    <row r="61" spans="1:29" x14ac:dyDescent="0.25">
      <c r="A61" s="10">
        <v>47</v>
      </c>
    </row>
    <row r="62" spans="1:29" x14ac:dyDescent="0.25">
      <c r="A62" s="10">
        <v>48</v>
      </c>
      <c r="B62" s="10">
        <v>6</v>
      </c>
      <c r="C62" s="10" t="s">
        <v>39</v>
      </c>
      <c r="D62" s="18" t="s">
        <v>568</v>
      </c>
      <c r="E62" s="19" t="s">
        <v>475</v>
      </c>
      <c r="F62" s="18" t="s">
        <v>10</v>
      </c>
      <c r="G62" s="18" t="s">
        <v>476</v>
      </c>
      <c r="H62" s="18" t="s">
        <v>167</v>
      </c>
      <c r="I62" s="6" t="s">
        <v>477</v>
      </c>
      <c r="J62" s="6" t="s">
        <v>478</v>
      </c>
      <c r="K62" s="18" t="s">
        <v>262</v>
      </c>
      <c r="N62" s="1">
        <f t="shared" ref="N62:N67" si="4">NUM_BOARDS*B62</f>
        <v>48</v>
      </c>
      <c r="O62" s="17"/>
      <c r="P62" s="1" t="s">
        <v>460</v>
      </c>
      <c r="Q62" s="11">
        <v>0.35520000000000002</v>
      </c>
      <c r="R62" s="11">
        <f>O62*Q62</f>
        <v>0</v>
      </c>
    </row>
    <row r="63" spans="1:29" x14ac:dyDescent="0.25">
      <c r="A63" s="10">
        <v>49</v>
      </c>
      <c r="B63" s="10">
        <v>34</v>
      </c>
      <c r="C63" s="10" t="s">
        <v>39</v>
      </c>
      <c r="D63" s="18" t="s">
        <v>567</v>
      </c>
      <c r="E63" s="18" t="s">
        <v>254</v>
      </c>
      <c r="F63" s="18" t="s">
        <v>10</v>
      </c>
      <c r="G63" s="18" t="s">
        <v>255</v>
      </c>
      <c r="H63" s="18" t="s">
        <v>167</v>
      </c>
      <c r="I63" s="19" t="s">
        <v>256</v>
      </c>
      <c r="J63" s="19" t="s">
        <v>257</v>
      </c>
      <c r="K63" s="18" t="s">
        <v>246</v>
      </c>
      <c r="N63" s="1">
        <f t="shared" si="4"/>
        <v>272</v>
      </c>
      <c r="O63" s="10" t="s">
        <v>460</v>
      </c>
      <c r="P63" s="10">
        <v>5000</v>
      </c>
      <c r="Q63" s="11" t="s">
        <v>460</v>
      </c>
      <c r="R63" s="11" t="s">
        <v>460</v>
      </c>
      <c r="AC63" s="14"/>
    </row>
    <row r="64" spans="1:29" x14ac:dyDescent="0.25">
      <c r="A64" s="10">
        <v>50</v>
      </c>
      <c r="B64" s="10">
        <v>62</v>
      </c>
      <c r="C64" s="10" t="s">
        <v>39</v>
      </c>
      <c r="D64" s="18" t="s">
        <v>673</v>
      </c>
      <c r="E64" s="18" t="s">
        <v>254</v>
      </c>
      <c r="F64" s="18" t="s">
        <v>10</v>
      </c>
      <c r="G64" s="18" t="s">
        <v>255</v>
      </c>
      <c r="H64" s="18" t="s">
        <v>167</v>
      </c>
      <c r="I64" s="19" t="s">
        <v>256</v>
      </c>
      <c r="J64" s="19">
        <v>0</v>
      </c>
      <c r="K64" s="18" t="s">
        <v>246</v>
      </c>
      <c r="N64" s="1">
        <f t="shared" si="4"/>
        <v>496</v>
      </c>
      <c r="O64" s="4" t="s">
        <v>457</v>
      </c>
      <c r="P64" s="10">
        <v>5000</v>
      </c>
      <c r="R64" s="11" t="e">
        <f>O64*Q64</f>
        <v>#VALUE!</v>
      </c>
    </row>
    <row r="65" spans="1:19" x14ac:dyDescent="0.25">
      <c r="A65" s="10">
        <v>52</v>
      </c>
      <c r="B65" s="10">
        <v>19</v>
      </c>
      <c r="C65" s="10" t="s">
        <v>39</v>
      </c>
      <c r="D65" s="18" t="s">
        <v>683</v>
      </c>
      <c r="E65" s="18" t="s">
        <v>243</v>
      </c>
      <c r="F65" s="18" t="s">
        <v>10</v>
      </c>
      <c r="G65" s="18" t="s">
        <v>244</v>
      </c>
      <c r="H65" s="18" t="s">
        <v>167</v>
      </c>
      <c r="I65" s="19" t="s">
        <v>245</v>
      </c>
      <c r="J65" s="19">
        <v>33</v>
      </c>
      <c r="K65" s="18" t="s">
        <v>246</v>
      </c>
      <c r="N65" s="1">
        <f t="shared" si="4"/>
        <v>152</v>
      </c>
      <c r="O65" s="10">
        <v>5000</v>
      </c>
      <c r="P65" s="10">
        <v>5000</v>
      </c>
      <c r="Q65" s="11">
        <v>2.8999999999999998E-3</v>
      </c>
      <c r="R65" s="11">
        <f>O65*Q65</f>
        <v>14.499999999999998</v>
      </c>
    </row>
    <row r="66" spans="1:19" x14ac:dyDescent="0.25">
      <c r="A66" s="10">
        <v>53</v>
      </c>
      <c r="B66" s="10">
        <v>138</v>
      </c>
      <c r="C66" s="10" t="s">
        <v>39</v>
      </c>
      <c r="D66" s="18" t="s">
        <v>636</v>
      </c>
      <c r="E66" s="18" t="s">
        <v>680</v>
      </c>
      <c r="F66" s="18" t="s">
        <v>10</v>
      </c>
      <c r="G66" s="18" t="s">
        <v>296</v>
      </c>
      <c r="H66" s="18" t="s">
        <v>167</v>
      </c>
      <c r="I66" s="19" t="s">
        <v>297</v>
      </c>
      <c r="J66" s="19" t="s">
        <v>298</v>
      </c>
      <c r="K66" s="18" t="s">
        <v>262</v>
      </c>
      <c r="N66" s="1">
        <f t="shared" si="4"/>
        <v>1104</v>
      </c>
      <c r="O66" s="10">
        <v>10000</v>
      </c>
      <c r="P66" s="10">
        <v>10000</v>
      </c>
      <c r="Q66" s="11">
        <v>1.8E-3</v>
      </c>
      <c r="R66" s="11">
        <f>O66*Q66</f>
        <v>18</v>
      </c>
    </row>
    <row r="67" spans="1:19" x14ac:dyDescent="0.25">
      <c r="A67" s="10">
        <v>54</v>
      </c>
      <c r="B67" s="10">
        <v>49</v>
      </c>
      <c r="C67" s="10" t="s">
        <v>39</v>
      </c>
      <c r="D67" s="18" t="s">
        <v>635</v>
      </c>
      <c r="E67" s="18" t="s">
        <v>437</v>
      </c>
      <c r="F67" s="18" t="s">
        <v>10</v>
      </c>
      <c r="G67" s="18" t="s">
        <v>438</v>
      </c>
      <c r="H67" s="18" t="s">
        <v>167</v>
      </c>
      <c r="I67" s="19" t="s">
        <v>439</v>
      </c>
      <c r="J67" s="19">
        <v>100</v>
      </c>
      <c r="K67" s="18" t="s">
        <v>262</v>
      </c>
      <c r="N67" s="1">
        <f t="shared" si="4"/>
        <v>392</v>
      </c>
      <c r="O67" s="1">
        <v>1000</v>
      </c>
      <c r="P67" s="1">
        <v>1000</v>
      </c>
      <c r="Q67" s="11">
        <v>0.06</v>
      </c>
      <c r="R67" s="11">
        <f>O67*Q67</f>
        <v>60</v>
      </c>
    </row>
    <row r="68" spans="1:19" x14ac:dyDescent="0.25">
      <c r="D68" s="18"/>
      <c r="E68" s="18"/>
      <c r="I68" s="19"/>
      <c r="J68" s="19"/>
      <c r="K68" s="18"/>
      <c r="N68" s="1"/>
      <c r="O68" s="1"/>
      <c r="P68" s="1"/>
    </row>
    <row r="69" spans="1:19" x14ac:dyDescent="0.25">
      <c r="B69" s="10">
        <v>6</v>
      </c>
      <c r="D69" s="18" t="s">
        <v>681</v>
      </c>
      <c r="E69" s="18" t="s">
        <v>677</v>
      </c>
      <c r="F69" s="18" t="s">
        <v>10</v>
      </c>
      <c r="G69" s="18" t="s">
        <v>678</v>
      </c>
      <c r="H69" s="18" t="s">
        <v>167</v>
      </c>
      <c r="I69" s="19" t="s">
        <v>679</v>
      </c>
      <c r="J69" s="19">
        <v>59</v>
      </c>
      <c r="K69" s="18" t="s">
        <v>246</v>
      </c>
      <c r="N69" s="1"/>
      <c r="O69" s="1"/>
      <c r="P69" s="1"/>
    </row>
    <row r="70" spans="1:19" x14ac:dyDescent="0.25">
      <c r="B70" s="10">
        <v>7</v>
      </c>
      <c r="D70" s="18" t="s">
        <v>682</v>
      </c>
      <c r="E70" s="18" t="s">
        <v>674</v>
      </c>
      <c r="F70" s="18" t="s">
        <v>10</v>
      </c>
      <c r="G70" s="18" t="s">
        <v>675</v>
      </c>
      <c r="H70" s="18" t="s">
        <v>167</v>
      </c>
      <c r="I70" s="19" t="s">
        <v>676</v>
      </c>
      <c r="J70" s="19">
        <v>270</v>
      </c>
      <c r="K70" s="18" t="s">
        <v>246</v>
      </c>
      <c r="N70" s="1"/>
      <c r="O70" s="1"/>
      <c r="P70" s="1"/>
    </row>
    <row r="71" spans="1:19" x14ac:dyDescent="0.25">
      <c r="A71" s="18">
        <v>65</v>
      </c>
      <c r="B71" s="18">
        <v>6</v>
      </c>
      <c r="C71" s="10" t="s">
        <v>532</v>
      </c>
      <c r="D71" s="18" t="s">
        <v>573</v>
      </c>
      <c r="E71" s="18" t="s">
        <v>529</v>
      </c>
      <c r="F71" s="18" t="s">
        <v>10</v>
      </c>
      <c r="G71" s="18" t="s">
        <v>530</v>
      </c>
      <c r="H71" s="18" t="s">
        <v>167</v>
      </c>
      <c r="I71" s="18" t="s">
        <v>531</v>
      </c>
      <c r="J71" s="18">
        <v>240</v>
      </c>
      <c r="K71" s="18" t="s">
        <v>262</v>
      </c>
      <c r="N71" s="1"/>
      <c r="O71" s="1"/>
      <c r="P71" s="1"/>
      <c r="S71" s="4"/>
    </row>
    <row r="72" spans="1:19" x14ac:dyDescent="0.25">
      <c r="A72" s="18"/>
      <c r="B72" s="18">
        <v>2</v>
      </c>
      <c r="D72" s="21" t="s">
        <v>645</v>
      </c>
      <c r="E72" s="22" t="s">
        <v>646</v>
      </c>
      <c r="F72" s="22" t="s">
        <v>10</v>
      </c>
      <c r="G72" s="22" t="s">
        <v>647</v>
      </c>
      <c r="I72" s="18"/>
      <c r="J72" s="18"/>
      <c r="K72" s="18"/>
      <c r="N72" s="1"/>
      <c r="O72" s="1"/>
      <c r="P72" s="1"/>
      <c r="S72" s="4"/>
    </row>
    <row r="73" spans="1:19" x14ac:dyDescent="0.25">
      <c r="A73" s="10">
        <v>55</v>
      </c>
      <c r="B73" s="10">
        <v>8</v>
      </c>
      <c r="C73" s="10" t="s">
        <v>39</v>
      </c>
      <c r="D73" s="18" t="s">
        <v>575</v>
      </c>
      <c r="E73" s="18" t="s">
        <v>440</v>
      </c>
      <c r="F73" s="18" t="s">
        <v>10</v>
      </c>
      <c r="G73" s="18" t="s">
        <v>281</v>
      </c>
      <c r="H73" s="18" t="s">
        <v>167</v>
      </c>
      <c r="I73" s="19" t="s">
        <v>282</v>
      </c>
      <c r="J73" s="19">
        <v>300</v>
      </c>
      <c r="K73" s="18" t="s">
        <v>246</v>
      </c>
      <c r="N73" s="1">
        <f t="shared" ref="N73:N83" si="5">NUM_BOARDS*B73</f>
        <v>64</v>
      </c>
      <c r="O73" s="1">
        <v>5000</v>
      </c>
      <c r="P73" s="1">
        <v>5000</v>
      </c>
      <c r="Q73" s="11">
        <v>2.8999999999999998E-3</v>
      </c>
      <c r="R73" s="11">
        <f t="shared" ref="R73:R83" si="6">O73*Q73</f>
        <v>14.499999999999998</v>
      </c>
      <c r="S73" s="4"/>
    </row>
    <row r="74" spans="1:19" x14ac:dyDescent="0.25">
      <c r="A74" s="10">
        <v>56</v>
      </c>
      <c r="B74" s="10">
        <v>17</v>
      </c>
      <c r="C74" s="10" t="s">
        <v>39</v>
      </c>
      <c r="D74" s="18" t="s">
        <v>569</v>
      </c>
      <c r="E74" s="18" t="s">
        <v>258</v>
      </c>
      <c r="F74" s="18" t="s">
        <v>10</v>
      </c>
      <c r="G74" s="18" t="s">
        <v>259</v>
      </c>
      <c r="H74" s="18" t="s">
        <v>167</v>
      </c>
      <c r="I74" s="19" t="s">
        <v>260</v>
      </c>
      <c r="J74" s="19" t="s">
        <v>261</v>
      </c>
      <c r="K74" s="18" t="s">
        <v>262</v>
      </c>
      <c r="N74" s="1">
        <f t="shared" si="5"/>
        <v>136</v>
      </c>
      <c r="O74" s="10">
        <v>10000</v>
      </c>
      <c r="P74" s="10">
        <v>10000</v>
      </c>
      <c r="Q74" s="11">
        <v>1.8E-3</v>
      </c>
      <c r="R74" s="11">
        <f t="shared" si="6"/>
        <v>18</v>
      </c>
    </row>
    <row r="75" spans="1:19" x14ac:dyDescent="0.25">
      <c r="A75" s="10">
        <v>57</v>
      </c>
      <c r="B75" s="10">
        <v>92</v>
      </c>
      <c r="C75" s="10" t="s">
        <v>39</v>
      </c>
      <c r="D75" s="18" t="s">
        <v>572</v>
      </c>
      <c r="E75" s="18" t="s">
        <v>441</v>
      </c>
      <c r="F75" s="18" t="s">
        <v>10</v>
      </c>
      <c r="G75" s="18" t="s">
        <v>442</v>
      </c>
      <c r="H75" s="18" t="s">
        <v>167</v>
      </c>
      <c r="I75" s="19" t="s">
        <v>443</v>
      </c>
      <c r="J75" s="19" t="s">
        <v>444</v>
      </c>
      <c r="K75" s="18" t="s">
        <v>246</v>
      </c>
      <c r="N75" s="1">
        <f t="shared" si="5"/>
        <v>736</v>
      </c>
      <c r="O75" s="1">
        <v>5000</v>
      </c>
      <c r="P75" s="1">
        <v>5000</v>
      </c>
      <c r="Q75" s="11">
        <v>2.8999999999999998E-3</v>
      </c>
      <c r="R75" s="11">
        <f t="shared" si="6"/>
        <v>14.499999999999998</v>
      </c>
      <c r="S75" s="4"/>
    </row>
    <row r="76" spans="1:19" x14ac:dyDescent="0.25">
      <c r="A76" s="10">
        <v>58</v>
      </c>
      <c r="B76" s="10">
        <v>50</v>
      </c>
      <c r="C76" s="10" t="s">
        <v>39</v>
      </c>
      <c r="D76" s="18" t="s">
        <v>574</v>
      </c>
      <c r="E76" s="18" t="s">
        <v>445</v>
      </c>
      <c r="F76" s="18" t="s">
        <v>10</v>
      </c>
      <c r="G76" s="18" t="s">
        <v>293</v>
      </c>
      <c r="H76" s="18" t="s">
        <v>167</v>
      </c>
      <c r="I76" s="19" t="s">
        <v>294</v>
      </c>
      <c r="J76" s="19" t="s">
        <v>295</v>
      </c>
      <c r="K76" s="18" t="s">
        <v>246</v>
      </c>
      <c r="N76" s="1">
        <f t="shared" si="5"/>
        <v>400</v>
      </c>
      <c r="O76" s="4" t="s">
        <v>457</v>
      </c>
      <c r="P76" s="10">
        <v>5000</v>
      </c>
      <c r="R76" s="11" t="e">
        <f t="shared" si="6"/>
        <v>#VALUE!</v>
      </c>
      <c r="S76" s="4"/>
    </row>
    <row r="77" spans="1:19" x14ac:dyDescent="0.25">
      <c r="A77" s="10">
        <v>59</v>
      </c>
      <c r="B77" s="10">
        <v>12</v>
      </c>
      <c r="C77" s="10" t="s">
        <v>39</v>
      </c>
      <c r="D77" s="18" t="s">
        <v>616</v>
      </c>
      <c r="E77" s="18" t="s">
        <v>263</v>
      </c>
      <c r="F77" s="18" t="s">
        <v>10</v>
      </c>
      <c r="G77" s="18" t="s">
        <v>264</v>
      </c>
      <c r="H77" s="18" t="s">
        <v>122</v>
      </c>
      <c r="I77" s="19" t="s">
        <v>265</v>
      </c>
      <c r="J77" s="19" t="s">
        <v>266</v>
      </c>
      <c r="K77" s="18" t="s">
        <v>246</v>
      </c>
      <c r="N77" s="1">
        <f t="shared" si="5"/>
        <v>96</v>
      </c>
      <c r="O77" s="10">
        <v>200</v>
      </c>
      <c r="P77" s="10">
        <v>200</v>
      </c>
      <c r="Q77" s="11">
        <v>5.8999999999999997E-2</v>
      </c>
      <c r="R77" s="11">
        <f t="shared" si="6"/>
        <v>11.799999999999999</v>
      </c>
    </row>
    <row r="78" spans="1:19" x14ac:dyDescent="0.25">
      <c r="A78" s="10">
        <v>60</v>
      </c>
      <c r="B78" s="10">
        <v>63</v>
      </c>
      <c r="C78" s="10" t="s">
        <v>39</v>
      </c>
      <c r="D78" s="18" t="s">
        <v>576</v>
      </c>
      <c r="E78" s="18" t="s">
        <v>290</v>
      </c>
      <c r="F78" s="18" t="s">
        <v>10</v>
      </c>
      <c r="G78" s="18" t="s">
        <v>251</v>
      </c>
      <c r="H78" s="18" t="s">
        <v>167</v>
      </c>
      <c r="I78" s="19" t="s">
        <v>252</v>
      </c>
      <c r="J78" s="19" t="s">
        <v>253</v>
      </c>
      <c r="K78" s="18" t="s">
        <v>246</v>
      </c>
      <c r="N78" s="1">
        <f t="shared" si="5"/>
        <v>504</v>
      </c>
      <c r="O78" s="4" t="s">
        <v>457</v>
      </c>
      <c r="P78" s="1">
        <v>5000</v>
      </c>
      <c r="R78" s="11" t="e">
        <f t="shared" si="6"/>
        <v>#VALUE!</v>
      </c>
      <c r="S78" s="4"/>
    </row>
    <row r="79" spans="1:19" x14ac:dyDescent="0.25">
      <c r="A79" s="10">
        <v>61</v>
      </c>
      <c r="B79" s="10">
        <v>110</v>
      </c>
      <c r="C79" s="10" t="s">
        <v>39</v>
      </c>
      <c r="D79" s="18" t="s">
        <v>685</v>
      </c>
      <c r="E79" s="18" t="s">
        <v>247</v>
      </c>
      <c r="F79" s="18" t="s">
        <v>10</v>
      </c>
      <c r="G79" s="18" t="s">
        <v>248</v>
      </c>
      <c r="H79" s="18" t="s">
        <v>167</v>
      </c>
      <c r="I79" s="19" t="s">
        <v>249</v>
      </c>
      <c r="J79" s="19" t="s">
        <v>250</v>
      </c>
      <c r="K79" s="18" t="s">
        <v>246</v>
      </c>
      <c r="N79" s="1">
        <f t="shared" si="5"/>
        <v>880</v>
      </c>
      <c r="O79" s="4" t="s">
        <v>457</v>
      </c>
      <c r="P79" s="10">
        <v>5000</v>
      </c>
      <c r="R79" s="11" t="e">
        <f t="shared" si="6"/>
        <v>#VALUE!</v>
      </c>
    </row>
    <row r="80" spans="1:19" x14ac:dyDescent="0.25">
      <c r="B80" s="10">
        <v>10</v>
      </c>
      <c r="D80" s="18" t="s">
        <v>684</v>
      </c>
      <c r="E80" s="18" t="s">
        <v>247</v>
      </c>
      <c r="F80" s="18" t="s">
        <v>10</v>
      </c>
      <c r="G80" s="18" t="s">
        <v>248</v>
      </c>
      <c r="H80" s="18" t="s">
        <v>167</v>
      </c>
      <c r="I80" s="19" t="s">
        <v>249</v>
      </c>
      <c r="J80" s="19" t="s">
        <v>257</v>
      </c>
      <c r="K80" s="18" t="s">
        <v>246</v>
      </c>
      <c r="N80" s="1"/>
      <c r="O80" s="4"/>
    </row>
    <row r="81" spans="1:29" x14ac:dyDescent="0.25">
      <c r="A81" s="10">
        <v>62</v>
      </c>
      <c r="B81" s="10">
        <v>4</v>
      </c>
      <c r="C81" s="10" t="s">
        <v>39</v>
      </c>
      <c r="D81" s="18" t="s">
        <v>613</v>
      </c>
      <c r="E81" s="18" t="s">
        <v>277</v>
      </c>
      <c r="F81" s="18" t="s">
        <v>10</v>
      </c>
      <c r="G81" s="18" t="s">
        <v>278</v>
      </c>
      <c r="H81" s="18" t="s">
        <v>122</v>
      </c>
      <c r="I81" s="19" t="s">
        <v>279</v>
      </c>
      <c r="J81" s="19" t="s">
        <v>280</v>
      </c>
      <c r="K81" s="18" t="s">
        <v>246</v>
      </c>
      <c r="N81" s="1">
        <f t="shared" si="5"/>
        <v>32</v>
      </c>
      <c r="O81" s="1">
        <v>100</v>
      </c>
      <c r="P81" s="1">
        <v>100</v>
      </c>
      <c r="Q81" s="11">
        <v>0.17299999999999999</v>
      </c>
      <c r="R81" s="11">
        <f t="shared" si="6"/>
        <v>17.299999999999997</v>
      </c>
      <c r="S81" s="4"/>
    </row>
    <row r="82" spans="1:29" x14ac:dyDescent="0.25">
      <c r="A82" s="10">
        <v>63</v>
      </c>
      <c r="B82" s="10">
        <v>4</v>
      </c>
      <c r="C82" s="10" t="s">
        <v>39</v>
      </c>
      <c r="D82" s="18" t="s">
        <v>615</v>
      </c>
      <c r="E82" s="18" t="s">
        <v>446</v>
      </c>
      <c r="F82" s="18" t="s">
        <v>10</v>
      </c>
      <c r="G82" s="18" t="s">
        <v>287</v>
      </c>
      <c r="H82" s="18" t="s">
        <v>122</v>
      </c>
      <c r="I82" s="19" t="s">
        <v>288</v>
      </c>
      <c r="J82" s="19" t="s">
        <v>289</v>
      </c>
      <c r="K82" s="18" t="s">
        <v>246</v>
      </c>
      <c r="N82" s="1">
        <f t="shared" si="5"/>
        <v>32</v>
      </c>
      <c r="O82" s="10">
        <v>100</v>
      </c>
      <c r="P82" s="10">
        <v>100</v>
      </c>
      <c r="Q82" s="11">
        <v>0.17299999999999999</v>
      </c>
      <c r="R82" s="11">
        <f t="shared" si="6"/>
        <v>17.299999999999997</v>
      </c>
    </row>
    <row r="83" spans="1:29" x14ac:dyDescent="0.25">
      <c r="A83" s="10">
        <v>64</v>
      </c>
      <c r="B83" s="10">
        <v>1</v>
      </c>
      <c r="C83" s="10" t="s">
        <v>39</v>
      </c>
      <c r="D83" s="18" t="s">
        <v>617</v>
      </c>
      <c r="E83" s="18" t="s">
        <v>303</v>
      </c>
      <c r="F83" s="18" t="s">
        <v>10</v>
      </c>
      <c r="G83" s="18" t="s">
        <v>304</v>
      </c>
      <c r="H83" s="18" t="s">
        <v>122</v>
      </c>
      <c r="I83" s="19" t="s">
        <v>305</v>
      </c>
      <c r="J83" s="19" t="s">
        <v>306</v>
      </c>
      <c r="K83" s="18" t="s">
        <v>246</v>
      </c>
      <c r="N83" s="1">
        <f t="shared" si="5"/>
        <v>8</v>
      </c>
      <c r="O83" s="10">
        <v>100</v>
      </c>
      <c r="P83" s="10">
        <v>100</v>
      </c>
      <c r="Q83" s="11">
        <v>0.17299999999999999</v>
      </c>
      <c r="R83" s="11">
        <f t="shared" si="6"/>
        <v>17.299999999999997</v>
      </c>
      <c r="S83" s="4"/>
    </row>
    <row r="85" spans="1:29" x14ac:dyDescent="0.25">
      <c r="A85" s="10">
        <v>65</v>
      </c>
      <c r="B85" s="10">
        <v>4</v>
      </c>
      <c r="C85" s="10" t="s">
        <v>39</v>
      </c>
      <c r="D85" s="18" t="s">
        <v>619</v>
      </c>
      <c r="E85" s="18" t="s">
        <v>447</v>
      </c>
      <c r="F85" s="18" t="s">
        <v>10</v>
      </c>
      <c r="G85" s="18" t="s">
        <v>283</v>
      </c>
      <c r="H85" s="18" t="s">
        <v>284</v>
      </c>
      <c r="I85" s="19" t="s">
        <v>285</v>
      </c>
      <c r="J85" s="19" t="s">
        <v>286</v>
      </c>
      <c r="K85" s="18" t="s">
        <v>246</v>
      </c>
      <c r="N85" s="1">
        <f>NUM_BOARDS*B85</f>
        <v>32</v>
      </c>
      <c r="O85" s="10">
        <v>50</v>
      </c>
      <c r="P85" s="10">
        <v>50</v>
      </c>
      <c r="Q85" s="11">
        <v>0.879</v>
      </c>
      <c r="R85" s="11">
        <f>O85*Q85</f>
        <v>43.95</v>
      </c>
    </row>
    <row r="86" spans="1:29" x14ac:dyDescent="0.25">
      <c r="B86" s="10">
        <v>2</v>
      </c>
      <c r="D86" s="18" t="s">
        <v>638</v>
      </c>
      <c r="E86" s="18" t="s">
        <v>639</v>
      </c>
      <c r="F86" s="18" t="s">
        <v>10</v>
      </c>
      <c r="G86" s="18" t="s">
        <v>640</v>
      </c>
      <c r="I86" s="19"/>
      <c r="J86" s="19"/>
      <c r="K86" s="18"/>
      <c r="N86" s="1"/>
    </row>
    <row r="87" spans="1:29" x14ac:dyDescent="0.25">
      <c r="A87" s="10">
        <v>66</v>
      </c>
      <c r="B87" s="10">
        <v>1</v>
      </c>
      <c r="C87" s="10" t="s">
        <v>39</v>
      </c>
      <c r="D87" s="18" t="s">
        <v>618</v>
      </c>
      <c r="E87" s="18" t="s">
        <v>273</v>
      </c>
      <c r="F87" s="18" t="s">
        <v>10</v>
      </c>
      <c r="G87" s="18" t="s">
        <v>274</v>
      </c>
      <c r="H87" s="18" t="s">
        <v>122</v>
      </c>
      <c r="I87" s="19" t="s">
        <v>275</v>
      </c>
      <c r="J87" s="19" t="s">
        <v>276</v>
      </c>
      <c r="K87" s="18" t="s">
        <v>246</v>
      </c>
      <c r="L87" s="1"/>
      <c r="M87" s="1"/>
      <c r="N87" s="1">
        <f>NUM_BOARDS*B87</f>
        <v>8</v>
      </c>
      <c r="O87" s="1">
        <v>100</v>
      </c>
      <c r="P87" s="1">
        <v>100</v>
      </c>
      <c r="Q87" s="3">
        <v>0.17299999999999999</v>
      </c>
      <c r="R87" s="11">
        <f>O87*Q87</f>
        <v>17.299999999999997</v>
      </c>
      <c r="S87" s="4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10">
        <v>67</v>
      </c>
      <c r="B88" s="10">
        <v>1</v>
      </c>
      <c r="C88" s="10" t="s">
        <v>39</v>
      </c>
      <c r="D88" s="18" t="s">
        <v>612</v>
      </c>
      <c r="E88" s="18" t="s">
        <v>299</v>
      </c>
      <c r="F88" s="18" t="s">
        <v>10</v>
      </c>
      <c r="G88" s="18" t="s">
        <v>300</v>
      </c>
      <c r="H88" s="18" t="s">
        <v>122</v>
      </c>
      <c r="I88" s="19" t="s">
        <v>301</v>
      </c>
      <c r="J88" s="19" t="s">
        <v>302</v>
      </c>
      <c r="K88" s="18" t="s">
        <v>246</v>
      </c>
      <c r="N88" s="1">
        <f>NUM_BOARDS*B88</f>
        <v>8</v>
      </c>
      <c r="O88" s="10">
        <v>100</v>
      </c>
      <c r="P88" s="10">
        <v>100</v>
      </c>
      <c r="Q88" s="3">
        <v>0.17299999999999999</v>
      </c>
      <c r="R88" s="11">
        <f>O88*Q88</f>
        <v>17.299999999999997</v>
      </c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10">
        <v>68</v>
      </c>
      <c r="B89" s="10">
        <v>1</v>
      </c>
      <c r="C89" s="10" t="s">
        <v>39</v>
      </c>
      <c r="D89" s="18" t="s">
        <v>600</v>
      </c>
      <c r="E89" s="18" t="s">
        <v>269</v>
      </c>
      <c r="F89" s="18" t="s">
        <v>10</v>
      </c>
      <c r="G89" s="18" t="s">
        <v>270</v>
      </c>
      <c r="H89" s="18" t="s">
        <v>80</v>
      </c>
      <c r="I89" s="19" t="s">
        <v>271</v>
      </c>
      <c r="J89" s="19" t="s">
        <v>272</v>
      </c>
      <c r="K89" s="18" t="s">
        <v>246</v>
      </c>
      <c r="L89" s="1"/>
      <c r="M89" s="1"/>
      <c r="N89" s="1">
        <f>NUM_BOARDS*B89</f>
        <v>8</v>
      </c>
      <c r="O89" s="1">
        <v>100</v>
      </c>
      <c r="P89" s="1">
        <v>100</v>
      </c>
      <c r="Q89" s="3">
        <v>0.46500000000000002</v>
      </c>
      <c r="R89" s="11">
        <f>O89*Q89</f>
        <v>46.5</v>
      </c>
      <c r="S89" s="4"/>
    </row>
    <row r="90" spans="1:29" x14ac:dyDescent="0.25">
      <c r="A90" s="10">
        <v>69</v>
      </c>
      <c r="B90" s="10">
        <v>18</v>
      </c>
      <c r="C90" s="10" t="s">
        <v>39</v>
      </c>
      <c r="D90" s="18" t="s">
        <v>630</v>
      </c>
      <c r="E90" s="18" t="s">
        <v>267</v>
      </c>
      <c r="F90" s="18" t="s">
        <v>10</v>
      </c>
      <c r="G90" s="18" t="s">
        <v>268</v>
      </c>
      <c r="H90" s="18" t="s">
        <v>268</v>
      </c>
      <c r="I90" s="19" t="s">
        <v>268</v>
      </c>
      <c r="J90" s="19" t="s">
        <v>268</v>
      </c>
      <c r="K90" s="18" t="s">
        <v>246</v>
      </c>
      <c r="N90" s="1">
        <f>NUM_BOARDS*B90</f>
        <v>144</v>
      </c>
      <c r="O90" s="1"/>
      <c r="P90" s="1"/>
      <c r="R90" s="11">
        <f>O90*Q90</f>
        <v>0</v>
      </c>
      <c r="S90" s="4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10">
        <v>70</v>
      </c>
      <c r="B91" s="10">
        <v>2</v>
      </c>
      <c r="C91" s="10" t="s">
        <v>39</v>
      </c>
      <c r="D91" s="20" t="s">
        <v>644</v>
      </c>
      <c r="E91" s="18" t="s">
        <v>291</v>
      </c>
      <c r="F91" s="18" t="s">
        <v>10</v>
      </c>
      <c r="I91" s="19"/>
      <c r="J91" s="19" t="s">
        <v>292</v>
      </c>
      <c r="K91" s="18" t="s">
        <v>262</v>
      </c>
      <c r="N91" s="1">
        <f>NUM_BOARDS*B91</f>
        <v>16</v>
      </c>
      <c r="O91" s="1"/>
      <c r="P91" s="1"/>
      <c r="R91" s="11">
        <f>O91*Q91</f>
        <v>0</v>
      </c>
      <c r="S91" s="4"/>
    </row>
    <row r="92" spans="1:29" x14ac:dyDescent="0.25">
      <c r="A92" s="10">
        <v>71</v>
      </c>
    </row>
    <row r="93" spans="1:29" x14ac:dyDescent="0.25">
      <c r="A93" s="10">
        <v>72</v>
      </c>
      <c r="B93" s="10">
        <v>7</v>
      </c>
      <c r="C93" s="10" t="s">
        <v>39</v>
      </c>
      <c r="D93" s="18" t="s">
        <v>560</v>
      </c>
      <c r="E93" s="18" t="s">
        <v>309</v>
      </c>
      <c r="F93" s="18" t="s">
        <v>10</v>
      </c>
      <c r="G93" s="18" t="s">
        <v>310</v>
      </c>
      <c r="H93" s="18" t="s">
        <v>311</v>
      </c>
      <c r="I93" s="19" t="s">
        <v>312</v>
      </c>
      <c r="J93" s="19" t="s">
        <v>313</v>
      </c>
      <c r="K93" s="18" t="s">
        <v>314</v>
      </c>
      <c r="N93" s="1">
        <f t="shared" ref="N93:N101" si="7">NUM_BOARDS*B93</f>
        <v>56</v>
      </c>
      <c r="O93" s="10">
        <v>100</v>
      </c>
      <c r="P93" s="10">
        <v>100</v>
      </c>
      <c r="Q93" s="11">
        <v>0.29899999999999999</v>
      </c>
      <c r="R93" s="11">
        <f>O93*Q93</f>
        <v>29.9</v>
      </c>
      <c r="S93" s="4"/>
    </row>
    <row r="94" spans="1:29" x14ac:dyDescent="0.25">
      <c r="A94" s="10">
        <v>73</v>
      </c>
      <c r="B94" s="10">
        <v>6</v>
      </c>
      <c r="C94" s="10" t="s">
        <v>39</v>
      </c>
      <c r="D94" s="18" t="s">
        <v>563</v>
      </c>
      <c r="E94" s="18" t="s">
        <v>315</v>
      </c>
      <c r="F94" s="18" t="s">
        <v>10</v>
      </c>
      <c r="G94" s="18" t="s">
        <v>316</v>
      </c>
      <c r="H94" s="18" t="s">
        <v>311</v>
      </c>
      <c r="I94" s="19" t="s">
        <v>317</v>
      </c>
      <c r="J94" s="19" t="s">
        <v>318</v>
      </c>
      <c r="K94" s="18" t="s">
        <v>319</v>
      </c>
      <c r="N94" s="1">
        <f t="shared" si="7"/>
        <v>48</v>
      </c>
      <c r="O94" s="17">
        <v>30</v>
      </c>
      <c r="P94" s="17">
        <v>30</v>
      </c>
      <c r="Q94" s="11">
        <v>0.745</v>
      </c>
      <c r="R94" s="11">
        <f>O94*Q94</f>
        <v>22.35</v>
      </c>
      <c r="S94" s="4"/>
    </row>
    <row r="95" spans="1:29" x14ac:dyDescent="0.25">
      <c r="A95" s="10">
        <v>74</v>
      </c>
      <c r="B95" s="10">
        <v>10</v>
      </c>
      <c r="C95" s="10" t="s">
        <v>39</v>
      </c>
      <c r="D95" s="18" t="s">
        <v>559</v>
      </c>
      <c r="E95" s="18" t="s">
        <v>309</v>
      </c>
      <c r="F95" s="18" t="s">
        <v>10</v>
      </c>
      <c r="G95" s="18" t="s">
        <v>320</v>
      </c>
      <c r="H95" s="18" t="s">
        <v>311</v>
      </c>
      <c r="I95" s="19" t="s">
        <v>321</v>
      </c>
      <c r="J95" s="19" t="s">
        <v>322</v>
      </c>
      <c r="K95" s="18" t="s">
        <v>314</v>
      </c>
      <c r="N95" s="1">
        <f t="shared" si="7"/>
        <v>80</v>
      </c>
      <c r="O95" s="10">
        <v>125</v>
      </c>
      <c r="P95" s="10">
        <v>125</v>
      </c>
      <c r="Q95" s="11">
        <v>0.28504000000000002</v>
      </c>
      <c r="R95" s="11">
        <f>O95*Q95</f>
        <v>35.630000000000003</v>
      </c>
      <c r="S95" s="4"/>
    </row>
    <row r="96" spans="1:29" x14ac:dyDescent="0.25">
      <c r="A96" s="10">
        <v>75</v>
      </c>
      <c r="B96" s="10">
        <v>1</v>
      </c>
      <c r="E96" s="18" t="s">
        <v>323</v>
      </c>
      <c r="F96" s="18" t="s">
        <v>326</v>
      </c>
      <c r="I96" s="19"/>
      <c r="J96" s="19" t="s">
        <v>324</v>
      </c>
      <c r="K96" s="18" t="s">
        <v>325</v>
      </c>
      <c r="N96" s="1">
        <f t="shared" si="7"/>
        <v>8</v>
      </c>
      <c r="O96" s="18"/>
      <c r="P96" s="18"/>
      <c r="Q96" s="18"/>
    </row>
    <row r="97" spans="1:19" x14ac:dyDescent="0.25">
      <c r="A97" s="10">
        <v>76</v>
      </c>
      <c r="B97" s="10">
        <v>1</v>
      </c>
      <c r="E97" s="18" t="s">
        <v>327</v>
      </c>
      <c r="F97" s="18" t="s">
        <v>326</v>
      </c>
      <c r="I97" s="19"/>
      <c r="J97" s="19" t="s">
        <v>328</v>
      </c>
      <c r="K97" s="18" t="s">
        <v>329</v>
      </c>
      <c r="L97" s="1"/>
      <c r="M97" s="1"/>
      <c r="N97" s="1">
        <f t="shared" si="7"/>
        <v>8</v>
      </c>
      <c r="O97" s="1"/>
      <c r="P97" s="1"/>
      <c r="Q97" s="3"/>
      <c r="R97" s="11">
        <f>O97*Q97</f>
        <v>0</v>
      </c>
      <c r="S97" s="4"/>
    </row>
    <row r="98" spans="1:19" x14ac:dyDescent="0.25">
      <c r="A98" s="10">
        <v>77</v>
      </c>
      <c r="B98" s="10">
        <v>1</v>
      </c>
      <c r="C98" s="10" t="s">
        <v>39</v>
      </c>
      <c r="D98" s="18" t="s">
        <v>565</v>
      </c>
      <c r="E98" s="18" t="s">
        <v>330</v>
      </c>
      <c r="F98" s="18" t="s">
        <v>10</v>
      </c>
      <c r="G98" s="18" t="s">
        <v>331</v>
      </c>
      <c r="H98" s="18" t="s">
        <v>311</v>
      </c>
      <c r="I98" s="19" t="s">
        <v>332</v>
      </c>
      <c r="J98" s="19" t="s">
        <v>333</v>
      </c>
      <c r="K98" s="18" t="s">
        <v>334</v>
      </c>
      <c r="L98" s="1"/>
      <c r="M98" s="1"/>
      <c r="N98" s="1">
        <f t="shared" si="7"/>
        <v>8</v>
      </c>
      <c r="O98" s="10">
        <v>12</v>
      </c>
      <c r="P98" s="10">
        <v>12</v>
      </c>
      <c r="Q98" s="11">
        <v>10.99</v>
      </c>
      <c r="R98" s="11">
        <f>O98*Q98</f>
        <v>131.88</v>
      </c>
      <c r="S98" s="4"/>
    </row>
    <row r="99" spans="1:19" s="2" customFormat="1" ht="15" customHeight="1" x14ac:dyDescent="0.25">
      <c r="A99" s="10">
        <v>78</v>
      </c>
      <c r="B99" s="10">
        <v>1</v>
      </c>
      <c r="C99" s="10" t="s">
        <v>39</v>
      </c>
      <c r="D99" s="18" t="s">
        <v>608</v>
      </c>
      <c r="E99" s="18" t="s">
        <v>335</v>
      </c>
      <c r="F99" s="18" t="s">
        <v>10</v>
      </c>
      <c r="G99" s="18" t="s">
        <v>336</v>
      </c>
      <c r="H99" s="18" t="s">
        <v>337</v>
      </c>
      <c r="I99" s="19" t="s">
        <v>338</v>
      </c>
      <c r="J99" s="19" t="s">
        <v>339</v>
      </c>
      <c r="K99" s="18" t="s">
        <v>340</v>
      </c>
      <c r="L99" s="10"/>
      <c r="M99" s="10"/>
      <c r="N99" s="1">
        <f t="shared" si="7"/>
        <v>8</v>
      </c>
      <c r="O99" s="10">
        <v>12</v>
      </c>
      <c r="P99" s="10">
        <v>12</v>
      </c>
      <c r="Q99" s="11">
        <v>4.4033300000000004</v>
      </c>
      <c r="R99" s="11">
        <f>O99*Q99</f>
        <v>52.839960000000005</v>
      </c>
      <c r="S99" s="4"/>
    </row>
    <row r="100" spans="1:19" s="2" customFormat="1" ht="15" customHeight="1" x14ac:dyDescent="0.25">
      <c r="A100" s="10">
        <v>79</v>
      </c>
      <c r="B100" s="10">
        <v>1</v>
      </c>
      <c r="C100" s="10" t="s">
        <v>39</v>
      </c>
      <c r="D100" s="18" t="s">
        <v>580</v>
      </c>
      <c r="E100" s="18" t="s">
        <v>341</v>
      </c>
      <c r="F100" s="18" t="s">
        <v>10</v>
      </c>
      <c r="G100" s="18" t="s">
        <v>342</v>
      </c>
      <c r="H100" s="18" t="s">
        <v>343</v>
      </c>
      <c r="I100" s="19" t="s">
        <v>344</v>
      </c>
      <c r="J100" s="19" t="s">
        <v>345</v>
      </c>
      <c r="K100" s="18" t="s">
        <v>346</v>
      </c>
      <c r="L100" s="10"/>
      <c r="M100" s="10"/>
      <c r="N100" s="1">
        <f t="shared" si="7"/>
        <v>8</v>
      </c>
      <c r="O100" s="10">
        <v>12</v>
      </c>
      <c r="P100" s="10">
        <v>12</v>
      </c>
      <c r="Q100" s="11">
        <v>13.78</v>
      </c>
      <c r="R100" s="11">
        <f>O100*Q100</f>
        <v>165.35999999999999</v>
      </c>
      <c r="S100" s="4" t="s">
        <v>480</v>
      </c>
    </row>
    <row r="101" spans="1:19" x14ac:dyDescent="0.25">
      <c r="A101" s="10">
        <v>80</v>
      </c>
      <c r="B101" s="10">
        <v>12</v>
      </c>
      <c r="C101" s="10" t="s">
        <v>39</v>
      </c>
      <c r="D101" s="18" t="s">
        <v>577</v>
      </c>
      <c r="E101" s="18" t="s">
        <v>347</v>
      </c>
      <c r="F101" s="18" t="s">
        <v>10</v>
      </c>
      <c r="G101" s="18" t="s">
        <v>348</v>
      </c>
      <c r="H101" s="18" t="s">
        <v>343</v>
      </c>
      <c r="I101" s="19" t="s">
        <v>349</v>
      </c>
      <c r="J101" s="19" t="s">
        <v>350</v>
      </c>
      <c r="K101" s="18" t="s">
        <v>351</v>
      </c>
      <c r="N101" s="1">
        <f t="shared" si="7"/>
        <v>96</v>
      </c>
      <c r="O101" s="10">
        <v>110</v>
      </c>
      <c r="Q101" s="11">
        <v>1.8213600000000001</v>
      </c>
      <c r="R101" s="11">
        <f>O101*Q101</f>
        <v>200.34960000000001</v>
      </c>
      <c r="S101" s="4"/>
    </row>
    <row r="102" spans="1:19" x14ac:dyDescent="0.25">
      <c r="A102" s="10">
        <v>81</v>
      </c>
      <c r="C102" s="10" t="s">
        <v>533</v>
      </c>
      <c r="E102" s="18"/>
      <c r="G102" s="18" t="s">
        <v>482</v>
      </c>
      <c r="I102" s="19"/>
      <c r="J102" s="19"/>
      <c r="K102" s="18"/>
      <c r="N102" s="1"/>
      <c r="O102" s="10">
        <v>110</v>
      </c>
      <c r="S102" s="4" t="s">
        <v>483</v>
      </c>
    </row>
    <row r="103" spans="1:19" x14ac:dyDescent="0.25">
      <c r="A103" s="10">
        <v>82</v>
      </c>
      <c r="B103" s="10">
        <v>1</v>
      </c>
      <c r="C103" s="10" t="s">
        <v>39</v>
      </c>
      <c r="D103" s="18" t="s">
        <v>611</v>
      </c>
      <c r="E103" s="18" t="s">
        <v>360</v>
      </c>
      <c r="F103" s="18" t="s">
        <v>10</v>
      </c>
      <c r="G103" s="18" t="s">
        <v>361</v>
      </c>
      <c r="H103" s="18" t="s">
        <v>362</v>
      </c>
      <c r="I103" s="19" t="s">
        <v>363</v>
      </c>
      <c r="J103" s="19" t="s">
        <v>364</v>
      </c>
      <c r="K103" s="18" t="s">
        <v>351</v>
      </c>
      <c r="N103" s="1">
        <f>NUM_BOARDS*B103</f>
        <v>8</v>
      </c>
      <c r="O103" s="10">
        <v>12</v>
      </c>
      <c r="P103" s="10">
        <v>12</v>
      </c>
      <c r="Q103" s="11">
        <v>12.82917</v>
      </c>
      <c r="R103" s="11">
        <f>O103*Q103</f>
        <v>153.95004</v>
      </c>
    </row>
    <row r="104" spans="1:19" x14ac:dyDescent="0.25">
      <c r="A104" s="10">
        <v>83</v>
      </c>
      <c r="B104" s="10">
        <v>1</v>
      </c>
      <c r="C104" s="10" t="s">
        <v>39</v>
      </c>
      <c r="D104" s="18" t="s">
        <v>555</v>
      </c>
      <c r="E104" s="18" t="s">
        <v>365</v>
      </c>
      <c r="F104" s="18" t="s">
        <v>464</v>
      </c>
      <c r="G104" s="18" t="s">
        <v>366</v>
      </c>
      <c r="H104" s="18" t="s">
        <v>311</v>
      </c>
      <c r="I104" s="19" t="s">
        <v>367</v>
      </c>
      <c r="J104" s="19" t="s">
        <v>368</v>
      </c>
      <c r="K104" s="18" t="s">
        <v>369</v>
      </c>
      <c r="N104" s="1">
        <f>NUM_BOARDS*B104</f>
        <v>8</v>
      </c>
      <c r="O104" s="1">
        <v>12</v>
      </c>
      <c r="P104" s="1">
        <v>12</v>
      </c>
      <c r="Q104" s="11">
        <v>5.57</v>
      </c>
      <c r="R104" s="11">
        <f>O104*Q104</f>
        <v>66.84</v>
      </c>
      <c r="S104" s="4"/>
    </row>
    <row r="105" spans="1:19" x14ac:dyDescent="0.25">
      <c r="A105" s="18">
        <v>83</v>
      </c>
      <c r="B105" s="18">
        <v>2</v>
      </c>
      <c r="C105" s="10" t="s">
        <v>532</v>
      </c>
      <c r="D105" s="18" t="s">
        <v>605</v>
      </c>
      <c r="E105" s="18" t="s">
        <v>541</v>
      </c>
      <c r="F105" s="18" t="s">
        <v>10</v>
      </c>
      <c r="G105" s="18" t="s">
        <v>542</v>
      </c>
      <c r="H105" s="18" t="s">
        <v>543</v>
      </c>
      <c r="I105" s="18" t="s">
        <v>544</v>
      </c>
      <c r="N105" s="1"/>
      <c r="R105" s="3"/>
    </row>
    <row r="106" spans="1:19" x14ac:dyDescent="0.25">
      <c r="A106" s="10">
        <v>84</v>
      </c>
      <c r="B106" s="10">
        <v>1</v>
      </c>
      <c r="C106" s="10" t="s">
        <v>39</v>
      </c>
      <c r="D106" s="18" t="s">
        <v>602</v>
      </c>
      <c r="E106" s="18" t="s">
        <v>370</v>
      </c>
      <c r="F106" s="18" t="s">
        <v>10</v>
      </c>
      <c r="G106" s="18" t="s">
        <v>371</v>
      </c>
      <c r="H106" s="18" t="s">
        <v>372</v>
      </c>
      <c r="I106" s="19" t="s">
        <v>373</v>
      </c>
      <c r="J106" s="19" t="s">
        <v>374</v>
      </c>
      <c r="K106" s="18" t="s">
        <v>375</v>
      </c>
      <c r="N106" s="1">
        <f t="shared" ref="N106:N111" si="8">NUM_BOARDS*B106</f>
        <v>8</v>
      </c>
      <c r="O106" s="10">
        <v>12</v>
      </c>
      <c r="P106" s="10">
        <v>12</v>
      </c>
      <c r="Q106" s="11">
        <v>21.36</v>
      </c>
      <c r="R106" s="11">
        <f t="shared" ref="R106:R111" si="9">O106*Q106</f>
        <v>256.32</v>
      </c>
      <c r="S106" s="4"/>
    </row>
    <row r="107" spans="1:19" x14ac:dyDescent="0.25">
      <c r="A107" s="10">
        <v>85</v>
      </c>
      <c r="B107" s="10">
        <v>1</v>
      </c>
      <c r="C107" s="10" t="s">
        <v>39</v>
      </c>
      <c r="D107" s="18" t="s">
        <v>629</v>
      </c>
      <c r="E107" s="18" t="s">
        <v>376</v>
      </c>
      <c r="F107" s="18" t="s">
        <v>10</v>
      </c>
      <c r="G107" s="18" t="s">
        <v>377</v>
      </c>
      <c r="H107" s="18" t="s">
        <v>378</v>
      </c>
      <c r="I107" s="19" t="s">
        <v>379</v>
      </c>
      <c r="J107" s="19" t="s">
        <v>380</v>
      </c>
      <c r="K107" s="18" t="s">
        <v>351</v>
      </c>
      <c r="N107" s="1">
        <f t="shared" si="8"/>
        <v>8</v>
      </c>
      <c r="O107" s="10">
        <v>12</v>
      </c>
      <c r="P107" s="10">
        <v>12</v>
      </c>
      <c r="Q107" s="11">
        <v>6.5533299999999999</v>
      </c>
      <c r="R107" s="11">
        <f t="shared" si="9"/>
        <v>78.639960000000002</v>
      </c>
      <c r="S107" s="4"/>
    </row>
    <row r="108" spans="1:19" x14ac:dyDescent="0.25">
      <c r="A108" s="10">
        <v>86</v>
      </c>
      <c r="B108" s="10">
        <v>1</v>
      </c>
      <c r="C108" s="10" t="s">
        <v>545</v>
      </c>
      <c r="E108" s="18" t="s">
        <v>381</v>
      </c>
      <c r="F108" s="18" t="s">
        <v>10</v>
      </c>
      <c r="G108" s="19" t="s">
        <v>484</v>
      </c>
      <c r="H108" s="18" t="s">
        <v>378</v>
      </c>
      <c r="I108" s="19" t="s">
        <v>382</v>
      </c>
      <c r="J108" s="19" t="s">
        <v>383</v>
      </c>
      <c r="K108" s="18" t="s">
        <v>351</v>
      </c>
      <c r="N108" s="1">
        <f t="shared" si="8"/>
        <v>8</v>
      </c>
      <c r="O108" s="10">
        <v>12</v>
      </c>
      <c r="P108" s="10">
        <v>12</v>
      </c>
      <c r="Q108" s="11">
        <v>9.6833299999999998</v>
      </c>
      <c r="R108" s="11">
        <f t="shared" si="9"/>
        <v>116.19996</v>
      </c>
      <c r="S108" s="4" t="s">
        <v>485</v>
      </c>
    </row>
    <row r="109" spans="1:19" x14ac:dyDescent="0.25">
      <c r="A109" s="10">
        <v>87</v>
      </c>
      <c r="B109" s="10">
        <v>1</v>
      </c>
      <c r="C109" s="10" t="s">
        <v>39</v>
      </c>
      <c r="D109" s="18" t="s">
        <v>609</v>
      </c>
      <c r="E109" s="18" t="s">
        <v>384</v>
      </c>
      <c r="F109" s="18" t="s">
        <v>10</v>
      </c>
      <c r="G109" s="18" t="s">
        <v>385</v>
      </c>
      <c r="H109" s="18" t="s">
        <v>337</v>
      </c>
      <c r="I109" s="19" t="s">
        <v>386</v>
      </c>
      <c r="J109" s="19" t="s">
        <v>387</v>
      </c>
      <c r="K109" s="18" t="s">
        <v>388</v>
      </c>
      <c r="N109" s="1">
        <f t="shared" si="8"/>
        <v>8</v>
      </c>
      <c r="O109" s="10">
        <v>12</v>
      </c>
      <c r="P109" s="10">
        <v>12</v>
      </c>
      <c r="Q109" s="11">
        <v>6.1833299999999998</v>
      </c>
      <c r="R109" s="11">
        <f t="shared" si="9"/>
        <v>74.199960000000004</v>
      </c>
      <c r="S109" s="4"/>
    </row>
    <row r="110" spans="1:19" x14ac:dyDescent="0.25">
      <c r="A110" s="10">
        <v>88</v>
      </c>
      <c r="B110" s="10">
        <v>4</v>
      </c>
      <c r="C110" s="10" t="s">
        <v>39</v>
      </c>
      <c r="D110" s="18" t="s">
        <v>579</v>
      </c>
      <c r="E110" s="18" t="s">
        <v>389</v>
      </c>
      <c r="F110" s="18" t="s">
        <v>10</v>
      </c>
      <c r="G110" s="18" t="s">
        <v>390</v>
      </c>
      <c r="H110" s="18" t="s">
        <v>343</v>
      </c>
      <c r="I110" s="19" t="s">
        <v>391</v>
      </c>
      <c r="J110" s="19" t="s">
        <v>392</v>
      </c>
      <c r="K110" s="18" t="s">
        <v>393</v>
      </c>
      <c r="N110" s="1">
        <f t="shared" si="8"/>
        <v>32</v>
      </c>
      <c r="O110" s="10">
        <v>38</v>
      </c>
      <c r="P110" s="10">
        <v>38</v>
      </c>
      <c r="Q110" s="11">
        <v>24.573599999999999</v>
      </c>
      <c r="R110" s="11">
        <f t="shared" si="9"/>
        <v>933.79679999999996</v>
      </c>
      <c r="S110" s="4"/>
    </row>
    <row r="111" spans="1:19" x14ac:dyDescent="0.25">
      <c r="A111" s="10">
        <v>89</v>
      </c>
      <c r="B111" s="10">
        <v>2</v>
      </c>
      <c r="C111" s="10" t="s">
        <v>39</v>
      </c>
      <c r="D111" s="18" t="s">
        <v>578</v>
      </c>
      <c r="E111" s="18" t="s">
        <v>394</v>
      </c>
      <c r="F111" s="18" t="s">
        <v>10</v>
      </c>
      <c r="G111" s="18" t="s">
        <v>395</v>
      </c>
      <c r="H111" s="18" t="s">
        <v>343</v>
      </c>
      <c r="I111" s="19" t="s">
        <v>396</v>
      </c>
      <c r="J111" s="19" t="s">
        <v>397</v>
      </c>
      <c r="K111" s="18" t="s">
        <v>398</v>
      </c>
      <c r="N111" s="1">
        <f t="shared" si="8"/>
        <v>16</v>
      </c>
      <c r="O111" s="10">
        <v>20</v>
      </c>
      <c r="P111" s="7">
        <v>6</v>
      </c>
      <c r="Q111" s="11">
        <v>4.1900000000000004</v>
      </c>
      <c r="R111" s="11">
        <f t="shared" si="9"/>
        <v>83.800000000000011</v>
      </c>
      <c r="S111" s="4" t="s">
        <v>481</v>
      </c>
    </row>
    <row r="112" spans="1:19" x14ac:dyDescent="0.25">
      <c r="A112" s="18">
        <v>89</v>
      </c>
      <c r="B112" s="18">
        <v>1</v>
      </c>
      <c r="C112" s="10" t="s">
        <v>532</v>
      </c>
      <c r="D112" s="18" t="s">
        <v>595</v>
      </c>
      <c r="E112" s="18" t="s">
        <v>381</v>
      </c>
      <c r="F112" s="18" t="s">
        <v>10</v>
      </c>
      <c r="G112" s="18" t="s">
        <v>536</v>
      </c>
      <c r="H112" s="18" t="s">
        <v>378</v>
      </c>
      <c r="I112" s="18" t="s">
        <v>382</v>
      </c>
      <c r="N112" s="1"/>
      <c r="R112" s="3"/>
    </row>
    <row r="113" spans="1:19" x14ac:dyDescent="0.25">
      <c r="A113" s="10">
        <v>90</v>
      </c>
      <c r="B113" s="10">
        <v>9</v>
      </c>
      <c r="C113" s="10" t="s">
        <v>39</v>
      </c>
      <c r="D113" s="18" t="s">
        <v>558</v>
      </c>
      <c r="E113" s="18" t="s">
        <v>399</v>
      </c>
      <c r="F113" s="18" t="s">
        <v>10</v>
      </c>
      <c r="G113" s="18" t="s">
        <v>400</v>
      </c>
      <c r="H113" s="18" t="s">
        <v>311</v>
      </c>
      <c r="I113" s="19" t="s">
        <v>401</v>
      </c>
      <c r="J113" s="19" t="s">
        <v>402</v>
      </c>
      <c r="K113" s="18" t="s">
        <v>314</v>
      </c>
      <c r="N113" s="1">
        <f t="shared" ref="N113:N121" si="10">NUM_BOARDS*B113</f>
        <v>72</v>
      </c>
      <c r="O113" s="10">
        <v>120</v>
      </c>
      <c r="P113" s="10">
        <v>120</v>
      </c>
      <c r="Q113" s="11">
        <v>0.26100000000000001</v>
      </c>
      <c r="R113" s="11">
        <f t="shared" ref="R113:R121" si="11">O113*Q113</f>
        <v>31.32</v>
      </c>
      <c r="S113" s="4"/>
    </row>
    <row r="114" spans="1:19" x14ac:dyDescent="0.25">
      <c r="A114" s="10">
        <v>91</v>
      </c>
      <c r="B114" s="10">
        <v>1</v>
      </c>
      <c r="C114" s="10" t="s">
        <v>39</v>
      </c>
      <c r="D114" s="18" t="s">
        <v>554</v>
      </c>
      <c r="E114" s="18" t="s">
        <v>403</v>
      </c>
      <c r="F114" s="18" t="s">
        <v>10</v>
      </c>
      <c r="G114" s="18" t="s">
        <v>404</v>
      </c>
      <c r="H114" s="18" t="s">
        <v>378</v>
      </c>
      <c r="I114" s="19" t="s">
        <v>405</v>
      </c>
      <c r="J114" s="19" t="s">
        <v>406</v>
      </c>
      <c r="K114" s="18" t="s">
        <v>407</v>
      </c>
      <c r="N114" s="1">
        <f t="shared" si="10"/>
        <v>8</v>
      </c>
      <c r="O114" s="10">
        <v>12</v>
      </c>
      <c r="P114" s="10">
        <v>12</v>
      </c>
      <c r="Q114" s="11">
        <v>0.91332999999999998</v>
      </c>
      <c r="R114" s="11">
        <f t="shared" si="11"/>
        <v>10.959959999999999</v>
      </c>
      <c r="S114" s="4" t="s">
        <v>486</v>
      </c>
    </row>
    <row r="115" spans="1:19" x14ac:dyDescent="0.25">
      <c r="A115" s="10">
        <v>92</v>
      </c>
      <c r="B115" s="10">
        <v>8</v>
      </c>
      <c r="C115" s="10" t="s">
        <v>39</v>
      </c>
      <c r="D115" s="18" t="s">
        <v>564</v>
      </c>
      <c r="E115" s="18" t="s">
        <v>408</v>
      </c>
      <c r="F115" s="18" t="s">
        <v>10</v>
      </c>
      <c r="G115" s="18" t="s">
        <v>409</v>
      </c>
      <c r="H115" s="18" t="s">
        <v>311</v>
      </c>
      <c r="I115" s="19" t="s">
        <v>410</v>
      </c>
      <c r="J115" s="19" t="s">
        <v>411</v>
      </c>
      <c r="K115" s="18" t="s">
        <v>412</v>
      </c>
      <c r="N115" s="1">
        <f t="shared" si="10"/>
        <v>64</v>
      </c>
      <c r="O115" s="10">
        <v>100</v>
      </c>
      <c r="P115" s="10">
        <v>100</v>
      </c>
      <c r="Q115" s="11">
        <v>1.0549999999999999</v>
      </c>
      <c r="R115" s="11">
        <f t="shared" si="11"/>
        <v>105.5</v>
      </c>
      <c r="S115" s="4"/>
    </row>
    <row r="116" spans="1:19" x14ac:dyDescent="0.25">
      <c r="A116" s="10">
        <v>93</v>
      </c>
      <c r="B116" s="10">
        <v>7</v>
      </c>
      <c r="C116" s="10" t="s">
        <v>39</v>
      </c>
      <c r="D116" s="18" t="s">
        <v>562</v>
      </c>
      <c r="E116" s="18" t="s">
        <v>413</v>
      </c>
      <c r="F116" s="18" t="s">
        <v>10</v>
      </c>
      <c r="G116" s="18" t="s">
        <v>414</v>
      </c>
      <c r="H116" s="18" t="s">
        <v>311</v>
      </c>
      <c r="I116" s="19" t="s">
        <v>415</v>
      </c>
      <c r="J116" s="19" t="s">
        <v>416</v>
      </c>
      <c r="K116" s="18" t="s">
        <v>412</v>
      </c>
      <c r="N116" s="1">
        <f t="shared" si="10"/>
        <v>56</v>
      </c>
      <c r="O116" s="10">
        <v>100</v>
      </c>
      <c r="P116" s="10">
        <v>100</v>
      </c>
      <c r="Q116" s="11">
        <v>1.046</v>
      </c>
      <c r="R116" s="11">
        <f t="shared" si="11"/>
        <v>104.60000000000001</v>
      </c>
    </row>
    <row r="117" spans="1:19" x14ac:dyDescent="0.25">
      <c r="A117" s="10">
        <v>94</v>
      </c>
      <c r="B117" s="10">
        <v>1</v>
      </c>
      <c r="C117" s="10" t="s">
        <v>39</v>
      </c>
      <c r="D117" s="18" t="s">
        <v>603</v>
      </c>
      <c r="E117" s="18" t="s">
        <v>417</v>
      </c>
      <c r="F117" s="18" t="s">
        <v>10</v>
      </c>
      <c r="G117" s="18" t="s">
        <v>418</v>
      </c>
      <c r="H117" s="18" t="s">
        <v>372</v>
      </c>
      <c r="I117" s="19" t="s">
        <v>419</v>
      </c>
      <c r="J117" s="19" t="s">
        <v>420</v>
      </c>
      <c r="K117" s="18" t="s">
        <v>421</v>
      </c>
      <c r="N117" s="1">
        <f t="shared" si="10"/>
        <v>8</v>
      </c>
      <c r="O117" s="8">
        <v>40</v>
      </c>
      <c r="P117" s="10">
        <v>40</v>
      </c>
      <c r="Q117" s="11">
        <v>1.54</v>
      </c>
      <c r="R117" s="11">
        <f t="shared" si="11"/>
        <v>61.6</v>
      </c>
    </row>
    <row r="118" spans="1:19" x14ac:dyDescent="0.25">
      <c r="A118" s="10">
        <v>95</v>
      </c>
      <c r="B118" s="10">
        <v>2</v>
      </c>
      <c r="C118" s="10" t="s">
        <v>39</v>
      </c>
      <c r="D118" s="18" t="s">
        <v>610</v>
      </c>
      <c r="E118" s="18" t="s">
        <v>422</v>
      </c>
      <c r="F118" s="18" t="s">
        <v>464</v>
      </c>
      <c r="G118" s="18" t="s">
        <v>423</v>
      </c>
      <c r="H118" s="18" t="s">
        <v>424</v>
      </c>
      <c r="I118" s="19" t="s">
        <v>423</v>
      </c>
      <c r="J118" s="19" t="s">
        <v>425</v>
      </c>
      <c r="K118" s="18" t="s">
        <v>426</v>
      </c>
      <c r="N118" s="1">
        <f t="shared" si="10"/>
        <v>16</v>
      </c>
      <c r="O118" s="10">
        <v>20</v>
      </c>
      <c r="P118" s="10">
        <v>20</v>
      </c>
      <c r="Q118" s="11">
        <v>16.09</v>
      </c>
      <c r="R118" s="11">
        <f t="shared" si="11"/>
        <v>321.8</v>
      </c>
    </row>
    <row r="119" spans="1:19" x14ac:dyDescent="0.25">
      <c r="A119" s="10">
        <v>96</v>
      </c>
      <c r="B119" s="10">
        <v>4</v>
      </c>
      <c r="C119" s="10" t="s">
        <v>39</v>
      </c>
      <c r="D119" s="18" t="s">
        <v>561</v>
      </c>
      <c r="E119" s="18" t="s">
        <v>465</v>
      </c>
      <c r="F119" s="18" t="s">
        <v>10</v>
      </c>
      <c r="G119" s="18" t="s">
        <v>466</v>
      </c>
      <c r="H119" s="18" t="s">
        <v>311</v>
      </c>
      <c r="I119" s="19" t="s">
        <v>467</v>
      </c>
      <c r="J119" s="19"/>
      <c r="K119" s="18" t="s">
        <v>468</v>
      </c>
      <c r="N119" s="1">
        <f t="shared" si="10"/>
        <v>32</v>
      </c>
      <c r="O119" s="17"/>
      <c r="R119" s="11">
        <f t="shared" si="11"/>
        <v>0</v>
      </c>
    </row>
    <row r="120" spans="1:19" x14ac:dyDescent="0.25">
      <c r="A120" s="10">
        <v>98</v>
      </c>
      <c r="B120" s="10">
        <v>1</v>
      </c>
      <c r="C120" s="10" t="s">
        <v>39</v>
      </c>
      <c r="D120" s="18" t="s">
        <v>557</v>
      </c>
      <c r="E120" s="19" t="s">
        <v>488</v>
      </c>
      <c r="F120" s="18" t="s">
        <v>10</v>
      </c>
      <c r="G120" s="18" t="s">
        <v>489</v>
      </c>
      <c r="H120" s="18" t="s">
        <v>311</v>
      </c>
      <c r="I120" s="6" t="s">
        <v>490</v>
      </c>
      <c r="J120" s="6" t="s">
        <v>513</v>
      </c>
      <c r="K120" s="19" t="s">
        <v>491</v>
      </c>
      <c r="N120" s="1">
        <f t="shared" si="10"/>
        <v>8</v>
      </c>
      <c r="O120" s="17"/>
      <c r="R120" s="11">
        <f t="shared" si="11"/>
        <v>0</v>
      </c>
    </row>
    <row r="121" spans="1:19" x14ac:dyDescent="0.25">
      <c r="A121" s="10">
        <v>99</v>
      </c>
      <c r="B121" s="10">
        <v>1</v>
      </c>
      <c r="C121" s="10" t="s">
        <v>39</v>
      </c>
      <c r="D121" s="18" t="s">
        <v>556</v>
      </c>
      <c r="E121" s="19" t="s">
        <v>492</v>
      </c>
      <c r="F121" s="18" t="s">
        <v>10</v>
      </c>
      <c r="G121" s="18" t="s">
        <v>493</v>
      </c>
      <c r="H121" s="18" t="s">
        <v>311</v>
      </c>
      <c r="I121" s="6" t="s">
        <v>494</v>
      </c>
      <c r="J121" s="6" t="s">
        <v>514</v>
      </c>
      <c r="K121" s="19" t="s">
        <v>491</v>
      </c>
      <c r="N121" s="1">
        <f t="shared" si="10"/>
        <v>8</v>
      </c>
      <c r="O121" s="17"/>
      <c r="R121" s="11">
        <f t="shared" si="11"/>
        <v>0</v>
      </c>
    </row>
    <row r="122" spans="1:19" x14ac:dyDescent="0.25">
      <c r="B122" s="10">
        <v>1</v>
      </c>
      <c r="D122" s="23" t="s">
        <v>648</v>
      </c>
      <c r="E122" s="24" t="s">
        <v>650</v>
      </c>
      <c r="J122" s="6" t="s">
        <v>182</v>
      </c>
      <c r="N122" s="1"/>
      <c r="O122" s="17"/>
    </row>
    <row r="123" spans="1:19" x14ac:dyDescent="0.25">
      <c r="B123" s="10">
        <v>1</v>
      </c>
      <c r="D123" s="23" t="s">
        <v>649</v>
      </c>
      <c r="E123" s="25" t="s">
        <v>651</v>
      </c>
      <c r="J123" s="6" t="s">
        <v>182</v>
      </c>
      <c r="N123" s="1"/>
      <c r="O123" s="17"/>
    </row>
    <row r="124" spans="1:19" x14ac:dyDescent="0.25">
      <c r="D124" s="18"/>
      <c r="N124" s="1"/>
      <c r="O124" s="17"/>
    </row>
    <row r="125" spans="1:19" x14ac:dyDescent="0.25">
      <c r="A125" s="10">
        <v>100</v>
      </c>
      <c r="B125" s="10">
        <v>3</v>
      </c>
      <c r="C125" s="10" t="s">
        <v>39</v>
      </c>
      <c r="D125" s="18" t="s">
        <v>628</v>
      </c>
      <c r="E125" s="19" t="s">
        <v>508</v>
      </c>
      <c r="F125" s="18" t="s">
        <v>10</v>
      </c>
      <c r="G125" s="18" t="s">
        <v>509</v>
      </c>
      <c r="H125" s="18" t="s">
        <v>510</v>
      </c>
      <c r="I125" s="6" t="s">
        <v>511</v>
      </c>
      <c r="K125" s="19" t="s">
        <v>512</v>
      </c>
      <c r="N125" s="1">
        <f>NUM_BOARDS*B125</f>
        <v>24</v>
      </c>
      <c r="O125" s="17"/>
      <c r="R125" s="11">
        <f>O125*Q125</f>
        <v>0</v>
      </c>
    </row>
    <row r="126" spans="1:19" x14ac:dyDescent="0.25">
      <c r="A126" s="10">
        <v>101</v>
      </c>
      <c r="B126" s="10">
        <v>1</v>
      </c>
      <c r="C126" s="10" t="s">
        <v>39</v>
      </c>
      <c r="D126" s="18" t="s">
        <v>547</v>
      </c>
      <c r="E126" s="18" t="s">
        <v>430</v>
      </c>
      <c r="F126" s="18" t="s">
        <v>10</v>
      </c>
      <c r="G126" s="18" t="s">
        <v>431</v>
      </c>
      <c r="H126" s="18" t="s">
        <v>432</v>
      </c>
      <c r="I126" s="19" t="s">
        <v>433</v>
      </c>
      <c r="J126" s="19" t="s">
        <v>434</v>
      </c>
      <c r="K126" s="18" t="s">
        <v>435</v>
      </c>
      <c r="N126" s="1">
        <f>NUM_BOARDS*B126</f>
        <v>8</v>
      </c>
      <c r="O126" s="10">
        <v>12</v>
      </c>
      <c r="P126" s="10">
        <v>12</v>
      </c>
      <c r="Q126" s="11">
        <v>1.5191699999999999</v>
      </c>
      <c r="R126" s="11">
        <f>O126*Q126</f>
        <v>18.230039999999999</v>
      </c>
    </row>
    <row r="127" spans="1:19" x14ac:dyDescent="0.25">
      <c r="D127" s="18"/>
      <c r="E127" s="18"/>
      <c r="I127" s="19"/>
      <c r="J127" s="19"/>
      <c r="K127" s="18"/>
      <c r="N127" s="1"/>
    </row>
    <row r="128" spans="1:19" ht="360" x14ac:dyDescent="0.25">
      <c r="B128" s="10">
        <v>148</v>
      </c>
      <c r="D128" s="12" t="s">
        <v>652</v>
      </c>
      <c r="E128" s="26" t="s">
        <v>653</v>
      </c>
      <c r="I128" s="19"/>
      <c r="J128" s="19"/>
      <c r="K128" s="18"/>
      <c r="N128" s="1"/>
    </row>
    <row r="129" spans="1:29" x14ac:dyDescent="0.25">
      <c r="D129" s="18"/>
      <c r="E129" s="18"/>
      <c r="I129" s="19"/>
      <c r="J129" s="19"/>
      <c r="K129" s="18"/>
      <c r="N129" s="1"/>
    </row>
    <row r="130" spans="1:29" x14ac:dyDescent="0.25">
      <c r="B130" s="10">
        <v>3</v>
      </c>
      <c r="D130" s="27" t="s">
        <v>654</v>
      </c>
      <c r="E130" s="18" t="s">
        <v>655</v>
      </c>
      <c r="I130" s="19"/>
      <c r="J130" s="19"/>
      <c r="K130" s="18"/>
      <c r="N130" s="1"/>
    </row>
    <row r="131" spans="1:29" x14ac:dyDescent="0.25">
      <c r="A131" s="10">
        <v>102</v>
      </c>
    </row>
    <row r="132" spans="1:29" x14ac:dyDescent="0.25">
      <c r="A132" s="10">
        <v>103</v>
      </c>
      <c r="B132" s="10" t="s">
        <v>61</v>
      </c>
      <c r="E132" s="18"/>
      <c r="N132" s="1"/>
      <c r="R132" s="3"/>
    </row>
    <row r="133" spans="1:29" x14ac:dyDescent="0.25">
      <c r="B133" s="10">
        <v>18</v>
      </c>
      <c r="D133" s="35" t="s">
        <v>667</v>
      </c>
      <c r="E133" s="36" t="s">
        <v>668</v>
      </c>
      <c r="N133" s="1"/>
      <c r="R133" s="3"/>
    </row>
    <row r="134" spans="1:29" x14ac:dyDescent="0.25">
      <c r="A134" s="10">
        <v>104</v>
      </c>
      <c r="B134" s="10">
        <v>12</v>
      </c>
      <c r="C134" s="10" t="s">
        <v>39</v>
      </c>
      <c r="D134" s="18" t="s">
        <v>581</v>
      </c>
      <c r="E134" s="18" t="s">
        <v>66</v>
      </c>
      <c r="F134" s="18" t="s">
        <v>10</v>
      </c>
      <c r="G134" s="18" t="s">
        <v>53</v>
      </c>
      <c r="H134" s="18" t="s">
        <v>50</v>
      </c>
      <c r="I134" s="6" t="s">
        <v>54</v>
      </c>
      <c r="J134" s="6" t="s">
        <v>51</v>
      </c>
      <c r="M134" s="10" t="s">
        <v>21</v>
      </c>
      <c r="N134" s="1">
        <f t="shared" ref="N134:N141" si="12">NUM_BOARDS*B134</f>
        <v>96</v>
      </c>
      <c r="O134" s="10">
        <v>140</v>
      </c>
      <c r="P134" s="10">
        <v>140</v>
      </c>
      <c r="Q134" s="11">
        <v>1.1559999999999999</v>
      </c>
      <c r="R134" s="3">
        <f t="shared" ref="R134:R158" si="13">O134*Q134</f>
        <v>161.83999999999997</v>
      </c>
      <c r="V134" s="10"/>
      <c r="W134" s="10"/>
      <c r="X134" s="11"/>
      <c r="Y134" s="11"/>
      <c r="AC134" s="9"/>
    </row>
    <row r="135" spans="1:29" x14ac:dyDescent="0.25">
      <c r="A135" s="10">
        <v>105</v>
      </c>
      <c r="B135" s="10">
        <v>12</v>
      </c>
      <c r="E135" s="18" t="s">
        <v>52</v>
      </c>
      <c r="F135" s="18" t="s">
        <v>55</v>
      </c>
      <c r="G135" s="18" t="s">
        <v>60</v>
      </c>
      <c r="M135" s="10" t="s">
        <v>21</v>
      </c>
      <c r="N135" s="1">
        <f t="shared" si="12"/>
        <v>96</v>
      </c>
      <c r="O135" s="10">
        <v>100</v>
      </c>
      <c r="P135" s="10">
        <v>100</v>
      </c>
      <c r="Q135" s="11">
        <v>5.45E-2</v>
      </c>
      <c r="R135" s="3">
        <f t="shared" si="13"/>
        <v>5.45</v>
      </c>
    </row>
    <row r="136" spans="1:29" x14ac:dyDescent="0.25">
      <c r="A136" s="10">
        <v>106</v>
      </c>
      <c r="B136" s="10">
        <v>12</v>
      </c>
      <c r="E136" s="18" t="s">
        <v>56</v>
      </c>
      <c r="F136" s="18" t="s">
        <v>55</v>
      </c>
      <c r="G136" s="18" t="s">
        <v>57</v>
      </c>
      <c r="M136" s="10" t="s">
        <v>21</v>
      </c>
      <c r="N136" s="1">
        <f t="shared" si="12"/>
        <v>96</v>
      </c>
      <c r="O136" s="10">
        <v>100</v>
      </c>
      <c r="P136" s="10">
        <v>100</v>
      </c>
      <c r="Q136" s="11">
        <v>1.4E-2</v>
      </c>
      <c r="R136" s="3">
        <f t="shared" si="13"/>
        <v>1.4000000000000001</v>
      </c>
    </row>
    <row r="137" spans="1:29" x14ac:dyDescent="0.25">
      <c r="A137" s="10">
        <v>107</v>
      </c>
      <c r="B137" s="10">
        <v>12</v>
      </c>
      <c r="E137" s="18" t="s">
        <v>58</v>
      </c>
      <c r="F137" s="18" t="s">
        <v>55</v>
      </c>
      <c r="G137" s="18" t="s">
        <v>59</v>
      </c>
      <c r="M137" s="10" t="s">
        <v>21</v>
      </c>
      <c r="N137" s="1">
        <f t="shared" si="12"/>
        <v>96</v>
      </c>
      <c r="O137" s="10">
        <v>100</v>
      </c>
      <c r="P137" s="10">
        <v>100</v>
      </c>
      <c r="Q137" s="11">
        <v>5.6000000000000001E-2</v>
      </c>
      <c r="R137" s="3">
        <f t="shared" si="13"/>
        <v>5.6000000000000005</v>
      </c>
    </row>
    <row r="138" spans="1:29" x14ac:dyDescent="0.25">
      <c r="B138" s="10">
        <v>3</v>
      </c>
      <c r="D138" s="10" t="s">
        <v>669</v>
      </c>
      <c r="E138" s="18" t="s">
        <v>670</v>
      </c>
      <c r="F138" s="18" t="s">
        <v>10</v>
      </c>
      <c r="G138" s="18" t="s">
        <v>671</v>
      </c>
      <c r="H138" s="18" t="s">
        <v>50</v>
      </c>
      <c r="I138" s="6" t="s">
        <v>672</v>
      </c>
      <c r="N138" s="1"/>
      <c r="R138" s="3"/>
    </row>
    <row r="139" spans="1:29" x14ac:dyDescent="0.25">
      <c r="A139" s="10">
        <v>108</v>
      </c>
      <c r="B139" s="10">
        <v>6</v>
      </c>
      <c r="C139" s="10" t="s">
        <v>39</v>
      </c>
      <c r="D139" s="18" t="s">
        <v>604</v>
      </c>
      <c r="E139" s="18" t="s">
        <v>67</v>
      </c>
      <c r="F139" s="18" t="s">
        <v>10</v>
      </c>
      <c r="G139" s="18" t="s">
        <v>68</v>
      </c>
      <c r="H139" s="18" t="s">
        <v>69</v>
      </c>
      <c r="I139" s="6" t="s">
        <v>70</v>
      </c>
      <c r="M139" s="10" t="s">
        <v>21</v>
      </c>
      <c r="N139" s="1">
        <f t="shared" si="12"/>
        <v>48</v>
      </c>
      <c r="O139" s="10">
        <v>100</v>
      </c>
      <c r="P139" s="10">
        <v>100</v>
      </c>
      <c r="Q139" s="11">
        <v>0.127</v>
      </c>
      <c r="R139" s="3">
        <f t="shared" si="13"/>
        <v>12.7</v>
      </c>
    </row>
    <row r="140" spans="1:29" x14ac:dyDescent="0.25">
      <c r="A140" s="10">
        <v>109</v>
      </c>
      <c r="B140" s="10">
        <v>12</v>
      </c>
      <c r="E140" s="18" t="s">
        <v>74</v>
      </c>
      <c r="F140" s="18" t="s">
        <v>71</v>
      </c>
      <c r="G140" s="18" t="s">
        <v>72</v>
      </c>
      <c r="H140" s="18" t="s">
        <v>73</v>
      </c>
      <c r="I140" s="19" t="s">
        <v>72</v>
      </c>
      <c r="M140" s="10" t="s">
        <v>21</v>
      </c>
      <c r="N140" s="1">
        <f t="shared" si="12"/>
        <v>96</v>
      </c>
      <c r="O140" s="1">
        <v>119</v>
      </c>
      <c r="P140" s="1">
        <v>119</v>
      </c>
      <c r="Q140" s="11">
        <v>0.185</v>
      </c>
      <c r="R140" s="3">
        <f t="shared" si="13"/>
        <v>22.015000000000001</v>
      </c>
      <c r="S140" s="4"/>
      <c r="V140" s="10"/>
      <c r="W140" s="10"/>
      <c r="X140" s="11"/>
      <c r="Y140" s="11"/>
      <c r="AC140" s="9"/>
    </row>
    <row r="141" spans="1:29" x14ac:dyDescent="0.25">
      <c r="A141" s="10">
        <v>110</v>
      </c>
      <c r="B141" s="10">
        <v>2</v>
      </c>
      <c r="D141" s="28" t="s">
        <v>660</v>
      </c>
      <c r="E141" s="18" t="s">
        <v>307</v>
      </c>
      <c r="F141" s="18" t="s">
        <v>181</v>
      </c>
      <c r="G141" s="18" t="s">
        <v>181</v>
      </c>
      <c r="H141" s="18" t="s">
        <v>181</v>
      </c>
      <c r="I141" s="19" t="s">
        <v>181</v>
      </c>
      <c r="J141" s="19" t="s">
        <v>182</v>
      </c>
      <c r="K141" s="18" t="s">
        <v>308</v>
      </c>
      <c r="M141" s="10" t="s">
        <v>21</v>
      </c>
      <c r="N141" s="1">
        <f t="shared" si="12"/>
        <v>16</v>
      </c>
      <c r="O141" s="10">
        <v>20</v>
      </c>
      <c r="P141" s="10">
        <v>20</v>
      </c>
      <c r="Q141" s="11">
        <v>18.043500000000002</v>
      </c>
      <c r="R141" s="3">
        <f t="shared" si="13"/>
        <v>360.87</v>
      </c>
      <c r="S141" s="4"/>
    </row>
    <row r="142" spans="1:29" x14ac:dyDescent="0.25">
      <c r="A142" s="10">
        <v>111</v>
      </c>
      <c r="B142" s="10" t="s">
        <v>449</v>
      </c>
      <c r="E142" s="13" t="s">
        <v>451</v>
      </c>
      <c r="F142" s="18" t="s">
        <v>227</v>
      </c>
      <c r="H142" s="18" t="s">
        <v>227</v>
      </c>
      <c r="I142" s="19" t="s">
        <v>228</v>
      </c>
      <c r="J142" s="19"/>
      <c r="K142" s="18"/>
      <c r="M142" s="10" t="s">
        <v>21</v>
      </c>
      <c r="R142" s="11">
        <f t="shared" si="13"/>
        <v>0</v>
      </c>
      <c r="S142" s="4"/>
    </row>
    <row r="143" spans="1:29" x14ac:dyDescent="0.25">
      <c r="A143" s="10">
        <v>112</v>
      </c>
      <c r="B143" s="10">
        <v>1</v>
      </c>
      <c r="D143" s="10" t="s">
        <v>656</v>
      </c>
      <c r="E143" s="13" t="s">
        <v>226</v>
      </c>
      <c r="F143" s="18" t="s">
        <v>462</v>
      </c>
      <c r="J143" s="19" t="s">
        <v>229</v>
      </c>
      <c r="K143" s="18"/>
      <c r="M143" s="10" t="s">
        <v>21</v>
      </c>
      <c r="N143" s="1">
        <f>NUM_BOARDS*B143</f>
        <v>8</v>
      </c>
      <c r="O143" s="1">
        <v>1</v>
      </c>
      <c r="P143" s="1"/>
      <c r="Q143" s="11">
        <v>172</v>
      </c>
      <c r="R143" s="3">
        <f t="shared" si="13"/>
        <v>172</v>
      </c>
      <c r="S143" s="4" t="s">
        <v>461</v>
      </c>
    </row>
    <row r="144" spans="1:29" x14ac:dyDescent="0.25">
      <c r="A144" s="10">
        <v>113</v>
      </c>
      <c r="B144" s="10">
        <v>1</v>
      </c>
      <c r="D144" s="10" t="s">
        <v>657</v>
      </c>
      <c r="E144" s="13" t="s">
        <v>230</v>
      </c>
      <c r="F144" s="18" t="s">
        <v>462</v>
      </c>
      <c r="I144" s="19"/>
      <c r="J144" s="19" t="s">
        <v>231</v>
      </c>
      <c r="K144" s="18"/>
      <c r="M144" s="10" t="s">
        <v>21</v>
      </c>
      <c r="N144" s="1">
        <f>NUM_BOARDS*B144</f>
        <v>8</v>
      </c>
      <c r="O144" s="10">
        <v>1</v>
      </c>
      <c r="Q144" s="11">
        <v>172</v>
      </c>
      <c r="R144" s="11">
        <f t="shared" si="13"/>
        <v>172</v>
      </c>
      <c r="S144" s="4" t="s">
        <v>461</v>
      </c>
    </row>
    <row r="145" spans="1:19" x14ac:dyDescent="0.25">
      <c r="A145" s="10">
        <v>114</v>
      </c>
      <c r="B145" s="10">
        <v>2</v>
      </c>
      <c r="D145" s="31" t="s">
        <v>663</v>
      </c>
      <c r="E145" s="18" t="s">
        <v>463</v>
      </c>
      <c r="I145" s="19"/>
      <c r="J145" s="19" t="s">
        <v>236</v>
      </c>
      <c r="K145" s="18"/>
      <c r="M145" s="10" t="s">
        <v>21</v>
      </c>
      <c r="N145" s="1">
        <f>NUM_BOARDS*B145</f>
        <v>16</v>
      </c>
      <c r="O145" s="10">
        <v>16</v>
      </c>
      <c r="Q145" s="11">
        <v>21.95</v>
      </c>
      <c r="R145" s="11">
        <f t="shared" si="13"/>
        <v>351.2</v>
      </c>
    </row>
    <row r="146" spans="1:19" x14ac:dyDescent="0.25">
      <c r="A146" s="10">
        <v>115</v>
      </c>
      <c r="B146" s="10" t="s">
        <v>449</v>
      </c>
      <c r="E146" s="13" t="s">
        <v>452</v>
      </c>
      <c r="F146" s="18" t="s">
        <v>10</v>
      </c>
      <c r="G146" s="18" t="s">
        <v>75</v>
      </c>
      <c r="H146" s="18" t="s">
        <v>76</v>
      </c>
      <c r="I146" s="6" t="s">
        <v>77</v>
      </c>
      <c r="M146" s="10" t="s">
        <v>21</v>
      </c>
      <c r="N146" s="1"/>
      <c r="O146" s="1">
        <v>5</v>
      </c>
      <c r="P146" s="10">
        <v>5</v>
      </c>
      <c r="Q146" s="11">
        <v>28.27</v>
      </c>
      <c r="R146" s="3">
        <f t="shared" si="13"/>
        <v>141.35</v>
      </c>
      <c r="S146" s="4"/>
    </row>
    <row r="147" spans="1:19" x14ac:dyDescent="0.25">
      <c r="A147" s="10">
        <v>116</v>
      </c>
      <c r="B147" s="10">
        <v>1</v>
      </c>
      <c r="D147" s="10" t="s">
        <v>658</v>
      </c>
      <c r="E147" s="13" t="s">
        <v>232</v>
      </c>
      <c r="I147" s="19"/>
      <c r="J147" s="19" t="s">
        <v>233</v>
      </c>
      <c r="K147" s="18"/>
      <c r="M147" s="10" t="s">
        <v>21</v>
      </c>
      <c r="N147" s="1">
        <f>NUM_BOARDS*B147</f>
        <v>8</v>
      </c>
      <c r="R147" s="11">
        <f t="shared" si="13"/>
        <v>0</v>
      </c>
    </row>
    <row r="148" spans="1:19" x14ac:dyDescent="0.25">
      <c r="A148" s="10">
        <v>117</v>
      </c>
      <c r="B148" s="10">
        <v>1</v>
      </c>
      <c r="D148" s="10" t="s">
        <v>659</v>
      </c>
      <c r="E148" s="13" t="s">
        <v>234</v>
      </c>
      <c r="I148" s="19"/>
      <c r="J148" s="19" t="s">
        <v>235</v>
      </c>
      <c r="K148" s="18"/>
      <c r="M148" s="10" t="s">
        <v>21</v>
      </c>
      <c r="N148" s="1">
        <f>NUM_BOARDS*B148</f>
        <v>8</v>
      </c>
      <c r="R148" s="11">
        <f t="shared" si="13"/>
        <v>0</v>
      </c>
    </row>
    <row r="149" spans="1:19" x14ac:dyDescent="0.25">
      <c r="A149" s="10">
        <v>118</v>
      </c>
      <c r="B149" s="10" t="s">
        <v>449</v>
      </c>
      <c r="E149" s="18" t="s">
        <v>65</v>
      </c>
      <c r="F149" s="18" t="s">
        <v>10</v>
      </c>
      <c r="G149" s="18" t="s">
        <v>63</v>
      </c>
      <c r="H149" s="18" t="s">
        <v>62</v>
      </c>
      <c r="I149" s="6" t="s">
        <v>64</v>
      </c>
      <c r="M149" s="10" t="s">
        <v>21</v>
      </c>
      <c r="N149" s="1"/>
      <c r="O149" s="10">
        <v>1</v>
      </c>
      <c r="P149" s="10">
        <v>1</v>
      </c>
      <c r="Q149" s="11">
        <v>39.85</v>
      </c>
      <c r="R149" s="3">
        <f t="shared" si="13"/>
        <v>39.85</v>
      </c>
    </row>
    <row r="150" spans="1:19" x14ac:dyDescent="0.25">
      <c r="A150" s="10">
        <v>119</v>
      </c>
      <c r="B150" s="10" t="s">
        <v>449</v>
      </c>
      <c r="E150" s="18" t="s">
        <v>86</v>
      </c>
      <c r="F150" s="18" t="s">
        <v>10</v>
      </c>
      <c r="G150" s="18" t="s">
        <v>87</v>
      </c>
      <c r="H150" s="18" t="s">
        <v>88</v>
      </c>
      <c r="I150" s="6" t="s">
        <v>89</v>
      </c>
      <c r="M150" s="10" t="s">
        <v>21</v>
      </c>
      <c r="N150" s="1"/>
      <c r="O150" s="1">
        <v>1</v>
      </c>
      <c r="P150" s="1">
        <v>1</v>
      </c>
      <c r="Q150" s="11">
        <v>20</v>
      </c>
      <c r="R150" s="3">
        <f t="shared" si="13"/>
        <v>20</v>
      </c>
      <c r="S150" s="4"/>
    </row>
    <row r="151" spans="1:19" x14ac:dyDescent="0.25">
      <c r="A151" s="10">
        <v>120</v>
      </c>
      <c r="B151" s="10">
        <v>12</v>
      </c>
      <c r="E151" s="19" t="s">
        <v>450</v>
      </c>
      <c r="F151" s="18" t="s">
        <v>459</v>
      </c>
      <c r="G151" s="18" t="s">
        <v>458</v>
      </c>
      <c r="H151" s="18" t="s">
        <v>459</v>
      </c>
      <c r="I151" s="18" t="s">
        <v>458</v>
      </c>
      <c r="M151" s="10" t="s">
        <v>21</v>
      </c>
      <c r="N151" s="1">
        <f>NUM_BOARDS*B151</f>
        <v>96</v>
      </c>
      <c r="O151" s="10">
        <v>125</v>
      </c>
      <c r="P151" s="10">
        <v>125</v>
      </c>
      <c r="Q151" s="11">
        <v>0.95</v>
      </c>
      <c r="R151" s="11">
        <f t="shared" si="13"/>
        <v>118.75</v>
      </c>
    </row>
    <row r="152" spans="1:19" x14ac:dyDescent="0.25">
      <c r="A152" s="10">
        <v>121</v>
      </c>
      <c r="B152" s="10" t="s">
        <v>449</v>
      </c>
      <c r="E152" s="19" t="s">
        <v>499</v>
      </c>
      <c r="F152" s="18" t="s">
        <v>10</v>
      </c>
      <c r="G152" s="18" t="s">
        <v>503</v>
      </c>
      <c r="H152" s="18" t="s">
        <v>198</v>
      </c>
      <c r="I152" s="6" t="s">
        <v>504</v>
      </c>
      <c r="N152" s="1">
        <v>10</v>
      </c>
      <c r="O152" s="17"/>
      <c r="R152" s="11">
        <f t="shared" si="13"/>
        <v>0</v>
      </c>
    </row>
    <row r="153" spans="1:19" x14ac:dyDescent="0.25">
      <c r="A153" s="10">
        <v>122</v>
      </c>
      <c r="B153" s="10" t="s">
        <v>449</v>
      </c>
      <c r="E153" s="19" t="s">
        <v>500</v>
      </c>
      <c r="F153" s="18" t="s">
        <v>10</v>
      </c>
      <c r="G153" s="18" t="s">
        <v>501</v>
      </c>
      <c r="H153" s="18" t="s">
        <v>198</v>
      </c>
      <c r="I153" s="6" t="s">
        <v>502</v>
      </c>
      <c r="N153" s="1">
        <v>10</v>
      </c>
      <c r="O153" s="17"/>
      <c r="R153" s="11">
        <f t="shared" si="13"/>
        <v>0</v>
      </c>
    </row>
    <row r="154" spans="1:19" x14ac:dyDescent="0.25">
      <c r="A154" s="10">
        <v>123</v>
      </c>
      <c r="B154" s="10" t="s">
        <v>449</v>
      </c>
      <c r="E154" s="19" t="s">
        <v>505</v>
      </c>
      <c r="F154" s="18" t="s">
        <v>10</v>
      </c>
      <c r="G154" s="18" t="s">
        <v>506</v>
      </c>
      <c r="H154" s="18" t="s">
        <v>198</v>
      </c>
      <c r="I154" s="6" t="s">
        <v>507</v>
      </c>
      <c r="N154" s="1">
        <v>100</v>
      </c>
      <c r="O154" s="17"/>
      <c r="R154" s="11">
        <f t="shared" si="13"/>
        <v>0</v>
      </c>
    </row>
    <row r="155" spans="1:19" x14ac:dyDescent="0.25">
      <c r="A155" s="10">
        <v>124</v>
      </c>
      <c r="B155" s="10" t="s">
        <v>449</v>
      </c>
      <c r="E155" s="19" t="s">
        <v>515</v>
      </c>
      <c r="F155" s="18" t="s">
        <v>10</v>
      </c>
      <c r="G155" s="18" t="s">
        <v>516</v>
      </c>
      <c r="H155" s="18" t="s">
        <v>517</v>
      </c>
      <c r="I155" s="6" t="s">
        <v>518</v>
      </c>
      <c r="N155" s="1">
        <v>100</v>
      </c>
      <c r="O155" s="17"/>
      <c r="R155" s="11">
        <f t="shared" si="13"/>
        <v>0</v>
      </c>
    </row>
    <row r="156" spans="1:19" x14ac:dyDescent="0.25">
      <c r="A156" s="10">
        <v>125</v>
      </c>
      <c r="B156" s="10" t="s">
        <v>449</v>
      </c>
      <c r="E156" s="19" t="s">
        <v>519</v>
      </c>
      <c r="F156" s="18" t="s">
        <v>10</v>
      </c>
      <c r="G156" s="18" t="s">
        <v>520</v>
      </c>
      <c r="H156" s="18" t="s">
        <v>517</v>
      </c>
      <c r="I156" s="6" t="s">
        <v>521</v>
      </c>
      <c r="N156" s="1">
        <v>100</v>
      </c>
      <c r="O156" s="17"/>
      <c r="R156" s="11">
        <f t="shared" si="13"/>
        <v>0</v>
      </c>
    </row>
    <row r="157" spans="1:19" x14ac:dyDescent="0.25">
      <c r="A157" s="10">
        <v>126</v>
      </c>
      <c r="B157" s="10" t="s">
        <v>449</v>
      </c>
      <c r="E157" s="19" t="s">
        <v>526</v>
      </c>
      <c r="F157" s="18" t="s">
        <v>10</v>
      </c>
      <c r="G157" s="18" t="s">
        <v>522</v>
      </c>
      <c r="H157" s="18" t="s">
        <v>211</v>
      </c>
      <c r="I157" s="6" t="s">
        <v>523</v>
      </c>
      <c r="N157" s="1">
        <v>100</v>
      </c>
      <c r="O157" s="17"/>
      <c r="R157" s="11">
        <f t="shared" si="13"/>
        <v>0</v>
      </c>
    </row>
    <row r="158" spans="1:19" x14ac:dyDescent="0.25">
      <c r="A158" s="10">
        <v>127</v>
      </c>
      <c r="B158" s="10" t="s">
        <v>449</v>
      </c>
      <c r="E158" s="19" t="s">
        <v>527</v>
      </c>
      <c r="F158" s="18" t="s">
        <v>10</v>
      </c>
      <c r="G158" s="18" t="s">
        <v>524</v>
      </c>
      <c r="H158" s="18" t="s">
        <v>3</v>
      </c>
      <c r="I158" s="6" t="s">
        <v>525</v>
      </c>
      <c r="N158" s="1">
        <v>100</v>
      </c>
      <c r="O158" s="17"/>
      <c r="R158" s="11">
        <f t="shared" si="13"/>
        <v>0</v>
      </c>
    </row>
    <row r="159" spans="1:19" x14ac:dyDescent="0.25">
      <c r="A159" s="10">
        <v>128</v>
      </c>
    </row>
    <row r="160" spans="1:19" x14ac:dyDescent="0.25">
      <c r="A160" s="10">
        <v>129</v>
      </c>
      <c r="B160" s="10" t="s">
        <v>436</v>
      </c>
      <c r="R160" s="11">
        <f>O160*Q160</f>
        <v>0</v>
      </c>
    </row>
    <row r="161" spans="1:29" x14ac:dyDescent="0.25">
      <c r="A161" s="10">
        <v>130</v>
      </c>
      <c r="B161" s="10">
        <v>0</v>
      </c>
      <c r="C161" s="10" t="s">
        <v>534</v>
      </c>
      <c r="E161" s="18" t="s">
        <v>116</v>
      </c>
      <c r="G161" s="18" t="s">
        <v>112</v>
      </c>
      <c r="H161" s="18" t="s">
        <v>113</v>
      </c>
      <c r="I161" s="6" t="s">
        <v>114</v>
      </c>
      <c r="J161" s="6" t="s">
        <v>115</v>
      </c>
      <c r="K161" s="18" t="s">
        <v>94</v>
      </c>
      <c r="N161" s="1">
        <f>NUM_BOARDS*B161</f>
        <v>0</v>
      </c>
      <c r="O161" s="10">
        <v>500</v>
      </c>
      <c r="P161" s="10">
        <v>500</v>
      </c>
      <c r="Q161" s="11">
        <v>0.78500000000000003</v>
      </c>
      <c r="R161" s="11">
        <f>O161*Q161</f>
        <v>392.5</v>
      </c>
    </row>
    <row r="162" spans="1:29" x14ac:dyDescent="0.25">
      <c r="A162" s="10">
        <v>131</v>
      </c>
      <c r="B162" s="10">
        <v>0</v>
      </c>
      <c r="E162" s="18" t="s">
        <v>203</v>
      </c>
      <c r="F162" s="18" t="s">
        <v>10</v>
      </c>
      <c r="G162" s="18" t="s">
        <v>204</v>
      </c>
      <c r="H162" s="18" t="s">
        <v>205</v>
      </c>
      <c r="I162" s="19" t="s">
        <v>206</v>
      </c>
      <c r="J162" s="19" t="s">
        <v>207</v>
      </c>
      <c r="K162" s="18" t="s">
        <v>208</v>
      </c>
      <c r="N162" s="1">
        <f>NUM_BOARDS*B162</f>
        <v>0</v>
      </c>
      <c r="O162" s="10">
        <v>60</v>
      </c>
      <c r="P162" s="10">
        <v>60</v>
      </c>
      <c r="Q162" s="11">
        <v>0.86</v>
      </c>
      <c r="R162" s="11">
        <f>O162*Q162</f>
        <v>51.6</v>
      </c>
    </row>
    <row r="163" spans="1:29" x14ac:dyDescent="0.25">
      <c r="A163" s="10">
        <v>132</v>
      </c>
      <c r="B163" s="10">
        <v>0</v>
      </c>
      <c r="E163" s="19" t="s">
        <v>82</v>
      </c>
      <c r="F163" s="18" t="s">
        <v>10</v>
      </c>
      <c r="G163" s="18" t="s">
        <v>83</v>
      </c>
      <c r="H163" s="18" t="s">
        <v>85</v>
      </c>
      <c r="I163" s="6" t="s">
        <v>84</v>
      </c>
      <c r="J163" s="19" t="s">
        <v>201</v>
      </c>
      <c r="K163" s="18" t="s">
        <v>202</v>
      </c>
      <c r="N163" s="1">
        <f>NUM_BOARDS*B163</f>
        <v>0</v>
      </c>
      <c r="O163" s="10">
        <v>12</v>
      </c>
      <c r="P163" s="10">
        <v>12</v>
      </c>
      <c r="Q163" s="11">
        <v>0.27900000000000003</v>
      </c>
      <c r="R163" s="11">
        <f>O163*Q163</f>
        <v>3.3480000000000003</v>
      </c>
      <c r="AC163" s="14"/>
    </row>
  </sheetData>
  <sortState ref="A7:S142">
    <sortCondition ref="A7:A142"/>
  </sortState>
  <pageMargins left="0.75" right="0.75" top="1" bottom="1" header="0.5" footer="0.5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2019-03-07T13:47:00Z</dcterms:modified>
</cp:coreProperties>
</file>