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input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<sst xmlns="http://schemas.openxmlformats.org/spreadsheetml/2006/main" count="80" uniqueCount="65">
  <si>
    <t>var_name</t>
  </si>
  <si>
    <t>category</t>
  </si>
  <si>
    <t>subcategory</t>
  </si>
  <si>
    <t>name</t>
  </si>
  <si>
    <t>package_last_year</t>
  </si>
  <si>
    <t>total_profit_last_year</t>
  </si>
  <si>
    <t>total_profit_last_year_elimination</t>
  </si>
  <si>
    <t>patmi_last_year</t>
  </si>
  <si>
    <t>patmi_last_year_elimination</t>
  </si>
  <si>
    <t>revenue_last_year</t>
  </si>
  <si>
    <t>revenue_last_year_elimination</t>
  </si>
  <si>
    <t>cost_last_year</t>
  </si>
  <si>
    <t>cost_last_year_elimination</t>
  </si>
  <si>
    <t>invest_income_last_year</t>
  </si>
  <si>
    <t>other_income_last_year</t>
  </si>
  <si>
    <t>total_profit</t>
  </si>
  <si>
    <t>total_profit_elimination</t>
  </si>
  <si>
    <t>patmi</t>
  </si>
  <si>
    <t>patmi_elimination</t>
  </si>
  <si>
    <t>revenue</t>
  </si>
  <si>
    <t>revenue_elimination</t>
  </si>
  <si>
    <t>cost</t>
  </si>
  <si>
    <t>cost_elimination</t>
  </si>
  <si>
    <t>invest_income</t>
  </si>
  <si>
    <t>other_income</t>
  </si>
  <si>
    <t>avg_employee_last_year</t>
  </si>
  <si>
    <t>avg_employee</t>
  </si>
  <si>
    <t>key_score</t>
  </si>
  <si>
    <t>eff_index_1_name</t>
  </si>
  <si>
    <t>eff_index_2_name</t>
  </si>
  <si>
    <t>eff_index_3_name</t>
  </si>
  <si>
    <t>eff_index_4_name</t>
  </si>
  <si>
    <t>eff_index_1_last_year</t>
  </si>
  <si>
    <t>eff_index_2_last_year</t>
  </si>
  <si>
    <t>eff_index_3_last_year</t>
  </si>
  <si>
    <t>eff_index_4_last_year</t>
  </si>
  <si>
    <t>eff_index_1</t>
  </si>
  <si>
    <t>eff_index_2</t>
  </si>
  <si>
    <t>eff_index_3</t>
  </si>
  <si>
    <t>eff_index_4</t>
  </si>
  <si>
    <t>eff_index_1_weight</t>
  </si>
  <si>
    <t>eff_index_2_weight</t>
  </si>
  <si>
    <t>eff_index_3_weight</t>
  </si>
  <si>
    <t>eff_index_4_weight</t>
  </si>
  <si>
    <t>quality_index_last_year</t>
  </si>
  <si>
    <t>cost_index_last_year</t>
  </si>
  <si>
    <t>operate_index_last_year</t>
  </si>
  <si>
    <t>quality_index</t>
  </si>
  <si>
    <t>cost_index</t>
  </si>
  <si>
    <t>operate_index</t>
  </si>
  <si>
    <t>load_index_last_year</t>
  </si>
  <si>
    <t>load_index</t>
  </si>
  <si>
    <t>financial_index_name</t>
  </si>
  <si>
    <t>JT_compete</t>
  </si>
  <si>
    <t>Compete</t>
  </si>
  <si>
    <t>竞争类板块</t>
  </si>
  <si>
    <t>人均利润</t>
  </si>
  <si>
    <t>人均归母</t>
  </si>
  <si>
    <t>人均营收</t>
  </si>
  <si>
    <t>人均劳动生产总值</t>
  </si>
  <si>
    <t>calculated</t>
  </si>
  <si>
    <t>JT_special</t>
  </si>
  <si>
    <t>Special</t>
  </si>
  <si>
    <t>Gov</t>
  </si>
  <si>
    <t>特殊功能类板块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</si>
</sst>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0" fillId="24" borderId="1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1" xfId="0" applyFont="1" applyFill="1" applyBorder="1" applyAlignment="1"/>
    <xf numFmtId="0" fontId="0" fillId="3" borderId="2" xfId="0" applyFont="1" applyFill="1" applyBorder="1" applyAlignment="1"/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0" fontId="0" fillId="3" borderId="2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1" fillId="2" borderId="3" xfId="0" applyFont="1" applyFill="1" applyBorder="1" applyAlignment="1">
      <alignment vertical="center" wrapText="1"/>
    </xf>
    <xf numFmtId="0" fontId="0" fillId="3" borderId="3" xfId="0" applyFont="1" applyFill="1" applyBorder="1">
      <alignment vertical="center"/>
    </xf>
    <xf numFmtId="0" fontId="0" fillId="0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n-the-go\&#20154;&#21147;&#36164;&#28304;&#37096;\10%20&#32771;&#26680;\40%20&#32771;&#26680;&#27979;&#31639;\wagePackage\database\2020&#24180;&#24037;&#36164;&#24635;&#39069;&#39044;&#31639;&#22871;&#34920;&#65288;&#29992;2019&#31639;2020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额情况表"/>
      <sheetName val="特殊功能类总表"/>
      <sheetName val="竞争类总表"/>
      <sheetName val="竞争类总表 (递延）"/>
      <sheetName val="装备集团（单列）"/>
      <sheetName val="人员增减"/>
      <sheetName val="集团本部"/>
    </sheetNames>
    <sheetDataSet>
      <sheetData sheetId="0"/>
      <sheetData sheetId="1">
        <row r="6">
          <cell r="E6">
            <v>229025</v>
          </cell>
          <cell r="F6">
            <v>225781</v>
          </cell>
        </row>
        <row r="7">
          <cell r="E7">
            <v>0.55</v>
          </cell>
          <cell r="F7">
            <v>0.62</v>
          </cell>
        </row>
        <row r="9">
          <cell r="E9">
            <v>124.588532883643</v>
          </cell>
          <cell r="F9">
            <v>154.74226061915</v>
          </cell>
        </row>
        <row r="20">
          <cell r="E20">
            <v>47019</v>
          </cell>
        </row>
        <row r="23">
          <cell r="E23">
            <v>1186</v>
          </cell>
          <cell r="F23">
            <v>1389</v>
          </cell>
        </row>
        <row r="33">
          <cell r="F33">
            <v>1389</v>
          </cell>
        </row>
      </sheetData>
      <sheetData sheetId="2">
        <row r="5">
          <cell r="E5">
            <v>98059</v>
          </cell>
          <cell r="F5">
            <v>153757</v>
          </cell>
        </row>
        <row r="6">
          <cell r="E6">
            <v>21121</v>
          </cell>
          <cell r="F6">
            <v>41688</v>
          </cell>
        </row>
        <row r="7">
          <cell r="E7">
            <v>641742</v>
          </cell>
          <cell r="F7">
            <v>1198000</v>
          </cell>
        </row>
        <row r="27">
          <cell r="E27">
            <v>38313</v>
          </cell>
        </row>
        <row r="29">
          <cell r="E29">
            <v>1581</v>
          </cell>
          <cell r="F29">
            <v>1640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"/>
  <sheetViews>
    <sheetView tabSelected="1" workbookViewId="0">
      <pane xSplit="4" ySplit="1" topLeftCell="AB2" activePane="bottomRight" state="frozen"/>
      <selection/>
      <selection pane="topRight"/>
      <selection pane="bottomLeft"/>
      <selection pane="bottomRight" activeCell="AQ3" sqref="AQ3"/>
    </sheetView>
  </sheetViews>
  <sheetFormatPr defaultColWidth="9" defaultRowHeight="14.25" outlineLevelRow="2"/>
  <cols>
    <col min="1" max="1" width="3.33333333333333" customWidth="1"/>
    <col min="2" max="2" width="3.775" customWidth="1"/>
    <col min="3" max="3" width="3.55833333333333" customWidth="1"/>
    <col min="4" max="4" width="10.1083333333333" customWidth="1"/>
    <col min="5" max="5" width="8.21666666666667" customWidth="1"/>
    <col min="6" max="53" width="7.21666666666667" customWidth="1"/>
  </cols>
  <sheetData>
    <row r="1" s="1" customFormat="1" ht="73.95" customHeight="1" spans="1:5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10" t="s">
        <v>52</v>
      </c>
    </row>
    <row r="2" spans="1:53">
      <c r="A2" s="4" t="s">
        <v>53</v>
      </c>
      <c r="B2" s="5" t="s">
        <v>54</v>
      </c>
      <c r="C2" s="5"/>
      <c r="D2" s="5" t="s">
        <v>55</v>
      </c>
      <c r="E2">
        <f>[1]竞争类总表!$E$27</f>
        <v>38313</v>
      </c>
      <c r="F2" s="5">
        <f>[1]竞争类总表!$E$5</f>
        <v>98059</v>
      </c>
      <c r="G2" s="5"/>
      <c r="H2" s="5">
        <f>[1]竞争类总表!$E$6</f>
        <v>21121</v>
      </c>
      <c r="I2" s="5"/>
      <c r="J2" s="5">
        <f>[1]竞争类总表!$E$7</f>
        <v>641742</v>
      </c>
      <c r="K2" s="5"/>
      <c r="L2" s="5"/>
      <c r="M2" s="5"/>
      <c r="N2" s="5"/>
      <c r="O2" s="5"/>
      <c r="P2" s="5">
        <f>[1]竞争类总表!$F$5</f>
        <v>153757</v>
      </c>
      <c r="Q2" s="5"/>
      <c r="R2" s="5">
        <f>[1]竞争类总表!$F$6</f>
        <v>41688</v>
      </c>
      <c r="S2" s="5"/>
      <c r="T2" s="5">
        <f>[1]竞争类总表!$F$7</f>
        <v>1198000</v>
      </c>
      <c r="U2" s="5"/>
      <c r="V2" s="5"/>
      <c r="W2" s="5"/>
      <c r="X2" s="5"/>
      <c r="Y2" s="5"/>
      <c r="Z2" s="5">
        <f>[1]竞争类总表!$E$29</f>
        <v>1581</v>
      </c>
      <c r="AA2" s="5">
        <f>[1]竞争类总表!$F$29</f>
        <v>1640</v>
      </c>
      <c r="AB2" s="5">
        <v>100</v>
      </c>
      <c r="AC2" s="8" t="s">
        <v>56</v>
      </c>
      <c r="AD2" s="9" t="s">
        <v>57</v>
      </c>
      <c r="AE2" s="9" t="s">
        <v>58</v>
      </c>
      <c r="AF2" s="8" t="s">
        <v>59</v>
      </c>
      <c r="AG2" s="8" t="s">
        <v>60</v>
      </c>
      <c r="AH2" s="8" t="s">
        <v>60</v>
      </c>
      <c r="AI2" s="8" t="s">
        <v>60</v>
      </c>
      <c r="AJ2" s="8"/>
      <c r="AK2" s="8" t="s">
        <v>60</v>
      </c>
      <c r="AL2" s="8" t="s">
        <v>60</v>
      </c>
      <c r="AM2" s="8" t="s">
        <v>60</v>
      </c>
      <c r="AN2" s="8"/>
      <c r="AO2" s="8">
        <v>0.5</v>
      </c>
      <c r="AP2" s="8"/>
      <c r="AQ2" s="8">
        <v>0.5</v>
      </c>
      <c r="AR2" s="8"/>
      <c r="AS2" s="8"/>
      <c r="AT2" s="8"/>
      <c r="AU2" s="8"/>
      <c r="AV2" s="8"/>
      <c r="AW2" s="8"/>
      <c r="AX2" s="8"/>
      <c r="AY2" s="8"/>
      <c r="AZ2" s="8"/>
      <c r="BA2" s="11"/>
    </row>
    <row r="3" customFormat="1" spans="1:53">
      <c r="A3" s="6" t="s">
        <v>61</v>
      </c>
      <c r="B3" s="7" t="s">
        <v>62</v>
      </c>
      <c r="C3" s="7" t="s">
        <v>63</v>
      </c>
      <c r="D3" s="7" t="s">
        <v>64</v>
      </c>
      <c r="E3" s="5">
        <f>[1]特殊功能类总表!$E$20</f>
        <v>47019</v>
      </c>
      <c r="F3" s="7"/>
      <c r="G3" s="7"/>
      <c r="H3" s="7">
        <f>[1]特殊功能类总表!$E$6</f>
        <v>229025</v>
      </c>
      <c r="I3" s="7"/>
      <c r="J3" s="7">
        <f>[1]特殊功能类总表!$E$9*[1]特殊功能类总表!$E$23</f>
        <v>147762</v>
      </c>
      <c r="K3" s="7"/>
      <c r="L3" s="7">
        <f>J3*[1]特殊功能类总表!$E$7</f>
        <v>81269.1</v>
      </c>
      <c r="M3" s="7"/>
      <c r="N3" s="7"/>
      <c r="O3" s="7"/>
      <c r="P3" s="7"/>
      <c r="Q3" s="7"/>
      <c r="R3" s="7">
        <f>[1]特殊功能类总表!$F$6</f>
        <v>225781</v>
      </c>
      <c r="S3" s="7"/>
      <c r="T3" s="7">
        <f>[1]特殊功能类总表!$F$9*[1]特殊功能类总表!$F$23</f>
        <v>214937</v>
      </c>
      <c r="U3" s="7"/>
      <c r="V3" s="7">
        <f>T3*[1]特殊功能类总表!$F$7</f>
        <v>133260.94</v>
      </c>
      <c r="W3" s="7"/>
      <c r="X3" s="7"/>
      <c r="Y3" s="7"/>
      <c r="Z3" s="7">
        <f>[1]特殊功能类总表!$E$23</f>
        <v>1186</v>
      </c>
      <c r="AA3" s="7">
        <f>[1]特殊功能类总表!$F$33</f>
        <v>1389</v>
      </c>
      <c r="AB3" s="7">
        <v>100</v>
      </c>
      <c r="AC3" s="9" t="s">
        <v>56</v>
      </c>
      <c r="AD3" s="9" t="s">
        <v>57</v>
      </c>
      <c r="AE3" s="9" t="s">
        <v>58</v>
      </c>
      <c r="AF3" s="9" t="s">
        <v>59</v>
      </c>
      <c r="AG3" s="9" t="s">
        <v>60</v>
      </c>
      <c r="AH3" s="9" t="s">
        <v>60</v>
      </c>
      <c r="AI3" s="9" t="s">
        <v>60</v>
      </c>
      <c r="AJ3" s="9"/>
      <c r="AK3" s="9" t="s">
        <v>60</v>
      </c>
      <c r="AL3" s="9" t="s">
        <v>60</v>
      </c>
      <c r="AM3" s="9" t="s">
        <v>60</v>
      </c>
      <c r="AN3" s="9"/>
      <c r="AO3" s="9"/>
      <c r="AP3" s="9">
        <v>0.5</v>
      </c>
      <c r="AQ3" s="9">
        <v>0.5</v>
      </c>
      <c r="AR3" s="9"/>
      <c r="AS3" s="9"/>
      <c r="AT3" s="9"/>
      <c r="AU3" s="9"/>
      <c r="AV3" s="9"/>
      <c r="AW3" s="9"/>
      <c r="AX3" s="9"/>
      <c r="AY3" s="9">
        <v>100</v>
      </c>
      <c r="AZ3" s="9">
        <v>103</v>
      </c>
      <c r="BA3" s="12"/>
    </row>
  </sheetData>
  <dataValidations count="1">
    <dataValidation type="list" allowBlank="1" showInputMessage="1" showErrorMessage="1" sqref="BA2">
      <formula1>"total_profit,patmi,revenue"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Xue</dc:creator>
  <cp:lastModifiedBy>薛斐</cp:lastModifiedBy>
  <dcterms:created xsi:type="dcterms:W3CDTF">2021-03-14T06:44:00Z</dcterms:created>
  <dcterms:modified xsi:type="dcterms:W3CDTF">2021-03-26T02:40:39Z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