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7th Week\Dung v3.0\"/>
    </mc:Choice>
  </mc:AlternateContent>
  <bookViews>
    <workbookView xWindow="0" yWindow="0" windowWidth="15396" windowHeight="7320" tabRatio="821" activeTab="3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StaffManagement!$A$8:$H$13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3" l="1"/>
  <c r="C6" i="4" l="1"/>
  <c r="E6" i="18" l="1"/>
  <c r="D6" i="18"/>
  <c r="B6" i="18"/>
  <c r="A6" i="18"/>
  <c r="E6" i="17"/>
  <c r="D6" i="17"/>
  <c r="B6" i="17"/>
  <c r="A6" i="17"/>
  <c r="E6" i="16"/>
  <c r="D6" i="16"/>
  <c r="B6" i="16"/>
  <c r="A6" i="16"/>
  <c r="D4" i="5"/>
  <c r="A6" i="3"/>
  <c r="B6" i="3"/>
  <c r="D6" i="3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<sst xmlns="http://schemas.openxmlformats.org/spreadsheetml/2006/main" count="254" uniqueCount="136">
  <si>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</si>
  <si>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</si>
  <si>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</si>
  <si>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</si>
  <si>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</si>
  <si>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</si>
  <si>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</si>
  <si>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</si>
  <si>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</si>
  <si>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</si>
  <si>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</si>
  <si>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</si>
  <si>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</si>
  <si>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</si>
  <si>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</si>
  <si>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</si>
  <si>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</si>
  <si>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</si>
  <si>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</si>
  <si>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</si>
  <si>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</si>
  <si>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</si>
  <si>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</si>
  <si>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</si>
  <si>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</si>
  <si>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</si>
  <si>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</si>
  <si>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</si>
  <si>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</si>
  <si>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</si>
  <si>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</si>
  <si>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</si>
  <si>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</si>
  <si>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</si>
  <si>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</si>
  <si>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</si>
  <si>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</si>
  <si>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</si>
  <si>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</si>
  <si>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</si>
  <si>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Update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</si>
  <si>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</si>
  <si>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</si>
  <si>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</si>
  <si>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</si>
  <si>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</si>
  <si>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</si>
  <si>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</si>
  <si>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</si>
  <si>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</si>
  <si>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</si>
  <si>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</si>
  <si>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</si>
  <si>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</si>
  <si>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</si>
  <si>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</si>
  <si>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</si>
  <si>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</si>
  <si>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</si>
  <si>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</si>
  <si>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</si>
  <si>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</si>
  <si>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</si>
  <si>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Test the user interface of the Staff management screen</t>
  </si>
  <si>
    <t>Test the user interface of the Staff management-Add screen</t>
  </si>
  <si>
    <t>Test the user interface of the Staff management-Update screen</t>
  </si>
  <si>
    <t>Test the user interface of the Staff management-Timebook screen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</si>
  <si>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main screen, the Staff Management screen will be opened</t>
    </r>
  </si>
  <si>
    <r>
      <t xml:space="preserve">Display the </t>
    </r>
    <r>
      <rPr>
        <sz val="10"/>
        <color indexed="8"/>
        <rFont val="Tahoma"/>
        <family val="2"/>
      </rPr>
      <t>main screen</t>
    </r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</si>
  <si>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 </t>
    </r>
    <r>
      <rPr>
        <sz val="10"/>
        <color indexed="8"/>
        <rFont val="Tahoma"/>
        <family val="2"/>
      </rPr>
      <t>screen</t>
    </r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</si>
  <si>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screen</t>
    </r>
  </si>
  <si>
    <r>
      <t xml:space="preserve">Display the </t>
    </r>
    <r>
      <rPr>
        <b/>
        <sz val="10"/>
        <color indexed="8"/>
        <rFont val="Tahoma"/>
        <family val="2"/>
      </rPr>
      <t>Staff Management_Add</t>
    </r>
    <r>
      <rPr>
        <sz val="10"/>
        <color indexed="8"/>
        <rFont val="Tahoma"/>
        <family val="2"/>
      </rPr>
      <t xml:space="preserve"> form</t>
    </r>
  </si>
  <si>
    <t>The screen will look like this</t>
  </si>
  <si>
    <t>Test the user interface of the Add screen</t>
  </si>
  <si>
    <t>Test the date picker of Date of Birth</t>
  </si>
  <si>
    <t>User click on the date picker at Date of Birth to choose birthday.</t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</si>
  <si>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</t>
    </r>
  </si>
  <si>
    <t>The date picker will show day, month and year to choose.</t>
  </si>
  <si>
    <t>Test the Position dropdown list</t>
  </si>
  <si>
    <t>User click on the Position dropdown list to chose the position of staff's member</t>
  </si>
  <si>
    <t xml:space="preserve">The dropdown list load all the Position from database and display them. </t>
  </si>
  <si>
    <t>Test the Add button</t>
  </si>
  <si>
    <t>User Click on the Add button</t>
  </si>
  <si>
    <t>All mandatory fields must be filled.
Display an successful Adding message.</t>
  </si>
  <si>
    <t>Test the user interface of the Update screen</t>
  </si>
  <si>
    <t>User click on the Update button on the Staff Managment screen, the Update screen will be opened</t>
  </si>
  <si>
    <t>User click on the Add button on the Staff Managment screen, the Add screen will be opened</t>
  </si>
  <si>
    <t>Pham Anh Dung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</si>
  <si>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</si>
  <si>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</si>
  <si>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</si>
  <si>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 Management form</t>
  </si>
  <si>
    <t>Display the Staff Management_Update form</t>
  </si>
  <si>
    <t>Display the StaffManagement_Timebook form, all the function can excute</t>
  </si>
  <si>
    <t>Function: StaffManagement_Add</t>
  </si>
  <si>
    <t>Function: StaffManagement_Timebook</t>
  </si>
  <si>
    <t>Display the Staff Management screen</t>
  </si>
  <si>
    <t>Display the Timebook form</t>
  </si>
  <si>
    <t>Test the user interface of the Timebook screen</t>
  </si>
  <si>
    <t>User click on the Timebook button on the Staff Managment screen, the Timebook screen will be opened</t>
  </si>
  <si>
    <t>Test the Search button</t>
  </si>
  <si>
    <t>User Click on the Search button</t>
  </si>
  <si>
    <t>Return a message: Keyword is found or not found</t>
  </si>
  <si>
    <t>Test the dropdown list</t>
  </si>
  <si>
    <t>User click on the dropdown list to choose the name of search's filter</t>
  </si>
  <si>
    <t xml:space="preserve">The dropdown list load all the name from database and display them. </t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</si>
  <si>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main screen, the Add screen will be opened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</si>
  <si>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main screen, the Update screen will be opened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</si>
  <si>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main screen, the Timebook screen will be opened</t>
    </r>
  </si>
  <si>
    <t>Test the Remove button</t>
  </si>
  <si>
    <t>User lick on the item in the data grid view below and click on Remove button</t>
  </si>
  <si>
    <t>The selected item is removed from the data grid view</t>
  </si>
  <si>
    <t>Function: StaffManagement</t>
  </si>
  <si>
    <t>Show the StaffManagement screen, all functions can excute</t>
  </si>
  <si>
    <t>SM_1</t>
  </si>
  <si>
    <t>SM_2</t>
  </si>
  <si>
    <t>SM_3</t>
  </si>
  <si>
    <t>SM_4</t>
  </si>
  <si>
    <t>SM_5</t>
  </si>
  <si>
    <t>SM_6</t>
  </si>
  <si>
    <t>SM_7</t>
  </si>
  <si>
    <t>SM_A_1</t>
  </si>
  <si>
    <t>SM_A_2</t>
  </si>
  <si>
    <t>SM_A_3</t>
  </si>
  <si>
    <t>SM_A_4</t>
  </si>
  <si>
    <t>SM_A_5</t>
  </si>
  <si>
    <t>SM_A_6</t>
  </si>
  <si>
    <t>SM_U_1</t>
  </si>
  <si>
    <t>SM_U_2</t>
  </si>
  <si>
    <t>SM_U_3</t>
  </si>
  <si>
    <t>SM_U_4</t>
  </si>
  <si>
    <t>SM_U_5</t>
  </si>
  <si>
    <t>SM_U_6</t>
  </si>
  <si>
    <t>SM_Tb_1</t>
  </si>
  <si>
    <t>SM_Tb_2</t>
  </si>
  <si>
    <t>SM_Tb_3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</si>
</sst>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indexed="12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9" fillId="2" borderId="15" xfId="1" applyNumberFormat="1" applyFont="1" applyFill="1" applyBorder="1" applyAlignment="1" applyProtection="1">
      <alignment horizontal="left" vertical="center"/>
    </xf>
    <xf numFmtId="0" fontId="8" fillId="0" borderId="4" xfId="1" applyBorder="1" applyAlignment="1">
      <alignment horizontal="center" vertical="center"/>
    </xf>
    <xf numFmtId="14" fontId="3" fillId="0" borderId="11" xfId="0" applyNumberFormat="1" applyFont="1" applyBorder="1" applyAlignment="1">
      <alignment horizontal="left" indent="1"/>
    </xf>
    <xf numFmtId="0" fontId="2" fillId="2" borderId="4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10" fillId="2" borderId="4" xfId="0" applyFont="1" applyFill="1" applyBorder="1" applyAlignment="1"/>
    <xf numFmtId="14" fontId="3" fillId="0" borderId="11" xfId="0" applyNumberFormat="1" applyFont="1" applyBorder="1" applyAlignment="1">
      <alignment horizontal="left" vertical="top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8" fillId="0" borderId="4" xfId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26</xdr:row>
      <xdr:rowOff>129540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45720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2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96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25</xdr:row>
      <xdr:rowOff>76200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26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D12" sqref="D12"/>
    </sheetView>
  </sheetViews>
  <sheetFormatPr defaultColWidth="9" defaultRowHeight="13.2"/>
  <cols>
    <col min="1" max="1" width="2.21875" style="39" customWidth="1"/>
    <col min="2" max="2" width="19.6640625" style="69" customWidth="1"/>
    <col min="3" max="3" width="9.21875" style="39" customWidth="1"/>
    <col min="4" max="4" width="16" style="39" customWidth="1"/>
    <col min="5" max="5" width="8" style="39" customWidth="1"/>
    <col min="6" max="6" width="31.10937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101" t="s">
        <v>18</v>
      </c>
      <c r="D2" s="101"/>
      <c r="E2" s="101"/>
      <c r="F2" s="101"/>
      <c r="G2" s="101"/>
    </row>
    <row r="3" spans="1:7">
      <c r="B3" s="40"/>
      <c r="C3" s="41"/>
      <c r="F3" s="1"/>
    </row>
    <row r="4" spans="1:7">
      <c r="B4" s="42" t="s">
        <v>19</v>
      </c>
      <c r="C4" s="102" t="s">
        <v>54</v>
      </c>
      <c r="D4" s="102"/>
      <c r="E4" s="102"/>
      <c r="F4" s="42" t="s">
        <v>20</v>
      </c>
      <c r="G4" s="43" t="s">
        <v>87</v>
      </c>
    </row>
    <row r="5" spans="1:7" ht="14.25" customHeight="1">
      <c r="B5" s="42" t="s">
        <v>21</v>
      </c>
      <c r="C5" s="102" t="s">
        <v>54</v>
      </c>
      <c r="D5" s="102"/>
      <c r="E5" s="102"/>
      <c r="F5" s="42" t="s">
        <v>22</v>
      </c>
      <c r="G5" s="44"/>
    </row>
    <row r="6" spans="1:7" ht="15.75" customHeight="1">
      <c r="B6" s="103" t="s">
        <v>23</v>
      </c>
      <c r="C6" s="104" t="str">
        <f>C5&amp;"_"&amp;"Test case"&amp;"_"&amp;"v"&amp;G7</f>
        <v>StaffManagement_Test case_v1.0</v>
      </c>
      <c r="D6" s="104"/>
      <c r="E6" s="104"/>
      <c r="F6" s="42" t="s">
        <v>24</v>
      </c>
      <c r="G6" s="95">
        <v>42341</v>
      </c>
    </row>
    <row r="7" spans="1:7" ht="13.5" customHeight="1">
      <c r="B7" s="103"/>
      <c r="C7" s="104"/>
      <c r="D7" s="104"/>
      <c r="E7" s="104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100">
        <v>42341</v>
      </c>
      <c r="C12" s="59" t="s">
        <v>26</v>
      </c>
      <c r="D12" s="60" t="s">
        <v>40</v>
      </c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12" sqref="D12"/>
    </sheetView>
  </sheetViews>
  <sheetFormatPr defaultColWidth="9" defaultRowHeight="13.2"/>
  <cols>
    <col min="1" max="1" width="1.33203125" style="1" customWidth="1"/>
    <col min="2" max="2" width="11.77734375" style="89" customWidth="1"/>
    <col min="3" max="3" width="30.21875" style="71" customWidth="1"/>
    <col min="4" max="4" width="24.5546875" style="71" customWidth="1"/>
    <col min="5" max="5" width="29.77734375" style="71" customWidth="1"/>
    <col min="6" max="6" width="49.33203125" style="71" customWidth="1"/>
    <col min="7" max="16384" width="9" style="1"/>
  </cols>
  <sheetData>
    <row r="1" spans="2:6" ht="24.6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105" t="s">
        <v>19</v>
      </c>
      <c r="C3" s="105"/>
      <c r="D3" s="106" t="s">
        <v>47</v>
      </c>
      <c r="E3" s="106"/>
      <c r="F3" s="106"/>
    </row>
    <row r="4" spans="2:6">
      <c r="B4" s="105" t="s">
        <v>21</v>
      </c>
      <c r="C4" s="105"/>
      <c r="D4" s="106" t="str">
        <f>D3</f>
        <v>MobilePhone Store Management</v>
      </c>
      <c r="E4" s="106"/>
      <c r="F4" s="106"/>
    </row>
    <row r="5" spans="2:6" s="2" customFormat="1" ht="84.75" customHeight="1">
      <c r="B5" s="107" t="s">
        <v>34</v>
      </c>
      <c r="C5" s="107"/>
      <c r="D5" s="108" t="s">
        <v>48</v>
      </c>
      <c r="E5" s="108"/>
      <c r="F5" s="108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>
      <c r="B9" s="85">
        <v>1</v>
      </c>
      <c r="C9" s="86" t="s">
        <v>49</v>
      </c>
      <c r="D9" s="93" t="s">
        <v>54</v>
      </c>
      <c r="E9" s="86" t="s">
        <v>55</v>
      </c>
      <c r="F9" s="88" t="s">
        <v>59</v>
      </c>
    </row>
    <row r="10" spans="2:6">
      <c r="B10" s="85">
        <v>2</v>
      </c>
      <c r="C10" s="86" t="s">
        <v>50</v>
      </c>
      <c r="D10" s="87" t="s">
        <v>53</v>
      </c>
      <c r="E10" s="86" t="s">
        <v>56</v>
      </c>
      <c r="F10" s="88" t="s">
        <v>60</v>
      </c>
    </row>
    <row r="11" spans="2:6">
      <c r="B11" s="85">
        <v>3</v>
      </c>
      <c r="C11" s="86" t="s">
        <v>51</v>
      </c>
      <c r="D11" s="87" t="s">
        <v>51</v>
      </c>
      <c r="E11" s="86" t="s">
        <v>57</v>
      </c>
      <c r="F11" s="88" t="s">
        <v>61</v>
      </c>
    </row>
    <row r="12" spans="2:6">
      <c r="B12" s="85">
        <v>4</v>
      </c>
      <c r="C12" s="86" t="s">
        <v>52</v>
      </c>
      <c r="D12" s="87" t="s">
        <v>52</v>
      </c>
      <c r="E12" s="86" t="s">
        <v>58</v>
      </c>
      <c r="F12" s="88" t="s">
        <v>62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StaffManagement form'!A1" display="SheetDeliveryDetails"/>
    <hyperlink ref="D10" location="'StaffManagement_Add form'!A1" display="StaffManagement_Add"/>
    <hyperlink ref="D11" location="'StaffManagement_Update form'!A1" display="StaffManagement_Update"/>
    <hyperlink ref="D12" location="'StaffManagement_Timebook form'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ySplit="8" topLeftCell="A11" activePane="bottomLeft" state="frozen"/>
      <selection sqref="A1:IV65536"/>
      <selection pane="bottomLeft" activeCell="A10" sqref="A10:A16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0" t="s">
        <v>54</v>
      </c>
      <c r="C2" s="110"/>
      <c r="D2" s="110"/>
      <c r="E2" s="110"/>
      <c r="F2" s="110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0" t="s">
        <v>113</v>
      </c>
      <c r="C3" s="110"/>
      <c r="D3" s="110"/>
      <c r="E3" s="110"/>
      <c r="F3" s="110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1"/>
      <c r="C4" s="111"/>
      <c r="D4" s="111"/>
      <c r="E4" s="111"/>
      <c r="F4" s="111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2" t="s">
        <v>7</v>
      </c>
      <c r="F5" s="112"/>
      <c r="G5" s="18"/>
      <c r="H5" s="18"/>
      <c r="I5" s="19"/>
      <c r="J5" s="10" t="s">
        <v>8</v>
      </c>
    </row>
    <row r="6" spans="1:10" s="10" customFormat="1" ht="15" customHeight="1">
      <c r="A6" s="20">
        <f>COUNTIF(F32:F1014,"Pass")</f>
        <v>0</v>
      </c>
      <c r="B6" s="21">
        <f>COUNTIF(F32:F1014,"Fail")</f>
        <v>0</v>
      </c>
      <c r="C6" s="21">
        <f>E6-D6-B6-A6</f>
        <v>7</v>
      </c>
      <c r="D6" s="22">
        <f>COUNTIF(F$32:F$1014,"N/A")</f>
        <v>0</v>
      </c>
      <c r="E6" s="109">
        <f>COUNTA(A10:A999)</f>
        <v>7</v>
      </c>
      <c r="F6" s="109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112</v>
      </c>
      <c r="C9" s="28"/>
      <c r="D9" s="28"/>
      <c r="E9" s="28"/>
      <c r="F9" s="28"/>
      <c r="G9" s="28"/>
      <c r="H9" s="29"/>
      <c r="I9" s="30"/>
    </row>
    <row r="10" spans="1:10" s="90" customFormat="1" ht="66">
      <c r="A10" s="113" t="s">
        <v>114</v>
      </c>
      <c r="B10" s="31" t="s">
        <v>63</v>
      </c>
      <c r="C10" s="35" t="s">
        <v>67</v>
      </c>
      <c r="D10" s="94" t="s">
        <v>72</v>
      </c>
      <c r="E10" s="34" t="s">
        <v>68</v>
      </c>
      <c r="F10" s="31"/>
      <c r="G10" s="31"/>
      <c r="H10" s="32"/>
      <c r="I10" s="30"/>
    </row>
    <row r="11" spans="1:10" s="90" customFormat="1" ht="52.8">
      <c r="A11" s="113" t="s">
        <v>115</v>
      </c>
      <c r="B11" s="31" t="s">
        <v>64</v>
      </c>
      <c r="C11" s="35" t="s">
        <v>106</v>
      </c>
      <c r="D11" s="114" t="s">
        <v>72</v>
      </c>
      <c r="E11" s="34" t="s">
        <v>69</v>
      </c>
      <c r="F11" s="31"/>
      <c r="G11" s="31"/>
      <c r="H11" s="32"/>
      <c r="I11" s="30"/>
    </row>
    <row r="12" spans="1:10" s="90" customFormat="1" ht="52.8">
      <c r="A12" s="113" t="s">
        <v>116</v>
      </c>
      <c r="B12" s="31" t="s">
        <v>65</v>
      </c>
      <c r="C12" s="35" t="s">
        <v>107</v>
      </c>
      <c r="D12" s="114" t="s">
        <v>72</v>
      </c>
      <c r="E12" s="34" t="s">
        <v>70</v>
      </c>
      <c r="F12" s="31"/>
      <c r="G12" s="31"/>
      <c r="H12" s="32"/>
      <c r="I12" s="30"/>
    </row>
    <row r="13" spans="1:10" s="90" customFormat="1" ht="52.8">
      <c r="A13" s="113" t="s">
        <v>117</v>
      </c>
      <c r="B13" s="31" t="s">
        <v>66</v>
      </c>
      <c r="C13" s="35" t="s">
        <v>108</v>
      </c>
      <c r="D13" s="114" t="s">
        <v>72</v>
      </c>
      <c r="E13" s="34" t="s">
        <v>70</v>
      </c>
      <c r="F13" s="31"/>
      <c r="G13" s="31"/>
      <c r="H13" s="32"/>
      <c r="I13" s="30"/>
    </row>
    <row r="14" spans="1:10" s="90" customFormat="1" ht="39.6">
      <c r="A14" s="113" t="s">
        <v>118</v>
      </c>
      <c r="B14" s="31" t="s">
        <v>109</v>
      </c>
      <c r="C14" s="35" t="s">
        <v>110</v>
      </c>
      <c r="D14" s="97" t="s">
        <v>111</v>
      </c>
      <c r="E14" s="34" t="s">
        <v>70</v>
      </c>
      <c r="F14" s="99"/>
      <c r="G14" s="99"/>
      <c r="H14" s="99"/>
    </row>
    <row r="15" spans="1:10" s="90" customFormat="1" ht="39.6">
      <c r="A15" s="113" t="s">
        <v>119</v>
      </c>
      <c r="B15" s="31" t="s">
        <v>103</v>
      </c>
      <c r="C15" s="35" t="s">
        <v>104</v>
      </c>
      <c r="D15" s="98" t="s">
        <v>105</v>
      </c>
      <c r="E15" s="34" t="s">
        <v>70</v>
      </c>
      <c r="F15" s="99"/>
      <c r="G15" s="99"/>
      <c r="H15" s="99"/>
    </row>
    <row r="16" spans="1:10" s="90" customFormat="1" ht="26.4">
      <c r="A16" s="113" t="s">
        <v>120</v>
      </c>
      <c r="B16" s="31" t="s">
        <v>100</v>
      </c>
      <c r="C16" s="35" t="s">
        <v>101</v>
      </c>
      <c r="D16" s="98" t="s">
        <v>102</v>
      </c>
      <c r="E16" s="34" t="s">
        <v>70</v>
      </c>
      <c r="F16" s="99"/>
      <c r="G16" s="99"/>
      <c r="H16" s="99"/>
    </row>
    <row r="17" spans="1:9" s="90" customFormat="1">
      <c r="A17" s="30"/>
    </row>
    <row r="18" spans="1:9" s="90" customFormat="1">
      <c r="A18" s="30"/>
    </row>
    <row r="19" spans="1:9" s="90" customFormat="1">
      <c r="A19" s="30"/>
    </row>
    <row r="20" spans="1:9">
      <c r="A20" s="4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 ht="66.75" customHeight="1">
      <c r="A31" s="33"/>
      <c r="G31" s="1"/>
      <c r="I3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5:F161 F7:F13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3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10" sqref="A10:A15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0" t="s">
        <v>53</v>
      </c>
      <c r="C2" s="110"/>
      <c r="D2" s="110"/>
      <c r="E2" s="110"/>
      <c r="F2" s="110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0" t="s">
        <v>88</v>
      </c>
      <c r="C3" s="110"/>
      <c r="D3" s="110"/>
      <c r="E3" s="110"/>
      <c r="F3" s="110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1"/>
      <c r="C4" s="111"/>
      <c r="D4" s="111"/>
      <c r="E4" s="111"/>
      <c r="F4" s="111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2" t="s">
        <v>7</v>
      </c>
      <c r="F5" s="112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9">
        <f>COUNTA(A30:A997)</f>
        <v>0</v>
      </c>
      <c r="F6" s="109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94</v>
      </c>
      <c r="C9" s="28"/>
      <c r="D9" s="28"/>
      <c r="E9" s="28"/>
      <c r="F9" s="28"/>
      <c r="G9" s="28"/>
      <c r="H9" s="29"/>
      <c r="I9" s="30"/>
    </row>
    <row r="10" spans="1:10" s="90" customFormat="1" ht="39.6">
      <c r="A10" s="113" t="s">
        <v>121</v>
      </c>
      <c r="B10" s="31" t="s">
        <v>73</v>
      </c>
      <c r="C10" s="35" t="s">
        <v>86</v>
      </c>
      <c r="D10" s="92" t="s">
        <v>72</v>
      </c>
      <c r="E10" s="34" t="s">
        <v>76</v>
      </c>
      <c r="F10" s="31"/>
      <c r="G10" s="31"/>
      <c r="H10" s="32"/>
      <c r="I10" s="30"/>
    </row>
    <row r="11" spans="1:10" s="90" customFormat="1" ht="26.4">
      <c r="A11" s="113" t="s">
        <v>122</v>
      </c>
      <c r="B11" s="31" t="s">
        <v>74</v>
      </c>
      <c r="C11" s="35" t="s">
        <v>75</v>
      </c>
      <c r="D11" s="34" t="s">
        <v>77</v>
      </c>
      <c r="E11" s="34" t="s">
        <v>71</v>
      </c>
      <c r="F11" s="31"/>
      <c r="G11" s="31"/>
      <c r="H11" s="32"/>
      <c r="I11" s="30"/>
    </row>
    <row r="12" spans="1:10" s="90" customFormat="1" ht="39.6">
      <c r="A12" s="113" t="s">
        <v>123</v>
      </c>
      <c r="B12" s="31" t="s">
        <v>78</v>
      </c>
      <c r="C12" s="35" t="s">
        <v>79</v>
      </c>
      <c r="D12" s="34" t="s">
        <v>80</v>
      </c>
      <c r="E12" s="34" t="s">
        <v>71</v>
      </c>
      <c r="F12" s="31"/>
      <c r="G12" s="31"/>
      <c r="H12" s="32"/>
      <c r="I12" s="30"/>
    </row>
    <row r="13" spans="1:10" s="90" customFormat="1" ht="52.8">
      <c r="A13" s="113" t="s">
        <v>124</v>
      </c>
      <c r="B13" s="31" t="s">
        <v>81</v>
      </c>
      <c r="C13" s="35" t="s">
        <v>82</v>
      </c>
      <c r="D13" s="34" t="s">
        <v>83</v>
      </c>
      <c r="E13" s="34" t="s">
        <v>71</v>
      </c>
      <c r="F13" s="31"/>
      <c r="G13" s="31"/>
      <c r="H13" s="32"/>
      <c r="I13" s="30"/>
    </row>
    <row r="14" spans="1:10" s="90" customFormat="1" ht="39.6">
      <c r="A14" s="113" t="s">
        <v>125</v>
      </c>
      <c r="B14" s="31" t="s">
        <v>41</v>
      </c>
      <c r="C14" s="35" t="s">
        <v>42</v>
      </c>
      <c r="D14" s="34" t="s">
        <v>43</v>
      </c>
      <c r="E14" s="34" t="s">
        <v>71</v>
      </c>
      <c r="F14" s="31"/>
      <c r="G14" s="31"/>
      <c r="H14" s="32"/>
      <c r="I14" s="30"/>
    </row>
    <row r="15" spans="1:10" s="90" customFormat="1" ht="26.4">
      <c r="A15" s="113" t="s">
        <v>126</v>
      </c>
      <c r="B15" s="31" t="s">
        <v>44</v>
      </c>
      <c r="C15" s="35" t="s">
        <v>45</v>
      </c>
      <c r="D15" s="34" t="s">
        <v>46</v>
      </c>
      <c r="E15" s="34" t="s">
        <v>71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 ht="66.75" customHeight="1">
      <c r="I30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A10" sqref="A10:A15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0" t="s">
        <v>51</v>
      </c>
      <c r="C2" s="110"/>
      <c r="D2" s="110"/>
      <c r="E2" s="110"/>
      <c r="F2" s="110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0" t="s">
        <v>89</v>
      </c>
      <c r="C3" s="110"/>
      <c r="D3" s="110"/>
      <c r="E3" s="110"/>
      <c r="F3" s="110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1"/>
      <c r="C4" s="111"/>
      <c r="D4" s="111"/>
      <c r="E4" s="111"/>
      <c r="F4" s="111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2" t="s">
        <v>7</v>
      </c>
      <c r="F5" s="112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9">
        <f>COUNTA(A30:A997)</f>
        <v>0</v>
      </c>
      <c r="F6" s="109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90</v>
      </c>
      <c r="C9" s="28"/>
      <c r="D9" s="28"/>
      <c r="E9" s="28"/>
      <c r="F9" s="28"/>
      <c r="G9" s="28"/>
      <c r="H9" s="29"/>
      <c r="I9" s="30"/>
    </row>
    <row r="10" spans="1:10" s="90" customFormat="1" ht="52.8">
      <c r="A10" s="113" t="s">
        <v>127</v>
      </c>
      <c r="B10" s="31" t="s">
        <v>84</v>
      </c>
      <c r="C10" s="35" t="s">
        <v>85</v>
      </c>
      <c r="D10" s="92" t="s">
        <v>72</v>
      </c>
      <c r="E10" s="34" t="s">
        <v>91</v>
      </c>
      <c r="F10" s="31"/>
      <c r="G10" s="31"/>
      <c r="H10" s="32"/>
      <c r="I10" s="30"/>
    </row>
    <row r="11" spans="1:10" s="90" customFormat="1" ht="26.4">
      <c r="A11" s="113" t="s">
        <v>128</v>
      </c>
      <c r="B11" s="31" t="s">
        <v>74</v>
      </c>
      <c r="C11" s="35" t="s">
        <v>75</v>
      </c>
      <c r="D11" s="34" t="s">
        <v>77</v>
      </c>
      <c r="E11" s="34" t="s">
        <v>92</v>
      </c>
      <c r="F11" s="31"/>
      <c r="G11" s="31"/>
      <c r="H11" s="32"/>
      <c r="I11" s="30"/>
    </row>
    <row r="12" spans="1:10" s="90" customFormat="1" ht="39.6">
      <c r="A12" s="113" t="s">
        <v>129</v>
      </c>
      <c r="B12" s="31" t="s">
        <v>78</v>
      </c>
      <c r="C12" s="35" t="s">
        <v>79</v>
      </c>
      <c r="D12" s="34" t="s">
        <v>80</v>
      </c>
      <c r="E12" s="34" t="s">
        <v>92</v>
      </c>
      <c r="F12" s="31"/>
      <c r="G12" s="31"/>
      <c r="H12" s="32"/>
      <c r="I12" s="30"/>
    </row>
    <row r="13" spans="1:10" s="90" customFormat="1" ht="52.8">
      <c r="A13" s="113" t="s">
        <v>130</v>
      </c>
      <c r="B13" s="31" t="s">
        <v>81</v>
      </c>
      <c r="C13" s="35" t="s">
        <v>82</v>
      </c>
      <c r="D13" s="34" t="s">
        <v>83</v>
      </c>
      <c r="E13" s="34" t="s">
        <v>92</v>
      </c>
      <c r="F13" s="31"/>
      <c r="G13" s="31"/>
      <c r="H13" s="32"/>
      <c r="I13" s="30"/>
    </row>
    <row r="14" spans="1:10" s="90" customFormat="1" ht="39.6">
      <c r="A14" s="113" t="s">
        <v>131</v>
      </c>
      <c r="B14" s="31" t="s">
        <v>41</v>
      </c>
      <c r="C14" s="35" t="s">
        <v>42</v>
      </c>
      <c r="D14" s="34" t="s">
        <v>43</v>
      </c>
      <c r="E14" s="34" t="s">
        <v>92</v>
      </c>
      <c r="F14" s="31"/>
      <c r="G14" s="31"/>
      <c r="H14" s="32"/>
      <c r="I14" s="30"/>
    </row>
    <row r="15" spans="1:10" s="90" customFormat="1" ht="26.4">
      <c r="A15" s="113" t="s">
        <v>132</v>
      </c>
      <c r="B15" s="31" t="s">
        <v>44</v>
      </c>
      <c r="C15" s="35" t="s">
        <v>45</v>
      </c>
      <c r="D15" s="34" t="s">
        <v>46</v>
      </c>
      <c r="E15" s="34" t="s">
        <v>92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  <c r="B17" s="1"/>
      <c r="I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 s="90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A10" sqref="A10:A12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1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1" s="10" customFormat="1" ht="15" customHeight="1">
      <c r="A2" s="11" t="s">
        <v>0</v>
      </c>
      <c r="B2" s="110" t="s">
        <v>52</v>
      </c>
      <c r="C2" s="110"/>
      <c r="D2" s="110"/>
      <c r="E2" s="110"/>
      <c r="F2" s="110"/>
      <c r="G2" s="12"/>
      <c r="H2" s="2"/>
      <c r="I2" s="9"/>
      <c r="J2" s="10" t="s">
        <v>1</v>
      </c>
    </row>
    <row r="3" spans="1:11" s="10" customFormat="1" ht="25.5" customHeight="1">
      <c r="A3" s="13" t="s">
        <v>2</v>
      </c>
      <c r="B3" s="110" t="s">
        <v>93</v>
      </c>
      <c r="C3" s="110"/>
      <c r="D3" s="110"/>
      <c r="E3" s="110"/>
      <c r="F3" s="110"/>
      <c r="G3" s="12"/>
      <c r="H3" s="2"/>
      <c r="I3" s="9"/>
      <c r="J3" s="10" t="s">
        <v>3</v>
      </c>
    </row>
    <row r="4" spans="1:11" s="10" customFormat="1" ht="18" customHeight="1">
      <c r="A4" s="11" t="s">
        <v>4</v>
      </c>
      <c r="B4" s="111"/>
      <c r="C4" s="111"/>
      <c r="D4" s="111"/>
      <c r="E4" s="111"/>
      <c r="F4" s="111"/>
      <c r="G4" s="12"/>
      <c r="H4" s="2"/>
      <c r="I4" s="9"/>
      <c r="J4" s="14"/>
    </row>
    <row r="5" spans="1:11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2" t="s">
        <v>7</v>
      </c>
      <c r="F5" s="112"/>
      <c r="G5" s="18"/>
      <c r="H5" s="18"/>
      <c r="I5" s="19"/>
      <c r="J5" s="10" t="s">
        <v>8</v>
      </c>
    </row>
    <row r="6" spans="1:11" s="10" customFormat="1" ht="15" customHeight="1" thickBot="1">
      <c r="A6" s="20">
        <f>COUNTIF(F21:F1003,"Pass")</f>
        <v>0</v>
      </c>
      <c r="B6" s="21">
        <f>COUNTIF(F21:F1003,"Fail")</f>
        <v>0</v>
      </c>
      <c r="C6" s="21">
        <f>E6-D6-B6-A6</f>
        <v>0</v>
      </c>
      <c r="D6" s="22">
        <f>COUNTIF(F$21:F$1003,"N/A")</f>
        <v>0</v>
      </c>
      <c r="E6" s="109">
        <f>COUNTA(A21:A988)</f>
        <v>0</v>
      </c>
      <c r="F6" s="109"/>
      <c r="G6" s="18"/>
      <c r="H6" s="18"/>
      <c r="I6" s="19"/>
      <c r="J6" s="10" t="s">
        <v>6</v>
      </c>
    </row>
    <row r="7" spans="1:11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1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1" s="10" customFormat="1" ht="15.75" customHeight="1">
      <c r="A9" s="27"/>
      <c r="B9" s="27" t="s">
        <v>95</v>
      </c>
      <c r="C9" s="28"/>
      <c r="D9" s="28"/>
      <c r="E9" s="28"/>
      <c r="F9" s="28"/>
      <c r="G9" s="28"/>
      <c r="H9" s="29"/>
      <c r="I9" s="30"/>
    </row>
    <row r="10" spans="1:11" s="90" customFormat="1" ht="52.8">
      <c r="A10" s="113" t="s">
        <v>133</v>
      </c>
      <c r="B10" s="31" t="s">
        <v>98</v>
      </c>
      <c r="C10" s="35" t="s">
        <v>99</v>
      </c>
      <c r="D10" s="92" t="s">
        <v>72</v>
      </c>
      <c r="E10" s="34" t="s">
        <v>96</v>
      </c>
      <c r="F10" s="31"/>
      <c r="G10" s="31"/>
      <c r="H10" s="32"/>
      <c r="I10" s="30"/>
    </row>
    <row r="11" spans="1:11" s="90" customFormat="1" ht="39.6">
      <c r="A11" s="113" t="s">
        <v>134</v>
      </c>
      <c r="B11" s="31" t="s">
        <v>103</v>
      </c>
      <c r="C11" s="35" t="s">
        <v>104</v>
      </c>
      <c r="D11" s="34" t="s">
        <v>105</v>
      </c>
      <c r="E11" s="34" t="s">
        <v>97</v>
      </c>
      <c r="F11" s="31"/>
      <c r="G11" s="31"/>
      <c r="H11" s="32"/>
      <c r="I11" s="30"/>
    </row>
    <row r="12" spans="1:11" s="90" customFormat="1" ht="26.4">
      <c r="A12" s="113" t="s">
        <v>135</v>
      </c>
      <c r="B12" s="31" t="s">
        <v>100</v>
      </c>
      <c r="C12" s="35" t="s">
        <v>101</v>
      </c>
      <c r="D12" s="34" t="s">
        <v>102</v>
      </c>
      <c r="E12" s="34" t="s">
        <v>97</v>
      </c>
      <c r="F12" s="96"/>
      <c r="G12" s="96"/>
      <c r="H12" s="96"/>
      <c r="I12" s="1"/>
    </row>
    <row r="13" spans="1:11" s="90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33"/>
      <c r="G14" s="1"/>
      <c r="I14" s="1"/>
    </row>
    <row r="15" spans="1:11">
      <c r="A15" s="33"/>
      <c r="G15" s="1"/>
      <c r="I15" s="1"/>
    </row>
    <row r="16" spans="1:11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I22" s="1"/>
    </row>
    <row r="23" spans="1:9">
      <c r="I23" s="1"/>
    </row>
    <row r="25" spans="1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5:F151 F1:F3 F7:F11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3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2015-03-18T13:38:49Z</dcterms:modified>
</cp:coreProperties>
</file>