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390" windowHeight="7320" tabRatio="821" firstSheet="8" activeTab="11"/>
  </bookViews>
  <sheets>
    <sheet name="Cover" sheetId="4" r:id="rId1"/>
    <sheet name="Test case list" sheetId="5" r:id="rId2"/>
    <sheet name="PhoneManagement" sheetId="3" r:id="rId3"/>
    <sheet name="PhoneManagement_Import" sheetId="16" r:id="rId4"/>
    <sheet name="PhoneManagement_Export" sheetId="17"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s>
  <calcPr calcId="145621"/>
</workbook>
</file>

<file path=xl/calcChain.xml><?xml version="1.0" encoding="utf-8"?>
<calcChain xmlns="http://schemas.openxmlformats.org/spreadsheetml/2006/main">
  <c r="D6" i="19" l="1"/>
  <c r="D6" i="18"/>
  <c r="D6" i="17"/>
  <c r="D6" i="16"/>
  <c r="D6" i="3"/>
  <c r="C6" i="4" l="1"/>
  <c r="E6" i="19" l="1"/>
  <c r="B6" i="19"/>
  <c r="A6" i="19"/>
  <c r="E6" i="18"/>
  <c r="B6" i="18"/>
  <c r="A6" i="18"/>
  <c r="E6" i="17"/>
  <c r="B6" i="17"/>
  <c r="A6" i="17"/>
  <c r="E6" i="16"/>
  <c r="B6" i="16"/>
  <c r="A6" i="16"/>
  <c r="D4" i="5"/>
  <c r="E6" i="3"/>
  <c r="A6" i="3"/>
  <c r="B6" i="3"/>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<sst xmlns="http://schemas.openxmlformats.org/spreadsheetml/2006/main" count="440" uniqueCount="239">
  <si>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</si>
  <si>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</si>
  <si>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</si>
  <si>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</si>
  <si>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</si>
  <si>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</si>
  <si>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</si>
  <si>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</si>
  <si>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</si>
  <si>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</si>
  <si>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</si>
  <si>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</si>
  <si>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</si>
  <si>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</si>
  <si>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</si>
  <si>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</si>
  <si>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</si>
  <si>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</si>
  <si>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</si>
  <si>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</si>
  <si>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</si>
  <si>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</si>
  <si>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</si>
  <si>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</si>
  <si>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</si>
  <si>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</si>
  <si>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</si>
  <si>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</si>
  <si>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</si>
  <si>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</si>
  <si>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</si>
  <si>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</si>
  <si>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</si>
  <si>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</si>
  <si>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</si>
  <si>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</si>
  <si>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</si>
  <si>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</si>
  <si>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</si>
  <si>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</si>
  <si>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</si>
  <si>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</si>
  <si>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</si>
  <si>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</si>
  <si>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</si>
  <si>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</si>
  <si>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</si>
  <si>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</si>
  <si>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</si>
  <si>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</si>
  <si>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</si>
  <si>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</si>
  <si>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</si>
  <si>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</si>
  <si>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</si>
  <si>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</si>
  <si>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</si>
  <si>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</si>
  <si>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</si>
  <si>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Test the user interface of the Phone management-Edit screen</t>
  </si>
  <si>
    <t>Test the user interface of the Phone management-Order screen</t>
  </si>
  <si>
    <t>PhoneManagement</t>
  </si>
  <si>
    <t>Test the user interface of the Import screen</t>
  </si>
  <si>
    <t>User click on the Import on the Phone managent screen, the Import screen will be opened</t>
  </si>
  <si>
    <t xml:space="preserve">Function: Phone Management_Import </t>
  </si>
  <si>
    <t>Test the Manufacture drop list</t>
  </si>
  <si>
    <t>User click on the Manufacture droplist to chose the manufacture</t>
  </si>
  <si>
    <t>Test the Operating System drop list</t>
  </si>
  <si>
    <t>Test the Importer drop list</t>
  </si>
  <si>
    <t>Test the Color drop list</t>
  </si>
  <si>
    <t>User click on the Operating  system  droplist to chose the operating system</t>
  </si>
  <si>
    <t>User click on the Color droplist to chose the color</t>
  </si>
  <si>
    <t>User click on the Importer droplist to chose the staff who imported this phone</t>
  </si>
  <si>
    <t>Test the Import button</t>
  </si>
  <si>
    <t>User Click on the Import button</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</si>
  <si>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</si>
  <si>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</si>
  <si>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</si>
  <si>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</si>
  <si>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</si>
  <si>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</si>
  <si>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</si>
  <si>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</si>
  <si>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User click on the Export on the Phone managent screen, the Export screen will be opened</t>
  </si>
  <si>
    <t xml:space="preserve">Function: Phone Management_Export </t>
  </si>
  <si>
    <t>Test the user interface of the Export screen</t>
  </si>
  <si>
    <t>Test the Export button</t>
  </si>
  <si>
    <t>User Click on the Export button</t>
  </si>
  <si>
    <t>Test the Phone Code droplist</t>
  </si>
  <si>
    <t>User click on the Color droplist to choose the color</t>
  </si>
  <si>
    <t>Test the Seller drop list</t>
  </si>
  <si>
    <t>User click on the Seller droplist to choose the staff who Exported this phone</t>
  </si>
  <si>
    <t>Test the Phone Name field</t>
  </si>
  <si>
    <t>User click on the Phone Code droplist to choose the Phone</t>
  </si>
  <si>
    <t xml:space="preserve">User click on the Phone Code droplist </t>
  </si>
  <si>
    <t>The Phone Name are showed in the Phone Name field when the Phone Code droplist are selected</t>
  </si>
  <si>
    <t>Test the Price field</t>
  </si>
  <si>
    <t xml:space="preserve">User click on the Phone Code droplist, Color droplist </t>
  </si>
  <si>
    <t>The Price are showed in the Price field when the Phone Code droplist are selected</t>
  </si>
  <si>
    <t>All the field are setted to empty</t>
  </si>
  <si>
    <t>Close the Import form</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</si>
  <si>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</si>
  <si>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</si>
  <si>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</si>
  <si>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</si>
  <si>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</si>
  <si>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</si>
  <si>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</si>
  <si>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</si>
  <si>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</si>
  <si>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</si>
  <si>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</si>
  <si>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</si>
  <si>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</si>
  <si>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</si>
  <si>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</si>
  <si>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</si>
  <si>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Display the main screen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</si>
  <si>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</si>
  <si>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</si>
  <si>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</si>
  <si>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</si>
  <si>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</si>
  <si>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</si>
  <si>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</si>
  <si>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</si>
  <si>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</si>
  <si>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</si>
  <si>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</si>
  <si>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</si>
  <si>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</si>
  <si>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</si>
  <si>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</si>
  <si>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</si>
  <si>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</si>
  <si>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</si>
  <si>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</si>
  <si>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</si>
  <si>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</si>
  <si>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</si>
  <si>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</si>
  <si>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</si>
  <si>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</si>
  <si>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</si>
  <si>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</si>
  <si>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</si>
  <si>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</si>
  <si>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</si>
  <si>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</si>
  <si>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</si>
  <si>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</si>
  <si>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</si>
  <si>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</si>
  <si>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</si>
  <si>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</si>
  <si>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</si>
  <si>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</si>
  <si>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</si>
  <si>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</si>
  <si>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User click on the Phone Management on the main screen, the Phone Management screen will be opened(Main Screen--&gt;Phone Management)</t>
  </si>
  <si>
    <t>'User click on the Import button on the main screen(Phone Management--&gt;Import)</t>
  </si>
  <si>
    <t>'User click on the Export button on the main screen(Phone Management--&gt;Export)</t>
  </si>
  <si>
    <t>'User click on the Edit button on the main screen(Phone Management--&gt;Edit)</t>
  </si>
  <si>
    <t>'User click on the Order button on the main screen(Phone Management--&gt;Order)</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</si>
  <si>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</si>
  <si>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</si>
  <si>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</si>
  <si>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</si>
  <si>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Manufacture  from table MANUFACTURE.NAME database and show </t>
  </si>
  <si>
    <t xml:space="preserve">The droplist load all the Color  from table COLOR.NAME database and show </t>
  </si>
  <si>
    <t xml:space="preserve">The droplist load all the Operating System  from table OPERATINGSYSTEM.NAME database and show </t>
  </si>
  <si>
    <t xml:space="preserve">The droplist load all the Staff  from table STAFF.NAMEdatabase and show </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</si>
  <si>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</si>
  <si>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</si>
  <si>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</si>
  <si>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</si>
  <si>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</si>
  <si>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</si>
  <si>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</si>
  <si>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</si>
  <si>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</si>
  <si>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</si>
  <si>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</si>
  <si>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</si>
  <si>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</si>
  <si>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</si>
  <si>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</si>
  <si>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</si>
  <si>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</si>
  <si>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</si>
  <si>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</si>
  <si>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</si>
  <si>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</si>
  <si>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</si>
  <si>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Test the feature Search for Phone</t>
  </si>
  <si>
    <t>'User  type the name of Phone want to search, click on the Search button on the main screen(Phone Management--&gt;Search)</t>
  </si>
  <si>
    <t>The screen display all the product in the table below form table PHONE in database which have the name like the name that user has inputed, if the field is not filled, leave the table below empty.</t>
  </si>
  <si>
    <t>PMI09</t>
  </si>
  <si>
    <t>All the fields are filled, if not, show a message to ask user to fill them, the filed Price must be a number, if not the system will show a messagebox to notice and ask the user to re-input, data must be added to table IMPORT in database</t>
  </si>
  <si>
    <t>Test validate for Quantity</t>
  </si>
  <si>
    <t>User type a number</t>
  </si>
  <si>
    <t>PMI10</t>
  </si>
  <si>
    <t>PMI11</t>
  </si>
  <si>
    <t>Data must be an integer number, if not, show a message to ask user to re-input, disable the button Import</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</si>
  <si>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</si>
  <si>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</si>
  <si>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</si>
  <si>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</si>
  <si>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Data must be a number, if not, show a message to ask user to re-input, disable the button Import.</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</si>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</sst>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19">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5">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06">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28575</xdr:rowOff>
    </xdr:from>
    <xdr:to>
      <xdr:col>13</xdr:col>
      <xdr:colOff>9525</xdr:colOff>
      <xdr:row>26</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47925" y="1057275"/>
          <a:ext cx="6477000" cy="3552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276224</xdr:colOff>
      <xdr:row>5</xdr:row>
      <xdr:rowOff>171449</xdr:rowOff>
    </xdr:from>
    <xdr:to>
      <xdr:col>15</xdr:col>
      <xdr:colOff>628649</xdr:colOff>
      <xdr:row>8</xdr:row>
      <xdr:rowOff>47624</xdr:rowOff>
    </xdr:to>
    <xdr:sp macro="" textlink="">
      <xdr:nvSpPr>
        <xdr:cNvPr id="3" name="Rounded Rectangle 2"/>
        <xdr:cNvSpPr/>
      </xdr:nvSpPr>
      <xdr:spPr bwMode="auto">
        <a:xfrm>
          <a:off x="9191624" y="10286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12</xdr:col>
      <xdr:colOff>219075</xdr:colOff>
      <xdr:row>7</xdr:row>
      <xdr:rowOff>23812</xdr:rowOff>
    </xdr:from>
    <xdr:to>
      <xdr:col>13</xdr:col>
      <xdr:colOff>276224</xdr:colOff>
      <xdr:row>9</xdr:row>
      <xdr:rowOff>66675</xdr:rowOff>
    </xdr:to>
    <xdr:cxnSp macro="">
      <xdr:nvCxnSpPr>
        <xdr:cNvPr id="7" name="Straight Arrow Connector 6"/>
        <xdr:cNvCxnSpPr>
          <a:stCxn id="3" idx="1"/>
        </xdr:cNvCxnSpPr>
      </xdr:nvCxnSpPr>
      <xdr:spPr bwMode="auto">
        <a:xfrm flipH="1">
          <a:off x="8448675" y="122396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47625</xdr:colOff>
      <xdr:row>14</xdr:row>
      <xdr:rowOff>161925</xdr:rowOff>
    </xdr:from>
    <xdr:to>
      <xdr:col>16</xdr:col>
      <xdr:colOff>400050</xdr:colOff>
      <xdr:row>18</xdr:row>
      <xdr:rowOff>142875</xdr:rowOff>
    </xdr:to>
    <xdr:sp macro="" textlink="">
      <xdr:nvSpPr>
        <xdr:cNvPr id="8" name="Rounded Rectangle 7"/>
        <xdr:cNvSpPr/>
      </xdr:nvSpPr>
      <xdr:spPr bwMode="auto">
        <a:xfrm>
          <a:off x="9648825" y="2562225"/>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12</xdr:col>
      <xdr:colOff>457201</xdr:colOff>
      <xdr:row>10</xdr:row>
      <xdr:rowOff>133350</xdr:rowOff>
    </xdr:from>
    <xdr:to>
      <xdr:col>14</xdr:col>
      <xdr:colOff>47625</xdr:colOff>
      <xdr:row>16</xdr:row>
      <xdr:rowOff>152400</xdr:rowOff>
    </xdr:to>
    <xdr:cxnSp macro="">
      <xdr:nvCxnSpPr>
        <xdr:cNvPr id="10" name="Straight Arrow Connector 9"/>
        <xdr:cNvCxnSpPr>
          <a:stCxn id="8" idx="1"/>
        </xdr:cNvCxnSpPr>
      </xdr:nvCxnSpPr>
      <xdr:spPr bwMode="auto">
        <a:xfrm flipH="1" flipV="1">
          <a:off x="8686801" y="1847850"/>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323850</xdr:colOff>
      <xdr:row>7</xdr:row>
      <xdr:rowOff>9524</xdr:rowOff>
    </xdr:from>
    <xdr:to>
      <xdr:col>3</xdr:col>
      <xdr:colOff>123825</xdr:colOff>
      <xdr:row>11</xdr:row>
      <xdr:rowOff>171449</xdr:rowOff>
    </xdr:to>
    <xdr:sp macro="" textlink="">
      <xdr:nvSpPr>
        <xdr:cNvPr id="11" name="Rounded Rectangle 10"/>
        <xdr:cNvSpPr/>
      </xdr:nvSpPr>
      <xdr:spPr bwMode="auto">
        <a:xfrm>
          <a:off x="323850" y="1209674"/>
          <a:ext cx="1857375" cy="8477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3</xdr:col>
      <xdr:colOff>123825</xdr:colOff>
      <xdr:row>9</xdr:row>
      <xdr:rowOff>90487</xdr:rowOff>
    </xdr:from>
    <xdr:to>
      <xdr:col>4</xdr:col>
      <xdr:colOff>438150</xdr:colOff>
      <xdr:row>12</xdr:row>
      <xdr:rowOff>47625</xdr:rowOff>
    </xdr:to>
    <xdr:cxnSp macro="">
      <xdr:nvCxnSpPr>
        <xdr:cNvPr id="15" name="Straight Arrow Connector 14"/>
        <xdr:cNvCxnSpPr>
          <a:stCxn id="11" idx="3"/>
        </xdr:cNvCxnSpPr>
      </xdr:nvCxnSpPr>
      <xdr:spPr bwMode="auto">
        <a:xfrm>
          <a:off x="2181225" y="1633537"/>
          <a:ext cx="1000125" cy="4714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628650</xdr:colOff>
      <xdr:row>0</xdr:row>
      <xdr:rowOff>76199</xdr:rowOff>
    </xdr:from>
    <xdr:to>
      <xdr:col>7</xdr:col>
      <xdr:colOff>428625</xdr:colOff>
      <xdr:row>4</xdr:row>
      <xdr:rowOff>161924</xdr:rowOff>
    </xdr:to>
    <xdr:sp macro="" textlink="">
      <xdr:nvSpPr>
        <xdr:cNvPr id="17" name="Rounded Rectangle 16"/>
        <xdr:cNvSpPr/>
      </xdr:nvSpPr>
      <xdr:spPr bwMode="auto">
        <a:xfrm>
          <a:off x="3371850" y="76199"/>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18</a:t>
          </a:r>
          <a:endParaRPr lang="en-US">
            <a:effectLst/>
          </a:endParaRPr>
        </a:p>
        <a:p>
          <a:pPr algn="l"/>
          <a:endParaRPr lang="en-US" sz="1100"/>
        </a:p>
      </xdr:txBody>
    </xdr:sp>
    <xdr:clientData/>
  </xdr:twoCellAnchor>
  <xdr:twoCellAnchor>
    <xdr:from>
      <xdr:col>6</xdr:col>
      <xdr:colOff>185738</xdr:colOff>
      <xdr:row>4</xdr:row>
      <xdr:rowOff>161924</xdr:rowOff>
    </xdr:from>
    <xdr:to>
      <xdr:col>7</xdr:col>
      <xdr:colOff>371475</xdr:colOff>
      <xdr:row>8</xdr:row>
      <xdr:rowOff>85725</xdr:rowOff>
    </xdr:to>
    <xdr:cxnSp macro="">
      <xdr:nvCxnSpPr>
        <xdr:cNvPr id="19" name="Straight Arrow Connector 18"/>
        <xdr:cNvCxnSpPr>
          <a:stCxn id="17" idx="2"/>
        </xdr:cNvCxnSpPr>
      </xdr:nvCxnSpPr>
      <xdr:spPr bwMode="auto">
        <a:xfrm>
          <a:off x="4300538" y="847724"/>
          <a:ext cx="871537" cy="6096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514350</xdr:colOff>
      <xdr:row>0</xdr:row>
      <xdr:rowOff>133350</xdr:rowOff>
    </xdr:from>
    <xdr:to>
      <xdr:col>13</xdr:col>
      <xdr:colOff>9525</xdr:colOff>
      <xdr:row>4</xdr:row>
      <xdr:rowOff>38100</xdr:rowOff>
    </xdr:to>
    <xdr:sp macro="" textlink="">
      <xdr:nvSpPr>
        <xdr:cNvPr id="23" name="Rounded Rectangle 22"/>
        <xdr:cNvSpPr/>
      </xdr:nvSpPr>
      <xdr:spPr bwMode="auto">
        <a:xfrm>
          <a:off x="6686550" y="1333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7</xdr:row>
      <xdr:rowOff>0</xdr:rowOff>
    </xdr:from>
    <xdr:to>
      <xdr:col>10</xdr:col>
      <xdr:colOff>419100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200150"/>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180974</xdr:colOff>
      <xdr:row>17</xdr:row>
      <xdr:rowOff>76199</xdr:rowOff>
    </xdr:from>
    <xdr:to>
      <xdr:col>13</xdr:col>
      <xdr:colOff>533399</xdr:colOff>
      <xdr:row>19</xdr:row>
      <xdr:rowOff>123824</xdr:rowOff>
    </xdr:to>
    <xdr:sp macro="" textlink="">
      <xdr:nvSpPr>
        <xdr:cNvPr id="15" name="Rounded Rectangle 14"/>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10</xdr:col>
      <xdr:colOff>123825</xdr:colOff>
      <xdr:row>18</xdr:row>
      <xdr:rowOff>100012</xdr:rowOff>
    </xdr:from>
    <xdr:to>
      <xdr:col>11</xdr:col>
      <xdr:colOff>180974</xdr:colOff>
      <xdr:row>20</xdr:row>
      <xdr:rowOff>142875</xdr:rowOff>
    </xdr:to>
    <xdr:cxnSp macro="">
      <xdr:nvCxnSpPr>
        <xdr:cNvPr id="16" name="Straight Arrow Connector 15"/>
        <xdr:cNvCxnSpPr>
          <a:stCxn id="15" idx="1"/>
        </xdr:cNvCxnSpPr>
      </xdr:nvCxnSpPr>
      <xdr:spPr bwMode="auto">
        <a:xfrm flipH="1">
          <a:off x="6981825" y="3186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276225</xdr:colOff>
      <xdr:row>26</xdr:row>
      <xdr:rowOff>0</xdr:rowOff>
    </xdr:from>
    <xdr:to>
      <xdr:col>13</xdr:col>
      <xdr:colOff>628650</xdr:colOff>
      <xdr:row>29</xdr:row>
      <xdr:rowOff>152400</xdr:rowOff>
    </xdr:to>
    <xdr:sp macro="" textlink="">
      <xdr:nvSpPr>
        <xdr:cNvPr id="17" name="Rounded Rectangle 16"/>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10</xdr:col>
      <xdr:colOff>1</xdr:colOff>
      <xdr:row>21</xdr:row>
      <xdr:rowOff>142875</xdr:rowOff>
    </xdr:from>
    <xdr:to>
      <xdr:col>11</xdr:col>
      <xdr:colOff>276225</xdr:colOff>
      <xdr:row>27</xdr:row>
      <xdr:rowOff>161925</xdr:rowOff>
    </xdr:to>
    <xdr:cxnSp macro="">
      <xdr:nvCxnSpPr>
        <xdr:cNvPr id="18" name="Straight Arrow Connector 17"/>
        <xdr:cNvCxnSpPr>
          <a:stCxn id="17"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7</xdr:row>
      <xdr:rowOff>85725</xdr:rowOff>
    </xdr:from>
    <xdr:to>
      <xdr:col>14</xdr:col>
      <xdr:colOff>419100</xdr:colOff>
      <xdr:row>10</xdr:row>
      <xdr:rowOff>161925</xdr:rowOff>
    </xdr:to>
    <xdr:sp macro="" textlink="">
      <xdr:nvSpPr>
        <xdr:cNvPr id="23" name="Rounded Rectangle 22"/>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66675</xdr:colOff>
      <xdr:row>9</xdr:row>
      <xdr:rowOff>38100</xdr:rowOff>
    </xdr:from>
    <xdr:to>
      <xdr:col>11</xdr:col>
      <xdr:colOff>238125</xdr:colOff>
      <xdr:row>10</xdr:row>
      <xdr:rowOff>0</xdr:rowOff>
    </xdr:to>
    <xdr:cxnSp macro="">
      <xdr:nvCxnSpPr>
        <xdr:cNvPr id="25" name="Straight Arrow Connector 24"/>
        <xdr:cNvCxnSpPr>
          <a:stCxn id="23" idx="1"/>
        </xdr:cNvCxnSpPr>
      </xdr:nvCxnSpPr>
      <xdr:spPr bwMode="auto">
        <a:xfrm flipH="1">
          <a:off x="6924675" y="1581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4</xdr:row>
      <xdr:rowOff>76200</xdr:rowOff>
    </xdr:from>
    <xdr:to>
      <xdr:col>4</xdr:col>
      <xdr:colOff>561975</xdr:colOff>
      <xdr:row>8</xdr:row>
      <xdr:rowOff>161925</xdr:rowOff>
    </xdr:to>
    <xdr:sp macro="" textlink="">
      <xdr:nvSpPr>
        <xdr:cNvPr id="26" name="Rounded Rectangle 25"/>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3</xdr:col>
      <xdr:colOff>319088</xdr:colOff>
      <xdr:row>8</xdr:row>
      <xdr:rowOff>161925</xdr:rowOff>
    </xdr:from>
    <xdr:to>
      <xdr:col>6</xdr:col>
      <xdr:colOff>19050</xdr:colOff>
      <xdr:row>12</xdr:row>
      <xdr:rowOff>66675</xdr:rowOff>
    </xdr:to>
    <xdr:cxnSp macro="">
      <xdr:nvCxnSpPr>
        <xdr:cNvPr id="27" name="Straight Arrow Connector 26"/>
        <xdr:cNvCxnSpPr>
          <a:stCxn id="26"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247650</xdr:colOff>
      <xdr:row>12</xdr:row>
      <xdr:rowOff>133350</xdr:rowOff>
    </xdr:from>
    <xdr:to>
      <xdr:col>14</xdr:col>
      <xdr:colOff>428625</xdr:colOff>
      <xdr:row>16</xdr:row>
      <xdr:rowOff>38100</xdr:rowOff>
    </xdr:to>
    <xdr:sp macro="" textlink="">
      <xdr:nvSpPr>
        <xdr:cNvPr id="29" name="Rounded Rectangle 28"/>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171450</xdr:colOff>
      <xdr:row>14</xdr:row>
      <xdr:rowOff>85725</xdr:rowOff>
    </xdr:from>
    <xdr:to>
      <xdr:col>11</xdr:col>
      <xdr:colOff>247650</xdr:colOff>
      <xdr:row>17</xdr:row>
      <xdr:rowOff>47625</xdr:rowOff>
    </xdr:to>
    <xdr:cxnSp macro="">
      <xdr:nvCxnSpPr>
        <xdr:cNvPr id="30" name="Straight Arrow Connector 29"/>
        <xdr:cNvCxnSpPr>
          <a:stCxn id="29" idx="1"/>
        </xdr:cNvCxnSpPr>
      </xdr:nvCxnSpPr>
      <xdr:spPr bwMode="auto">
        <a:xfrm flipH="1">
          <a:off x="7029450" y="2486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9</xdr:row>
      <xdr:rowOff>28575</xdr:rowOff>
    </xdr:from>
    <xdr:to>
      <xdr:col>10</xdr:col>
      <xdr:colOff>381000</xdr:colOff>
      <xdr:row>25</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180974</xdr:colOff>
      <xdr:row>18</xdr:row>
      <xdr:rowOff>76199</xdr:rowOff>
    </xdr:from>
    <xdr:to>
      <xdr:col>13</xdr:col>
      <xdr:colOff>533399</xdr:colOff>
      <xdr:row>20</xdr:row>
      <xdr:rowOff>123824</xdr:rowOff>
    </xdr:to>
    <xdr:sp macro="" textlink="">
      <xdr:nvSpPr>
        <xdr:cNvPr id="15" name="Rounded Rectangle 14"/>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10</xdr:col>
      <xdr:colOff>238125</xdr:colOff>
      <xdr:row>19</xdr:row>
      <xdr:rowOff>100012</xdr:rowOff>
    </xdr:from>
    <xdr:to>
      <xdr:col>11</xdr:col>
      <xdr:colOff>180974</xdr:colOff>
      <xdr:row>19</xdr:row>
      <xdr:rowOff>152400</xdr:rowOff>
    </xdr:to>
    <xdr:cxnSp macro="">
      <xdr:nvCxnSpPr>
        <xdr:cNvPr id="16" name="Straight Arrow Connector 15"/>
        <xdr:cNvCxnSpPr>
          <a:stCxn id="15" idx="1"/>
        </xdr:cNvCxnSpPr>
      </xdr:nvCxnSpPr>
      <xdr:spPr bwMode="auto">
        <a:xfrm flipH="1">
          <a:off x="7096125" y="3357562"/>
          <a:ext cx="628649" cy="523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276225</xdr:colOff>
      <xdr:row>27</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10</xdr:col>
      <xdr:colOff>1</xdr:colOff>
      <xdr:row>22</xdr:row>
      <xdr:rowOff>142875</xdr:rowOff>
    </xdr:from>
    <xdr:to>
      <xdr:col>11</xdr:col>
      <xdr:colOff>276225</xdr:colOff>
      <xdr:row>28</xdr:row>
      <xdr:rowOff>161925</xdr:rowOff>
    </xdr:to>
    <xdr:cxnSp macro="">
      <xdr:nvCxnSpPr>
        <xdr:cNvPr id="18" name="Straight Arrow Connector 17"/>
        <xdr:cNvCxnSpPr>
          <a:stCxn id="17"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8</xdr:row>
      <xdr:rowOff>85725</xdr:rowOff>
    </xdr:from>
    <xdr:to>
      <xdr:col>14</xdr:col>
      <xdr:colOff>419100</xdr:colOff>
      <xdr:row>11</xdr:row>
      <xdr:rowOff>161925</xdr:rowOff>
    </xdr:to>
    <xdr:sp macro="" textlink="">
      <xdr:nvSpPr>
        <xdr:cNvPr id="19" name="Rounded Rectangle 18"/>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0</xdr:colOff>
      <xdr:row>10</xdr:row>
      <xdr:rowOff>38100</xdr:rowOff>
    </xdr:from>
    <xdr:to>
      <xdr:col>11</xdr:col>
      <xdr:colOff>238125</xdr:colOff>
      <xdr:row>12</xdr:row>
      <xdr:rowOff>76200</xdr:rowOff>
    </xdr:to>
    <xdr:cxnSp macro="">
      <xdr:nvCxnSpPr>
        <xdr:cNvPr id="20" name="Straight Arrow Connector 19"/>
        <xdr:cNvCxnSpPr>
          <a:stCxn id="19" idx="1"/>
        </xdr:cNvCxnSpPr>
      </xdr:nvCxnSpPr>
      <xdr:spPr bwMode="auto">
        <a:xfrm flipH="1">
          <a:off x="6858000" y="1752600"/>
          <a:ext cx="923925" cy="3810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5</xdr:row>
      <xdr:rowOff>76200</xdr:rowOff>
    </xdr:from>
    <xdr:to>
      <xdr:col>4</xdr:col>
      <xdr:colOff>561975</xdr:colOff>
      <xdr:row>9</xdr:row>
      <xdr:rowOff>161925</xdr:rowOff>
    </xdr:to>
    <xdr:sp macro="" textlink="">
      <xdr:nvSpPr>
        <xdr:cNvPr id="21" name="Rounded Rectangle 20"/>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3</xdr:col>
      <xdr:colOff>319088</xdr:colOff>
      <xdr:row>9</xdr:row>
      <xdr:rowOff>161925</xdr:rowOff>
    </xdr:from>
    <xdr:to>
      <xdr:col>6</xdr:col>
      <xdr:colOff>19050</xdr:colOff>
      <xdr:row>13</xdr:row>
      <xdr:rowOff>66675</xdr:rowOff>
    </xdr:to>
    <xdr:cxnSp macro="">
      <xdr:nvCxnSpPr>
        <xdr:cNvPr id="22" name="Straight Arrow Connector 21"/>
        <xdr:cNvCxnSpPr>
          <a:stCxn id="21"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247650</xdr:colOff>
      <xdr:row>13</xdr:row>
      <xdr:rowOff>133350</xdr:rowOff>
    </xdr:from>
    <xdr:to>
      <xdr:col>14</xdr:col>
      <xdr:colOff>428625</xdr:colOff>
      <xdr:row>17</xdr:row>
      <xdr:rowOff>38100</xdr:rowOff>
    </xdr:to>
    <xdr:sp macro="" textlink="">
      <xdr:nvSpPr>
        <xdr:cNvPr id="23" name="Rounded Rectangle 22"/>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161925</xdr:colOff>
      <xdr:row>14</xdr:row>
      <xdr:rowOff>133350</xdr:rowOff>
    </xdr:from>
    <xdr:to>
      <xdr:col>11</xdr:col>
      <xdr:colOff>247650</xdr:colOff>
      <xdr:row>15</xdr:row>
      <xdr:rowOff>85725</xdr:rowOff>
    </xdr:to>
    <xdr:cxnSp macro="">
      <xdr:nvCxnSpPr>
        <xdr:cNvPr id="24" name="Straight Arrow Connector 23"/>
        <xdr:cNvCxnSpPr>
          <a:stCxn id="23" idx="1"/>
        </xdr:cNvCxnSpPr>
      </xdr:nvCxnSpPr>
      <xdr:spPr bwMode="auto">
        <a:xfrm flipH="1" flipV="1">
          <a:off x="7019925" y="2533650"/>
          <a:ext cx="771525" cy="123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257175</xdr:colOff>
      <xdr:row>6</xdr:row>
      <xdr:rowOff>47625</xdr:rowOff>
    </xdr:from>
    <xdr:to>
      <xdr:col>11</xdr:col>
      <xdr:colOff>438150</xdr:colOff>
      <xdr:row>23</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1975" y="1076325"/>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180974</xdr:colOff>
      <xdr:row>16</xdr:row>
      <xdr:rowOff>76199</xdr:rowOff>
    </xdr:from>
    <xdr:to>
      <xdr:col>14</xdr:col>
      <xdr:colOff>533399</xdr:colOff>
      <xdr:row>18</xdr:row>
      <xdr:rowOff>123824</xdr:rowOff>
    </xdr:to>
    <xdr:sp macro="" textlink="">
      <xdr:nvSpPr>
        <xdr:cNvPr id="4" name="Rounded Rectangle 3"/>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123825</xdr:colOff>
      <xdr:row>17</xdr:row>
      <xdr:rowOff>100012</xdr:rowOff>
    </xdr:from>
    <xdr:to>
      <xdr:col>12</xdr:col>
      <xdr:colOff>180974</xdr:colOff>
      <xdr:row>19</xdr:row>
      <xdr:rowOff>142875</xdr:rowOff>
    </xdr:to>
    <xdr:cxnSp macro="">
      <xdr:nvCxnSpPr>
        <xdr:cNvPr id="5" name="Straight Arrow Connector 4"/>
        <xdr:cNvCxnSpPr>
          <a:stCxn id="4" idx="1"/>
        </xdr:cNvCxnSpPr>
      </xdr:nvCxnSpPr>
      <xdr:spPr bwMode="auto">
        <a:xfrm flipH="1">
          <a:off x="6981825" y="3186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276225</xdr:colOff>
      <xdr:row>25</xdr:row>
      <xdr:rowOff>0</xdr:rowOff>
    </xdr:from>
    <xdr:to>
      <xdr:col>14</xdr:col>
      <xdr:colOff>628650</xdr:colOff>
      <xdr:row>28</xdr:row>
      <xdr:rowOff>152400</xdr:rowOff>
    </xdr:to>
    <xdr:sp macro="" textlink="">
      <xdr:nvSpPr>
        <xdr:cNvPr id="6" name="Rounded Rectangle 5"/>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11</xdr:col>
      <xdr:colOff>1</xdr:colOff>
      <xdr:row>20</xdr:row>
      <xdr:rowOff>142875</xdr:rowOff>
    </xdr:from>
    <xdr:to>
      <xdr:col>12</xdr:col>
      <xdr:colOff>276225</xdr:colOff>
      <xdr:row>26</xdr:row>
      <xdr:rowOff>161925</xdr:rowOff>
    </xdr:to>
    <xdr:cxnSp macro="">
      <xdr:nvCxnSpPr>
        <xdr:cNvPr id="7" name="Straight Arrow Connector 6"/>
        <xdr:cNvCxnSpPr>
          <a:stCxn id="6"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238125</xdr:colOff>
      <xdr:row>6</xdr:row>
      <xdr:rowOff>85725</xdr:rowOff>
    </xdr:from>
    <xdr:to>
      <xdr:col>15</xdr:col>
      <xdr:colOff>419100</xdr:colOff>
      <xdr:row>9</xdr:row>
      <xdr:rowOff>161925</xdr:rowOff>
    </xdr:to>
    <xdr:sp macro="" textlink="">
      <xdr:nvSpPr>
        <xdr:cNvPr id="8" name="Rounded Rectangle 7"/>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8</xdr:row>
      <xdr:rowOff>38100</xdr:rowOff>
    </xdr:from>
    <xdr:to>
      <xdr:col>12</xdr:col>
      <xdr:colOff>238125</xdr:colOff>
      <xdr:row>9</xdr:row>
      <xdr:rowOff>0</xdr:rowOff>
    </xdr:to>
    <xdr:cxnSp macro="">
      <xdr:nvCxnSpPr>
        <xdr:cNvPr id="9" name="Straight Arrow Connector 8"/>
        <xdr:cNvCxnSpPr>
          <a:stCxn id="8" idx="1"/>
        </xdr:cNvCxnSpPr>
      </xdr:nvCxnSpPr>
      <xdr:spPr bwMode="auto">
        <a:xfrm flipH="1">
          <a:off x="6924675" y="1581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76200</xdr:colOff>
      <xdr:row>3</xdr:row>
      <xdr:rowOff>76200</xdr:rowOff>
    </xdr:from>
    <xdr:to>
      <xdr:col>5</xdr:col>
      <xdr:colOff>561975</xdr:colOff>
      <xdr:row>7</xdr:row>
      <xdr:rowOff>161925</xdr:rowOff>
    </xdr:to>
    <xdr:sp macro="" textlink="">
      <xdr:nvSpPr>
        <xdr:cNvPr id="10" name="Rounded Rectangle 9"/>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4</xdr:col>
      <xdr:colOff>319088</xdr:colOff>
      <xdr:row>7</xdr:row>
      <xdr:rowOff>161925</xdr:rowOff>
    </xdr:from>
    <xdr:to>
      <xdr:col>7</xdr:col>
      <xdr:colOff>19050</xdr:colOff>
      <xdr:row>11</xdr:row>
      <xdr:rowOff>66675</xdr:rowOff>
    </xdr:to>
    <xdr:cxnSp macro="">
      <xdr:nvCxnSpPr>
        <xdr:cNvPr id="11" name="Straight Arrow Connector 10"/>
        <xdr:cNvCxnSpPr>
          <a:stCxn id="10"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247650</xdr:colOff>
      <xdr:row>11</xdr:row>
      <xdr:rowOff>133350</xdr:rowOff>
    </xdr:from>
    <xdr:to>
      <xdr:col>15</xdr:col>
      <xdr:colOff>428625</xdr:colOff>
      <xdr:row>15</xdr:row>
      <xdr:rowOff>38100</xdr:rowOff>
    </xdr:to>
    <xdr:sp macro="" textlink="">
      <xdr:nvSpPr>
        <xdr:cNvPr id="12" name="Rounded Rectangle 11"/>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171450</xdr:colOff>
      <xdr:row>13</xdr:row>
      <xdr:rowOff>85725</xdr:rowOff>
    </xdr:from>
    <xdr:to>
      <xdr:col>12</xdr:col>
      <xdr:colOff>247650</xdr:colOff>
      <xdr:row>16</xdr:row>
      <xdr:rowOff>47625</xdr:rowOff>
    </xdr:to>
    <xdr:cxnSp macro="">
      <xdr:nvCxnSpPr>
        <xdr:cNvPr id="13" name="Straight Arrow Connector 12"/>
        <xdr:cNvCxnSpPr>
          <a:stCxn id="12" idx="1"/>
        </xdr:cNvCxnSpPr>
      </xdr:nvCxnSpPr>
      <xdr:spPr bwMode="auto">
        <a:xfrm flipH="1">
          <a:off x="7029450" y="2486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142874</xdr:colOff>
      <xdr:row>18</xdr:row>
      <xdr:rowOff>76199</xdr:rowOff>
    </xdr:from>
    <xdr:to>
      <xdr:col>17</xdr:col>
      <xdr:colOff>495299</xdr:colOff>
      <xdr:row>20</xdr:row>
      <xdr:rowOff>123824</xdr:rowOff>
    </xdr:to>
    <xdr:sp macro="" textlink="">
      <xdr:nvSpPr>
        <xdr:cNvPr id="15" name="Rounded Rectangle 14"/>
        <xdr:cNvSpPr/>
      </xdr:nvSpPr>
      <xdr:spPr bwMode="auto">
        <a:xfrm>
          <a:off x="10429874" y="31622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13</xdr:col>
      <xdr:colOff>142875</xdr:colOff>
      <xdr:row>19</xdr:row>
      <xdr:rowOff>100012</xdr:rowOff>
    </xdr:from>
    <xdr:to>
      <xdr:col>15</xdr:col>
      <xdr:colOff>142874</xdr:colOff>
      <xdr:row>21</xdr:row>
      <xdr:rowOff>38100</xdr:rowOff>
    </xdr:to>
    <xdr:cxnSp macro="">
      <xdr:nvCxnSpPr>
        <xdr:cNvPr id="16" name="Straight Arrow Connector 15"/>
        <xdr:cNvCxnSpPr>
          <a:stCxn id="15" idx="1"/>
        </xdr:cNvCxnSpPr>
      </xdr:nvCxnSpPr>
      <xdr:spPr bwMode="auto">
        <a:xfrm flipH="1">
          <a:off x="9058275" y="3357562"/>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219075</xdr:colOff>
      <xdr:row>29</xdr:row>
      <xdr:rowOff>114300</xdr:rowOff>
    </xdr:from>
    <xdr:to>
      <xdr:col>13</xdr:col>
      <xdr:colOff>571500</xdr:colOff>
      <xdr:row>33</xdr:row>
      <xdr:rowOff>95250</xdr:rowOff>
    </xdr:to>
    <xdr:sp macro="" textlink="">
      <xdr:nvSpPr>
        <xdr:cNvPr id="17" name="Rounded Rectangle 16"/>
        <xdr:cNvSpPr/>
      </xdr:nvSpPr>
      <xdr:spPr bwMode="auto">
        <a:xfrm>
          <a:off x="7762875" y="508635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9</xdr:col>
      <xdr:colOff>628651</xdr:colOff>
      <xdr:row>25</xdr:row>
      <xdr:rowOff>85725</xdr:rowOff>
    </xdr:from>
    <xdr:to>
      <xdr:col>11</xdr:col>
      <xdr:colOff>219075</xdr:colOff>
      <xdr:row>31</xdr:row>
      <xdr:rowOff>104775</xdr:rowOff>
    </xdr:to>
    <xdr:cxnSp macro="">
      <xdr:nvCxnSpPr>
        <xdr:cNvPr id="18" name="Straight Arrow Connector 17"/>
        <xdr:cNvCxnSpPr>
          <a:stCxn id="17" idx="1"/>
        </xdr:cNvCxnSpPr>
      </xdr:nvCxnSpPr>
      <xdr:spPr bwMode="auto">
        <a:xfrm flipH="1" flipV="1">
          <a:off x="6800851" y="437197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466725</xdr:colOff>
      <xdr:row>6</xdr:row>
      <xdr:rowOff>104775</xdr:rowOff>
    </xdr:from>
    <xdr:to>
      <xdr:col>17</xdr:col>
      <xdr:colOff>647700</xdr:colOff>
      <xdr:row>10</xdr:row>
      <xdr:rowOff>9525</xdr:rowOff>
    </xdr:to>
    <xdr:sp macro="" textlink="">
      <xdr:nvSpPr>
        <xdr:cNvPr id="19" name="Rounded Rectangle 18"/>
        <xdr:cNvSpPr/>
      </xdr:nvSpPr>
      <xdr:spPr bwMode="auto">
        <a:xfrm>
          <a:off x="10067925" y="11334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676275</xdr:colOff>
      <xdr:row>8</xdr:row>
      <xdr:rowOff>57150</xdr:rowOff>
    </xdr:from>
    <xdr:to>
      <xdr:col>14</xdr:col>
      <xdr:colOff>466725</xdr:colOff>
      <xdr:row>9</xdr:row>
      <xdr:rowOff>104775</xdr:rowOff>
    </xdr:to>
    <xdr:cxnSp macro="">
      <xdr:nvCxnSpPr>
        <xdr:cNvPr id="20" name="Straight Arrow Connector 19"/>
        <xdr:cNvCxnSpPr>
          <a:stCxn id="19" idx="1"/>
        </xdr:cNvCxnSpPr>
      </xdr:nvCxnSpPr>
      <xdr:spPr bwMode="auto">
        <a:xfrm flipH="1">
          <a:off x="7534275" y="1428750"/>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47625</xdr:colOff>
      <xdr:row>0</xdr:row>
      <xdr:rowOff>9525</xdr:rowOff>
    </xdr:from>
    <xdr:to>
      <xdr:col>6</xdr:col>
      <xdr:colOff>533400</xdr:colOff>
      <xdr:row>4</xdr:row>
      <xdr:rowOff>95250</xdr:rowOff>
    </xdr:to>
    <xdr:sp macro="" textlink="">
      <xdr:nvSpPr>
        <xdr:cNvPr id="21" name="Rounded Rectangle 20"/>
        <xdr:cNvSpPr/>
      </xdr:nvSpPr>
      <xdr:spPr bwMode="auto">
        <a:xfrm>
          <a:off x="2790825" y="9525"/>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5</xdr:col>
      <xdr:colOff>290513</xdr:colOff>
      <xdr:row>4</xdr:row>
      <xdr:rowOff>95250</xdr:rowOff>
    </xdr:from>
    <xdr:to>
      <xdr:col>6</xdr:col>
      <xdr:colOff>523875</xdr:colOff>
      <xdr:row>11</xdr:row>
      <xdr:rowOff>161925</xdr:rowOff>
    </xdr:to>
    <xdr:cxnSp macro="">
      <xdr:nvCxnSpPr>
        <xdr:cNvPr id="22" name="Straight Arrow Connector 21"/>
        <xdr:cNvCxnSpPr>
          <a:stCxn id="21" idx="2"/>
        </xdr:cNvCxnSpPr>
      </xdr:nvCxnSpPr>
      <xdr:spPr bwMode="auto">
        <a:xfrm>
          <a:off x="3719513" y="781050"/>
          <a:ext cx="919162" cy="1266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457200</xdr:colOff>
      <xdr:row>11</xdr:row>
      <xdr:rowOff>76200</xdr:rowOff>
    </xdr:from>
    <xdr:to>
      <xdr:col>17</xdr:col>
      <xdr:colOff>638175</xdr:colOff>
      <xdr:row>14</xdr:row>
      <xdr:rowOff>152400</xdr:rowOff>
    </xdr:to>
    <xdr:sp macro="" textlink="">
      <xdr:nvSpPr>
        <xdr:cNvPr id="23" name="Rounded Rectangle 22"/>
        <xdr:cNvSpPr/>
      </xdr:nvSpPr>
      <xdr:spPr bwMode="auto">
        <a:xfrm>
          <a:off x="10058400" y="19621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11</xdr:row>
      <xdr:rowOff>142875</xdr:rowOff>
    </xdr:from>
    <xdr:to>
      <xdr:col>14</xdr:col>
      <xdr:colOff>457200</xdr:colOff>
      <xdr:row>13</xdr:row>
      <xdr:rowOff>28575</xdr:rowOff>
    </xdr:to>
    <xdr:cxnSp macro="">
      <xdr:nvCxnSpPr>
        <xdr:cNvPr id="24" name="Straight Arrow Connector 23"/>
        <xdr:cNvCxnSpPr>
          <a:stCxn id="23" idx="1"/>
        </xdr:cNvCxnSpPr>
      </xdr:nvCxnSpPr>
      <xdr:spPr bwMode="auto">
        <a:xfrm flipH="1" flipV="1">
          <a:off x="7610475" y="2028825"/>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D12"/>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94" t="s">
        <v>18</v>
      </c>
      <c r="D2" s="94"/>
      <c r="E2" s="94"/>
      <c r="F2" s="94"/>
      <c r="G2" s="94"/>
    </row>
    <row r="3" spans="1:7">
      <c r="B3" s="40"/>
      <c r="C3" s="41"/>
      <c r="F3" s="1"/>
    </row>
    <row r="4" spans="1:7">
      <c r="B4" s="42" t="s">
        <v>19</v>
      </c>
      <c r="C4" s="95" t="s">
        <v>126</v>
      </c>
      <c r="D4" s="95"/>
      <c r="E4" s="95"/>
      <c r="F4" s="42" t="s">
        <v>20</v>
      </c>
      <c r="G4" s="43" t="s">
        <v>127</v>
      </c>
    </row>
    <row r="5" spans="1:7" ht="14.25" customHeight="1">
      <c r="B5" s="42" t="s">
        <v>21</v>
      </c>
      <c r="C5" s="95" t="s">
        <v>128</v>
      </c>
      <c r="D5" s="95"/>
      <c r="E5" s="95"/>
      <c r="F5" s="42" t="s">
        <v>22</v>
      </c>
      <c r="G5" s="44"/>
    </row>
    <row r="6" spans="1:7" ht="15.75" customHeight="1">
      <c r="B6" s="96" t="s">
        <v>23</v>
      </c>
      <c r="C6" s="97" t="str">
        <f>C5&amp;"_"&amp;"BackBoxTestcase"&amp;"_"&amp;"v1.0"</f>
        <v>SE18_BackBoxTestcase_v1.0</v>
      </c>
      <c r="D6" s="97"/>
      <c r="E6" s="97"/>
      <c r="F6" s="42" t="s">
        <v>24</v>
      </c>
      <c r="G6" s="93">
        <v>42341</v>
      </c>
    </row>
    <row r="7" spans="1:7" ht="13.5" customHeight="1">
      <c r="B7" s="96"/>
      <c r="C7" s="97"/>
      <c r="D7" s="97"/>
      <c r="E7" s="97"/>
      <c r="F7" s="42" t="s">
        <v>25</v>
      </c>
      <c r="G7" s="45" t="s">
        <v>26</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1"/>
      <c r="C12" s="59"/>
      <c r="D12" s="60"/>
      <c r="E12" s="60"/>
      <c r="F12" s="61"/>
      <c r="G12" s="62"/>
    </row>
    <row r="13" spans="1:7" s="58" customFormat="1" ht="21.75" customHeight="1">
      <c r="B13" s="91"/>
      <c r="C13" s="59"/>
      <c r="D13" s="60"/>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B4" sqref="B4:O32"/>
    </sheetView>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4" workbookViewId="0">
      <selection activeCell="C2" sqref="C2:P31"/>
    </sheetView>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4" workbookViewId="0">
      <selection sqref="A1:N30"/>
    </sheetView>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98" t="s">
        <v>19</v>
      </c>
      <c r="C3" s="98"/>
      <c r="D3" s="99" t="s">
        <v>118</v>
      </c>
      <c r="E3" s="99"/>
      <c r="F3" s="99"/>
    </row>
    <row r="4" spans="2:6">
      <c r="B4" s="98" t="s">
        <v>21</v>
      </c>
      <c r="C4" s="98"/>
      <c r="D4" s="99" t="str">
        <f>D3</f>
        <v>MobilePhone Store Management</v>
      </c>
      <c r="E4" s="99"/>
      <c r="F4" s="99"/>
    </row>
    <row r="5" spans="2:6" s="2" customFormat="1" ht="84.75" customHeight="1">
      <c r="B5" s="100" t="s">
        <v>34</v>
      </c>
      <c r="C5" s="100"/>
      <c r="D5" s="101" t="s">
        <v>119</v>
      </c>
      <c r="E5" s="101"/>
      <c r="F5" s="101"/>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61</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9" activePane="bottomLeft" state="frozen"/>
      <selection sqref="A1:IV65536"/>
      <selection pane="bottomLeft" activeCell="D10" sqref="D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3" t="s">
        <v>61</v>
      </c>
      <c r="C2" s="103"/>
      <c r="D2" s="103"/>
      <c r="E2" s="103"/>
      <c r="F2" s="103"/>
      <c r="G2" s="12"/>
      <c r="H2" s="2"/>
      <c r="I2" s="9"/>
      <c r="J2" s="10" t="s">
        <v>1</v>
      </c>
    </row>
    <row r="3" spans="1:10" s="10" customFormat="1" ht="25.5" customHeight="1">
      <c r="A3" s="13" t="s">
        <v>2</v>
      </c>
      <c r="B3" s="103" t="s">
        <v>120</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c r="A6" s="20">
        <f>COUNTIF(F33:F1015,"Pass")</f>
        <v>0</v>
      </c>
      <c r="B6" s="21">
        <f>COUNTIF(F33:F1015,"Fail")</f>
        <v>0</v>
      </c>
      <c r="C6" s="21">
        <f>E6-D6-B6-A6</f>
        <v>0</v>
      </c>
      <c r="D6" s="22">
        <f>COUNTIF(F$10:F$14,"N/A")</f>
        <v>0</v>
      </c>
      <c r="E6" s="102">
        <f>COUNTA(A33:A1000)</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129</v>
      </c>
      <c r="B10" s="31" t="s">
        <v>56</v>
      </c>
      <c r="C10" s="35" t="s">
        <v>159</v>
      </c>
      <c r="D10" s="92" t="s">
        <v>125</v>
      </c>
      <c r="E10" s="34" t="s">
        <v>117</v>
      </c>
      <c r="F10" s="31"/>
      <c r="G10" s="31"/>
      <c r="H10" s="32"/>
      <c r="I10" s="30"/>
    </row>
    <row r="11" spans="1:10" s="90" customFormat="1" ht="45.75" customHeight="1">
      <c r="A11" s="31" t="s">
        <v>130</v>
      </c>
      <c r="B11" s="31" t="s">
        <v>57</v>
      </c>
      <c r="C11" s="35" t="s">
        <v>160</v>
      </c>
      <c r="D11" s="92" t="s">
        <v>125</v>
      </c>
      <c r="E11" s="34" t="s">
        <v>106</v>
      </c>
      <c r="F11" s="31"/>
      <c r="G11" s="31"/>
      <c r="H11" s="32"/>
      <c r="I11" s="30"/>
    </row>
    <row r="12" spans="1:10" s="90" customFormat="1" ht="38.25">
      <c r="A12" s="31" t="s">
        <v>131</v>
      </c>
      <c r="B12" s="31" t="s">
        <v>58</v>
      </c>
      <c r="C12" s="35" t="s">
        <v>161</v>
      </c>
      <c r="D12" s="92" t="s">
        <v>125</v>
      </c>
      <c r="E12" s="34" t="s">
        <v>106</v>
      </c>
      <c r="F12" s="31"/>
      <c r="G12" s="31"/>
      <c r="H12" s="32"/>
      <c r="I12" s="30"/>
    </row>
    <row r="13" spans="1:10" s="90" customFormat="1" ht="38.25">
      <c r="A13" s="31" t="s">
        <v>132</v>
      </c>
      <c r="B13" s="31" t="s">
        <v>59</v>
      </c>
      <c r="C13" s="35" t="s">
        <v>162</v>
      </c>
      <c r="D13" s="92" t="s">
        <v>125</v>
      </c>
      <c r="E13" s="34" t="s">
        <v>106</v>
      </c>
      <c r="F13" s="31"/>
      <c r="G13" s="31"/>
      <c r="H13" s="32"/>
      <c r="I13" s="30"/>
    </row>
    <row r="14" spans="1:10" s="90" customFormat="1" ht="38.25">
      <c r="A14" s="31" t="s">
        <v>133</v>
      </c>
      <c r="B14" s="31" t="s">
        <v>60</v>
      </c>
      <c r="C14" s="35" t="s">
        <v>163</v>
      </c>
      <c r="D14" s="92" t="s">
        <v>125</v>
      </c>
      <c r="E14" s="34" t="s">
        <v>106</v>
      </c>
      <c r="F14" s="31"/>
      <c r="G14" s="31"/>
      <c r="H14" s="32"/>
      <c r="I14" s="30"/>
    </row>
    <row r="15" spans="1:10" s="90" customFormat="1" ht="87" customHeight="1">
      <c r="A15" s="31" t="s">
        <v>193</v>
      </c>
      <c r="B15" s="31" t="s">
        <v>194</v>
      </c>
      <c r="C15" s="35" t="s">
        <v>195</v>
      </c>
      <c r="D15" s="34" t="s">
        <v>196</v>
      </c>
      <c r="E15" s="34" t="s">
        <v>106</v>
      </c>
      <c r="F15" s="31"/>
      <c r="G15" s="31"/>
      <c r="H15" s="32"/>
    </row>
    <row r="16" spans="1:10" s="90" customFormat="1">
      <c r="A16" s="30"/>
    </row>
    <row r="17" spans="1:9" s="90" customFormat="1" ht="84" customHeight="1">
      <c r="A17" s="30"/>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7:F15 F1:F3">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 ref="D14" location="'PhoneManagement_Order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6" workbookViewId="0">
      <selection activeCell="E15" sqref="E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46</v>
      </c>
      <c r="C2" s="103"/>
      <c r="D2" s="103"/>
      <c r="E2" s="103"/>
      <c r="F2" s="103"/>
      <c r="G2" s="12"/>
      <c r="H2" s="2"/>
      <c r="I2" s="9"/>
      <c r="J2" s="10" t="s">
        <v>1</v>
      </c>
    </row>
    <row r="3" spans="1:10" s="10" customFormat="1" ht="25.5" customHeight="1">
      <c r="A3" s="13" t="s">
        <v>2</v>
      </c>
      <c r="B3" s="103" t="s">
        <v>121</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COUNTIF(F32:F1014,"Pass")</f>
        <v>0</v>
      </c>
      <c r="B6" s="21">
        <f>COUNTIF(F32:F1014,"Fail")</f>
        <v>0</v>
      </c>
      <c r="C6" s="21">
        <f>E6-D6-B6-A6</f>
        <v>0</v>
      </c>
      <c r="D6" s="22">
        <f>COUNTIF(F$10:F$17,"N/A")</f>
        <v>0</v>
      </c>
      <c r="E6" s="102">
        <f>COUNTA(A32:A999)</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64</v>
      </c>
      <c r="C9" s="28"/>
      <c r="D9" s="28"/>
      <c r="E9" s="28"/>
      <c r="F9" s="28"/>
      <c r="G9" s="28"/>
      <c r="H9" s="29"/>
      <c r="I9" s="30"/>
    </row>
    <row r="10" spans="1:10" s="90" customFormat="1" ht="86.25" customHeight="1">
      <c r="A10" s="31" t="s">
        <v>134</v>
      </c>
      <c r="B10" s="31" t="s">
        <v>62</v>
      </c>
      <c r="C10" s="35" t="s">
        <v>63</v>
      </c>
      <c r="D10" s="92" t="s">
        <v>125</v>
      </c>
      <c r="E10" s="34" t="s">
        <v>181</v>
      </c>
      <c r="F10" s="31"/>
      <c r="G10" s="31"/>
      <c r="H10" s="32"/>
      <c r="I10" s="30"/>
    </row>
    <row r="11" spans="1:10" s="90" customFormat="1" ht="45.75" customHeight="1">
      <c r="A11" s="31" t="s">
        <v>135</v>
      </c>
      <c r="B11" s="31" t="s">
        <v>65</v>
      </c>
      <c r="C11" s="35" t="s">
        <v>66</v>
      </c>
      <c r="D11" s="34" t="s">
        <v>168</v>
      </c>
      <c r="E11" s="34" t="s">
        <v>182</v>
      </c>
      <c r="F11" s="31"/>
      <c r="G11" s="31"/>
      <c r="H11" s="32"/>
      <c r="I11" s="30"/>
    </row>
    <row r="12" spans="1:10" s="90" customFormat="1" ht="38.25">
      <c r="A12" s="31" t="s">
        <v>136</v>
      </c>
      <c r="B12" s="31" t="s">
        <v>69</v>
      </c>
      <c r="C12" s="35" t="s">
        <v>71</v>
      </c>
      <c r="D12" s="34" t="s">
        <v>169</v>
      </c>
      <c r="E12" s="34" t="s">
        <v>182</v>
      </c>
      <c r="F12" s="31"/>
      <c r="G12" s="31"/>
      <c r="H12" s="32"/>
      <c r="I12" s="30"/>
    </row>
    <row r="13" spans="1:10" s="90" customFormat="1" ht="51">
      <c r="A13" s="31" t="s">
        <v>137</v>
      </c>
      <c r="B13" s="31" t="s">
        <v>67</v>
      </c>
      <c r="C13" s="35" t="s">
        <v>70</v>
      </c>
      <c r="D13" s="34" t="s">
        <v>170</v>
      </c>
      <c r="E13" s="34" t="s">
        <v>182</v>
      </c>
      <c r="F13" s="31"/>
      <c r="G13" s="31"/>
      <c r="H13" s="32"/>
      <c r="I13" s="30"/>
    </row>
    <row r="14" spans="1:10" s="90" customFormat="1" ht="38.25">
      <c r="A14" s="31" t="s">
        <v>138</v>
      </c>
      <c r="B14" s="31" t="s">
        <v>68</v>
      </c>
      <c r="C14" s="35" t="s">
        <v>72</v>
      </c>
      <c r="D14" s="34" t="s">
        <v>171</v>
      </c>
      <c r="E14" s="34" t="s">
        <v>182</v>
      </c>
      <c r="F14" s="31"/>
      <c r="G14" s="31"/>
      <c r="H14" s="32"/>
      <c r="I14" s="30"/>
    </row>
    <row r="15" spans="1:10" s="90" customFormat="1" ht="89.25">
      <c r="A15" s="31" t="s">
        <v>139</v>
      </c>
      <c r="B15" s="31" t="s">
        <v>73</v>
      </c>
      <c r="C15" s="35" t="s">
        <v>74</v>
      </c>
      <c r="D15" s="34" t="s">
        <v>198</v>
      </c>
      <c r="E15" s="34" t="s">
        <v>235</v>
      </c>
      <c r="F15" s="31"/>
      <c r="G15" s="31"/>
      <c r="H15" s="32"/>
      <c r="I15" s="30"/>
    </row>
    <row r="16" spans="1:10" s="90" customFormat="1" ht="38.25">
      <c r="A16" s="31" t="s">
        <v>140</v>
      </c>
      <c r="B16" s="31" t="s">
        <v>75</v>
      </c>
      <c r="C16" s="35" t="s">
        <v>76</v>
      </c>
      <c r="D16" s="34" t="s">
        <v>77</v>
      </c>
      <c r="E16" s="34" t="s">
        <v>182</v>
      </c>
      <c r="F16" s="31"/>
      <c r="G16" s="31"/>
      <c r="H16" s="32"/>
      <c r="I16" s="30"/>
    </row>
    <row r="17" spans="1:9" s="90" customFormat="1" ht="84" customHeight="1">
      <c r="A17" s="31" t="s">
        <v>141</v>
      </c>
      <c r="B17" s="31" t="s">
        <v>78</v>
      </c>
      <c r="C17" s="35" t="s">
        <v>79</v>
      </c>
      <c r="D17" s="34" t="s">
        <v>80</v>
      </c>
      <c r="E17" s="34" t="s">
        <v>182</v>
      </c>
      <c r="F17" s="31"/>
      <c r="G17" s="31"/>
      <c r="H17" s="32"/>
      <c r="I17" s="30"/>
    </row>
    <row r="18" spans="1:9" s="90" customFormat="1" ht="51.75" customHeight="1">
      <c r="A18" s="31" t="s">
        <v>197</v>
      </c>
      <c r="B18" s="31" t="s">
        <v>199</v>
      </c>
      <c r="C18" s="35" t="s">
        <v>200</v>
      </c>
      <c r="D18" s="34" t="s">
        <v>203</v>
      </c>
      <c r="E18" s="34" t="s">
        <v>182</v>
      </c>
      <c r="F18" s="31"/>
      <c r="G18" s="31"/>
      <c r="H18" s="32"/>
      <c r="I18" s="30"/>
    </row>
    <row r="19" spans="1:9" s="90" customFormat="1" ht="89.25">
      <c r="A19" s="31" t="s">
        <v>201</v>
      </c>
      <c r="B19" s="31" t="s">
        <v>204</v>
      </c>
      <c r="C19" s="35" t="s">
        <v>205</v>
      </c>
      <c r="D19" s="34" t="s">
        <v>206</v>
      </c>
      <c r="E19" s="34" t="s">
        <v>182</v>
      </c>
      <c r="F19" s="31"/>
      <c r="G19" s="31"/>
      <c r="H19" s="32"/>
    </row>
    <row r="20" spans="1:9" s="90" customFormat="1" ht="38.25">
      <c r="A20" s="31" t="s">
        <v>202</v>
      </c>
      <c r="B20" s="31" t="s">
        <v>207</v>
      </c>
      <c r="C20" s="35" t="s">
        <v>200</v>
      </c>
      <c r="D20" s="34" t="s">
        <v>208</v>
      </c>
      <c r="E20" s="34" t="s">
        <v>182</v>
      </c>
      <c r="F20" s="31"/>
      <c r="G20" s="31"/>
      <c r="H20" s="32"/>
    </row>
    <row r="21" spans="1:9">
      <c r="A21" s="33"/>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I32" s="1"/>
    </row>
  </sheetData>
  <mergeCells count="5">
    <mergeCell ref="B2:F2"/>
    <mergeCell ref="B3:F3"/>
    <mergeCell ref="B4:F4"/>
    <mergeCell ref="E5:F5"/>
    <mergeCell ref="E6:F6"/>
  </mergeCells>
  <dataValidations count="1">
    <dataValidation type="list" allowBlank="1" showErrorMessage="1" sqref="F35:F161 F7:F20 F1:F3">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6" workbookViewId="0">
      <selection activeCell="E16" sqref="E16"/>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47</v>
      </c>
      <c r="C2" s="103"/>
      <c r="D2" s="103"/>
      <c r="E2" s="103"/>
      <c r="F2" s="103"/>
      <c r="G2" s="12"/>
      <c r="H2" s="2"/>
      <c r="I2" s="9"/>
      <c r="J2" s="10" t="s">
        <v>1</v>
      </c>
    </row>
    <row r="3" spans="1:10" s="10" customFormat="1" ht="25.5" customHeight="1">
      <c r="A3" s="13" t="s">
        <v>2</v>
      </c>
      <c r="B3" s="103" t="s">
        <v>122</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COUNTIF(F33:F1015,"Pass")</f>
        <v>0</v>
      </c>
      <c r="B6" s="21">
        <f>COUNTIF(F33:F1015,"Fail")</f>
        <v>0</v>
      </c>
      <c r="C6" s="21">
        <f>E6-D6-B6-A6</f>
        <v>0</v>
      </c>
      <c r="D6" s="22">
        <f>COUNTIF(F$10:F$18,"N/A")</f>
        <v>0</v>
      </c>
      <c r="E6" s="102">
        <f>COUNTA(A33:A1000)</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84</v>
      </c>
      <c r="C9" s="28"/>
      <c r="D9" s="28"/>
      <c r="E9" s="28"/>
      <c r="F9" s="28"/>
      <c r="G9" s="28"/>
      <c r="H9" s="29"/>
      <c r="I9" s="30"/>
    </row>
    <row r="10" spans="1:10" s="90" customFormat="1" ht="86.25" customHeight="1">
      <c r="A10" s="31" t="s">
        <v>142</v>
      </c>
      <c r="B10" s="31" t="s">
        <v>85</v>
      </c>
      <c r="C10" s="35" t="s">
        <v>83</v>
      </c>
      <c r="D10" s="92" t="s">
        <v>125</v>
      </c>
      <c r="E10" s="34" t="s">
        <v>82</v>
      </c>
      <c r="F10" s="31"/>
      <c r="G10" s="31"/>
      <c r="H10" s="32"/>
      <c r="I10" s="30"/>
    </row>
    <row r="11" spans="1:10" s="90" customFormat="1" ht="45.75" customHeight="1">
      <c r="A11" s="31" t="s">
        <v>143</v>
      </c>
      <c r="B11" s="31" t="s">
        <v>88</v>
      </c>
      <c r="C11" s="35" t="s">
        <v>93</v>
      </c>
      <c r="D11" s="34" t="s">
        <v>172</v>
      </c>
      <c r="E11" s="34" t="s">
        <v>183</v>
      </c>
      <c r="F11" s="31"/>
      <c r="G11" s="31"/>
      <c r="H11" s="32"/>
      <c r="I11" s="30"/>
    </row>
    <row r="12" spans="1:10" s="90" customFormat="1" ht="25.5">
      <c r="A12" s="31" t="s">
        <v>144</v>
      </c>
      <c r="B12" s="31" t="s">
        <v>69</v>
      </c>
      <c r="C12" s="35" t="s">
        <v>89</v>
      </c>
      <c r="D12" s="34" t="s">
        <v>173</v>
      </c>
      <c r="E12" s="34" t="s">
        <v>183</v>
      </c>
      <c r="F12" s="31"/>
      <c r="G12" s="31"/>
      <c r="H12" s="32"/>
      <c r="I12" s="30"/>
    </row>
    <row r="13" spans="1:10" s="90" customFormat="1" ht="38.25">
      <c r="A13" s="31" t="s">
        <v>145</v>
      </c>
      <c r="B13" s="31" t="s">
        <v>90</v>
      </c>
      <c r="C13" s="35" t="s">
        <v>91</v>
      </c>
      <c r="D13" s="34" t="s">
        <v>174</v>
      </c>
      <c r="E13" s="34" t="s">
        <v>183</v>
      </c>
      <c r="F13" s="31"/>
      <c r="G13" s="31"/>
      <c r="H13" s="32"/>
      <c r="I13" s="30"/>
    </row>
    <row r="14" spans="1:10" s="90" customFormat="1" ht="38.25">
      <c r="A14" s="31" t="s">
        <v>146</v>
      </c>
      <c r="B14" s="31" t="s">
        <v>92</v>
      </c>
      <c r="C14" s="35" t="s">
        <v>94</v>
      </c>
      <c r="D14" s="34" t="s">
        <v>95</v>
      </c>
      <c r="E14" s="34" t="s">
        <v>183</v>
      </c>
      <c r="F14" s="31"/>
      <c r="G14" s="31"/>
      <c r="H14" s="32"/>
      <c r="I14" s="30"/>
    </row>
    <row r="15" spans="1:10" s="90" customFormat="1" ht="38.25">
      <c r="A15" s="31" t="s">
        <v>147</v>
      </c>
      <c r="B15" s="31" t="s">
        <v>96</v>
      </c>
      <c r="C15" s="35" t="s">
        <v>97</v>
      </c>
      <c r="D15" s="34" t="s">
        <v>98</v>
      </c>
      <c r="E15" s="34" t="s">
        <v>183</v>
      </c>
      <c r="F15" s="31"/>
      <c r="G15" s="31"/>
      <c r="H15" s="32"/>
      <c r="I15" s="30"/>
    </row>
    <row r="16" spans="1:10" s="90" customFormat="1" ht="51">
      <c r="A16" s="31" t="s">
        <v>148</v>
      </c>
      <c r="B16" s="31" t="s">
        <v>86</v>
      </c>
      <c r="C16" s="35" t="s">
        <v>87</v>
      </c>
      <c r="D16" s="34" t="s">
        <v>175</v>
      </c>
      <c r="E16" s="34" t="s">
        <v>236</v>
      </c>
      <c r="F16" s="31"/>
      <c r="G16" s="31"/>
      <c r="H16" s="32"/>
      <c r="I16" s="30"/>
    </row>
    <row r="17" spans="1:9" s="90" customFormat="1" ht="25.5">
      <c r="A17" s="31" t="s">
        <v>149</v>
      </c>
      <c r="B17" s="31" t="s">
        <v>75</v>
      </c>
      <c r="C17" s="35" t="s">
        <v>76</v>
      </c>
      <c r="D17" s="34" t="s">
        <v>99</v>
      </c>
      <c r="E17" s="34" t="s">
        <v>183</v>
      </c>
      <c r="F17" s="31"/>
      <c r="G17" s="31"/>
      <c r="H17" s="32"/>
      <c r="I17" s="30"/>
    </row>
    <row r="18" spans="1:9" s="90" customFormat="1" ht="25.5">
      <c r="A18" s="31" t="s">
        <v>150</v>
      </c>
      <c r="B18" s="31" t="s">
        <v>78</v>
      </c>
      <c r="C18" s="35" t="s">
        <v>79</v>
      </c>
      <c r="D18" s="34" t="s">
        <v>100</v>
      </c>
      <c r="E18" s="34" t="s">
        <v>183</v>
      </c>
      <c r="F18" s="31"/>
      <c r="G18" s="31"/>
      <c r="H18" s="32"/>
      <c r="I18" s="30"/>
    </row>
    <row r="19" spans="1:9" s="90" customFormat="1" ht="84" customHeight="1">
      <c r="A19" s="31" t="s">
        <v>209</v>
      </c>
      <c r="B19" s="31" t="s">
        <v>199</v>
      </c>
      <c r="C19" s="35" t="s">
        <v>200</v>
      </c>
      <c r="D19" s="34" t="s">
        <v>212</v>
      </c>
      <c r="E19" s="34" t="s">
        <v>183</v>
      </c>
      <c r="F19" s="31"/>
      <c r="G19" s="31"/>
      <c r="H19" s="32"/>
      <c r="I19" s="30"/>
    </row>
    <row r="20" spans="1:9" s="90" customFormat="1" ht="89.25">
      <c r="A20" s="31" t="s">
        <v>210</v>
      </c>
      <c r="B20" s="31" t="s">
        <v>219</v>
      </c>
      <c r="C20" s="35" t="s">
        <v>205</v>
      </c>
      <c r="D20" s="34" t="s">
        <v>206</v>
      </c>
      <c r="E20" s="34" t="s">
        <v>183</v>
      </c>
      <c r="F20" s="31"/>
      <c r="G20" s="31"/>
      <c r="H20" s="32"/>
      <c r="I20" s="30"/>
    </row>
    <row r="21" spans="1:9" s="90" customFormat="1" ht="38.25">
      <c r="A21" s="31" t="s">
        <v>211</v>
      </c>
      <c r="B21" s="31" t="s">
        <v>207</v>
      </c>
      <c r="C21" s="35" t="s">
        <v>200</v>
      </c>
      <c r="D21" s="34" t="s">
        <v>213</v>
      </c>
      <c r="E21" s="34" t="s">
        <v>183</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opLeftCell="A7" workbookViewId="0">
      <selection activeCell="E15" sqref="E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43</v>
      </c>
      <c r="C2" s="103"/>
      <c r="D2" s="103"/>
      <c r="E2" s="103"/>
      <c r="F2" s="103"/>
      <c r="G2" s="12"/>
      <c r="H2" s="2"/>
      <c r="I2" s="9"/>
      <c r="J2" s="10" t="s">
        <v>1</v>
      </c>
    </row>
    <row r="3" spans="1:10" s="10" customFormat="1" ht="25.5" customHeight="1">
      <c r="A3" s="13" t="s">
        <v>2</v>
      </c>
      <c r="B3" s="103" t="s">
        <v>123</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COUNTIF(F30:F1012,"Pass")</f>
        <v>0</v>
      </c>
      <c r="B6" s="21">
        <f>COUNTIF(F30:F1012,"Fail")</f>
        <v>0</v>
      </c>
      <c r="C6" s="21">
        <f>E6-D6-B6-A6</f>
        <v>0</v>
      </c>
      <c r="D6" s="22">
        <f>COUNTIF(F$10:F$16,"N/A")</f>
        <v>0</v>
      </c>
      <c r="E6" s="102">
        <f>COUNTA(A30:A997)</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102</v>
      </c>
      <c r="C9" s="28"/>
      <c r="D9" s="28"/>
      <c r="E9" s="28"/>
      <c r="F9" s="28"/>
      <c r="G9" s="28"/>
      <c r="H9" s="29"/>
      <c r="I9" s="30"/>
    </row>
    <row r="10" spans="1:10" s="90" customFormat="1" ht="86.25" customHeight="1">
      <c r="A10" s="31" t="s">
        <v>151</v>
      </c>
      <c r="B10" s="31" t="s">
        <v>101</v>
      </c>
      <c r="C10" s="35" t="s">
        <v>103</v>
      </c>
      <c r="D10" s="92" t="s">
        <v>125</v>
      </c>
      <c r="E10" s="34" t="s">
        <v>106</v>
      </c>
      <c r="F10" s="31"/>
      <c r="G10" s="31"/>
      <c r="H10" s="32"/>
      <c r="I10" s="30"/>
    </row>
    <row r="11" spans="1:10" s="90" customFormat="1" ht="45.75" customHeight="1">
      <c r="A11" s="31" t="s">
        <v>152</v>
      </c>
      <c r="B11" s="31" t="s">
        <v>65</v>
      </c>
      <c r="C11" s="35" t="s">
        <v>66</v>
      </c>
      <c r="D11" s="34" t="s">
        <v>176</v>
      </c>
      <c r="E11" s="34" t="s">
        <v>192</v>
      </c>
      <c r="F11" s="31"/>
      <c r="G11" s="31"/>
      <c r="H11" s="32"/>
      <c r="I11" s="30"/>
    </row>
    <row r="12" spans="1:10" s="90" customFormat="1" ht="76.5" customHeight="1">
      <c r="A12" s="31" t="s">
        <v>153</v>
      </c>
      <c r="B12" s="31" t="s">
        <v>69</v>
      </c>
      <c r="C12" s="35" t="s">
        <v>71</v>
      </c>
      <c r="D12" s="34" t="s">
        <v>177</v>
      </c>
      <c r="E12" s="34" t="s">
        <v>192</v>
      </c>
      <c r="F12" s="31"/>
      <c r="G12" s="31"/>
      <c r="H12" s="32"/>
      <c r="I12" s="30"/>
    </row>
    <row r="13" spans="1:10" s="90" customFormat="1" ht="102" customHeight="1">
      <c r="A13" s="31" t="s">
        <v>154</v>
      </c>
      <c r="B13" s="31" t="s">
        <v>67</v>
      </c>
      <c r="C13" s="35" t="s">
        <v>70</v>
      </c>
      <c r="D13" s="34" t="s">
        <v>178</v>
      </c>
      <c r="E13" s="34" t="s">
        <v>192</v>
      </c>
      <c r="F13" s="31"/>
      <c r="G13" s="31"/>
      <c r="H13" s="32"/>
      <c r="I13" s="30"/>
    </row>
    <row r="14" spans="1:10" s="90" customFormat="1" ht="127.5" customHeight="1">
      <c r="A14" s="31" t="s">
        <v>155</v>
      </c>
      <c r="B14" s="31" t="s">
        <v>104</v>
      </c>
      <c r="C14" s="35" t="s">
        <v>105</v>
      </c>
      <c r="D14" s="34" t="s">
        <v>179</v>
      </c>
      <c r="E14" s="34" t="s">
        <v>192</v>
      </c>
      <c r="F14" s="31"/>
      <c r="G14" s="31"/>
      <c r="H14" s="32"/>
      <c r="I14" s="30"/>
    </row>
    <row r="15" spans="1:10" s="90" customFormat="1" ht="114.75" customHeight="1">
      <c r="A15" s="31" t="s">
        <v>156</v>
      </c>
      <c r="B15" s="31" t="s">
        <v>107</v>
      </c>
      <c r="C15" s="35" t="s">
        <v>108</v>
      </c>
      <c r="D15" s="34" t="s">
        <v>180</v>
      </c>
      <c r="E15" s="34" t="s">
        <v>237</v>
      </c>
      <c r="F15" s="31"/>
      <c r="G15" s="31"/>
      <c r="H15" s="32"/>
      <c r="I15" s="30"/>
    </row>
    <row r="16" spans="1:10" s="90" customFormat="1" ht="51" customHeight="1">
      <c r="A16" s="31" t="s">
        <v>157</v>
      </c>
      <c r="B16" s="31" t="s">
        <v>78</v>
      </c>
      <c r="C16" s="35" t="s">
        <v>79</v>
      </c>
      <c r="D16" s="34" t="s">
        <v>80</v>
      </c>
      <c r="E16" s="34" t="s">
        <v>192</v>
      </c>
      <c r="F16" s="31"/>
      <c r="G16" s="31"/>
      <c r="H16" s="32"/>
      <c r="I16" s="30"/>
    </row>
    <row r="17" spans="1:11" s="90" customFormat="1" ht="51" customHeight="1">
      <c r="A17" s="31" t="s">
        <v>214</v>
      </c>
      <c r="B17" s="31" t="s">
        <v>199</v>
      </c>
      <c r="C17" s="35" t="s">
        <v>200</v>
      </c>
      <c r="D17" s="34" t="s">
        <v>217</v>
      </c>
      <c r="E17" s="34" t="s">
        <v>192</v>
      </c>
      <c r="F17" s="31"/>
      <c r="G17" s="31"/>
      <c r="H17" s="32"/>
      <c r="I17" s="30"/>
    </row>
    <row r="18" spans="1:11" s="90" customFormat="1" ht="89.25">
      <c r="A18" s="31" t="s">
        <v>215</v>
      </c>
      <c r="B18" s="31" t="s">
        <v>204</v>
      </c>
      <c r="C18" s="35" t="s">
        <v>205</v>
      </c>
      <c r="D18" s="34" t="s">
        <v>206</v>
      </c>
      <c r="E18" s="34" t="s">
        <v>192</v>
      </c>
      <c r="F18" s="31"/>
      <c r="G18" s="31"/>
      <c r="H18" s="32"/>
      <c r="I18" s="30"/>
    </row>
    <row r="19" spans="1:11" s="90" customFormat="1" ht="84" customHeight="1">
      <c r="A19" s="31" t="s">
        <v>216</v>
      </c>
      <c r="B19" s="31" t="s">
        <v>207</v>
      </c>
      <c r="C19" s="35" t="s">
        <v>200</v>
      </c>
      <c r="D19" s="34" t="s">
        <v>218</v>
      </c>
      <c r="E19" s="34" t="s">
        <v>192</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4" workbookViewId="0">
      <selection activeCell="E15" sqref="E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48</v>
      </c>
      <c r="C2" s="103"/>
      <c r="D2" s="103"/>
      <c r="E2" s="103"/>
      <c r="F2" s="103"/>
      <c r="G2" s="12"/>
      <c r="H2" s="2"/>
      <c r="I2" s="9"/>
      <c r="J2" s="10" t="s">
        <v>1</v>
      </c>
    </row>
    <row r="3" spans="1:10" s="10" customFormat="1" ht="25.5" customHeight="1">
      <c r="A3" s="13" t="s">
        <v>2</v>
      </c>
      <c r="B3" s="103" t="s">
        <v>124</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COUNTIF(F32:F1014,"Pass")</f>
        <v>0</v>
      </c>
      <c r="B6" s="21">
        <f>COUNTIF(F32:F1014,"Fail")</f>
        <v>0</v>
      </c>
      <c r="C6" s="21">
        <f>E6-D6-B6-A6</f>
        <v>0</v>
      </c>
      <c r="D6" s="22">
        <f>COUNTIF(F$10:F$17,"N/A")</f>
        <v>0</v>
      </c>
      <c r="E6" s="102">
        <f>COUNTA(A32:A999)</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109</v>
      </c>
      <c r="C9" s="28"/>
      <c r="D9" s="28"/>
      <c r="E9" s="28"/>
      <c r="F9" s="28"/>
      <c r="G9" s="28"/>
      <c r="H9" s="29"/>
      <c r="I9" s="30"/>
    </row>
    <row r="10" spans="1:10" s="90" customFormat="1" ht="86.25" customHeight="1">
      <c r="A10" s="31" t="s">
        <v>158</v>
      </c>
      <c r="B10" s="31" t="s">
        <v>110</v>
      </c>
      <c r="C10" s="35" t="s">
        <v>112</v>
      </c>
      <c r="D10" s="92" t="s">
        <v>125</v>
      </c>
      <c r="E10" s="34" t="s">
        <v>111</v>
      </c>
      <c r="F10" s="31"/>
      <c r="G10" s="31"/>
      <c r="H10" s="32"/>
      <c r="I10" s="30"/>
    </row>
    <row r="11" spans="1:10" s="90" customFormat="1" ht="45.75" customHeight="1">
      <c r="A11" s="31" t="s">
        <v>184</v>
      </c>
      <c r="B11" s="31" t="s">
        <v>65</v>
      </c>
      <c r="C11" s="35" t="s">
        <v>66</v>
      </c>
      <c r="D11" s="34" t="s">
        <v>164</v>
      </c>
      <c r="E11" s="34" t="s">
        <v>191</v>
      </c>
      <c r="F11" s="31"/>
      <c r="G11" s="31"/>
      <c r="H11" s="32"/>
      <c r="I11" s="30"/>
    </row>
    <row r="12" spans="1:10" s="90" customFormat="1" ht="38.25">
      <c r="A12" s="31" t="s">
        <v>185</v>
      </c>
      <c r="B12" s="31" t="s">
        <v>69</v>
      </c>
      <c r="C12" s="35" t="s">
        <v>71</v>
      </c>
      <c r="D12" s="34" t="s">
        <v>165</v>
      </c>
      <c r="E12" s="34" t="s">
        <v>191</v>
      </c>
      <c r="F12" s="31"/>
      <c r="G12" s="31"/>
      <c r="H12" s="32"/>
      <c r="I12" s="30"/>
    </row>
    <row r="13" spans="1:10" s="90" customFormat="1" ht="25.5">
      <c r="A13" s="31" t="s">
        <v>186</v>
      </c>
      <c r="B13" s="31" t="s">
        <v>67</v>
      </c>
      <c r="C13" s="35" t="s">
        <v>70</v>
      </c>
      <c r="D13" s="34" t="s">
        <v>81</v>
      </c>
      <c r="E13" s="34" t="s">
        <v>191</v>
      </c>
      <c r="F13" s="31"/>
      <c r="G13" s="31"/>
      <c r="H13" s="32"/>
      <c r="I13" s="30"/>
    </row>
    <row r="14" spans="1:10" s="90" customFormat="1" ht="38.25">
      <c r="A14" s="31" t="s">
        <v>187</v>
      </c>
      <c r="B14" s="31" t="s">
        <v>113</v>
      </c>
      <c r="C14" s="35" t="s">
        <v>114</v>
      </c>
      <c r="D14" s="34" t="s">
        <v>166</v>
      </c>
      <c r="E14" s="34" t="s">
        <v>191</v>
      </c>
      <c r="F14" s="31"/>
      <c r="G14" s="31"/>
      <c r="H14" s="32"/>
      <c r="I14" s="30"/>
    </row>
    <row r="15" spans="1:10" s="90" customFormat="1" ht="114.75">
      <c r="A15" s="31" t="s">
        <v>188</v>
      </c>
      <c r="B15" s="31" t="s">
        <v>115</v>
      </c>
      <c r="C15" s="35" t="s">
        <v>116</v>
      </c>
      <c r="D15" s="34" t="s">
        <v>167</v>
      </c>
      <c r="E15" s="34" t="s">
        <v>238</v>
      </c>
      <c r="F15" s="31"/>
      <c r="G15" s="31"/>
      <c r="H15" s="32"/>
      <c r="I15" s="30"/>
    </row>
    <row r="16" spans="1:10" s="90" customFormat="1" ht="38.25">
      <c r="A16" s="31" t="s">
        <v>189</v>
      </c>
      <c r="B16" s="31" t="s">
        <v>75</v>
      </c>
      <c r="C16" s="35" t="s">
        <v>76</v>
      </c>
      <c r="D16" s="34" t="s">
        <v>77</v>
      </c>
      <c r="E16" s="34" t="s">
        <v>191</v>
      </c>
      <c r="F16" s="31"/>
      <c r="G16" s="31"/>
      <c r="H16" s="32"/>
      <c r="I16" s="30"/>
    </row>
    <row r="17" spans="1:9" s="90" customFormat="1" ht="84" customHeight="1">
      <c r="A17" s="31" t="s">
        <v>190</v>
      </c>
      <c r="B17" s="31" t="s">
        <v>78</v>
      </c>
      <c r="C17" s="35" t="s">
        <v>79</v>
      </c>
      <c r="D17" s="34" t="s">
        <v>80</v>
      </c>
      <c r="E17" s="34" t="s">
        <v>191</v>
      </c>
      <c r="F17" s="31"/>
      <c r="G17" s="31"/>
      <c r="H17" s="32"/>
      <c r="I17" s="30"/>
    </row>
    <row r="18" spans="1:9" s="90" customFormat="1" ht="38.25">
      <c r="A18" s="31" t="s">
        <v>222</v>
      </c>
      <c r="B18" s="31" t="s">
        <v>199</v>
      </c>
      <c r="C18" s="35" t="s">
        <v>200</v>
      </c>
      <c r="D18" s="34" t="s">
        <v>217</v>
      </c>
      <c r="E18" s="34" t="s">
        <v>191</v>
      </c>
      <c r="F18" s="31"/>
      <c r="G18" s="31"/>
      <c r="H18" s="32"/>
      <c r="I18" s="30"/>
    </row>
    <row r="19" spans="1:9" s="90" customFormat="1" ht="89.25">
      <c r="A19" s="31" t="s">
        <v>223</v>
      </c>
      <c r="B19" s="31" t="s">
        <v>220</v>
      </c>
      <c r="C19" s="35" t="s">
        <v>205</v>
      </c>
      <c r="D19" s="34" t="s">
        <v>206</v>
      </c>
      <c r="E19" s="34" t="s">
        <v>191</v>
      </c>
      <c r="F19" s="31"/>
      <c r="G19" s="31"/>
      <c r="H19" s="32"/>
    </row>
    <row r="20" spans="1:9" s="90" customFormat="1" ht="89.25">
      <c r="A20" s="31" t="s">
        <v>224</v>
      </c>
      <c r="B20" s="31" t="s">
        <v>221</v>
      </c>
      <c r="C20" s="35" t="s">
        <v>205</v>
      </c>
      <c r="D20" s="34" t="s">
        <v>206</v>
      </c>
      <c r="E20" s="34" t="s">
        <v>191</v>
      </c>
      <c r="F20" s="31"/>
      <c r="G20" s="31"/>
      <c r="H20" s="32"/>
    </row>
    <row r="21" spans="1:9" ht="38.25">
      <c r="A21" s="31" t="s">
        <v>225</v>
      </c>
      <c r="B21" s="31" t="s">
        <v>207</v>
      </c>
      <c r="C21" s="35" t="s">
        <v>200</v>
      </c>
      <c r="D21" s="34" t="s">
        <v>218</v>
      </c>
      <c r="E21" s="34" t="s">
        <v>191</v>
      </c>
      <c r="F21" s="31"/>
      <c r="G21" s="31"/>
      <c r="H21" s="32"/>
      <c r="I21" s="1"/>
    </row>
    <row r="22" spans="1:9" ht="38.25">
      <c r="A22" s="31" t="s">
        <v>226</v>
      </c>
      <c r="B22" s="31" t="s">
        <v>229</v>
      </c>
      <c r="C22" s="35" t="s">
        <v>200</v>
      </c>
      <c r="D22" s="34" t="s">
        <v>218</v>
      </c>
      <c r="E22" s="34" t="s">
        <v>191</v>
      </c>
      <c r="F22" s="31"/>
      <c r="G22" s="31"/>
      <c r="H22" s="32"/>
      <c r="I22" s="1"/>
    </row>
    <row r="23" spans="1:9" ht="25.5">
      <c r="A23" s="31" t="s">
        <v>227</v>
      </c>
      <c r="B23" s="31" t="s">
        <v>230</v>
      </c>
      <c r="C23" s="35" t="s">
        <v>232</v>
      </c>
      <c r="D23" s="34" t="s">
        <v>233</v>
      </c>
      <c r="E23" s="34" t="s">
        <v>234</v>
      </c>
      <c r="F23" s="31"/>
      <c r="G23" s="31"/>
      <c r="H23" s="32"/>
      <c r="I23" s="1"/>
    </row>
    <row r="24" spans="1:9" ht="38.25">
      <c r="A24" s="31" t="s">
        <v>228</v>
      </c>
      <c r="B24" s="31" t="s">
        <v>231</v>
      </c>
      <c r="C24" s="35" t="s">
        <v>200</v>
      </c>
      <c r="D24" s="34" t="s">
        <v>218</v>
      </c>
      <c r="E24" s="34" t="s">
        <v>191</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Q28"/>
    </sheetView>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0" workbookViewId="0">
      <selection activeCell="B3" sqref="B3:O31"/>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PhoneManagement_Import</vt:lpstr>
      <vt:lpstr>PhoneManagement_Export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binh</cp:lastModifiedBy>
  <cp:lastPrinted>2010-11-12T10:33:20Z</cp:lastPrinted>
  <dcterms:created xsi:type="dcterms:W3CDTF">2011-06-22T03:08:56Z</dcterms:created>
  <dcterms:modified xsi:type="dcterms:W3CDTF">2015-03-19T13:56:43Z</dcterms:modified>
</cp:coreProperties>
</file>