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5" yWindow="-15" windowWidth="10245" windowHeight="8160" tabRatio="821"/>
  </bookViews>
  <sheets>
    <sheet name="Cover" sheetId="4" r:id="rId1"/>
    <sheet name="Test case list" sheetId="5" r:id="rId2"/>
    <sheet name="PhoneManagement" sheetId="3" r:id="rId3"/>
    <sheet name="PhoneManagement_Import" sheetId="16" r:id="rId4"/>
    <sheet name="PhoneManagement_Export" sheetId="17" r:id="rId5"/>
    <sheet name="PhoneManagement_Edit" sheetId="18" r:id="rId6"/>
    <sheet name="PhoneManagement_Order" sheetId="19" r:id="rId7"/>
    <sheet name="PhoneManagement form" sheetId="20" r:id="rId8"/>
    <sheet name="PhoneManagement_Import form" sheetId="21" r:id="rId9"/>
    <sheet name="PhoneManagement_Export form" sheetId="22" r:id="rId10"/>
    <sheet name="PhoneManagement_Edit form" sheetId="23" r:id="rId11"/>
    <sheet name="PhoneManagement_Order form" sheetId="24" r:id="rId12"/>
  </sheets>
  <definedNames>
    <definedName name="_xlnm._FilterDatabase" localSheetId="2" hidden="1">PhoneManagement!$A$8:$H$14</definedName>
    <definedName name="ACTION">#REF!</definedName>
  </definedNames>
  <calcPr calcId="144525"/>
</workbook>
</file>

<file path=xl/calcChain.xml><?xml version="1.0" encoding="utf-8"?>
<calcChain xmlns="http://schemas.openxmlformats.org/spreadsheetml/2006/main">
  <c r="C6" i="4" l="1"/>
  <c r="D6" i="19" l="1"/>
  <c r="D6" i="18"/>
  <c r="D6" i="17"/>
  <c r="D6" i="16"/>
  <c r="D6" i="3"/>
  <c r="E6" i="19" l="1"/>
  <c r="B6" i="19"/>
  <c r="A6" i="19"/>
  <c r="E6" i="18"/>
  <c r="B6" i="18"/>
  <c r="A6" i="18"/>
  <c r="E6" i="17"/>
  <c r="B6" i="17"/>
  <c r="A6" i="17"/>
  <c r="E6" i="16"/>
  <c r="B6" i="16"/>
  <c r="A6" i="16"/>
  <c r="D4" i="5"/>
  <c r="E6" i="3"/>
  <c r="A6" i="3"/>
  <c r="B6" i="3"/>
  <c r="C6" i="3" l="1"/>
  <c r="C6" i="19"/>
  <c r="C6" i="18"/>
  <c r="C6" i="17"/>
  <c r="C6" i="16"/>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<sst xmlns="http://schemas.openxmlformats.org/spreadsheetml/2006/main" count="451" uniqueCount="243">
  <si>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</si>
  <si>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</si>
  <si>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</si>
  <si>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</si>
  <si>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</si>
  <si>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</si>
  <si>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</si>
  <si>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</si>
  <si>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</si>
  <si>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</si>
  <si>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</si>
  <si>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</si>
  <si>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</si>
  <si>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</si>
  <si>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</si>
  <si>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</si>
  <si>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</si>
  <si>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UC</t>
  </si>
  <si>
    <t>VTS TEST CASE</t>
  </si>
  <si>
    <t>Project Name</t>
  </si>
  <si>
    <t>Creator</t>
  </si>
  <si>
    <t>Project Code</t>
  </si>
  <si>
    <t>Reviewer/Approver</t>
  </si>
  <si>
    <t>Document Code</t>
  </si>
  <si>
    <t>Issue Date</t>
  </si>
  <si>
    <t>Version</t>
  </si>
  <si>
    <t>1.0</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</si>
  <si>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</si>
  <si>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</si>
  <si>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</si>
  <si>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</si>
  <si>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</si>
  <si>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</si>
  <si>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</si>
  <si>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</si>
  <si>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</si>
  <si>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</si>
  <si>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</si>
  <si>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</si>
  <si>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</si>
  <si>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 xml:space="preserve">PhoneManagement </t>
  </si>
  <si>
    <t>PhoneManagement screen</t>
  </si>
  <si>
    <t xml:space="preserve">Click on Phone Management button on the main screen </t>
  </si>
  <si>
    <t>PhoneManagement_Edit</t>
  </si>
  <si>
    <t>PhoneManagement edit screen</t>
  </si>
  <si>
    <t>Click on button Edit on the PhoneManagement screen</t>
  </si>
  <si>
    <t>PhoneManagement_Import</t>
  </si>
  <si>
    <t>PhoneManagement_Export</t>
  </si>
  <si>
    <t>PhoneManagement_Order</t>
  </si>
  <si>
    <t>PhoneManagement import screen</t>
  </si>
  <si>
    <t>Click on button Import on the PhoneManagement screen</t>
  </si>
  <si>
    <t>PhoneManagement export screen</t>
  </si>
  <si>
    <t>Click on button Export on the PhoneManagement screen</t>
  </si>
  <si>
    <t>PhoneManagement order screen</t>
  </si>
  <si>
    <t>Click on button Order on the PhoneManagement screen</t>
  </si>
  <si>
    <t>Function: Phone Management</t>
  </si>
  <si>
    <t>Test the user interface of the Phone management screen</t>
  </si>
  <si>
    <t>Test the user interface of the Phone management-Import screen</t>
  </si>
  <si>
    <t>Test the user interface of the Phone management-Export screen</t>
  </si>
  <si>
    <t>Test the user interface of the Phone management-Edit screen</t>
  </si>
  <si>
    <t>Test the user interface of the Phone management-Order screen</t>
  </si>
  <si>
    <t>PhoneManagement</t>
  </si>
  <si>
    <t>Test the user interface of the Import screen</t>
  </si>
  <si>
    <t>User click on the Import on the Phone managent screen, the Import screen will be opened</t>
  </si>
  <si>
    <t xml:space="preserve">Function: Phone Management_Import </t>
  </si>
  <si>
    <t>Test the Manufacture drop list</t>
  </si>
  <si>
    <t>User click on the Manufacture droplist to chose the manufacture</t>
  </si>
  <si>
    <t>Test the Operating System drop list</t>
  </si>
  <si>
    <t>Test the Importer drop list</t>
  </si>
  <si>
    <t>Test the Color drop list</t>
  </si>
  <si>
    <t>User click on the Operating  system  droplist to chose the operating system</t>
  </si>
  <si>
    <t>User click on the Color droplist to chose the color</t>
  </si>
  <si>
    <t>User click on the Importer droplist to chose the staff who imported this phone</t>
  </si>
  <si>
    <t>Test the Import button</t>
  </si>
  <si>
    <t>User Click on the Import button</t>
  </si>
  <si>
    <t>Test the Clear button</t>
  </si>
  <si>
    <t>User Click on the Clear button</t>
  </si>
  <si>
    <t>All the field are setted to empty, all the dropdown list are setted to default</t>
  </si>
  <si>
    <t>Test the Cancel button</t>
  </si>
  <si>
    <t>User Click on the Cancel button</t>
  </si>
  <si>
    <t>Close the input form</t>
  </si>
  <si>
    <t xml:space="preserve">The droplist load all the Operating System  from database and show </t>
  </si>
  <si>
    <t>Display the Phone Management form</t>
  </si>
  <si>
    <t>User click on the Export on the Phone managent screen, the Export screen will be opened</t>
  </si>
  <si>
    <t xml:space="preserve">Function: Phone Management_Export </t>
  </si>
  <si>
    <t>Test the user interface of the Export screen</t>
  </si>
  <si>
    <t>Test the Export button</t>
  </si>
  <si>
    <t>User Click on the Export button</t>
  </si>
  <si>
    <t>Test the Phone Code droplist</t>
  </si>
  <si>
    <t>User click on the Color droplist to choose the color</t>
  </si>
  <si>
    <t>Test the Seller drop list</t>
  </si>
  <si>
    <t>User click on the Seller droplist to choose the staff who Exported this phone</t>
  </si>
  <si>
    <t>Test the Phone Name field</t>
  </si>
  <si>
    <t>User click on the Phone Code droplist to choose the Phone</t>
  </si>
  <si>
    <t xml:space="preserve">User click on the Phone Code droplist </t>
  </si>
  <si>
    <t>The Phone Name are showed in the Phone Name field when the Phone Code droplist are selected</t>
  </si>
  <si>
    <t>Test the Price field</t>
  </si>
  <si>
    <t xml:space="preserve">User click on the Phone Code droplist, Color droplist </t>
  </si>
  <si>
    <t>The Price are showed in the Price field when the Phone Code droplist are selected</t>
  </si>
  <si>
    <t>All the field are setted to empty</t>
  </si>
  <si>
    <t>Close the Import form</t>
  </si>
  <si>
    <t>Test the user interface of the Edit screen</t>
  </si>
  <si>
    <t xml:space="preserve">Function: Phone Management_Edit </t>
  </si>
  <si>
    <t>User click on the Edit on the Phone managent screen, the Edit screen will be opened</t>
  </si>
  <si>
    <t>Test the Editer drop list</t>
  </si>
  <si>
    <t>User click on the Editer droplist to chose the staff who Edited this phone</t>
  </si>
  <si>
    <t>Display the Phone Management screen</t>
  </si>
  <si>
    <t>Test the Update button</t>
  </si>
  <si>
    <t>User Click on the Update button</t>
  </si>
  <si>
    <t>Function: Phone Management_Order</t>
  </si>
  <si>
    <t>Test the user interface of the Order screen</t>
  </si>
  <si>
    <t>Display the Phone Management</t>
  </si>
  <si>
    <t>User click on the Order on the Phone managent screen, the Order screen will be opened</t>
  </si>
  <si>
    <t>Test the Orderer drop list</t>
  </si>
  <si>
    <t>User click on the Orderer droplist to chose the staff who Ordered this phone</t>
  </si>
  <si>
    <t>Test the Order button</t>
  </si>
  <si>
    <t>User Click on the Order button</t>
  </si>
  <si>
    <t>Display the main screen</t>
  </si>
  <si>
    <t>MobilePhone Store Management</t>
  </si>
  <si>
    <t xml:space="preserve">1. Windows 7 or higher
2. .NET 4.5 or higher
3. 1 GB of RAM
</t>
  </si>
  <si>
    <t>Show the Phone Management screen, all functions can excute</t>
  </si>
  <si>
    <t>Display the PhoneManagement_Import form, all the function can excute</t>
  </si>
  <si>
    <t>Display the PhoneManagement_Export form, all the function can excute</t>
  </si>
  <si>
    <t>Display the PhoneManagement_Edit form, all the function can excute</t>
  </si>
  <si>
    <t>Display the PhoneManagement_Order form, all the function can excute</t>
  </si>
  <si>
    <t>The screen will look like this</t>
  </si>
  <si>
    <t>MobilePhone Management System</t>
  </si>
  <si>
    <t>Binh Ngoc Pham</t>
  </si>
  <si>
    <t>SE18</t>
  </si>
  <si>
    <t>PM01</t>
  </si>
  <si>
    <t>PM02</t>
  </si>
  <si>
    <t>PM03</t>
  </si>
  <si>
    <t>PM04</t>
  </si>
  <si>
    <t>PM05</t>
  </si>
  <si>
    <t>PMI01</t>
  </si>
  <si>
    <t>PMI02</t>
  </si>
  <si>
    <t>PMI03</t>
  </si>
  <si>
    <t>PMI04</t>
  </si>
  <si>
    <t>PMI05</t>
  </si>
  <si>
    <t>PMI06</t>
  </si>
  <si>
    <t>PMI07</t>
  </si>
  <si>
    <t>PMI08</t>
  </si>
  <si>
    <t>PME01</t>
  </si>
  <si>
    <t>PME02</t>
  </si>
  <si>
    <t>PME03</t>
  </si>
  <si>
    <t>PME04</t>
  </si>
  <si>
    <t>PME05</t>
  </si>
  <si>
    <t>PME06</t>
  </si>
  <si>
    <t>PME07</t>
  </si>
  <si>
    <t>PME08</t>
  </si>
  <si>
    <t>PME09</t>
  </si>
  <si>
    <t>PMU01</t>
  </si>
  <si>
    <t>PMU02</t>
  </si>
  <si>
    <t>PMU03</t>
  </si>
  <si>
    <t>PMU04</t>
  </si>
  <si>
    <t>PMU05</t>
  </si>
  <si>
    <t>PMU06</t>
  </si>
  <si>
    <t>PMU07</t>
  </si>
  <si>
    <t>PMO01</t>
  </si>
  <si>
    <t>User click on the Phone Management on the main screen, the Phone Management screen will be opened(Main Screen--&gt;Phone Management)</t>
  </si>
  <si>
    <t>'User click on the Import button on the main screen(Phone Management--&gt;Import)</t>
  </si>
  <si>
    <t>'User click on the Export button on the main screen(Phone Management--&gt;Export)</t>
  </si>
  <si>
    <t>'User click on the Edit button on the main screen(Phone Management--&gt;Edit)</t>
  </si>
  <si>
    <t>'User click on the Order button on the main screen(Phone Management--&gt;Order)</t>
  </si>
  <si>
    <t xml:space="preserve">The droplist load all the Manufacture  from  table MANUFACTURE.NAME in database and show </t>
  </si>
  <si>
    <t xml:space="preserve">The droplist load all the Color  from table COLOR.NAME indatabase and show </t>
  </si>
  <si>
    <t xml:space="preserve">The droplist load all the Staff  from table STAFF.NAME in database and show </t>
  </si>
  <si>
    <t>All the fields are filled, if not, a message must be showed to notice user. The filed Quantity, Deposit, Price must be a number,if not, show a message to notice them ,the field Total Price and Remained Money have to be showed, if not the system will show a messagebox to notice and ask the user to re-input</t>
  </si>
  <si>
    <t xml:space="preserve">The droplist load all the Manufacture  from table MANUFACTURE.NAME database and show </t>
  </si>
  <si>
    <t xml:space="preserve">The droplist load all the Color  from table COLOR.NAME database and show </t>
  </si>
  <si>
    <t xml:space="preserve">The droplist load all the Operating System  from table OPERATINGSYSTEM.NAME database and show </t>
  </si>
  <si>
    <t xml:space="preserve">The droplist load all the Staff  from table STAFF.NAMEdatabase and show </t>
  </si>
  <si>
    <t xml:space="preserve">The droplist load all the Phone Code  from PHONE.PRODUCTID in database and show </t>
  </si>
  <si>
    <t xml:space="preserve">The droplist load all the Color  from  COLOR.NAME indatabase and show </t>
  </si>
  <si>
    <t xml:space="preserve">The droplist load all the Staff  from  STAFF.NAME in database and show </t>
  </si>
  <si>
    <t>All the field are filled, if not, show a message to ask user to fill them</t>
  </si>
  <si>
    <t xml:space="preserve">The droplist load all the Manufacture  from  MANUFACTURE.NAME in database and show </t>
  </si>
  <si>
    <t xml:space="preserve">The droplist load all the Color  from COLOR.NAME in database and show </t>
  </si>
  <si>
    <t xml:space="preserve">The droplist load all the Operating System  from OPERATINGSYSTEM.NAME in  database and show </t>
  </si>
  <si>
    <t xml:space="preserve">The droplist load all the Staff  from STAFF.NAME in database and show </t>
  </si>
  <si>
    <t>All the fields are filled,if not, show a message to ask user to fill them, the filed Price must be a number, if not the system will show a messagebox to notice and ask the user to re-input</t>
  </si>
  <si>
    <t>Display the MainScreen</t>
  </si>
  <si>
    <t>Test case PM02 passed(Display the Import form)</t>
  </si>
  <si>
    <t>Test case PM03 passed(Display the Export form)</t>
  </si>
  <si>
    <t>PMO02</t>
  </si>
  <si>
    <t>PMO03</t>
  </si>
  <si>
    <t>PMO04</t>
  </si>
  <si>
    <t>PMO05</t>
  </si>
  <si>
    <t>PMO06</t>
  </si>
  <si>
    <t>PMO07</t>
  </si>
  <si>
    <t>PMO08</t>
  </si>
  <si>
    <t>Test case PM05 passed(Display the Order form)</t>
  </si>
  <si>
    <t>Test case PM04 passed(Display the Edit form)</t>
  </si>
  <si>
    <t>PM06</t>
  </si>
  <si>
    <t>Test the feature Search for Phone</t>
  </si>
  <si>
    <t>'User  type the name of Phone want to search, click on the Search button on the main screen(Phone Management--&gt;Search)</t>
  </si>
  <si>
    <t>The screen display all the product in the table below form table PHONE in database which have the name like the name that user has inputed, if the field is not filled, leave the table below empty.</t>
  </si>
  <si>
    <t>PMI09</t>
  </si>
  <si>
    <t>All the fields are filled, if not, show a message to ask user to fill them, the filed Price must be a number, if not the system will show a messagebox to notice and ask the user to re-input, data must be added to table IMPORT in database</t>
  </si>
  <si>
    <t>Test validate for Quantity</t>
  </si>
  <si>
    <t>User type a number</t>
  </si>
  <si>
    <t>PMI10</t>
  </si>
  <si>
    <t>PMI11</t>
  </si>
  <si>
    <t>Data must be an integer number, if not, show a message to ask user to re-input, disable the button Import</t>
  </si>
  <si>
    <t xml:space="preserve">Test validate for Import Date </t>
  </si>
  <si>
    <t>User choose from the day time picker</t>
  </si>
  <si>
    <t>Data must be in format: Day of week, Month, Date, Year; the date, month and year must be an integer and are not earlier than today, the date that are earlier than today must be disabled, if user doesn't choose, set the date to default(today)</t>
  </si>
  <si>
    <t>Test validate for Price</t>
  </si>
  <si>
    <t>Data must be a number, if not, show a message to ask user to re-input, disable the button Import.</t>
  </si>
  <si>
    <t>PME10</t>
  </si>
  <si>
    <t>PME11</t>
  </si>
  <si>
    <t>PME12</t>
  </si>
  <si>
    <t>Data must be an integer number, if not, show a message to ask user to re-input, disable the button Export</t>
  </si>
  <si>
    <t>Data must be a number, if not, show a message to ask user to re-input, disable the button Export.</t>
  </si>
  <si>
    <t>PMU08</t>
  </si>
  <si>
    <t>PMU09</t>
  </si>
  <si>
    <t>PMU10</t>
  </si>
  <si>
    <t>Data must be an integer number, if not, show a message to ask user to re-input, disable the button Update</t>
  </si>
  <si>
    <t>Data must be a number, if not, show a message to ask user to re-input, disable the button Update</t>
  </si>
  <si>
    <t xml:space="preserve">Test validate for Export Date </t>
  </si>
  <si>
    <t>Test validate for Order Time</t>
  </si>
  <si>
    <t>Test validate for Arrival Time</t>
  </si>
  <si>
    <t>PMO09</t>
  </si>
  <si>
    <t>PMO10</t>
  </si>
  <si>
    <t>PMO11</t>
  </si>
  <si>
    <t>PMO12</t>
  </si>
  <si>
    <t>PMO13</t>
  </si>
  <si>
    <t>PMO14</t>
  </si>
  <si>
    <t>PMO15</t>
  </si>
  <si>
    <t>Test validate for Deposit</t>
  </si>
  <si>
    <t>Test validate for Total Price</t>
  </si>
  <si>
    <t xml:space="preserve">Test validate for Remained Money </t>
  </si>
  <si>
    <t>User fill the Quantity and Price</t>
  </si>
  <si>
    <t xml:space="preserve">Calculate the total price by using formula: Quantity*Price </t>
  </si>
  <si>
    <t>Test case PM05, PMO09, PMO12 passed</t>
  </si>
  <si>
    <t>Test case PM02, PMI02,PMI03,PMI04,PMI05,PMI09,PMI10,PMI11, passed</t>
  </si>
  <si>
    <t>Test case PM03, PME02,PME03,PME04,PME05,PME06,PME10,PME11,PME12 passed</t>
  </si>
  <si>
    <t>Test case PM04,PMU02, PMU03,PMU04,PMU05,PMU09,PMU10 passed</t>
  </si>
  <si>
    <t>Test case PM05, PMO02, PMO03,PMO04,PMO05,PMO09,PMO10,PMO11,PMO12,PMO13,PMO14,PMO15 passed</t>
  </si>
  <si>
    <t>Update</t>
  </si>
  <si>
    <t>19/03/2015</t>
  </si>
  <si>
    <t>2.0</t>
  </si>
  <si>
    <t>19/3/2015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</si>
</sst>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19">
    <font>
      <sz val="11"/>
      <name val="ＭＳ Ｐゴシック"/>
      <charset val="128"/>
    </font>
    <font>
      <sz val="9"/>
      <name val="ＭＳ ゴシック"/>
      <family val="3"/>
      <charset val="128"/>
    </font>
    <font>
      <sz val="1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1"/>
      <name val="ＭＳ Ｐゴシック"/>
      <charset val="128"/>
    </font>
    <font>
      <b/>
      <sz val="22"/>
      <color indexed="10"/>
      <name val="Tahoma"/>
      <family val="2"/>
    </font>
    <font>
      <b/>
      <sz val="26"/>
      <color indexed="10"/>
      <name val="Tahoma"/>
      <family val="2"/>
    </font>
    <font>
      <b/>
      <sz val="20"/>
      <color indexed="8"/>
      <name val="Tahoma"/>
      <family val="2"/>
    </font>
    <font>
      <b/>
      <sz val="10"/>
      <color indexed="60"/>
      <name val="Tahoma"/>
      <family val="2"/>
    </font>
    <font>
      <b/>
      <sz val="10"/>
      <color indexed="8"/>
      <name val="Times New Roman"/>
      <family val="1"/>
    </font>
    <font>
      <sz val="10"/>
      <color indexed="8"/>
      <name val="Times New Roman"/>
      <family val="1"/>
    </font>
  </fonts>
  <fills count="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s>
  <borders count="26">
    <border>
      <left/>
      <right/>
      <top/>
      <bottom/>
      <diagonal/>
    </border>
    <border>
      <left/>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hair">
        <color indexed="8"/>
      </right>
      <top style="hair">
        <color indexed="8"/>
      </top>
      <bottom style="hair">
        <color indexed="8"/>
      </bottom>
      <diagonal/>
    </border>
  </borders>
  <cellStyleXfs count="4">
    <xf numFmtId="0" fontId="0" fillId="0" borderId="0"/>
    <xf numFmtId="0" fontId="8" fillId="0" borderId="0" applyNumberFormat="0" applyFill="0" applyBorder="0" applyAlignment="0" applyProtection="0"/>
    <xf numFmtId="0" fontId="12" fillId="0" borderId="0"/>
    <xf numFmtId="0" fontId="1" fillId="0" borderId="0"/>
  </cellStyleXfs>
  <cellXfs count="109">
    <xf numFmtId="0" fontId="0" fillId="0" borderId="0" xfId="0"/>
    <xf numFmtId="0" fontId="2" fillId="2" borderId="0" xfId="0" applyFont="1" applyFill="1"/>
    <xf numFmtId="0" fontId="2" fillId="2" borderId="0" xfId="0" applyFont="1" applyFill="1" applyAlignment="1">
      <alignment wrapText="1"/>
    </xf>
    <xf numFmtId="0" fontId="2" fillId="2" borderId="0" xfId="0" applyFont="1" applyFill="1" applyAlignment="1"/>
    <xf numFmtId="0" fontId="9" fillId="2" borderId="0" xfId="0" applyFont="1" applyFill="1"/>
    <xf numFmtId="0" fontId="10" fillId="2" borderId="1" xfId="0" applyFont="1" applyFill="1" applyBorder="1" applyAlignment="1"/>
    <xf numFmtId="0" fontId="10" fillId="2" borderId="1" xfId="0" applyFont="1" applyFill="1" applyBorder="1" applyAlignment="1">
      <alignment wrapText="1"/>
    </xf>
    <xf numFmtId="0" fontId="2" fillId="2" borderId="1" xfId="0" applyFont="1" applyFill="1" applyBorder="1" applyAlignment="1">
      <alignment wrapText="1"/>
    </xf>
    <xf numFmtId="0" fontId="7" fillId="2" borderId="0" xfId="0" applyFont="1" applyFill="1" applyAlignment="1" applyProtection="1">
      <alignment wrapText="1"/>
    </xf>
    <xf numFmtId="0" fontId="9" fillId="2" borderId="0" xfId="0" applyFont="1" applyFill="1" applyAlignment="1">
      <alignment wrapText="1"/>
    </xf>
    <xf numFmtId="0" fontId="10" fillId="2" borderId="0" xfId="0" applyFont="1" applyFill="1" applyAlignment="1"/>
    <xf numFmtId="0" fontId="7" fillId="2" borderId="2" xfId="2" applyFont="1" applyFill="1" applyBorder="1" applyAlignment="1">
      <alignment horizontal="left" wrapText="1"/>
    </xf>
    <xf numFmtId="0" fontId="2" fillId="2" borderId="0" xfId="0" applyFont="1" applyFill="1" applyAlignment="1" applyProtection="1">
      <alignment wrapText="1"/>
    </xf>
    <xf numFmtId="0" fontId="7" fillId="2" borderId="3" xfId="2" applyFont="1" applyFill="1" applyBorder="1" applyAlignment="1">
      <alignment horizontal="left" wrapText="1"/>
    </xf>
    <xf numFmtId="0" fontId="5" fillId="2" borderId="0" xfId="0" applyFont="1" applyFill="1" applyAlignment="1"/>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2" fillId="2" borderId="0" xfId="0" applyFont="1" applyFill="1" applyBorder="1" applyAlignment="1">
      <alignment horizontal="center" wrapText="1"/>
    </xf>
    <xf numFmtId="0" fontId="9" fillId="2" borderId="0" xfId="0" applyFont="1" applyFill="1" applyBorder="1" applyAlignment="1">
      <alignment horizontal="center" wrapText="1"/>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0" xfId="0" applyFont="1" applyFill="1" applyBorder="1" applyAlignment="1">
      <alignment horizontal="center" wrapText="1"/>
    </xf>
    <xf numFmtId="0" fontId="4" fillId="3" borderId="4" xfId="2" applyFont="1" applyFill="1" applyBorder="1" applyAlignment="1">
      <alignment horizontal="center" vertical="center" wrapText="1"/>
    </xf>
    <xf numFmtId="0" fontId="4" fillId="3" borderId="9" xfId="2" applyFont="1" applyFill="1" applyBorder="1" applyAlignment="1">
      <alignment horizontal="center" vertical="center" wrapText="1"/>
    </xf>
    <xf numFmtId="0" fontId="6" fillId="2" borderId="0" xfId="2" applyFont="1" applyFill="1" applyBorder="1" applyAlignment="1">
      <alignment horizontal="center" vertical="center" wrapText="1"/>
    </xf>
    <xf numFmtId="0" fontId="7" fillId="4" borderId="5" xfId="2" applyFont="1" applyFill="1" applyBorder="1" applyAlignment="1">
      <alignment horizontal="left" vertical="center"/>
    </xf>
    <xf numFmtId="0" fontId="7" fillId="4" borderId="10" xfId="2" applyFont="1" applyFill="1" applyBorder="1" applyAlignment="1">
      <alignment horizontal="left" vertical="center"/>
    </xf>
    <xf numFmtId="0" fontId="7" fillId="4" borderId="11" xfId="2" applyFont="1" applyFill="1" applyBorder="1" applyAlignment="1">
      <alignment horizontal="left" vertical="center"/>
    </xf>
    <xf numFmtId="0" fontId="6" fillId="2" borderId="0" xfId="2" applyFont="1" applyFill="1" applyBorder="1" applyAlignment="1">
      <alignment horizontal="left" vertical="center"/>
    </xf>
    <xf numFmtId="0" fontId="2" fillId="2" borderId="4" xfId="2" applyFont="1" applyFill="1" applyBorder="1" applyAlignment="1">
      <alignment vertical="top" wrapText="1"/>
    </xf>
    <xf numFmtId="0" fontId="2" fillId="2" borderId="4" xfId="0" applyFont="1" applyFill="1" applyBorder="1" applyAlignment="1">
      <alignment vertical="top" wrapText="1"/>
    </xf>
    <xf numFmtId="0" fontId="9" fillId="2" borderId="0" xfId="0" applyFont="1" applyFill="1" applyBorder="1" applyAlignment="1">
      <alignment vertical="top" wrapText="1"/>
    </xf>
    <xf numFmtId="0" fontId="10" fillId="2" borderId="4" xfId="0" applyFont="1" applyFill="1" applyBorder="1" applyAlignment="1">
      <alignment horizontal="left" vertical="top" wrapText="1"/>
    </xf>
    <xf numFmtId="0" fontId="2" fillId="2" borderId="4" xfId="2" quotePrefix="1" applyFont="1" applyFill="1" applyBorder="1" applyAlignment="1">
      <alignment vertical="top" wrapText="1"/>
    </xf>
    <xf numFmtId="0" fontId="13" fillId="2" borderId="0" xfId="0" applyFont="1" applyFill="1" applyAlignment="1">
      <alignment horizontal="center" vertical="center"/>
    </xf>
    <xf numFmtId="0" fontId="14" fillId="0" borderId="5" xfId="0" applyFont="1" applyBorder="1" applyAlignment="1">
      <alignment horizontal="center" vertical="center"/>
    </xf>
    <xf numFmtId="0" fontId="2" fillId="0" borderId="0" xfId="0" applyFont="1" applyAlignment="1">
      <alignment horizontal="center" vertical="center"/>
    </xf>
    <xf numFmtId="0" fontId="2" fillId="0" borderId="0" xfId="0" applyFont="1"/>
    <xf numFmtId="0" fontId="16" fillId="2" borderId="0" xfId="0" applyFont="1" applyFill="1" applyAlignment="1">
      <alignment horizontal="left" indent="1"/>
    </xf>
    <xf numFmtId="0" fontId="3" fillId="0" borderId="0" xfId="0" applyFont="1" applyAlignment="1">
      <alignment horizontal="left" indent="1"/>
    </xf>
    <xf numFmtId="0" fontId="16" fillId="2" borderId="4" xfId="0" applyFont="1" applyFill="1" applyBorder="1" applyAlignment="1">
      <alignment horizontal="left"/>
    </xf>
    <xf numFmtId="0" fontId="2" fillId="0" borderId="11" xfId="0" applyFont="1" applyBorder="1" applyAlignment="1">
      <alignment wrapText="1"/>
    </xf>
    <xf numFmtId="0" fontId="2" fillId="0" borderId="11" xfId="0" applyFont="1" applyBorder="1" applyAlignment="1"/>
    <xf numFmtId="0" fontId="3" fillId="0" borderId="11" xfId="0" quotePrefix="1" applyFont="1" applyBorder="1" applyAlignment="1">
      <alignment horizontal="left" indent="1"/>
    </xf>
    <xf numFmtId="0" fontId="16" fillId="2" borderId="0" xfId="0" applyFont="1" applyFill="1" applyBorder="1"/>
    <xf numFmtId="0" fontId="3" fillId="0" borderId="0" xfId="0" applyFont="1" applyBorder="1" applyAlignment="1">
      <alignment horizontal="left"/>
    </xf>
    <xf numFmtId="0" fontId="2" fillId="0" borderId="0" xfId="0" applyFont="1" applyBorder="1" applyAlignment="1"/>
    <xf numFmtId="0" fontId="16" fillId="2" borderId="0" xfId="0" applyFont="1" applyFill="1" applyBorder="1" applyAlignment="1">
      <alignment horizontal="left" indent="1"/>
    </xf>
    <xf numFmtId="0" fontId="3" fillId="0" borderId="0" xfId="0" applyFont="1" applyBorder="1" applyAlignment="1">
      <alignment horizontal="left" indent="1"/>
    </xf>
    <xf numFmtId="0" fontId="2" fillId="0" borderId="0" xfId="0" applyFont="1" applyBorder="1" applyAlignment="1">
      <alignment horizontal="left" indent="1"/>
    </xf>
    <xf numFmtId="0" fontId="2" fillId="0" borderId="0" xfId="0" applyFont="1" applyBorder="1"/>
    <xf numFmtId="0" fontId="16" fillId="0" borderId="0" xfId="0" applyFont="1" applyAlignment="1">
      <alignment horizontal="left"/>
    </xf>
    <xf numFmtId="0" fontId="2" fillId="0" borderId="0" xfId="0" applyFont="1" applyAlignment="1">
      <alignment vertical="center"/>
    </xf>
    <xf numFmtId="164" fontId="4" fillId="3" borderId="12" xfId="0" applyNumberFormat="1" applyFont="1" applyFill="1" applyBorder="1" applyAlignment="1">
      <alignment horizontal="center" vertical="center"/>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2" fillId="0" borderId="0" xfId="0" applyFont="1" applyAlignment="1">
      <alignment vertical="top"/>
    </xf>
    <xf numFmtId="49" fontId="2" fillId="0" borderId="15" xfId="0" applyNumberFormat="1" applyFont="1" applyBorder="1" applyAlignment="1">
      <alignment vertical="top"/>
    </xf>
    <xf numFmtId="0" fontId="2" fillId="0" borderId="15" xfId="0" applyFont="1" applyBorder="1" applyAlignment="1">
      <alignment vertical="top"/>
    </xf>
    <xf numFmtId="15" fontId="2" fillId="0" borderId="15" xfId="0" applyNumberFormat="1" applyFont="1" applyBorder="1" applyAlignment="1">
      <alignment vertical="top"/>
    </xf>
    <xf numFmtId="0" fontId="3" fillId="0" borderId="16" xfId="0" applyFont="1" applyBorder="1" applyAlignment="1">
      <alignment vertical="top" wrapText="1"/>
    </xf>
    <xf numFmtId="164" fontId="2" fillId="0" borderId="17" xfId="0" applyNumberFormat="1" applyFont="1" applyBorder="1" applyAlignment="1">
      <alignment vertical="top"/>
    </xf>
    <xf numFmtId="0" fontId="2" fillId="0" borderId="16" xfId="0" applyFont="1" applyBorder="1" applyAlignment="1">
      <alignment vertical="top"/>
    </xf>
    <xf numFmtId="164" fontId="2" fillId="0" borderId="18" xfId="0" applyNumberFormat="1" applyFont="1" applyBorder="1" applyAlignment="1">
      <alignment vertical="top"/>
    </xf>
    <xf numFmtId="49" fontId="2" fillId="0" borderId="19" xfId="0" applyNumberFormat="1" applyFont="1" applyBorder="1" applyAlignment="1">
      <alignment vertical="top"/>
    </xf>
    <xf numFmtId="0" fontId="2" fillId="0" borderId="19" xfId="0" applyFont="1" applyBorder="1" applyAlignment="1">
      <alignment vertical="top"/>
    </xf>
    <xf numFmtId="0" fontId="2" fillId="0" borderId="20" xfId="0" applyFont="1" applyBorder="1" applyAlignment="1">
      <alignment vertical="top"/>
    </xf>
    <xf numFmtId="0" fontId="2" fillId="0" borderId="0" xfId="0" applyFont="1" applyAlignment="1">
      <alignment horizontal="left" indent="1"/>
    </xf>
    <xf numFmtId="1" fontId="2" fillId="2" borderId="0" xfId="0" applyNumberFormat="1" applyFont="1" applyFill="1" applyProtection="1">
      <protection hidden="1"/>
    </xf>
    <xf numFmtId="0" fontId="2" fillId="2" borderId="0" xfId="0" applyFont="1" applyFill="1" applyAlignment="1">
      <alignment horizontal="left"/>
    </xf>
    <xf numFmtId="0" fontId="15" fillId="2" borderId="0" xfId="0" applyFont="1" applyFill="1" applyAlignment="1">
      <alignment horizontal="left"/>
    </xf>
    <xf numFmtId="0" fontId="5" fillId="2" borderId="0" xfId="0" applyFont="1" applyFill="1" applyAlignment="1">
      <alignment horizontal="left"/>
    </xf>
    <xf numFmtId="0" fontId="6" fillId="2" borderId="0" xfId="0" applyFont="1" applyFill="1" applyAlignment="1">
      <alignment horizontal="left"/>
    </xf>
    <xf numFmtId="1" fontId="16" fillId="2" borderId="0" xfId="0" applyNumberFormat="1" applyFont="1" applyFill="1" applyBorder="1" applyAlignment="1"/>
    <xf numFmtId="0" fontId="2" fillId="2" borderId="0" xfId="0" applyFont="1" applyFill="1" applyBorder="1" applyAlignment="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7" fillId="2" borderId="0" xfId="0" applyFont="1" applyFill="1" applyAlignment="1">
      <alignment horizontal="center"/>
    </xf>
    <xf numFmtId="1" fontId="4" fillId="5" borderId="12" xfId="0" applyNumberFormat="1" applyFont="1" applyFill="1" applyBorder="1" applyAlignment="1">
      <alignment horizontal="center" vertical="center"/>
    </xf>
    <xf numFmtId="0" fontId="4" fillId="5" borderId="13" xfId="0" applyFont="1" applyFill="1" applyBorder="1" applyAlignment="1">
      <alignment horizontal="center" vertical="center"/>
    </xf>
    <xf numFmtId="0" fontId="4" fillId="5" borderId="21" xfId="0" applyFont="1" applyFill="1" applyBorder="1" applyAlignment="1">
      <alignment horizontal="center" vertical="center"/>
    </xf>
    <xf numFmtId="0" fontId="4" fillId="5" borderId="14" xfId="0" applyFont="1" applyFill="1" applyBorder="1" applyAlignment="1">
      <alignment horizontal="center" vertical="center"/>
    </xf>
    <xf numFmtId="1" fontId="2" fillId="2" borderId="17" xfId="0" applyNumberFormat="1" applyFont="1" applyFill="1" applyBorder="1" applyAlignment="1">
      <alignment vertical="center"/>
    </xf>
    <xf numFmtId="49" fontId="2" fillId="2" borderId="15" xfId="0" applyNumberFormat="1" applyFont="1" applyFill="1" applyBorder="1" applyAlignment="1">
      <alignment horizontal="left" vertical="center"/>
    </xf>
    <xf numFmtId="0" fontId="8" fillId="2" borderId="15" xfId="1" applyNumberFormat="1" applyFill="1" applyBorder="1" applyAlignment="1" applyProtection="1">
      <alignment horizontal="left" vertical="center"/>
    </xf>
    <xf numFmtId="0" fontId="2" fillId="2" borderId="16" xfId="0" applyFont="1" applyFill="1" applyBorder="1" applyAlignment="1">
      <alignment horizontal="left" vertical="center"/>
    </xf>
    <xf numFmtId="1" fontId="2" fillId="2" borderId="0" xfId="0" applyNumberFormat="1" applyFont="1" applyFill="1"/>
    <xf numFmtId="0" fontId="10" fillId="2" borderId="0" xfId="0" applyFont="1" applyFill="1" applyBorder="1" applyAlignment="1"/>
    <xf numFmtId="14" fontId="3" fillId="0" borderId="17" xfId="0" applyNumberFormat="1" applyFont="1" applyBorder="1" applyAlignment="1">
      <alignment vertical="top" wrapText="1"/>
    </xf>
    <xf numFmtId="0" fontId="8" fillId="2" borderId="4" xfId="1" applyFill="1" applyBorder="1" applyAlignment="1">
      <alignment horizontal="left" vertical="top" wrapText="1"/>
    </xf>
    <xf numFmtId="14" fontId="3" fillId="0" borderId="11" xfId="0" applyNumberFormat="1" applyFont="1" applyBorder="1" applyAlignment="1">
      <alignment horizontal="left" indent="1"/>
    </xf>
    <xf numFmtId="14" fontId="3" fillId="0" borderId="12" xfId="0" applyNumberFormat="1" applyFont="1" applyBorder="1" applyAlignment="1">
      <alignment horizontal="left" indent="1"/>
    </xf>
    <xf numFmtId="49" fontId="2" fillId="0" borderId="25" xfId="0" applyNumberFormat="1" applyFont="1" applyBorder="1" applyAlignment="1">
      <alignment vertical="top"/>
    </xf>
    <xf numFmtId="14" fontId="3" fillId="0" borderId="12" xfId="0" applyNumberFormat="1" applyFont="1" applyBorder="1" applyAlignment="1">
      <alignment horizontal="left" vertical="top" indent="1"/>
    </xf>
    <xf numFmtId="0" fontId="15" fillId="0" borderId="4" xfId="0" applyFont="1" applyBorder="1" applyAlignment="1">
      <alignment horizontal="center" vertical="center"/>
    </xf>
    <xf numFmtId="0" fontId="3" fillId="0" borderId="4" xfId="0" applyFont="1" applyBorder="1" applyAlignment="1">
      <alignment horizontal="left"/>
    </xf>
    <xf numFmtId="0" fontId="16" fillId="2" borderId="4" xfId="0" applyFont="1" applyFill="1" applyBorder="1" applyAlignment="1">
      <alignment horizontal="left" vertical="center"/>
    </xf>
    <xf numFmtId="0" fontId="3" fillId="0" borderId="4" xfId="0" applyFont="1" applyBorder="1" applyAlignment="1">
      <alignment horizontal="left" vertical="center"/>
    </xf>
    <xf numFmtId="1" fontId="16" fillId="2" borderId="5" xfId="0" applyNumberFormat="1" applyFont="1" applyFill="1" applyBorder="1" applyAlignment="1"/>
    <xf numFmtId="0" fontId="3" fillId="2" borderId="4" xfId="0" applyFont="1" applyFill="1" applyBorder="1" applyAlignment="1">
      <alignment horizontal="left"/>
    </xf>
    <xf numFmtId="1" fontId="16" fillId="2" borderId="4" xfId="0" applyNumberFormat="1" applyFont="1" applyFill="1" applyBorder="1" applyAlignment="1">
      <alignment vertical="center" wrapText="1"/>
    </xf>
    <xf numFmtId="0" fontId="3" fillId="2" borderId="4" xfId="0" applyFont="1" applyFill="1" applyBorder="1" applyAlignment="1">
      <alignment vertical="top" wrapText="1"/>
    </xf>
    <xf numFmtId="0" fontId="10" fillId="2" borderId="22" xfId="0" applyFont="1" applyFill="1" applyBorder="1" applyAlignment="1">
      <alignment horizontal="center" vertical="center" wrapText="1"/>
    </xf>
    <xf numFmtId="0" fontId="3" fillId="2" borderId="23" xfId="2" applyFont="1" applyFill="1" applyBorder="1" applyAlignment="1">
      <alignment horizontal="left" wrapText="1"/>
    </xf>
    <xf numFmtId="0" fontId="3" fillId="2" borderId="24" xfId="2" applyFont="1" applyFill="1" applyBorder="1" applyAlignment="1">
      <alignment horizontal="left" wrapText="1"/>
    </xf>
    <xf numFmtId="0" fontId="5" fillId="2" borderId="23" xfId="0" applyFont="1" applyFill="1" applyBorder="1" applyAlignment="1">
      <alignment horizontal="center" vertical="center" wrapText="1"/>
    </xf>
  </cellXfs>
  <cellStyles count="4">
    <cellStyle name="Hyperlink" xfId="1" builtinId="8"/>
    <cellStyle name="Normal" xfId="0" builtinId="0"/>
    <cellStyle name="Normal_Sheet1" xfId="2"/>
    <cellStyle name="標準_結合試験(AllOvertheWorld)"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390525</xdr:colOff>
      <xdr:row>6</xdr:row>
      <xdr:rowOff>28575</xdr:rowOff>
    </xdr:from>
    <xdr:to>
      <xdr:col>13</xdr:col>
      <xdr:colOff>9525</xdr:colOff>
      <xdr:row>26</xdr:row>
      <xdr:rowOff>152400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47925" y="1057275"/>
          <a:ext cx="6477000" cy="3552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276224</xdr:colOff>
      <xdr:row>5</xdr:row>
      <xdr:rowOff>171449</xdr:rowOff>
    </xdr:from>
    <xdr:to>
      <xdr:col>15</xdr:col>
      <xdr:colOff>628649</xdr:colOff>
      <xdr:row>8</xdr:row>
      <xdr:rowOff>47624</xdr:rowOff>
    </xdr:to>
    <xdr:sp macro="" textlink="">
      <xdr:nvSpPr>
        <xdr:cNvPr id="3" name="Rounded Rectangle 2"/>
        <xdr:cNvSpPr/>
      </xdr:nvSpPr>
      <xdr:spPr bwMode="auto">
        <a:xfrm>
          <a:off x="9191624" y="1028699"/>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endParaRPr lang="en-US" sz="1100"/>
        </a:p>
      </xdr:txBody>
    </xdr:sp>
    <xdr:clientData/>
  </xdr:twoCellAnchor>
  <xdr:twoCellAnchor>
    <xdr:from>
      <xdr:col>12</xdr:col>
      <xdr:colOff>219075</xdr:colOff>
      <xdr:row>7</xdr:row>
      <xdr:rowOff>23812</xdr:rowOff>
    </xdr:from>
    <xdr:to>
      <xdr:col>13</xdr:col>
      <xdr:colOff>276224</xdr:colOff>
      <xdr:row>9</xdr:row>
      <xdr:rowOff>66675</xdr:rowOff>
    </xdr:to>
    <xdr:cxnSp macro="">
      <xdr:nvCxnSpPr>
        <xdr:cNvPr id="7" name="Straight Arrow Connector 6"/>
        <xdr:cNvCxnSpPr>
          <a:stCxn id="3" idx="1"/>
        </xdr:cNvCxnSpPr>
      </xdr:nvCxnSpPr>
      <xdr:spPr bwMode="auto">
        <a:xfrm flipH="1">
          <a:off x="8448675" y="1223962"/>
          <a:ext cx="742949" cy="385763"/>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14</xdr:col>
      <xdr:colOff>47625</xdr:colOff>
      <xdr:row>14</xdr:row>
      <xdr:rowOff>161925</xdr:rowOff>
    </xdr:from>
    <xdr:to>
      <xdr:col>16</xdr:col>
      <xdr:colOff>400050</xdr:colOff>
      <xdr:row>18</xdr:row>
      <xdr:rowOff>142875</xdr:rowOff>
    </xdr:to>
    <xdr:sp macro="" textlink="">
      <xdr:nvSpPr>
        <xdr:cNvPr id="8" name="Rounded Rectangle 7"/>
        <xdr:cNvSpPr/>
      </xdr:nvSpPr>
      <xdr:spPr bwMode="auto">
        <a:xfrm>
          <a:off x="9648825" y="2562225"/>
          <a:ext cx="1724025" cy="6667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endParaRPr lang="en-US" sz="1100" baseline="0"/>
        </a:p>
        <a:p>
          <a:pPr algn="l"/>
          <a:endParaRPr lang="en-US" sz="1100"/>
        </a:p>
        <a:p>
          <a:pPr algn="l"/>
          <a:endParaRPr lang="en-US" sz="1100"/>
        </a:p>
      </xdr:txBody>
    </xdr:sp>
    <xdr:clientData/>
  </xdr:twoCellAnchor>
  <xdr:twoCellAnchor>
    <xdr:from>
      <xdr:col>12</xdr:col>
      <xdr:colOff>457201</xdr:colOff>
      <xdr:row>10</xdr:row>
      <xdr:rowOff>133350</xdr:rowOff>
    </xdr:from>
    <xdr:to>
      <xdr:col>14</xdr:col>
      <xdr:colOff>47625</xdr:colOff>
      <xdr:row>16</xdr:row>
      <xdr:rowOff>152400</xdr:rowOff>
    </xdr:to>
    <xdr:cxnSp macro="">
      <xdr:nvCxnSpPr>
        <xdr:cNvPr id="10" name="Straight Arrow Connector 9"/>
        <xdr:cNvCxnSpPr>
          <a:stCxn id="8" idx="1"/>
        </xdr:cNvCxnSpPr>
      </xdr:nvCxnSpPr>
      <xdr:spPr bwMode="auto">
        <a:xfrm flipH="1" flipV="1">
          <a:off x="8686801" y="1847850"/>
          <a:ext cx="962024" cy="1047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0</xdr:col>
      <xdr:colOff>323850</xdr:colOff>
      <xdr:row>7</xdr:row>
      <xdr:rowOff>9524</xdr:rowOff>
    </xdr:from>
    <xdr:to>
      <xdr:col>3</xdr:col>
      <xdr:colOff>123825</xdr:colOff>
      <xdr:row>11</xdr:row>
      <xdr:rowOff>171449</xdr:rowOff>
    </xdr:to>
    <xdr:sp macro="" textlink="">
      <xdr:nvSpPr>
        <xdr:cNvPr id="11" name="Rounded Rectangle 10"/>
        <xdr:cNvSpPr/>
      </xdr:nvSpPr>
      <xdr:spPr bwMode="auto">
        <a:xfrm>
          <a:off x="323850" y="1209674"/>
          <a:ext cx="1857375" cy="8477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FFFFFF</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endParaRPr lang="en-US">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effectLst/>
          </a:endParaRPr>
        </a:p>
        <a:p>
          <a:pPr algn="l"/>
          <a:endParaRPr lang="en-US" sz="1100"/>
        </a:p>
      </xdr:txBody>
    </xdr:sp>
    <xdr:clientData/>
  </xdr:twoCellAnchor>
  <xdr:twoCellAnchor>
    <xdr:from>
      <xdr:col>3</xdr:col>
      <xdr:colOff>123825</xdr:colOff>
      <xdr:row>9</xdr:row>
      <xdr:rowOff>90487</xdr:rowOff>
    </xdr:from>
    <xdr:to>
      <xdr:col>4</xdr:col>
      <xdr:colOff>438150</xdr:colOff>
      <xdr:row>12</xdr:row>
      <xdr:rowOff>47625</xdr:rowOff>
    </xdr:to>
    <xdr:cxnSp macro="">
      <xdr:nvCxnSpPr>
        <xdr:cNvPr id="15" name="Straight Arrow Connector 14"/>
        <xdr:cNvCxnSpPr>
          <a:stCxn id="11" idx="3"/>
        </xdr:cNvCxnSpPr>
      </xdr:nvCxnSpPr>
      <xdr:spPr bwMode="auto">
        <a:xfrm>
          <a:off x="2181225" y="1633537"/>
          <a:ext cx="1000125" cy="471488"/>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628650</xdr:colOff>
      <xdr:row>0</xdr:row>
      <xdr:rowOff>76199</xdr:rowOff>
    </xdr:from>
    <xdr:to>
      <xdr:col>7</xdr:col>
      <xdr:colOff>428625</xdr:colOff>
      <xdr:row>4</xdr:row>
      <xdr:rowOff>161924</xdr:rowOff>
    </xdr:to>
    <xdr:sp macro="" textlink="">
      <xdr:nvSpPr>
        <xdr:cNvPr id="17" name="Rounded Rectangle 16"/>
        <xdr:cNvSpPr/>
      </xdr:nvSpPr>
      <xdr:spPr bwMode="auto">
        <a:xfrm>
          <a:off x="3371850" y="76199"/>
          <a:ext cx="1857375" cy="771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18</a:t>
          </a:r>
          <a:endParaRPr lang="en-US">
            <a:effectLst/>
          </a:endParaRPr>
        </a:p>
        <a:p>
          <a:pPr algn="l"/>
          <a:endParaRPr lang="en-US" sz="1100"/>
        </a:p>
      </xdr:txBody>
    </xdr:sp>
    <xdr:clientData/>
  </xdr:twoCellAnchor>
  <xdr:twoCellAnchor>
    <xdr:from>
      <xdr:col>6</xdr:col>
      <xdr:colOff>185738</xdr:colOff>
      <xdr:row>4</xdr:row>
      <xdr:rowOff>161924</xdr:rowOff>
    </xdr:from>
    <xdr:to>
      <xdr:col>7</xdr:col>
      <xdr:colOff>371475</xdr:colOff>
      <xdr:row>8</xdr:row>
      <xdr:rowOff>85725</xdr:rowOff>
    </xdr:to>
    <xdr:cxnSp macro="">
      <xdr:nvCxnSpPr>
        <xdr:cNvPr id="19" name="Straight Arrow Connector 18"/>
        <xdr:cNvCxnSpPr>
          <a:stCxn id="17" idx="2"/>
        </xdr:cNvCxnSpPr>
      </xdr:nvCxnSpPr>
      <xdr:spPr bwMode="auto">
        <a:xfrm>
          <a:off x="4300538" y="847724"/>
          <a:ext cx="871537" cy="609601"/>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514350</xdr:colOff>
      <xdr:row>0</xdr:row>
      <xdr:rowOff>133350</xdr:rowOff>
    </xdr:from>
    <xdr:to>
      <xdr:col>13</xdr:col>
      <xdr:colOff>9525</xdr:colOff>
      <xdr:row>4</xdr:row>
      <xdr:rowOff>38100</xdr:rowOff>
    </xdr:to>
    <xdr:sp macro="" textlink="">
      <xdr:nvSpPr>
        <xdr:cNvPr id="23" name="Rounded Rectangle 22"/>
        <xdr:cNvSpPr/>
      </xdr:nvSpPr>
      <xdr:spPr bwMode="auto">
        <a:xfrm>
          <a:off x="6686550" y="133350"/>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257175</xdr:colOff>
      <xdr:row>7</xdr:row>
      <xdr:rowOff>0</xdr:rowOff>
    </xdr:from>
    <xdr:to>
      <xdr:col>10</xdr:col>
      <xdr:colOff>419100</xdr:colOff>
      <xdr:row>25</xdr:row>
      <xdr:rowOff>76200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86175" y="1200150"/>
          <a:ext cx="3590925" cy="316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180974</xdr:colOff>
      <xdr:row>17</xdr:row>
      <xdr:rowOff>76199</xdr:rowOff>
    </xdr:from>
    <xdr:to>
      <xdr:col>13</xdr:col>
      <xdr:colOff>533399</xdr:colOff>
      <xdr:row>19</xdr:row>
      <xdr:rowOff>123824</xdr:rowOff>
    </xdr:to>
    <xdr:sp macro="" textlink="">
      <xdr:nvSpPr>
        <xdr:cNvPr id="15" name="Rounded Rectangle 14"/>
        <xdr:cNvSpPr/>
      </xdr:nvSpPr>
      <xdr:spPr bwMode="auto">
        <a:xfrm>
          <a:off x="7724774" y="2990849"/>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endParaRPr lang="en-US" sz="1100"/>
        </a:p>
      </xdr:txBody>
    </xdr:sp>
    <xdr:clientData/>
  </xdr:twoCellAnchor>
  <xdr:twoCellAnchor>
    <xdr:from>
      <xdr:col>10</xdr:col>
      <xdr:colOff>123825</xdr:colOff>
      <xdr:row>18</xdr:row>
      <xdr:rowOff>100012</xdr:rowOff>
    </xdr:from>
    <xdr:to>
      <xdr:col>11</xdr:col>
      <xdr:colOff>180974</xdr:colOff>
      <xdr:row>20</xdr:row>
      <xdr:rowOff>142875</xdr:rowOff>
    </xdr:to>
    <xdr:cxnSp macro="">
      <xdr:nvCxnSpPr>
        <xdr:cNvPr id="16" name="Straight Arrow Connector 15"/>
        <xdr:cNvCxnSpPr>
          <a:stCxn id="15" idx="1"/>
        </xdr:cNvCxnSpPr>
      </xdr:nvCxnSpPr>
      <xdr:spPr bwMode="auto">
        <a:xfrm flipH="1">
          <a:off x="6981825" y="3186112"/>
          <a:ext cx="742949" cy="385763"/>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276225</xdr:colOff>
      <xdr:row>26</xdr:row>
      <xdr:rowOff>0</xdr:rowOff>
    </xdr:from>
    <xdr:to>
      <xdr:col>13</xdr:col>
      <xdr:colOff>628650</xdr:colOff>
      <xdr:row>29</xdr:row>
      <xdr:rowOff>152400</xdr:rowOff>
    </xdr:to>
    <xdr:sp macro="" textlink="">
      <xdr:nvSpPr>
        <xdr:cNvPr id="17" name="Rounded Rectangle 16"/>
        <xdr:cNvSpPr/>
      </xdr:nvSpPr>
      <xdr:spPr bwMode="auto">
        <a:xfrm>
          <a:off x="7820025" y="4457700"/>
          <a:ext cx="1724025" cy="6667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endParaRPr lang="en-US" sz="1100" baseline="0"/>
        </a:p>
        <a:p>
          <a:pPr algn="l"/>
          <a:endParaRPr lang="en-US" sz="1100"/>
        </a:p>
        <a:p>
          <a:pPr algn="l"/>
          <a:endParaRPr lang="en-US" sz="1100"/>
        </a:p>
      </xdr:txBody>
    </xdr:sp>
    <xdr:clientData/>
  </xdr:twoCellAnchor>
  <xdr:twoCellAnchor>
    <xdr:from>
      <xdr:col>10</xdr:col>
      <xdr:colOff>1</xdr:colOff>
      <xdr:row>21</xdr:row>
      <xdr:rowOff>142875</xdr:rowOff>
    </xdr:from>
    <xdr:to>
      <xdr:col>11</xdr:col>
      <xdr:colOff>276225</xdr:colOff>
      <xdr:row>27</xdr:row>
      <xdr:rowOff>161925</xdr:rowOff>
    </xdr:to>
    <xdr:cxnSp macro="">
      <xdr:nvCxnSpPr>
        <xdr:cNvPr id="18" name="Straight Arrow Connector 17"/>
        <xdr:cNvCxnSpPr>
          <a:stCxn id="17" idx="1"/>
        </xdr:cNvCxnSpPr>
      </xdr:nvCxnSpPr>
      <xdr:spPr bwMode="auto">
        <a:xfrm flipH="1" flipV="1">
          <a:off x="6858001" y="3743325"/>
          <a:ext cx="962024" cy="1047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238125</xdr:colOff>
      <xdr:row>7</xdr:row>
      <xdr:rowOff>85725</xdr:rowOff>
    </xdr:from>
    <xdr:to>
      <xdr:col>14</xdr:col>
      <xdr:colOff>419100</xdr:colOff>
      <xdr:row>10</xdr:row>
      <xdr:rowOff>161925</xdr:rowOff>
    </xdr:to>
    <xdr:sp macro="" textlink="">
      <xdr:nvSpPr>
        <xdr:cNvPr id="23" name="Rounded Rectangle 22"/>
        <xdr:cNvSpPr/>
      </xdr:nvSpPr>
      <xdr:spPr bwMode="auto">
        <a:xfrm>
          <a:off x="7781925" y="1285875"/>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10</xdr:col>
      <xdr:colOff>66675</xdr:colOff>
      <xdr:row>9</xdr:row>
      <xdr:rowOff>38100</xdr:rowOff>
    </xdr:from>
    <xdr:to>
      <xdr:col>11</xdr:col>
      <xdr:colOff>238125</xdr:colOff>
      <xdr:row>10</xdr:row>
      <xdr:rowOff>0</xdr:rowOff>
    </xdr:to>
    <xdr:cxnSp macro="">
      <xdr:nvCxnSpPr>
        <xdr:cNvPr id="25" name="Straight Arrow Connector 24"/>
        <xdr:cNvCxnSpPr>
          <a:stCxn id="23" idx="1"/>
        </xdr:cNvCxnSpPr>
      </xdr:nvCxnSpPr>
      <xdr:spPr bwMode="auto">
        <a:xfrm flipH="1">
          <a:off x="6924675" y="1581150"/>
          <a:ext cx="857250" cy="1333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76200</xdr:colOff>
      <xdr:row>4</xdr:row>
      <xdr:rowOff>76200</xdr:rowOff>
    </xdr:from>
    <xdr:to>
      <xdr:col>4</xdr:col>
      <xdr:colOff>561975</xdr:colOff>
      <xdr:row>8</xdr:row>
      <xdr:rowOff>161925</xdr:rowOff>
    </xdr:to>
    <xdr:sp macro="" textlink="">
      <xdr:nvSpPr>
        <xdr:cNvPr id="26" name="Rounded Rectangle 25"/>
        <xdr:cNvSpPr/>
      </xdr:nvSpPr>
      <xdr:spPr bwMode="auto">
        <a:xfrm>
          <a:off x="1447800" y="762000"/>
          <a:ext cx="1857375" cy="771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endParaRPr lang="en-US">
            <a:effectLst/>
          </a:endParaRPr>
        </a:p>
        <a:p>
          <a:pPr algn="l"/>
          <a:endParaRPr lang="en-US" sz="1100"/>
        </a:p>
      </xdr:txBody>
    </xdr:sp>
    <xdr:clientData/>
  </xdr:twoCellAnchor>
  <xdr:twoCellAnchor>
    <xdr:from>
      <xdr:col>3</xdr:col>
      <xdr:colOff>319088</xdr:colOff>
      <xdr:row>8</xdr:row>
      <xdr:rowOff>161925</xdr:rowOff>
    </xdr:from>
    <xdr:to>
      <xdr:col>6</xdr:col>
      <xdr:colOff>19050</xdr:colOff>
      <xdr:row>12</xdr:row>
      <xdr:rowOff>66675</xdr:rowOff>
    </xdr:to>
    <xdr:cxnSp macro="">
      <xdr:nvCxnSpPr>
        <xdr:cNvPr id="27" name="Straight Arrow Connector 26"/>
        <xdr:cNvCxnSpPr>
          <a:stCxn id="26" idx="2"/>
        </xdr:cNvCxnSpPr>
      </xdr:nvCxnSpPr>
      <xdr:spPr bwMode="auto">
        <a:xfrm>
          <a:off x="2376488" y="1533525"/>
          <a:ext cx="1757362" cy="5905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247650</xdr:colOff>
      <xdr:row>12</xdr:row>
      <xdr:rowOff>133350</xdr:rowOff>
    </xdr:from>
    <xdr:to>
      <xdr:col>14</xdr:col>
      <xdr:colOff>428625</xdr:colOff>
      <xdr:row>16</xdr:row>
      <xdr:rowOff>38100</xdr:rowOff>
    </xdr:to>
    <xdr:sp macro="" textlink="">
      <xdr:nvSpPr>
        <xdr:cNvPr id="29" name="Rounded Rectangle 28"/>
        <xdr:cNvSpPr/>
      </xdr:nvSpPr>
      <xdr:spPr bwMode="auto">
        <a:xfrm>
          <a:off x="7791450" y="2190750"/>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10</xdr:col>
      <xdr:colOff>171450</xdr:colOff>
      <xdr:row>14</xdr:row>
      <xdr:rowOff>85725</xdr:rowOff>
    </xdr:from>
    <xdr:to>
      <xdr:col>11</xdr:col>
      <xdr:colOff>247650</xdr:colOff>
      <xdr:row>17</xdr:row>
      <xdr:rowOff>47625</xdr:rowOff>
    </xdr:to>
    <xdr:cxnSp macro="">
      <xdr:nvCxnSpPr>
        <xdr:cNvPr id="30" name="Straight Arrow Connector 29"/>
        <xdr:cNvCxnSpPr>
          <a:stCxn id="29" idx="1"/>
        </xdr:cNvCxnSpPr>
      </xdr:nvCxnSpPr>
      <xdr:spPr bwMode="auto">
        <a:xfrm flipH="1">
          <a:off x="7029450" y="2486025"/>
          <a:ext cx="762000" cy="4762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419100</xdr:colOff>
      <xdr:row>9</xdr:row>
      <xdr:rowOff>28575</xdr:rowOff>
    </xdr:from>
    <xdr:to>
      <xdr:col>10</xdr:col>
      <xdr:colOff>381000</xdr:colOff>
      <xdr:row>25</xdr:row>
      <xdr:rowOff>85725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571625"/>
          <a:ext cx="3390900" cy="280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180974</xdr:colOff>
      <xdr:row>18</xdr:row>
      <xdr:rowOff>76199</xdr:rowOff>
    </xdr:from>
    <xdr:to>
      <xdr:col>13</xdr:col>
      <xdr:colOff>533399</xdr:colOff>
      <xdr:row>20</xdr:row>
      <xdr:rowOff>123824</xdr:rowOff>
    </xdr:to>
    <xdr:sp macro="" textlink="">
      <xdr:nvSpPr>
        <xdr:cNvPr id="15" name="Rounded Rectangle 14"/>
        <xdr:cNvSpPr/>
      </xdr:nvSpPr>
      <xdr:spPr bwMode="auto">
        <a:xfrm>
          <a:off x="7724774" y="2990849"/>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endParaRPr lang="en-US" sz="1100"/>
        </a:p>
      </xdr:txBody>
    </xdr:sp>
    <xdr:clientData/>
  </xdr:twoCellAnchor>
  <xdr:twoCellAnchor>
    <xdr:from>
      <xdr:col>10</xdr:col>
      <xdr:colOff>238125</xdr:colOff>
      <xdr:row>19</xdr:row>
      <xdr:rowOff>100012</xdr:rowOff>
    </xdr:from>
    <xdr:to>
      <xdr:col>11</xdr:col>
      <xdr:colOff>180974</xdr:colOff>
      <xdr:row>19</xdr:row>
      <xdr:rowOff>152400</xdr:rowOff>
    </xdr:to>
    <xdr:cxnSp macro="">
      <xdr:nvCxnSpPr>
        <xdr:cNvPr id="16" name="Straight Arrow Connector 15"/>
        <xdr:cNvCxnSpPr>
          <a:stCxn id="15" idx="1"/>
        </xdr:cNvCxnSpPr>
      </xdr:nvCxnSpPr>
      <xdr:spPr bwMode="auto">
        <a:xfrm flipH="1">
          <a:off x="7096125" y="3357562"/>
          <a:ext cx="628649" cy="52388"/>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276225</xdr:colOff>
      <xdr:row>27</xdr:row>
      <xdr:rowOff>0</xdr:rowOff>
    </xdr:from>
    <xdr:to>
      <xdr:col>13</xdr:col>
      <xdr:colOff>628650</xdr:colOff>
      <xdr:row>30</xdr:row>
      <xdr:rowOff>152400</xdr:rowOff>
    </xdr:to>
    <xdr:sp macro="" textlink="">
      <xdr:nvSpPr>
        <xdr:cNvPr id="17" name="Rounded Rectangle 16"/>
        <xdr:cNvSpPr/>
      </xdr:nvSpPr>
      <xdr:spPr bwMode="auto">
        <a:xfrm>
          <a:off x="7820025" y="4457700"/>
          <a:ext cx="1724025" cy="6667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endParaRPr lang="en-US" sz="1100" baseline="0"/>
        </a:p>
        <a:p>
          <a:pPr algn="l"/>
          <a:endParaRPr lang="en-US" sz="1100"/>
        </a:p>
        <a:p>
          <a:pPr algn="l"/>
          <a:endParaRPr lang="en-US" sz="1100"/>
        </a:p>
      </xdr:txBody>
    </xdr:sp>
    <xdr:clientData/>
  </xdr:twoCellAnchor>
  <xdr:twoCellAnchor>
    <xdr:from>
      <xdr:col>10</xdr:col>
      <xdr:colOff>1</xdr:colOff>
      <xdr:row>22</xdr:row>
      <xdr:rowOff>142875</xdr:rowOff>
    </xdr:from>
    <xdr:to>
      <xdr:col>11</xdr:col>
      <xdr:colOff>276225</xdr:colOff>
      <xdr:row>28</xdr:row>
      <xdr:rowOff>161925</xdr:rowOff>
    </xdr:to>
    <xdr:cxnSp macro="">
      <xdr:nvCxnSpPr>
        <xdr:cNvPr id="18" name="Straight Arrow Connector 17"/>
        <xdr:cNvCxnSpPr>
          <a:stCxn id="17" idx="1"/>
        </xdr:cNvCxnSpPr>
      </xdr:nvCxnSpPr>
      <xdr:spPr bwMode="auto">
        <a:xfrm flipH="1" flipV="1">
          <a:off x="6858001" y="3743325"/>
          <a:ext cx="962024" cy="1047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238125</xdr:colOff>
      <xdr:row>8</xdr:row>
      <xdr:rowOff>85725</xdr:rowOff>
    </xdr:from>
    <xdr:to>
      <xdr:col>14</xdr:col>
      <xdr:colOff>419100</xdr:colOff>
      <xdr:row>11</xdr:row>
      <xdr:rowOff>161925</xdr:rowOff>
    </xdr:to>
    <xdr:sp macro="" textlink="">
      <xdr:nvSpPr>
        <xdr:cNvPr id="19" name="Rounded Rectangle 18"/>
        <xdr:cNvSpPr/>
      </xdr:nvSpPr>
      <xdr:spPr bwMode="auto">
        <a:xfrm>
          <a:off x="7781925" y="1285875"/>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10</xdr:col>
      <xdr:colOff>0</xdr:colOff>
      <xdr:row>10</xdr:row>
      <xdr:rowOff>38100</xdr:rowOff>
    </xdr:from>
    <xdr:to>
      <xdr:col>11</xdr:col>
      <xdr:colOff>238125</xdr:colOff>
      <xdr:row>12</xdr:row>
      <xdr:rowOff>76200</xdr:rowOff>
    </xdr:to>
    <xdr:cxnSp macro="">
      <xdr:nvCxnSpPr>
        <xdr:cNvPr id="20" name="Straight Arrow Connector 19"/>
        <xdr:cNvCxnSpPr>
          <a:stCxn id="19" idx="1"/>
        </xdr:cNvCxnSpPr>
      </xdr:nvCxnSpPr>
      <xdr:spPr bwMode="auto">
        <a:xfrm flipH="1">
          <a:off x="6858000" y="1752600"/>
          <a:ext cx="923925" cy="3810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76200</xdr:colOff>
      <xdr:row>5</xdr:row>
      <xdr:rowOff>76200</xdr:rowOff>
    </xdr:from>
    <xdr:to>
      <xdr:col>4</xdr:col>
      <xdr:colOff>561975</xdr:colOff>
      <xdr:row>9</xdr:row>
      <xdr:rowOff>161925</xdr:rowOff>
    </xdr:to>
    <xdr:sp macro="" textlink="">
      <xdr:nvSpPr>
        <xdr:cNvPr id="21" name="Rounded Rectangle 20"/>
        <xdr:cNvSpPr/>
      </xdr:nvSpPr>
      <xdr:spPr bwMode="auto">
        <a:xfrm>
          <a:off x="1447800" y="762000"/>
          <a:ext cx="1857375" cy="771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endParaRPr lang="en-US">
            <a:effectLst/>
          </a:endParaRPr>
        </a:p>
        <a:p>
          <a:pPr algn="l"/>
          <a:endParaRPr lang="en-US" sz="1100"/>
        </a:p>
      </xdr:txBody>
    </xdr:sp>
    <xdr:clientData/>
  </xdr:twoCellAnchor>
  <xdr:twoCellAnchor>
    <xdr:from>
      <xdr:col>3</xdr:col>
      <xdr:colOff>319088</xdr:colOff>
      <xdr:row>9</xdr:row>
      <xdr:rowOff>161925</xdr:rowOff>
    </xdr:from>
    <xdr:to>
      <xdr:col>6</xdr:col>
      <xdr:colOff>19050</xdr:colOff>
      <xdr:row>13</xdr:row>
      <xdr:rowOff>66675</xdr:rowOff>
    </xdr:to>
    <xdr:cxnSp macro="">
      <xdr:nvCxnSpPr>
        <xdr:cNvPr id="22" name="Straight Arrow Connector 21"/>
        <xdr:cNvCxnSpPr>
          <a:stCxn id="21" idx="2"/>
        </xdr:cNvCxnSpPr>
      </xdr:nvCxnSpPr>
      <xdr:spPr bwMode="auto">
        <a:xfrm>
          <a:off x="2376488" y="1533525"/>
          <a:ext cx="1757362" cy="5905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247650</xdr:colOff>
      <xdr:row>13</xdr:row>
      <xdr:rowOff>133350</xdr:rowOff>
    </xdr:from>
    <xdr:to>
      <xdr:col>14</xdr:col>
      <xdr:colOff>428625</xdr:colOff>
      <xdr:row>17</xdr:row>
      <xdr:rowOff>38100</xdr:rowOff>
    </xdr:to>
    <xdr:sp macro="" textlink="">
      <xdr:nvSpPr>
        <xdr:cNvPr id="23" name="Rounded Rectangle 22"/>
        <xdr:cNvSpPr/>
      </xdr:nvSpPr>
      <xdr:spPr bwMode="auto">
        <a:xfrm>
          <a:off x="7791450" y="2190750"/>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10</xdr:col>
      <xdr:colOff>161925</xdr:colOff>
      <xdr:row>14</xdr:row>
      <xdr:rowOff>133350</xdr:rowOff>
    </xdr:from>
    <xdr:to>
      <xdr:col>11</xdr:col>
      <xdr:colOff>247650</xdr:colOff>
      <xdr:row>15</xdr:row>
      <xdr:rowOff>85725</xdr:rowOff>
    </xdr:to>
    <xdr:cxnSp macro="">
      <xdr:nvCxnSpPr>
        <xdr:cNvPr id="24" name="Straight Arrow Connector 23"/>
        <xdr:cNvCxnSpPr>
          <a:stCxn id="23" idx="1"/>
        </xdr:cNvCxnSpPr>
      </xdr:nvCxnSpPr>
      <xdr:spPr bwMode="auto">
        <a:xfrm flipH="1" flipV="1">
          <a:off x="7019925" y="2533650"/>
          <a:ext cx="771525" cy="1238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257175</xdr:colOff>
      <xdr:row>6</xdr:row>
      <xdr:rowOff>47625</xdr:rowOff>
    </xdr:from>
    <xdr:to>
      <xdr:col>11</xdr:col>
      <xdr:colOff>438150</xdr:colOff>
      <xdr:row>23</xdr:row>
      <xdr:rowOff>152400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1975" y="1076325"/>
          <a:ext cx="3609975" cy="301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180974</xdr:colOff>
      <xdr:row>16</xdr:row>
      <xdr:rowOff>76199</xdr:rowOff>
    </xdr:from>
    <xdr:to>
      <xdr:col>14</xdr:col>
      <xdr:colOff>533399</xdr:colOff>
      <xdr:row>18</xdr:row>
      <xdr:rowOff>123824</xdr:rowOff>
    </xdr:to>
    <xdr:sp macro="" textlink="">
      <xdr:nvSpPr>
        <xdr:cNvPr id="4" name="Rounded Rectangle 3"/>
        <xdr:cNvSpPr/>
      </xdr:nvSpPr>
      <xdr:spPr bwMode="auto">
        <a:xfrm>
          <a:off x="7724774" y="2990849"/>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endParaRPr lang="en-US" sz="1100"/>
        </a:p>
      </xdr:txBody>
    </xdr:sp>
    <xdr:clientData/>
  </xdr:twoCellAnchor>
  <xdr:twoCellAnchor>
    <xdr:from>
      <xdr:col>11</xdr:col>
      <xdr:colOff>123825</xdr:colOff>
      <xdr:row>17</xdr:row>
      <xdr:rowOff>100012</xdr:rowOff>
    </xdr:from>
    <xdr:to>
      <xdr:col>12</xdr:col>
      <xdr:colOff>180974</xdr:colOff>
      <xdr:row>19</xdr:row>
      <xdr:rowOff>142875</xdr:rowOff>
    </xdr:to>
    <xdr:cxnSp macro="">
      <xdr:nvCxnSpPr>
        <xdr:cNvPr id="5" name="Straight Arrow Connector 4"/>
        <xdr:cNvCxnSpPr>
          <a:stCxn id="4" idx="1"/>
        </xdr:cNvCxnSpPr>
      </xdr:nvCxnSpPr>
      <xdr:spPr bwMode="auto">
        <a:xfrm flipH="1">
          <a:off x="6981825" y="3186112"/>
          <a:ext cx="742949" cy="385763"/>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276225</xdr:colOff>
      <xdr:row>25</xdr:row>
      <xdr:rowOff>0</xdr:rowOff>
    </xdr:from>
    <xdr:to>
      <xdr:col>14</xdr:col>
      <xdr:colOff>628650</xdr:colOff>
      <xdr:row>28</xdr:row>
      <xdr:rowOff>152400</xdr:rowOff>
    </xdr:to>
    <xdr:sp macro="" textlink="">
      <xdr:nvSpPr>
        <xdr:cNvPr id="6" name="Rounded Rectangle 5"/>
        <xdr:cNvSpPr/>
      </xdr:nvSpPr>
      <xdr:spPr bwMode="auto">
        <a:xfrm>
          <a:off x="7820025" y="4457700"/>
          <a:ext cx="1724025" cy="6667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endParaRPr lang="en-US" sz="1100" baseline="0"/>
        </a:p>
        <a:p>
          <a:pPr algn="l"/>
          <a:endParaRPr lang="en-US" sz="1100"/>
        </a:p>
        <a:p>
          <a:pPr algn="l"/>
          <a:endParaRPr lang="en-US" sz="1100"/>
        </a:p>
      </xdr:txBody>
    </xdr:sp>
    <xdr:clientData/>
  </xdr:twoCellAnchor>
  <xdr:twoCellAnchor>
    <xdr:from>
      <xdr:col>11</xdr:col>
      <xdr:colOff>1</xdr:colOff>
      <xdr:row>20</xdr:row>
      <xdr:rowOff>142875</xdr:rowOff>
    </xdr:from>
    <xdr:to>
      <xdr:col>12</xdr:col>
      <xdr:colOff>276225</xdr:colOff>
      <xdr:row>26</xdr:row>
      <xdr:rowOff>161925</xdr:rowOff>
    </xdr:to>
    <xdr:cxnSp macro="">
      <xdr:nvCxnSpPr>
        <xdr:cNvPr id="7" name="Straight Arrow Connector 6"/>
        <xdr:cNvCxnSpPr>
          <a:stCxn id="6" idx="1"/>
        </xdr:cNvCxnSpPr>
      </xdr:nvCxnSpPr>
      <xdr:spPr bwMode="auto">
        <a:xfrm flipH="1" flipV="1">
          <a:off x="6858001" y="3743325"/>
          <a:ext cx="962024" cy="1047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238125</xdr:colOff>
      <xdr:row>6</xdr:row>
      <xdr:rowOff>85725</xdr:rowOff>
    </xdr:from>
    <xdr:to>
      <xdr:col>15</xdr:col>
      <xdr:colOff>419100</xdr:colOff>
      <xdr:row>9</xdr:row>
      <xdr:rowOff>161925</xdr:rowOff>
    </xdr:to>
    <xdr:sp macro="" textlink="">
      <xdr:nvSpPr>
        <xdr:cNvPr id="8" name="Rounded Rectangle 7"/>
        <xdr:cNvSpPr/>
      </xdr:nvSpPr>
      <xdr:spPr bwMode="auto">
        <a:xfrm>
          <a:off x="7781925" y="1285875"/>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11</xdr:col>
      <xdr:colOff>66675</xdr:colOff>
      <xdr:row>8</xdr:row>
      <xdr:rowOff>38100</xdr:rowOff>
    </xdr:from>
    <xdr:to>
      <xdr:col>12</xdr:col>
      <xdr:colOff>238125</xdr:colOff>
      <xdr:row>9</xdr:row>
      <xdr:rowOff>0</xdr:rowOff>
    </xdr:to>
    <xdr:cxnSp macro="">
      <xdr:nvCxnSpPr>
        <xdr:cNvPr id="9" name="Straight Arrow Connector 8"/>
        <xdr:cNvCxnSpPr>
          <a:stCxn id="8" idx="1"/>
        </xdr:cNvCxnSpPr>
      </xdr:nvCxnSpPr>
      <xdr:spPr bwMode="auto">
        <a:xfrm flipH="1">
          <a:off x="6924675" y="1581150"/>
          <a:ext cx="857250" cy="1333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3</xdr:col>
      <xdr:colOff>76200</xdr:colOff>
      <xdr:row>3</xdr:row>
      <xdr:rowOff>76200</xdr:rowOff>
    </xdr:from>
    <xdr:to>
      <xdr:col>5</xdr:col>
      <xdr:colOff>561975</xdr:colOff>
      <xdr:row>7</xdr:row>
      <xdr:rowOff>161925</xdr:rowOff>
    </xdr:to>
    <xdr:sp macro="" textlink="">
      <xdr:nvSpPr>
        <xdr:cNvPr id="10" name="Rounded Rectangle 9"/>
        <xdr:cNvSpPr/>
      </xdr:nvSpPr>
      <xdr:spPr bwMode="auto">
        <a:xfrm>
          <a:off x="1447800" y="762000"/>
          <a:ext cx="1857375" cy="771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endParaRPr lang="en-US">
            <a:effectLst/>
          </a:endParaRPr>
        </a:p>
        <a:p>
          <a:pPr algn="l"/>
          <a:endParaRPr lang="en-US" sz="1100"/>
        </a:p>
      </xdr:txBody>
    </xdr:sp>
    <xdr:clientData/>
  </xdr:twoCellAnchor>
  <xdr:twoCellAnchor>
    <xdr:from>
      <xdr:col>4</xdr:col>
      <xdr:colOff>319088</xdr:colOff>
      <xdr:row>7</xdr:row>
      <xdr:rowOff>161925</xdr:rowOff>
    </xdr:from>
    <xdr:to>
      <xdr:col>7</xdr:col>
      <xdr:colOff>19050</xdr:colOff>
      <xdr:row>11</xdr:row>
      <xdr:rowOff>66675</xdr:rowOff>
    </xdr:to>
    <xdr:cxnSp macro="">
      <xdr:nvCxnSpPr>
        <xdr:cNvPr id="11" name="Straight Arrow Connector 10"/>
        <xdr:cNvCxnSpPr>
          <a:stCxn id="10" idx="2"/>
        </xdr:cNvCxnSpPr>
      </xdr:nvCxnSpPr>
      <xdr:spPr bwMode="auto">
        <a:xfrm>
          <a:off x="2376488" y="1533525"/>
          <a:ext cx="1757362" cy="5905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247650</xdr:colOff>
      <xdr:row>11</xdr:row>
      <xdr:rowOff>133350</xdr:rowOff>
    </xdr:from>
    <xdr:to>
      <xdr:col>15</xdr:col>
      <xdr:colOff>428625</xdr:colOff>
      <xdr:row>15</xdr:row>
      <xdr:rowOff>38100</xdr:rowOff>
    </xdr:to>
    <xdr:sp macro="" textlink="">
      <xdr:nvSpPr>
        <xdr:cNvPr id="12" name="Rounded Rectangle 11"/>
        <xdr:cNvSpPr/>
      </xdr:nvSpPr>
      <xdr:spPr bwMode="auto">
        <a:xfrm>
          <a:off x="7791450" y="2190750"/>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11</xdr:col>
      <xdr:colOff>171450</xdr:colOff>
      <xdr:row>13</xdr:row>
      <xdr:rowOff>85725</xdr:rowOff>
    </xdr:from>
    <xdr:to>
      <xdr:col>12</xdr:col>
      <xdr:colOff>247650</xdr:colOff>
      <xdr:row>16</xdr:row>
      <xdr:rowOff>47625</xdr:rowOff>
    </xdr:to>
    <xdr:cxnSp macro="">
      <xdr:nvCxnSpPr>
        <xdr:cNvPr id="13" name="Straight Arrow Connector 12"/>
        <xdr:cNvCxnSpPr>
          <a:stCxn id="12" idx="1"/>
        </xdr:cNvCxnSpPr>
      </xdr:nvCxnSpPr>
      <xdr:spPr bwMode="auto">
        <a:xfrm flipH="1">
          <a:off x="7029450" y="2486025"/>
          <a:ext cx="762000" cy="4762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438150</xdr:colOff>
      <xdr:row>5</xdr:row>
      <xdr:rowOff>76200</xdr:rowOff>
    </xdr:from>
    <xdr:to>
      <xdr:col>14</xdr:col>
      <xdr:colOff>57150</xdr:colOff>
      <xdr:row>27</xdr:row>
      <xdr:rowOff>19050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81350" y="933450"/>
          <a:ext cx="6477000" cy="371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142874</xdr:colOff>
      <xdr:row>18</xdr:row>
      <xdr:rowOff>76199</xdr:rowOff>
    </xdr:from>
    <xdr:to>
      <xdr:col>17</xdr:col>
      <xdr:colOff>495299</xdr:colOff>
      <xdr:row>20</xdr:row>
      <xdr:rowOff>123824</xdr:rowOff>
    </xdr:to>
    <xdr:sp macro="" textlink="">
      <xdr:nvSpPr>
        <xdr:cNvPr id="15" name="Rounded Rectangle 14"/>
        <xdr:cNvSpPr/>
      </xdr:nvSpPr>
      <xdr:spPr bwMode="auto">
        <a:xfrm>
          <a:off x="10429874" y="3162299"/>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FFFFFF</a:t>
          </a:r>
        </a:p>
        <a:p>
          <a:pPr algn="l"/>
          <a:endParaRPr lang="en-US" sz="1100"/>
        </a:p>
      </xdr:txBody>
    </xdr:sp>
    <xdr:clientData/>
  </xdr:twoCellAnchor>
  <xdr:twoCellAnchor>
    <xdr:from>
      <xdr:col>13</xdr:col>
      <xdr:colOff>142875</xdr:colOff>
      <xdr:row>19</xdr:row>
      <xdr:rowOff>100012</xdr:rowOff>
    </xdr:from>
    <xdr:to>
      <xdr:col>15</xdr:col>
      <xdr:colOff>142874</xdr:colOff>
      <xdr:row>21</xdr:row>
      <xdr:rowOff>38100</xdr:rowOff>
    </xdr:to>
    <xdr:cxnSp macro="">
      <xdr:nvCxnSpPr>
        <xdr:cNvPr id="16" name="Straight Arrow Connector 15"/>
        <xdr:cNvCxnSpPr>
          <a:stCxn id="15" idx="1"/>
        </xdr:cNvCxnSpPr>
      </xdr:nvCxnSpPr>
      <xdr:spPr bwMode="auto">
        <a:xfrm flipH="1">
          <a:off x="9058275" y="3357562"/>
          <a:ext cx="1371599" cy="280988"/>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219075</xdr:colOff>
      <xdr:row>29</xdr:row>
      <xdr:rowOff>114300</xdr:rowOff>
    </xdr:from>
    <xdr:to>
      <xdr:col>13</xdr:col>
      <xdr:colOff>571500</xdr:colOff>
      <xdr:row>33</xdr:row>
      <xdr:rowOff>95250</xdr:rowOff>
    </xdr:to>
    <xdr:sp macro="" textlink="">
      <xdr:nvSpPr>
        <xdr:cNvPr id="17" name="Rounded Rectangle 16"/>
        <xdr:cNvSpPr/>
      </xdr:nvSpPr>
      <xdr:spPr bwMode="auto">
        <a:xfrm>
          <a:off x="7762875" y="5086350"/>
          <a:ext cx="1724025" cy="6667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endParaRPr lang="en-US" sz="1100" baseline="0"/>
        </a:p>
        <a:p>
          <a:pPr algn="l"/>
          <a:endParaRPr lang="en-US" sz="1100"/>
        </a:p>
        <a:p>
          <a:pPr algn="l"/>
          <a:endParaRPr lang="en-US" sz="1100"/>
        </a:p>
      </xdr:txBody>
    </xdr:sp>
    <xdr:clientData/>
  </xdr:twoCellAnchor>
  <xdr:twoCellAnchor>
    <xdr:from>
      <xdr:col>9</xdr:col>
      <xdr:colOff>628651</xdr:colOff>
      <xdr:row>25</xdr:row>
      <xdr:rowOff>85725</xdr:rowOff>
    </xdr:from>
    <xdr:to>
      <xdr:col>11</xdr:col>
      <xdr:colOff>219075</xdr:colOff>
      <xdr:row>31</xdr:row>
      <xdr:rowOff>104775</xdr:rowOff>
    </xdr:to>
    <xdr:cxnSp macro="">
      <xdr:nvCxnSpPr>
        <xdr:cNvPr id="18" name="Straight Arrow Connector 17"/>
        <xdr:cNvCxnSpPr>
          <a:stCxn id="17" idx="1"/>
        </xdr:cNvCxnSpPr>
      </xdr:nvCxnSpPr>
      <xdr:spPr bwMode="auto">
        <a:xfrm flipH="1" flipV="1">
          <a:off x="6800851" y="4371975"/>
          <a:ext cx="962024" cy="1047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14</xdr:col>
      <xdr:colOff>466725</xdr:colOff>
      <xdr:row>6</xdr:row>
      <xdr:rowOff>104775</xdr:rowOff>
    </xdr:from>
    <xdr:to>
      <xdr:col>17</xdr:col>
      <xdr:colOff>647700</xdr:colOff>
      <xdr:row>10</xdr:row>
      <xdr:rowOff>9525</xdr:rowOff>
    </xdr:to>
    <xdr:sp macro="" textlink="">
      <xdr:nvSpPr>
        <xdr:cNvPr id="19" name="Rounded Rectangle 18"/>
        <xdr:cNvSpPr/>
      </xdr:nvSpPr>
      <xdr:spPr bwMode="auto">
        <a:xfrm>
          <a:off x="10067925" y="1133475"/>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10</xdr:col>
      <xdr:colOff>676275</xdr:colOff>
      <xdr:row>8</xdr:row>
      <xdr:rowOff>57150</xdr:rowOff>
    </xdr:from>
    <xdr:to>
      <xdr:col>14</xdr:col>
      <xdr:colOff>466725</xdr:colOff>
      <xdr:row>9</xdr:row>
      <xdr:rowOff>104775</xdr:rowOff>
    </xdr:to>
    <xdr:cxnSp macro="">
      <xdr:nvCxnSpPr>
        <xdr:cNvPr id="20" name="Straight Arrow Connector 19"/>
        <xdr:cNvCxnSpPr>
          <a:stCxn id="19" idx="1"/>
        </xdr:cNvCxnSpPr>
      </xdr:nvCxnSpPr>
      <xdr:spPr bwMode="auto">
        <a:xfrm flipH="1">
          <a:off x="7534275" y="1428750"/>
          <a:ext cx="2533650" cy="2190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47625</xdr:colOff>
      <xdr:row>0</xdr:row>
      <xdr:rowOff>9525</xdr:rowOff>
    </xdr:from>
    <xdr:to>
      <xdr:col>6</xdr:col>
      <xdr:colOff>533400</xdr:colOff>
      <xdr:row>4</xdr:row>
      <xdr:rowOff>95250</xdr:rowOff>
    </xdr:to>
    <xdr:sp macro="" textlink="">
      <xdr:nvSpPr>
        <xdr:cNvPr id="21" name="Rounded Rectangle 20"/>
        <xdr:cNvSpPr/>
      </xdr:nvSpPr>
      <xdr:spPr bwMode="auto">
        <a:xfrm>
          <a:off x="2790825" y="9525"/>
          <a:ext cx="1857375" cy="771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endParaRPr lang="en-US">
            <a:effectLst/>
          </a:endParaRPr>
        </a:p>
        <a:p>
          <a:pPr algn="l"/>
          <a:endParaRPr lang="en-US" sz="1100"/>
        </a:p>
      </xdr:txBody>
    </xdr:sp>
    <xdr:clientData/>
  </xdr:twoCellAnchor>
  <xdr:twoCellAnchor>
    <xdr:from>
      <xdr:col>5</xdr:col>
      <xdr:colOff>290513</xdr:colOff>
      <xdr:row>4</xdr:row>
      <xdr:rowOff>95250</xdr:rowOff>
    </xdr:from>
    <xdr:to>
      <xdr:col>6</xdr:col>
      <xdr:colOff>523875</xdr:colOff>
      <xdr:row>11</xdr:row>
      <xdr:rowOff>161925</xdr:rowOff>
    </xdr:to>
    <xdr:cxnSp macro="">
      <xdr:nvCxnSpPr>
        <xdr:cNvPr id="22" name="Straight Arrow Connector 21"/>
        <xdr:cNvCxnSpPr>
          <a:stCxn id="21" idx="2"/>
        </xdr:cNvCxnSpPr>
      </xdr:nvCxnSpPr>
      <xdr:spPr bwMode="auto">
        <a:xfrm>
          <a:off x="3719513" y="781050"/>
          <a:ext cx="919162" cy="12668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14</xdr:col>
      <xdr:colOff>457200</xdr:colOff>
      <xdr:row>11</xdr:row>
      <xdr:rowOff>76200</xdr:rowOff>
    </xdr:from>
    <xdr:to>
      <xdr:col>17</xdr:col>
      <xdr:colOff>638175</xdr:colOff>
      <xdr:row>14</xdr:row>
      <xdr:rowOff>152400</xdr:rowOff>
    </xdr:to>
    <xdr:sp macro="" textlink="">
      <xdr:nvSpPr>
        <xdr:cNvPr id="23" name="Rounded Rectangle 22"/>
        <xdr:cNvSpPr/>
      </xdr:nvSpPr>
      <xdr:spPr bwMode="auto">
        <a:xfrm>
          <a:off x="10058400" y="1962150"/>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11</xdr:col>
      <xdr:colOff>66675</xdr:colOff>
      <xdr:row>11</xdr:row>
      <xdr:rowOff>142875</xdr:rowOff>
    </xdr:from>
    <xdr:to>
      <xdr:col>14</xdr:col>
      <xdr:colOff>457200</xdr:colOff>
      <xdr:row>13</xdr:row>
      <xdr:rowOff>28575</xdr:rowOff>
    </xdr:to>
    <xdr:cxnSp macro="">
      <xdr:nvCxnSpPr>
        <xdr:cNvPr id="24" name="Straight Arrow Connector 23"/>
        <xdr:cNvCxnSpPr>
          <a:stCxn id="23" idx="1"/>
        </xdr:cNvCxnSpPr>
      </xdr:nvCxnSpPr>
      <xdr:spPr bwMode="auto">
        <a:xfrm flipH="1" flipV="1">
          <a:off x="7610475" y="2028825"/>
          <a:ext cx="2447925" cy="2286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abSelected="1" workbookViewId="0">
      <selection activeCell="C8" sqref="C8"/>
    </sheetView>
  </sheetViews>
  <sheetFormatPr defaultRowHeight="12.75"/>
  <cols>
    <col min="1" max="1" width="2.25" style="39" customWidth="1"/>
    <col min="2" max="2" width="19.625" style="69" customWidth="1"/>
    <col min="3" max="3" width="9.25" style="39" customWidth="1"/>
    <col min="4" max="4" width="16" style="39" customWidth="1"/>
    <col min="5" max="5" width="8" style="39" customWidth="1"/>
    <col min="6" max="6" width="31.125" style="39" customWidth="1"/>
    <col min="7" max="7" width="31" style="39" customWidth="1"/>
    <col min="8" max="16384" width="9" style="39"/>
  </cols>
  <sheetData>
    <row r="2" spans="1:7" s="38" customFormat="1" ht="75.75" customHeight="1">
      <c r="A2" s="36"/>
      <c r="B2" s="37"/>
      <c r="C2" s="97" t="s">
        <v>18</v>
      </c>
      <c r="D2" s="97"/>
      <c r="E2" s="97"/>
      <c r="F2" s="97"/>
      <c r="G2" s="97"/>
    </row>
    <row r="3" spans="1:7">
      <c r="B3" s="40"/>
      <c r="C3" s="41"/>
      <c r="F3" s="1"/>
    </row>
    <row r="4" spans="1:7">
      <c r="B4" s="42" t="s">
        <v>19</v>
      </c>
      <c r="C4" s="98" t="s">
        <v>126</v>
      </c>
      <c r="D4" s="98"/>
      <c r="E4" s="98"/>
      <c r="F4" s="42" t="s">
        <v>20</v>
      </c>
      <c r="G4" s="43" t="s">
        <v>127</v>
      </c>
    </row>
    <row r="5" spans="1:7" ht="14.25" customHeight="1">
      <c r="B5" s="42" t="s">
        <v>21</v>
      </c>
      <c r="C5" s="98" t="s">
        <v>128</v>
      </c>
      <c r="D5" s="98"/>
      <c r="E5" s="98"/>
      <c r="F5" s="42" t="s">
        <v>22</v>
      </c>
      <c r="G5" s="44"/>
    </row>
    <row r="6" spans="1:7" ht="15.75" customHeight="1">
      <c r="B6" s="99" t="s">
        <v>23</v>
      </c>
      <c r="C6" s="100" t="str">
        <f>C5&amp;"_"&amp;"BlackBoxTestcase"&amp;"_"&amp;"v2.0"</f>
        <v>SE18_BlackBoxTestcase_v2.0</v>
      </c>
      <c r="D6" s="100"/>
      <c r="E6" s="100"/>
      <c r="F6" s="42" t="s">
        <v>24</v>
      </c>
      <c r="G6" s="93" t="s">
        <v>242</v>
      </c>
    </row>
    <row r="7" spans="1:7" ht="13.5" customHeight="1">
      <c r="B7" s="99"/>
      <c r="C7" s="100"/>
      <c r="D7" s="100"/>
      <c r="E7" s="100"/>
      <c r="F7" s="42" t="s">
        <v>25</v>
      </c>
      <c r="G7" s="45" t="s">
        <v>241</v>
      </c>
    </row>
    <row r="8" spans="1:7">
      <c r="B8" s="46"/>
      <c r="C8" s="47"/>
      <c r="D8" s="48"/>
      <c r="E8" s="48"/>
      <c r="F8" s="49"/>
      <c r="G8" s="50"/>
    </row>
    <row r="9" spans="1:7">
      <c r="B9" s="51"/>
      <c r="C9" s="52"/>
      <c r="D9" s="52"/>
      <c r="E9" s="52"/>
      <c r="F9" s="52"/>
    </row>
    <row r="10" spans="1:7">
      <c r="B10" s="53" t="s">
        <v>27</v>
      </c>
    </row>
    <row r="11" spans="1:7" s="54" customFormat="1">
      <c r="B11" s="55" t="s">
        <v>28</v>
      </c>
      <c r="C11" s="56" t="s">
        <v>25</v>
      </c>
      <c r="D11" s="56" t="s">
        <v>29</v>
      </c>
      <c r="E11" s="56" t="s">
        <v>30</v>
      </c>
      <c r="F11" s="56" t="s">
        <v>31</v>
      </c>
      <c r="G11" s="57" t="s">
        <v>32</v>
      </c>
    </row>
    <row r="12" spans="1:7" s="58" customFormat="1">
      <c r="B12" s="94">
        <v>42341</v>
      </c>
      <c r="C12" s="95" t="s">
        <v>26</v>
      </c>
      <c r="D12" s="60" t="s">
        <v>239</v>
      </c>
      <c r="E12" s="60"/>
      <c r="F12" s="61"/>
      <c r="G12" s="62"/>
    </row>
    <row r="13" spans="1:7" s="58" customFormat="1" ht="21.75" customHeight="1">
      <c r="B13" s="96" t="s">
        <v>240</v>
      </c>
      <c r="C13" s="59" t="s">
        <v>241</v>
      </c>
      <c r="D13" s="60" t="s">
        <v>239</v>
      </c>
      <c r="E13" s="60"/>
      <c r="F13" s="60"/>
      <c r="G13" s="64"/>
    </row>
    <row r="14" spans="1:7" s="58" customFormat="1" ht="19.5" customHeight="1">
      <c r="B14" s="91"/>
      <c r="C14" s="59"/>
      <c r="D14" s="60"/>
      <c r="E14" s="60"/>
      <c r="F14" s="60"/>
      <c r="G14" s="64"/>
    </row>
    <row r="15" spans="1:7" s="58" customFormat="1" ht="21.75" customHeight="1">
      <c r="B15" s="63"/>
      <c r="C15" s="59"/>
      <c r="D15" s="60"/>
      <c r="E15" s="60"/>
      <c r="F15" s="60"/>
      <c r="G15" s="64"/>
    </row>
    <row r="16" spans="1:7" s="58" customFormat="1" ht="19.5" customHeight="1">
      <c r="B16" s="63"/>
      <c r="C16" s="59"/>
      <c r="D16" s="60"/>
      <c r="E16" s="60"/>
      <c r="F16" s="60"/>
      <c r="G16" s="64"/>
    </row>
    <row r="17" spans="2:7" s="58" customFormat="1" ht="21.75" customHeight="1">
      <c r="B17" s="63"/>
      <c r="C17" s="59"/>
      <c r="D17" s="60"/>
      <c r="E17" s="60"/>
      <c r="F17" s="60"/>
      <c r="G17" s="64"/>
    </row>
    <row r="18" spans="2:7" s="58" customFormat="1" ht="19.5" customHeight="1">
      <c r="B18" s="65"/>
      <c r="C18" s="66"/>
      <c r="D18" s="67"/>
      <c r="E18" s="67"/>
      <c r="F18" s="67"/>
      <c r="G18" s="68"/>
    </row>
  </sheetData>
  <mergeCells count="5">
    <mergeCell ref="C2:G2"/>
    <mergeCell ref="C4:E4"/>
    <mergeCell ref="C5:E5"/>
    <mergeCell ref="B6:B7"/>
    <mergeCell ref="C6:E7"/>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5" sqref="O25"/>
    </sheetView>
  </sheetViews>
  <sheetFormatPr defaultRowHeight="13.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4" workbookViewId="0">
      <selection activeCell="P30" sqref="P30"/>
    </sheetView>
  </sheetViews>
  <sheetFormatPr defaultRowHeight="13.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3"/>
  <sheetViews>
    <sheetView workbookViewId="0">
      <selection activeCell="D13" sqref="D13"/>
    </sheetView>
  </sheetViews>
  <sheetFormatPr defaultRowHeight="12.75"/>
  <cols>
    <col min="1" max="1" width="1.375" style="1" customWidth="1"/>
    <col min="2" max="2" width="11.75" style="89" customWidth="1"/>
    <col min="3" max="3" width="30.25" style="71" customWidth="1"/>
    <col min="4" max="4" width="23.375" style="71" customWidth="1"/>
    <col min="5" max="5" width="28.125" style="71" customWidth="1"/>
    <col min="6" max="6" width="42.375" style="71" customWidth="1"/>
    <col min="7" max="16384" width="9" style="1"/>
  </cols>
  <sheetData>
    <row r="1" spans="2:6" ht="25.5">
      <c r="B1" s="70"/>
      <c r="D1" s="72" t="s">
        <v>33</v>
      </c>
      <c r="E1" s="73"/>
    </row>
    <row r="2" spans="2:6" ht="13.5" customHeight="1">
      <c r="B2" s="70"/>
      <c r="D2" s="74"/>
      <c r="E2" s="74"/>
    </row>
    <row r="3" spans="2:6">
      <c r="B3" s="101" t="s">
        <v>19</v>
      </c>
      <c r="C3" s="101"/>
      <c r="D3" s="102" t="s">
        <v>118</v>
      </c>
      <c r="E3" s="102"/>
      <c r="F3" s="102"/>
    </row>
    <row r="4" spans="2:6">
      <c r="B4" s="101" t="s">
        <v>21</v>
      </c>
      <c r="C4" s="101"/>
      <c r="D4" s="102" t="str">
        <f>D3</f>
        <v>MobilePhone Store Management</v>
      </c>
      <c r="E4" s="102"/>
      <c r="F4" s="102"/>
    </row>
    <row r="5" spans="2:6" s="2" customFormat="1" ht="84.75" customHeight="1">
      <c r="B5" s="103" t="s">
        <v>34</v>
      </c>
      <c r="C5" s="103"/>
      <c r="D5" s="104" t="s">
        <v>119</v>
      </c>
      <c r="E5" s="104"/>
      <c r="F5" s="104"/>
    </row>
    <row r="6" spans="2:6">
      <c r="B6" s="75"/>
      <c r="C6" s="76"/>
      <c r="D6" s="76"/>
      <c r="E6" s="76"/>
      <c r="F6" s="76"/>
    </row>
    <row r="7" spans="2:6" s="77" customFormat="1">
      <c r="B7" s="78"/>
      <c r="C7" s="79"/>
      <c r="D7" s="79"/>
      <c r="E7" s="79"/>
      <c r="F7" s="79"/>
    </row>
    <row r="8" spans="2:6" s="80" customFormat="1" ht="21" customHeight="1">
      <c r="B8" s="81" t="s">
        <v>35</v>
      </c>
      <c r="C8" s="82" t="s">
        <v>36</v>
      </c>
      <c r="D8" s="82" t="s">
        <v>37</v>
      </c>
      <c r="E8" s="83" t="s">
        <v>38</v>
      </c>
      <c r="F8" s="84" t="s">
        <v>39</v>
      </c>
    </row>
    <row r="9" spans="2:6" ht="13.5">
      <c r="B9" s="85">
        <v>1</v>
      </c>
      <c r="C9" s="86" t="s">
        <v>40</v>
      </c>
      <c r="D9" s="87" t="s">
        <v>61</v>
      </c>
      <c r="E9" s="86" t="s">
        <v>41</v>
      </c>
      <c r="F9" s="88" t="s">
        <v>42</v>
      </c>
    </row>
    <row r="10" spans="2:6" ht="13.5">
      <c r="B10" s="85">
        <v>2</v>
      </c>
      <c r="C10" s="86" t="s">
        <v>43</v>
      </c>
      <c r="D10" s="87" t="s">
        <v>43</v>
      </c>
      <c r="E10" s="86" t="s">
        <v>44</v>
      </c>
      <c r="F10" s="88" t="s">
        <v>45</v>
      </c>
    </row>
    <row r="11" spans="2:6" ht="13.5">
      <c r="B11" s="85">
        <v>3</v>
      </c>
      <c r="C11" s="86" t="s">
        <v>46</v>
      </c>
      <c r="D11" s="87" t="s">
        <v>46</v>
      </c>
      <c r="E11" s="86" t="s">
        <v>49</v>
      </c>
      <c r="F11" s="88" t="s">
        <v>50</v>
      </c>
    </row>
    <row r="12" spans="2:6" ht="13.5">
      <c r="B12" s="85">
        <v>4</v>
      </c>
      <c r="C12" s="86" t="s">
        <v>47</v>
      </c>
      <c r="D12" s="87" t="s">
        <v>47</v>
      </c>
      <c r="E12" s="86" t="s">
        <v>51</v>
      </c>
      <c r="F12" s="88" t="s">
        <v>52</v>
      </c>
    </row>
    <row r="13" spans="2:6" ht="13.5">
      <c r="B13" s="85">
        <v>5</v>
      </c>
      <c r="C13" s="86" t="s">
        <v>48</v>
      </c>
      <c r="D13" s="87" t="s">
        <v>48</v>
      </c>
      <c r="E13" s="86" t="s">
        <v>53</v>
      </c>
      <c r="F13" s="88" t="s">
        <v>54</v>
      </c>
    </row>
    <row r="14" spans="2:6">
      <c r="B14" s="1"/>
      <c r="C14" s="1"/>
      <c r="D14" s="1"/>
      <c r="E14" s="1"/>
      <c r="F14" s="1"/>
    </row>
    <row r="15" spans="2:6">
      <c r="B15" s="1"/>
      <c r="C15" s="1"/>
      <c r="D15" s="1"/>
      <c r="E15" s="1"/>
      <c r="F15" s="1"/>
    </row>
    <row r="16" spans="2:6">
      <c r="B16" s="1"/>
      <c r="C16" s="1"/>
      <c r="D16" s="1"/>
      <c r="E16" s="1"/>
      <c r="F16" s="1"/>
    </row>
    <row r="17" spans="2:6">
      <c r="B17" s="1"/>
      <c r="C17" s="1"/>
      <c r="D17" s="1"/>
      <c r="E17" s="1"/>
      <c r="F17" s="1"/>
    </row>
    <row r="18" spans="2:6">
      <c r="B18" s="1"/>
      <c r="C18" s="1"/>
      <c r="D18" s="1"/>
      <c r="E18" s="1"/>
      <c r="F18" s="1"/>
    </row>
    <row r="19" spans="2:6">
      <c r="B19" s="1"/>
      <c r="C19" s="1"/>
      <c r="D19" s="1"/>
      <c r="E19" s="1"/>
      <c r="F19" s="1"/>
    </row>
    <row r="20" spans="2:6">
      <c r="B20" s="1"/>
      <c r="C20" s="1"/>
      <c r="D20" s="1"/>
      <c r="E20" s="1"/>
      <c r="F20" s="1"/>
    </row>
    <row r="21" spans="2:6">
      <c r="B21" s="1"/>
      <c r="C21" s="1"/>
      <c r="D21" s="1"/>
      <c r="E21" s="1"/>
      <c r="F21" s="1"/>
    </row>
    <row r="22" spans="2:6">
      <c r="B22" s="1"/>
      <c r="C22" s="1"/>
      <c r="D22" s="1"/>
      <c r="E22" s="1"/>
      <c r="F22" s="1"/>
    </row>
    <row r="23" spans="2:6">
      <c r="B23" s="1"/>
      <c r="C23" s="1"/>
      <c r="D23" s="1"/>
      <c r="E23" s="1"/>
      <c r="F23" s="1"/>
    </row>
  </sheetData>
  <mergeCells count="6">
    <mergeCell ref="B3:C3"/>
    <mergeCell ref="D3:F3"/>
    <mergeCell ref="B4:C4"/>
    <mergeCell ref="D4:F4"/>
    <mergeCell ref="B5:C5"/>
    <mergeCell ref="D5:F5"/>
  </mergeCells>
  <hyperlinks>
    <hyperlink ref="D9" location="PhoneManagement!A1" display="SheetDeliveryDetails"/>
    <hyperlink ref="D10" location="PhoneManagement_Edit!A1" display="PhoneManagement_Edit"/>
    <hyperlink ref="D11" location="PhoneManagement_Import!A1" display="PhoneManagement_Import"/>
    <hyperlink ref="D12" location="PhoneManagement_Export!A1" display="PhoneManagement_Export"/>
    <hyperlink ref="D13" location="PhoneManagement_Order!A1" display="PhoneManagement_Order"/>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workbookViewId="0">
      <pane ySplit="8" topLeftCell="A12" activePane="bottomLeft" state="frozen"/>
      <selection sqref="A1:IV65536"/>
      <selection pane="bottomLeft" activeCell="D15" sqref="D15:H15"/>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c r="A1" s="5"/>
      <c r="B1" s="6"/>
      <c r="C1" s="6"/>
      <c r="D1" s="6"/>
      <c r="E1" s="6"/>
      <c r="F1" s="7"/>
      <c r="G1" s="8"/>
      <c r="H1" s="2"/>
      <c r="I1" s="9"/>
    </row>
    <row r="2" spans="1:10" s="10" customFormat="1" ht="15" customHeight="1">
      <c r="A2" s="11" t="s">
        <v>0</v>
      </c>
      <c r="B2" s="106" t="s">
        <v>61</v>
      </c>
      <c r="C2" s="106"/>
      <c r="D2" s="106"/>
      <c r="E2" s="106"/>
      <c r="F2" s="106"/>
      <c r="G2" s="12"/>
      <c r="H2" s="2"/>
      <c r="I2" s="9"/>
      <c r="J2" s="10" t="s">
        <v>1</v>
      </c>
    </row>
    <row r="3" spans="1:10" s="10" customFormat="1" ht="25.5" customHeight="1">
      <c r="A3" s="13" t="s">
        <v>2</v>
      </c>
      <c r="B3" s="106" t="s">
        <v>120</v>
      </c>
      <c r="C3" s="106"/>
      <c r="D3" s="106"/>
      <c r="E3" s="106"/>
      <c r="F3" s="106"/>
      <c r="G3" s="12"/>
      <c r="H3" s="2"/>
      <c r="I3" s="9"/>
      <c r="J3" s="10" t="s">
        <v>3</v>
      </c>
    </row>
    <row r="4" spans="1:10" s="10" customFormat="1" ht="18" customHeight="1">
      <c r="A4" s="11" t="s">
        <v>4</v>
      </c>
      <c r="B4" s="107" t="s">
        <v>127</v>
      </c>
      <c r="C4" s="107"/>
      <c r="D4" s="107"/>
      <c r="E4" s="107"/>
      <c r="F4" s="107"/>
      <c r="G4" s="12"/>
      <c r="H4" s="2"/>
      <c r="I4" s="9"/>
      <c r="J4" s="14"/>
    </row>
    <row r="5" spans="1:10" s="10" customFormat="1" ht="19.5" customHeight="1">
      <c r="A5" s="15" t="s">
        <v>1</v>
      </c>
      <c r="B5" s="16" t="s">
        <v>3</v>
      </c>
      <c r="C5" s="16" t="s">
        <v>5</v>
      </c>
      <c r="D5" s="17" t="s">
        <v>6</v>
      </c>
      <c r="E5" s="108" t="s">
        <v>7</v>
      </c>
      <c r="F5" s="108"/>
      <c r="G5" s="18"/>
      <c r="H5" s="18"/>
      <c r="I5" s="19"/>
      <c r="J5" s="10" t="s">
        <v>8</v>
      </c>
    </row>
    <row r="6" spans="1:10" s="10" customFormat="1" ht="15" customHeight="1">
      <c r="A6" s="20">
        <f>COUNTIF(F33:F1015,"Pass")</f>
        <v>0</v>
      </c>
      <c r="B6" s="21">
        <f>COUNTIF(F33:F1015,"Fail")</f>
        <v>0</v>
      </c>
      <c r="C6" s="21">
        <f>E6-D6-B6-A6</f>
        <v>0</v>
      </c>
      <c r="D6" s="22">
        <f>COUNTIF(F$10:F$14,"N/A")</f>
        <v>0</v>
      </c>
      <c r="E6" s="105">
        <f>COUNTA(A33:A1000)</f>
        <v>0</v>
      </c>
      <c r="F6" s="105"/>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55</v>
      </c>
      <c r="C9" s="28"/>
      <c r="D9" s="28"/>
      <c r="E9" s="28"/>
      <c r="F9" s="28"/>
      <c r="G9" s="28"/>
      <c r="H9" s="29"/>
      <c r="I9" s="30"/>
    </row>
    <row r="10" spans="1:10" s="90" customFormat="1" ht="86.25" customHeight="1">
      <c r="A10" s="31" t="s">
        <v>129</v>
      </c>
      <c r="B10" s="31" t="s">
        <v>56</v>
      </c>
      <c r="C10" s="35" t="s">
        <v>159</v>
      </c>
      <c r="D10" s="92" t="s">
        <v>125</v>
      </c>
      <c r="E10" s="34" t="s">
        <v>117</v>
      </c>
      <c r="F10" s="31"/>
      <c r="G10" s="31"/>
      <c r="H10" s="32"/>
      <c r="I10" s="30"/>
    </row>
    <row r="11" spans="1:10" s="90" customFormat="1" ht="45.75" customHeight="1">
      <c r="A11" s="31" t="s">
        <v>130</v>
      </c>
      <c r="B11" s="31" t="s">
        <v>57</v>
      </c>
      <c r="C11" s="35" t="s">
        <v>160</v>
      </c>
      <c r="D11" s="92" t="s">
        <v>125</v>
      </c>
      <c r="E11" s="34" t="s">
        <v>106</v>
      </c>
      <c r="F11" s="31"/>
      <c r="G11" s="31"/>
      <c r="H11" s="32"/>
      <c r="I11" s="30"/>
    </row>
    <row r="12" spans="1:10" s="90" customFormat="1" ht="38.25">
      <c r="A12" s="31" t="s">
        <v>131</v>
      </c>
      <c r="B12" s="31" t="s">
        <v>58</v>
      </c>
      <c r="C12" s="35" t="s">
        <v>161</v>
      </c>
      <c r="D12" s="92" t="s">
        <v>125</v>
      </c>
      <c r="E12" s="34" t="s">
        <v>106</v>
      </c>
      <c r="F12" s="31"/>
      <c r="G12" s="31"/>
      <c r="H12" s="32"/>
      <c r="I12" s="30"/>
    </row>
    <row r="13" spans="1:10" s="90" customFormat="1" ht="38.25">
      <c r="A13" s="31" t="s">
        <v>132</v>
      </c>
      <c r="B13" s="31" t="s">
        <v>59</v>
      </c>
      <c r="C13" s="35" t="s">
        <v>162</v>
      </c>
      <c r="D13" s="92" t="s">
        <v>125</v>
      </c>
      <c r="E13" s="34" t="s">
        <v>106</v>
      </c>
      <c r="F13" s="31"/>
      <c r="G13" s="31"/>
      <c r="H13" s="32"/>
      <c r="I13" s="30"/>
    </row>
    <row r="14" spans="1:10" s="90" customFormat="1" ht="38.25">
      <c r="A14" s="31" t="s">
        <v>133</v>
      </c>
      <c r="B14" s="31" t="s">
        <v>60</v>
      </c>
      <c r="C14" s="35" t="s">
        <v>163</v>
      </c>
      <c r="D14" s="92" t="s">
        <v>125</v>
      </c>
      <c r="E14" s="34" t="s">
        <v>106</v>
      </c>
      <c r="F14" s="31"/>
      <c r="G14" s="31"/>
      <c r="H14" s="32"/>
      <c r="I14" s="30"/>
    </row>
    <row r="15" spans="1:10" s="90" customFormat="1" ht="87" customHeight="1">
      <c r="A15" s="31" t="s">
        <v>193</v>
      </c>
      <c r="B15" s="31" t="s">
        <v>194</v>
      </c>
      <c r="C15" s="35" t="s">
        <v>195</v>
      </c>
      <c r="D15" s="34" t="s">
        <v>196</v>
      </c>
      <c r="E15" s="34" t="s">
        <v>106</v>
      </c>
      <c r="F15" s="31"/>
      <c r="G15" s="31"/>
      <c r="H15" s="32"/>
    </row>
    <row r="16" spans="1:10" s="90" customFormat="1">
      <c r="A16" s="30"/>
    </row>
    <row r="17" spans="1:9" s="90" customFormat="1" ht="84" customHeight="1">
      <c r="A17" s="30"/>
    </row>
    <row r="18" spans="1:9" s="90" customFormat="1">
      <c r="A18" s="30"/>
    </row>
    <row r="19" spans="1:9" s="90" customFormat="1">
      <c r="A19" s="30"/>
    </row>
    <row r="20" spans="1:9" s="90" customFormat="1">
      <c r="A20" s="30"/>
    </row>
    <row r="21" spans="1:9">
      <c r="A21" s="4"/>
      <c r="G21" s="1"/>
      <c r="I21" s="1"/>
    </row>
    <row r="22" spans="1:9">
      <c r="A22" s="33"/>
      <c r="G22" s="1"/>
      <c r="I22" s="1"/>
    </row>
    <row r="23" spans="1:9">
      <c r="A23" s="33"/>
      <c r="G23" s="1"/>
      <c r="I23" s="1"/>
    </row>
    <row r="24" spans="1:9">
      <c r="A24" s="33"/>
      <c r="G24" s="1"/>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c r="A31" s="33"/>
      <c r="G31" s="1"/>
      <c r="I31" s="1"/>
    </row>
    <row r="32" spans="1:9" ht="66.75" customHeight="1">
      <c r="A32" s="33"/>
      <c r="G32" s="1"/>
      <c r="I32" s="1"/>
    </row>
  </sheetData>
  <mergeCells count="5">
    <mergeCell ref="E6:F6"/>
    <mergeCell ref="B2:F2"/>
    <mergeCell ref="B3:F3"/>
    <mergeCell ref="B4:F4"/>
    <mergeCell ref="E5:F5"/>
  </mergeCells>
  <phoneticPr fontId="0" type="noConversion"/>
  <dataValidations count="1">
    <dataValidation type="list" allowBlank="1" showErrorMessage="1" sqref="F36:F162 F7:F15 F1:F3">
      <formula1>$J$2:$J$6</formula1>
      <formula2>0</formula2>
    </dataValidation>
  </dataValidations>
  <hyperlinks>
    <hyperlink ref="D10" location="'PhoneManagement form'!A1" display="The screen will look like this"/>
    <hyperlink ref="D11" location="'PhoneManagement_Import form'!A1" display="The screen will look like this"/>
    <hyperlink ref="D12" location="'PhoneManagement_Export form'!A1" display="Màn hình sẽ hiện ra như sau"/>
    <hyperlink ref="D13" location="'PhoneManagement_Edit form'!A1" display="Màn hình sẽ hiện ra như sau"/>
    <hyperlink ref="D14" location="'PhoneManagement_Order form'!A1" display="Màn hình sẽ hiện ra như sau"/>
  </hyperlink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topLeftCell="A16" workbookViewId="0">
      <selection activeCell="F19" sqref="F19:H20"/>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6" t="s">
        <v>46</v>
      </c>
      <c r="C2" s="106"/>
      <c r="D2" s="106"/>
      <c r="E2" s="106"/>
      <c r="F2" s="106"/>
      <c r="G2" s="12"/>
      <c r="H2" s="2"/>
      <c r="I2" s="9"/>
      <c r="J2" s="10" t="s">
        <v>1</v>
      </c>
    </row>
    <row r="3" spans="1:10" s="10" customFormat="1" ht="25.5" customHeight="1">
      <c r="A3" s="13" t="s">
        <v>2</v>
      </c>
      <c r="B3" s="106" t="s">
        <v>121</v>
      </c>
      <c r="C3" s="106"/>
      <c r="D3" s="106"/>
      <c r="E3" s="106"/>
      <c r="F3" s="106"/>
      <c r="G3" s="12"/>
      <c r="H3" s="2"/>
      <c r="I3" s="9"/>
      <c r="J3" s="10" t="s">
        <v>3</v>
      </c>
    </row>
    <row r="4" spans="1:10" s="10" customFormat="1" ht="18" customHeight="1">
      <c r="A4" s="11" t="s">
        <v>4</v>
      </c>
      <c r="B4" s="107" t="s">
        <v>127</v>
      </c>
      <c r="C4" s="107"/>
      <c r="D4" s="107"/>
      <c r="E4" s="107"/>
      <c r="F4" s="107"/>
      <c r="G4" s="12"/>
      <c r="H4" s="2"/>
      <c r="I4" s="9"/>
      <c r="J4" s="14"/>
    </row>
    <row r="5" spans="1:10" s="10" customFormat="1" ht="19.5" customHeight="1">
      <c r="A5" s="15" t="s">
        <v>1</v>
      </c>
      <c r="B5" s="16" t="s">
        <v>3</v>
      </c>
      <c r="C5" s="16" t="s">
        <v>5</v>
      </c>
      <c r="D5" s="17" t="s">
        <v>6</v>
      </c>
      <c r="E5" s="108" t="s">
        <v>7</v>
      </c>
      <c r="F5" s="108"/>
      <c r="G5" s="18"/>
      <c r="H5" s="18"/>
      <c r="I5" s="19"/>
      <c r="J5" s="10" t="s">
        <v>8</v>
      </c>
    </row>
    <row r="6" spans="1:10" s="10" customFormat="1" ht="15" customHeight="1" thickBot="1">
      <c r="A6" s="20">
        <f>COUNTIF(F32:F1014,"Pass")</f>
        <v>0</v>
      </c>
      <c r="B6" s="21">
        <f>COUNTIF(F32:F1014,"Fail")</f>
        <v>0</v>
      </c>
      <c r="C6" s="21">
        <f>E6-D6-B6-A6</f>
        <v>0</v>
      </c>
      <c r="D6" s="22">
        <f>COUNTIF(F$10:F$17,"N/A")</f>
        <v>0</v>
      </c>
      <c r="E6" s="105">
        <f>COUNTA(A32:A999)</f>
        <v>0</v>
      </c>
      <c r="F6" s="105"/>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64</v>
      </c>
      <c r="C9" s="28"/>
      <c r="D9" s="28"/>
      <c r="E9" s="28"/>
      <c r="F9" s="28"/>
      <c r="G9" s="28"/>
      <c r="H9" s="29"/>
      <c r="I9" s="30"/>
    </row>
    <row r="10" spans="1:10" s="90" customFormat="1" ht="86.25" customHeight="1">
      <c r="A10" s="31" t="s">
        <v>134</v>
      </c>
      <c r="B10" s="31" t="s">
        <v>62</v>
      </c>
      <c r="C10" s="35" t="s">
        <v>63</v>
      </c>
      <c r="D10" s="92" t="s">
        <v>125</v>
      </c>
      <c r="E10" s="34" t="s">
        <v>181</v>
      </c>
      <c r="F10" s="31"/>
      <c r="G10" s="31"/>
      <c r="H10" s="32"/>
      <c r="I10" s="30"/>
    </row>
    <row r="11" spans="1:10" s="90" customFormat="1" ht="45.75" customHeight="1">
      <c r="A11" s="31" t="s">
        <v>135</v>
      </c>
      <c r="B11" s="31" t="s">
        <v>65</v>
      </c>
      <c r="C11" s="35" t="s">
        <v>66</v>
      </c>
      <c r="D11" s="34" t="s">
        <v>168</v>
      </c>
      <c r="E11" s="34" t="s">
        <v>182</v>
      </c>
      <c r="F11" s="31"/>
      <c r="G11" s="31"/>
      <c r="H11" s="32"/>
      <c r="I11" s="30"/>
    </row>
    <row r="12" spans="1:10" s="90" customFormat="1" ht="38.25">
      <c r="A12" s="31" t="s">
        <v>136</v>
      </c>
      <c r="B12" s="31" t="s">
        <v>69</v>
      </c>
      <c r="C12" s="35" t="s">
        <v>71</v>
      </c>
      <c r="D12" s="34" t="s">
        <v>169</v>
      </c>
      <c r="E12" s="34" t="s">
        <v>182</v>
      </c>
      <c r="F12" s="31"/>
      <c r="G12" s="31"/>
      <c r="H12" s="32"/>
      <c r="I12" s="30"/>
    </row>
    <row r="13" spans="1:10" s="90" customFormat="1" ht="51">
      <c r="A13" s="31" t="s">
        <v>137</v>
      </c>
      <c r="B13" s="31" t="s">
        <v>67</v>
      </c>
      <c r="C13" s="35" t="s">
        <v>70</v>
      </c>
      <c r="D13" s="34" t="s">
        <v>170</v>
      </c>
      <c r="E13" s="34" t="s">
        <v>182</v>
      </c>
      <c r="F13" s="31"/>
      <c r="G13" s="31"/>
      <c r="H13" s="32"/>
      <c r="I13" s="30"/>
    </row>
    <row r="14" spans="1:10" s="90" customFormat="1" ht="38.25">
      <c r="A14" s="31" t="s">
        <v>138</v>
      </c>
      <c r="B14" s="31" t="s">
        <v>68</v>
      </c>
      <c r="C14" s="35" t="s">
        <v>72</v>
      </c>
      <c r="D14" s="34" t="s">
        <v>171</v>
      </c>
      <c r="E14" s="34" t="s">
        <v>182</v>
      </c>
      <c r="F14" s="31"/>
      <c r="G14" s="31"/>
      <c r="H14" s="32"/>
      <c r="I14" s="30"/>
    </row>
    <row r="15" spans="1:10" s="90" customFormat="1" ht="89.25">
      <c r="A15" s="31" t="s">
        <v>139</v>
      </c>
      <c r="B15" s="31" t="s">
        <v>73</v>
      </c>
      <c r="C15" s="35" t="s">
        <v>74</v>
      </c>
      <c r="D15" s="34" t="s">
        <v>198</v>
      </c>
      <c r="E15" s="34" t="s">
        <v>235</v>
      </c>
      <c r="F15" s="31"/>
      <c r="G15" s="31"/>
      <c r="H15" s="32"/>
      <c r="I15" s="30"/>
    </row>
    <row r="16" spans="1:10" s="90" customFormat="1" ht="38.25">
      <c r="A16" s="31" t="s">
        <v>140</v>
      </c>
      <c r="B16" s="31" t="s">
        <v>75</v>
      </c>
      <c r="C16" s="35" t="s">
        <v>76</v>
      </c>
      <c r="D16" s="34" t="s">
        <v>77</v>
      </c>
      <c r="E16" s="34" t="s">
        <v>182</v>
      </c>
      <c r="F16" s="31"/>
      <c r="G16" s="31"/>
      <c r="H16" s="32"/>
      <c r="I16" s="30"/>
    </row>
    <row r="17" spans="1:9" s="90" customFormat="1" ht="84" customHeight="1">
      <c r="A17" s="31" t="s">
        <v>141</v>
      </c>
      <c r="B17" s="31" t="s">
        <v>78</v>
      </c>
      <c r="C17" s="35" t="s">
        <v>79</v>
      </c>
      <c r="D17" s="34" t="s">
        <v>80</v>
      </c>
      <c r="E17" s="34" t="s">
        <v>182</v>
      </c>
      <c r="F17" s="31"/>
      <c r="G17" s="31"/>
      <c r="H17" s="32"/>
      <c r="I17" s="30"/>
    </row>
    <row r="18" spans="1:9" s="90" customFormat="1" ht="51.75" customHeight="1">
      <c r="A18" s="31" t="s">
        <v>197</v>
      </c>
      <c r="B18" s="31" t="s">
        <v>199</v>
      </c>
      <c r="C18" s="35" t="s">
        <v>200</v>
      </c>
      <c r="D18" s="34" t="s">
        <v>203</v>
      </c>
      <c r="E18" s="34" t="s">
        <v>182</v>
      </c>
      <c r="F18" s="31"/>
      <c r="G18" s="31"/>
      <c r="H18" s="32"/>
      <c r="I18" s="30"/>
    </row>
    <row r="19" spans="1:9" s="90" customFormat="1" ht="89.25">
      <c r="A19" s="31" t="s">
        <v>201</v>
      </c>
      <c r="B19" s="31" t="s">
        <v>204</v>
      </c>
      <c r="C19" s="35" t="s">
        <v>205</v>
      </c>
      <c r="D19" s="34" t="s">
        <v>206</v>
      </c>
      <c r="E19" s="34" t="s">
        <v>182</v>
      </c>
      <c r="F19" s="31"/>
      <c r="G19" s="31"/>
      <c r="H19" s="32"/>
    </row>
    <row r="20" spans="1:9" s="90" customFormat="1" ht="38.25">
      <c r="A20" s="31" t="s">
        <v>202</v>
      </c>
      <c r="B20" s="31" t="s">
        <v>207</v>
      </c>
      <c r="C20" s="35" t="s">
        <v>200</v>
      </c>
      <c r="D20" s="34" t="s">
        <v>208</v>
      </c>
      <c r="E20" s="34" t="s">
        <v>182</v>
      </c>
      <c r="F20" s="31"/>
      <c r="G20" s="31"/>
      <c r="H20" s="32"/>
    </row>
    <row r="21" spans="1:9">
      <c r="A21" s="33"/>
      <c r="G21" s="1"/>
      <c r="I21" s="1"/>
    </row>
    <row r="22" spans="1:9">
      <c r="A22" s="33"/>
      <c r="G22" s="1"/>
      <c r="I22" s="1"/>
    </row>
    <row r="23" spans="1:9">
      <c r="A23" s="33"/>
      <c r="G23" s="1"/>
      <c r="I23" s="1"/>
    </row>
    <row r="24" spans="1:9">
      <c r="A24" s="33"/>
      <c r="G24" s="1"/>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c r="A31" s="33"/>
      <c r="G31" s="1"/>
      <c r="I31" s="1"/>
    </row>
    <row r="32" spans="1:9" ht="66.75" customHeight="1">
      <c r="I32" s="1"/>
    </row>
  </sheetData>
  <mergeCells count="5">
    <mergeCell ref="B2:F2"/>
    <mergeCell ref="B3:F3"/>
    <mergeCell ref="B4:F4"/>
    <mergeCell ref="E5:F5"/>
    <mergeCell ref="E6:F6"/>
  </mergeCells>
  <dataValidations count="1">
    <dataValidation type="list" allowBlank="1" showErrorMessage="1" sqref="F35:F161 F7:F20 F1:F3">
      <formula1>$J$2:$J$6</formula1>
      <formula2>0</formula2>
    </dataValidation>
  </dataValidations>
  <hyperlinks>
    <hyperlink ref="D10" location="'PhoneManagement_Import form'!A1" display="The screen will look like this"/>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4"/>
  <sheetViews>
    <sheetView topLeftCell="A17" workbookViewId="0">
      <selection activeCell="A10" sqref="A10:H21"/>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6" t="s">
        <v>47</v>
      </c>
      <c r="C2" s="106"/>
      <c r="D2" s="106"/>
      <c r="E2" s="106"/>
      <c r="F2" s="106"/>
      <c r="G2" s="12"/>
      <c r="H2" s="2"/>
      <c r="I2" s="9"/>
      <c r="J2" s="10" t="s">
        <v>1</v>
      </c>
    </row>
    <row r="3" spans="1:10" s="10" customFormat="1" ht="25.5" customHeight="1">
      <c r="A3" s="13" t="s">
        <v>2</v>
      </c>
      <c r="B3" s="106" t="s">
        <v>122</v>
      </c>
      <c r="C3" s="106"/>
      <c r="D3" s="106"/>
      <c r="E3" s="106"/>
      <c r="F3" s="106"/>
      <c r="G3" s="12"/>
      <c r="H3" s="2"/>
      <c r="I3" s="9"/>
      <c r="J3" s="10" t="s">
        <v>3</v>
      </c>
    </row>
    <row r="4" spans="1:10" s="10" customFormat="1" ht="18" customHeight="1">
      <c r="A4" s="11" t="s">
        <v>4</v>
      </c>
      <c r="B4" s="107" t="s">
        <v>127</v>
      </c>
      <c r="C4" s="107"/>
      <c r="D4" s="107"/>
      <c r="E4" s="107"/>
      <c r="F4" s="107"/>
      <c r="G4" s="12"/>
      <c r="H4" s="2"/>
      <c r="I4" s="9"/>
      <c r="J4" s="14"/>
    </row>
    <row r="5" spans="1:10" s="10" customFormat="1" ht="19.5" customHeight="1">
      <c r="A5" s="15" t="s">
        <v>1</v>
      </c>
      <c r="B5" s="16" t="s">
        <v>3</v>
      </c>
      <c r="C5" s="16" t="s">
        <v>5</v>
      </c>
      <c r="D5" s="17" t="s">
        <v>6</v>
      </c>
      <c r="E5" s="108" t="s">
        <v>7</v>
      </c>
      <c r="F5" s="108"/>
      <c r="G5" s="18"/>
      <c r="H5" s="18"/>
      <c r="I5" s="19"/>
      <c r="J5" s="10" t="s">
        <v>8</v>
      </c>
    </row>
    <row r="6" spans="1:10" s="10" customFormat="1" ht="15" customHeight="1" thickBot="1">
      <c r="A6" s="20">
        <f>COUNTIF(F33:F1015,"Pass")</f>
        <v>0</v>
      </c>
      <c r="B6" s="21">
        <f>COUNTIF(F33:F1015,"Fail")</f>
        <v>0</v>
      </c>
      <c r="C6" s="21">
        <f>E6-D6-B6-A6</f>
        <v>0</v>
      </c>
      <c r="D6" s="22">
        <f>COUNTIF(F$10:F$18,"N/A")</f>
        <v>0</v>
      </c>
      <c r="E6" s="105">
        <f>COUNTA(A33:A1000)</f>
        <v>0</v>
      </c>
      <c r="F6" s="105"/>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84</v>
      </c>
      <c r="C9" s="28"/>
      <c r="D9" s="28"/>
      <c r="E9" s="28"/>
      <c r="F9" s="28"/>
      <c r="G9" s="28"/>
      <c r="H9" s="29"/>
      <c r="I9" s="30"/>
    </row>
    <row r="10" spans="1:10" s="90" customFormat="1" ht="86.25" customHeight="1">
      <c r="A10" s="31" t="s">
        <v>142</v>
      </c>
      <c r="B10" s="31" t="s">
        <v>85</v>
      </c>
      <c r="C10" s="35" t="s">
        <v>83</v>
      </c>
      <c r="D10" s="92" t="s">
        <v>125</v>
      </c>
      <c r="E10" s="34" t="s">
        <v>82</v>
      </c>
      <c r="F10" s="31"/>
      <c r="G10" s="31"/>
      <c r="H10" s="32"/>
      <c r="I10" s="30"/>
    </row>
    <row r="11" spans="1:10" s="90" customFormat="1" ht="45.75" customHeight="1">
      <c r="A11" s="31" t="s">
        <v>143</v>
      </c>
      <c r="B11" s="31" t="s">
        <v>88</v>
      </c>
      <c r="C11" s="35" t="s">
        <v>93</v>
      </c>
      <c r="D11" s="34" t="s">
        <v>172</v>
      </c>
      <c r="E11" s="34" t="s">
        <v>183</v>
      </c>
      <c r="F11" s="31"/>
      <c r="G11" s="31"/>
      <c r="H11" s="32"/>
      <c r="I11" s="30"/>
    </row>
    <row r="12" spans="1:10" s="90" customFormat="1" ht="25.5">
      <c r="A12" s="31" t="s">
        <v>144</v>
      </c>
      <c r="B12" s="31" t="s">
        <v>69</v>
      </c>
      <c r="C12" s="35" t="s">
        <v>89</v>
      </c>
      <c r="D12" s="34" t="s">
        <v>173</v>
      </c>
      <c r="E12" s="34" t="s">
        <v>183</v>
      </c>
      <c r="F12" s="31"/>
      <c r="G12" s="31"/>
      <c r="H12" s="32"/>
      <c r="I12" s="30"/>
    </row>
    <row r="13" spans="1:10" s="90" customFormat="1" ht="38.25">
      <c r="A13" s="31" t="s">
        <v>145</v>
      </c>
      <c r="B13" s="31" t="s">
        <v>90</v>
      </c>
      <c r="C13" s="35" t="s">
        <v>91</v>
      </c>
      <c r="D13" s="34" t="s">
        <v>174</v>
      </c>
      <c r="E13" s="34" t="s">
        <v>183</v>
      </c>
      <c r="F13" s="31"/>
      <c r="G13" s="31"/>
      <c r="H13" s="32"/>
      <c r="I13" s="30"/>
    </row>
    <row r="14" spans="1:10" s="90" customFormat="1" ht="38.25">
      <c r="A14" s="31" t="s">
        <v>146</v>
      </c>
      <c r="B14" s="31" t="s">
        <v>92</v>
      </c>
      <c r="C14" s="35" t="s">
        <v>94</v>
      </c>
      <c r="D14" s="34" t="s">
        <v>95</v>
      </c>
      <c r="E14" s="34" t="s">
        <v>183</v>
      </c>
      <c r="F14" s="31"/>
      <c r="G14" s="31"/>
      <c r="H14" s="32"/>
      <c r="I14" s="30"/>
    </row>
    <row r="15" spans="1:10" s="90" customFormat="1" ht="38.25">
      <c r="A15" s="31" t="s">
        <v>147</v>
      </c>
      <c r="B15" s="31" t="s">
        <v>96</v>
      </c>
      <c r="C15" s="35" t="s">
        <v>97</v>
      </c>
      <c r="D15" s="34" t="s">
        <v>98</v>
      </c>
      <c r="E15" s="34" t="s">
        <v>183</v>
      </c>
      <c r="F15" s="31"/>
      <c r="G15" s="31"/>
      <c r="H15" s="32"/>
      <c r="I15" s="30"/>
    </row>
    <row r="16" spans="1:10" s="90" customFormat="1" ht="51">
      <c r="A16" s="31" t="s">
        <v>148</v>
      </c>
      <c r="B16" s="31" t="s">
        <v>86</v>
      </c>
      <c r="C16" s="35" t="s">
        <v>87</v>
      </c>
      <c r="D16" s="34" t="s">
        <v>175</v>
      </c>
      <c r="E16" s="34" t="s">
        <v>236</v>
      </c>
      <c r="F16" s="31"/>
      <c r="G16" s="31"/>
      <c r="H16" s="32"/>
      <c r="I16" s="30"/>
    </row>
    <row r="17" spans="1:9" s="90" customFormat="1" ht="25.5">
      <c r="A17" s="31" t="s">
        <v>149</v>
      </c>
      <c r="B17" s="31" t="s">
        <v>75</v>
      </c>
      <c r="C17" s="35" t="s">
        <v>76</v>
      </c>
      <c r="D17" s="34" t="s">
        <v>99</v>
      </c>
      <c r="E17" s="34" t="s">
        <v>183</v>
      </c>
      <c r="F17" s="31"/>
      <c r="G17" s="31"/>
      <c r="H17" s="32"/>
      <c r="I17" s="30"/>
    </row>
    <row r="18" spans="1:9" s="90" customFormat="1" ht="25.5">
      <c r="A18" s="31" t="s">
        <v>150</v>
      </c>
      <c r="B18" s="31" t="s">
        <v>78</v>
      </c>
      <c r="C18" s="35" t="s">
        <v>79</v>
      </c>
      <c r="D18" s="34" t="s">
        <v>100</v>
      </c>
      <c r="E18" s="34" t="s">
        <v>183</v>
      </c>
      <c r="F18" s="31"/>
      <c r="G18" s="31"/>
      <c r="H18" s="32"/>
      <c r="I18" s="30"/>
    </row>
    <row r="19" spans="1:9" s="90" customFormat="1" ht="84" customHeight="1">
      <c r="A19" s="31" t="s">
        <v>209</v>
      </c>
      <c r="B19" s="31" t="s">
        <v>199</v>
      </c>
      <c r="C19" s="35" t="s">
        <v>200</v>
      </c>
      <c r="D19" s="34" t="s">
        <v>212</v>
      </c>
      <c r="E19" s="34" t="s">
        <v>183</v>
      </c>
      <c r="F19" s="31"/>
      <c r="G19" s="31"/>
      <c r="H19" s="32"/>
      <c r="I19" s="30"/>
    </row>
    <row r="20" spans="1:9" s="90" customFormat="1" ht="89.25">
      <c r="A20" s="31" t="s">
        <v>210</v>
      </c>
      <c r="B20" s="31" t="s">
        <v>219</v>
      </c>
      <c r="C20" s="35" t="s">
        <v>205</v>
      </c>
      <c r="D20" s="34" t="s">
        <v>206</v>
      </c>
      <c r="E20" s="34" t="s">
        <v>183</v>
      </c>
      <c r="F20" s="31"/>
      <c r="G20" s="31"/>
      <c r="H20" s="32"/>
      <c r="I20" s="30"/>
    </row>
    <row r="21" spans="1:9" s="90" customFormat="1" ht="38.25">
      <c r="A21" s="31" t="s">
        <v>211</v>
      </c>
      <c r="B21" s="31" t="s">
        <v>207</v>
      </c>
      <c r="C21" s="35" t="s">
        <v>200</v>
      </c>
      <c r="D21" s="34" t="s">
        <v>213</v>
      </c>
      <c r="E21" s="34" t="s">
        <v>183</v>
      </c>
      <c r="F21" s="31"/>
      <c r="G21" s="31"/>
      <c r="H21" s="32"/>
    </row>
    <row r="22" spans="1:9" s="90" customFormat="1">
      <c r="A22" s="33"/>
      <c r="B22" s="1"/>
      <c r="C22" s="1"/>
      <c r="D22" s="1"/>
      <c r="E22" s="1"/>
      <c r="F22" s="1"/>
      <c r="G22" s="1"/>
      <c r="H22" s="1"/>
    </row>
    <row r="23" spans="1:9">
      <c r="A23" s="33"/>
      <c r="G23" s="1"/>
      <c r="I23" s="1"/>
    </row>
    <row r="24" spans="1:9">
      <c r="A24" s="33"/>
      <c r="G24" s="1"/>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c r="A31" s="33"/>
      <c r="G31" s="1"/>
      <c r="I31" s="1"/>
    </row>
    <row r="32" spans="1:9">
      <c r="A32" s="33"/>
      <c r="G32" s="1"/>
      <c r="I32" s="1"/>
    </row>
    <row r="33" spans="9:9">
      <c r="I33" s="1"/>
    </row>
    <row r="34" spans="9:9" ht="66.75" customHeight="1">
      <c r="I34" s="1"/>
    </row>
  </sheetData>
  <mergeCells count="5">
    <mergeCell ref="B2:F2"/>
    <mergeCell ref="B3:F3"/>
    <mergeCell ref="B4:F4"/>
    <mergeCell ref="E5:F5"/>
    <mergeCell ref="E6:F6"/>
  </mergeCells>
  <dataValidations count="1">
    <dataValidation type="list" allowBlank="1" showErrorMessage="1" sqref="F36:F162 F1:F3 F7:F21">
      <formula1>$J$2:$J$6</formula1>
      <formula2>0</formula2>
    </dataValidation>
  </dataValidations>
  <hyperlinks>
    <hyperlink ref="D10" location="'PhoneManagement_Export form'!A1" display="The screen will look like this"/>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4"/>
  <sheetViews>
    <sheetView topLeftCell="A16" workbookViewId="0">
      <selection activeCell="A10" sqref="A10:H19"/>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6" t="s">
        <v>43</v>
      </c>
      <c r="C2" s="106"/>
      <c r="D2" s="106"/>
      <c r="E2" s="106"/>
      <c r="F2" s="106"/>
      <c r="G2" s="12"/>
      <c r="H2" s="2"/>
      <c r="I2" s="9"/>
      <c r="J2" s="10" t="s">
        <v>1</v>
      </c>
    </row>
    <row r="3" spans="1:10" s="10" customFormat="1" ht="25.5" customHeight="1">
      <c r="A3" s="13" t="s">
        <v>2</v>
      </c>
      <c r="B3" s="106" t="s">
        <v>123</v>
      </c>
      <c r="C3" s="106"/>
      <c r="D3" s="106"/>
      <c r="E3" s="106"/>
      <c r="F3" s="106"/>
      <c r="G3" s="12"/>
      <c r="H3" s="2"/>
      <c r="I3" s="9"/>
      <c r="J3" s="10" t="s">
        <v>3</v>
      </c>
    </row>
    <row r="4" spans="1:10" s="10" customFormat="1" ht="18" customHeight="1">
      <c r="A4" s="11" t="s">
        <v>4</v>
      </c>
      <c r="B4" s="107" t="s">
        <v>127</v>
      </c>
      <c r="C4" s="107"/>
      <c r="D4" s="107"/>
      <c r="E4" s="107"/>
      <c r="F4" s="107"/>
      <c r="G4" s="12"/>
      <c r="H4" s="2"/>
      <c r="I4" s="9"/>
      <c r="J4" s="14"/>
    </row>
    <row r="5" spans="1:10" s="10" customFormat="1" ht="19.5" customHeight="1">
      <c r="A5" s="15" t="s">
        <v>1</v>
      </c>
      <c r="B5" s="16" t="s">
        <v>3</v>
      </c>
      <c r="C5" s="16" t="s">
        <v>5</v>
      </c>
      <c r="D5" s="17" t="s">
        <v>6</v>
      </c>
      <c r="E5" s="108" t="s">
        <v>7</v>
      </c>
      <c r="F5" s="108"/>
      <c r="G5" s="18"/>
      <c r="H5" s="18"/>
      <c r="I5" s="19"/>
      <c r="J5" s="10" t="s">
        <v>8</v>
      </c>
    </row>
    <row r="6" spans="1:10" s="10" customFormat="1" ht="15" customHeight="1" thickBot="1">
      <c r="A6" s="20">
        <f>COUNTIF(F30:F1012,"Pass")</f>
        <v>0</v>
      </c>
      <c r="B6" s="21">
        <f>COUNTIF(F30:F1012,"Fail")</f>
        <v>0</v>
      </c>
      <c r="C6" s="21">
        <f>E6-D6-B6-A6</f>
        <v>0</v>
      </c>
      <c r="D6" s="22">
        <f>COUNTIF(F$10:F$16,"N/A")</f>
        <v>0</v>
      </c>
      <c r="E6" s="105">
        <f>COUNTA(A30:A997)</f>
        <v>0</v>
      </c>
      <c r="F6" s="105"/>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102</v>
      </c>
      <c r="C9" s="28"/>
      <c r="D9" s="28"/>
      <c r="E9" s="28"/>
      <c r="F9" s="28"/>
      <c r="G9" s="28"/>
      <c r="H9" s="29"/>
      <c r="I9" s="30"/>
    </row>
    <row r="10" spans="1:10" s="90" customFormat="1" ht="86.25" customHeight="1">
      <c r="A10" s="31" t="s">
        <v>151</v>
      </c>
      <c r="B10" s="31" t="s">
        <v>101</v>
      </c>
      <c r="C10" s="35" t="s">
        <v>103</v>
      </c>
      <c r="D10" s="92" t="s">
        <v>125</v>
      </c>
      <c r="E10" s="34" t="s">
        <v>106</v>
      </c>
      <c r="F10" s="31"/>
      <c r="G10" s="31"/>
      <c r="H10" s="32"/>
      <c r="I10" s="30"/>
    </row>
    <row r="11" spans="1:10" s="90" customFormat="1" ht="45.75" customHeight="1">
      <c r="A11" s="31" t="s">
        <v>152</v>
      </c>
      <c r="B11" s="31" t="s">
        <v>65</v>
      </c>
      <c r="C11" s="35" t="s">
        <v>66</v>
      </c>
      <c r="D11" s="34" t="s">
        <v>176</v>
      </c>
      <c r="E11" s="34" t="s">
        <v>192</v>
      </c>
      <c r="F11" s="31"/>
      <c r="G11" s="31"/>
      <c r="H11" s="32"/>
      <c r="I11" s="30"/>
    </row>
    <row r="12" spans="1:10" s="90" customFormat="1" ht="76.5" customHeight="1">
      <c r="A12" s="31" t="s">
        <v>153</v>
      </c>
      <c r="B12" s="31" t="s">
        <v>69</v>
      </c>
      <c r="C12" s="35" t="s">
        <v>71</v>
      </c>
      <c r="D12" s="34" t="s">
        <v>177</v>
      </c>
      <c r="E12" s="34" t="s">
        <v>192</v>
      </c>
      <c r="F12" s="31"/>
      <c r="G12" s="31"/>
      <c r="H12" s="32"/>
      <c r="I12" s="30"/>
    </row>
    <row r="13" spans="1:10" s="90" customFormat="1" ht="102" customHeight="1">
      <c r="A13" s="31" t="s">
        <v>154</v>
      </c>
      <c r="B13" s="31" t="s">
        <v>67</v>
      </c>
      <c r="C13" s="35" t="s">
        <v>70</v>
      </c>
      <c r="D13" s="34" t="s">
        <v>178</v>
      </c>
      <c r="E13" s="34" t="s">
        <v>192</v>
      </c>
      <c r="F13" s="31"/>
      <c r="G13" s="31"/>
      <c r="H13" s="32"/>
      <c r="I13" s="30"/>
    </row>
    <row r="14" spans="1:10" s="90" customFormat="1" ht="127.5" customHeight="1">
      <c r="A14" s="31" t="s">
        <v>155</v>
      </c>
      <c r="B14" s="31" t="s">
        <v>104</v>
      </c>
      <c r="C14" s="35" t="s">
        <v>105</v>
      </c>
      <c r="D14" s="34" t="s">
        <v>179</v>
      </c>
      <c r="E14" s="34" t="s">
        <v>192</v>
      </c>
      <c r="F14" s="31"/>
      <c r="G14" s="31"/>
      <c r="H14" s="32"/>
      <c r="I14" s="30"/>
    </row>
    <row r="15" spans="1:10" s="90" customFormat="1" ht="114.75" customHeight="1">
      <c r="A15" s="31" t="s">
        <v>156</v>
      </c>
      <c r="B15" s="31" t="s">
        <v>107</v>
      </c>
      <c r="C15" s="35" t="s">
        <v>108</v>
      </c>
      <c r="D15" s="34" t="s">
        <v>180</v>
      </c>
      <c r="E15" s="34" t="s">
        <v>237</v>
      </c>
      <c r="F15" s="31"/>
      <c r="G15" s="31"/>
      <c r="H15" s="32"/>
      <c r="I15" s="30"/>
    </row>
    <row r="16" spans="1:10" s="90" customFormat="1" ht="51" customHeight="1">
      <c r="A16" s="31" t="s">
        <v>157</v>
      </c>
      <c r="B16" s="31" t="s">
        <v>78</v>
      </c>
      <c r="C16" s="35" t="s">
        <v>79</v>
      </c>
      <c r="D16" s="34" t="s">
        <v>80</v>
      </c>
      <c r="E16" s="34" t="s">
        <v>192</v>
      </c>
      <c r="F16" s="31"/>
      <c r="G16" s="31"/>
      <c r="H16" s="32"/>
      <c r="I16" s="30"/>
    </row>
    <row r="17" spans="1:11" s="90" customFormat="1" ht="51" customHeight="1">
      <c r="A17" s="31" t="s">
        <v>214</v>
      </c>
      <c r="B17" s="31" t="s">
        <v>199</v>
      </c>
      <c r="C17" s="35" t="s">
        <v>200</v>
      </c>
      <c r="D17" s="34" t="s">
        <v>217</v>
      </c>
      <c r="E17" s="34" t="s">
        <v>192</v>
      </c>
      <c r="F17" s="31"/>
      <c r="G17" s="31"/>
      <c r="H17" s="32"/>
      <c r="I17" s="30"/>
    </row>
    <row r="18" spans="1:11" s="90" customFormat="1" ht="89.25">
      <c r="A18" s="31" t="s">
        <v>215</v>
      </c>
      <c r="B18" s="31" t="s">
        <v>204</v>
      </c>
      <c r="C18" s="35" t="s">
        <v>205</v>
      </c>
      <c r="D18" s="34" t="s">
        <v>206</v>
      </c>
      <c r="E18" s="34" t="s">
        <v>192</v>
      </c>
      <c r="F18" s="31"/>
      <c r="G18" s="31"/>
      <c r="H18" s="32"/>
      <c r="I18" s="30"/>
    </row>
    <row r="19" spans="1:11" s="90" customFormat="1" ht="84" customHeight="1">
      <c r="A19" s="31" t="s">
        <v>216</v>
      </c>
      <c r="B19" s="31" t="s">
        <v>207</v>
      </c>
      <c r="C19" s="35" t="s">
        <v>200</v>
      </c>
      <c r="D19" s="34" t="s">
        <v>218</v>
      </c>
      <c r="E19" s="34" t="s">
        <v>192</v>
      </c>
      <c r="F19" s="31"/>
      <c r="G19" s="31"/>
      <c r="H19" s="32"/>
    </row>
    <row r="20" spans="1:11" s="90" customFormat="1">
      <c r="A20" s="33"/>
      <c r="B20" s="1"/>
      <c r="C20" s="1"/>
      <c r="D20" s="1"/>
      <c r="E20" s="1"/>
      <c r="F20" s="1"/>
      <c r="G20" s="1"/>
      <c r="H20" s="1"/>
    </row>
    <row r="21" spans="1:11" s="90" customFormat="1">
      <c r="A21" s="33"/>
      <c r="B21" s="1"/>
      <c r="C21" s="1"/>
      <c r="D21" s="1"/>
      <c r="E21" s="1"/>
      <c r="F21" s="1"/>
      <c r="G21" s="1"/>
      <c r="H21" s="1"/>
      <c r="I21" s="1"/>
    </row>
    <row r="22" spans="1:11" s="90" customFormat="1">
      <c r="A22" s="33"/>
      <c r="B22" s="1"/>
      <c r="C22" s="1"/>
      <c r="D22" s="1"/>
      <c r="E22" s="1"/>
      <c r="F22" s="1"/>
      <c r="G22" s="1"/>
      <c r="H22" s="1"/>
      <c r="I22" s="1"/>
      <c r="J22" s="1"/>
      <c r="K22" s="1"/>
    </row>
    <row r="23" spans="1:11">
      <c r="A23" s="33"/>
      <c r="G23" s="1"/>
      <c r="I23" s="1"/>
    </row>
    <row r="24" spans="1:11">
      <c r="A24" s="33"/>
      <c r="G24" s="1"/>
      <c r="I24" s="1"/>
    </row>
    <row r="25" spans="1:11">
      <c r="A25" s="33"/>
      <c r="G25" s="1"/>
      <c r="I25" s="1"/>
    </row>
    <row r="26" spans="1:11">
      <c r="A26" s="33"/>
      <c r="G26" s="1"/>
      <c r="I26" s="1"/>
    </row>
    <row r="27" spans="1:11">
      <c r="A27" s="33"/>
      <c r="G27" s="1"/>
      <c r="I27" s="1"/>
    </row>
    <row r="28" spans="1:11">
      <c r="A28" s="33"/>
      <c r="G28" s="1"/>
      <c r="I28" s="1"/>
    </row>
    <row r="29" spans="1:11">
      <c r="A29" s="33"/>
      <c r="G29" s="1"/>
      <c r="I29" s="1"/>
    </row>
    <row r="30" spans="1:11">
      <c r="A30" s="33"/>
      <c r="G30" s="1"/>
      <c r="I30" s="1"/>
    </row>
    <row r="31" spans="1:11">
      <c r="I31" s="1"/>
    </row>
    <row r="32" spans="1:11">
      <c r="I32" s="1"/>
    </row>
    <row r="34" ht="66.75" customHeight="1"/>
  </sheetData>
  <mergeCells count="5">
    <mergeCell ref="B2:F2"/>
    <mergeCell ref="B3:F3"/>
    <mergeCell ref="B4:F4"/>
    <mergeCell ref="E5:F5"/>
    <mergeCell ref="E6:F6"/>
  </mergeCells>
  <dataValidations count="1">
    <dataValidation type="list" allowBlank="1" showErrorMessage="1" sqref="F34:F160 F1:F3 F7:F19">
      <formula1>$J$2:$J$6</formula1>
      <formula2>0</formula2>
    </dataValidation>
  </dataValidations>
  <hyperlinks>
    <hyperlink ref="D10" location="'PhoneManagement_Edit form'!A1" display="The screen will look like this"/>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topLeftCell="A18" workbookViewId="0">
      <selection activeCell="A10" sqref="A10:H24"/>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6" t="s">
        <v>48</v>
      </c>
      <c r="C2" s="106"/>
      <c r="D2" s="106"/>
      <c r="E2" s="106"/>
      <c r="F2" s="106"/>
      <c r="G2" s="12"/>
      <c r="H2" s="2"/>
      <c r="I2" s="9"/>
      <c r="J2" s="10" t="s">
        <v>1</v>
      </c>
    </row>
    <row r="3" spans="1:10" s="10" customFormat="1" ht="25.5" customHeight="1">
      <c r="A3" s="13" t="s">
        <v>2</v>
      </c>
      <c r="B3" s="106" t="s">
        <v>124</v>
      </c>
      <c r="C3" s="106"/>
      <c r="D3" s="106"/>
      <c r="E3" s="106"/>
      <c r="F3" s="106"/>
      <c r="G3" s="12"/>
      <c r="H3" s="2"/>
      <c r="I3" s="9"/>
      <c r="J3" s="10" t="s">
        <v>3</v>
      </c>
    </row>
    <row r="4" spans="1:10" s="10" customFormat="1" ht="18" customHeight="1">
      <c r="A4" s="11" t="s">
        <v>4</v>
      </c>
      <c r="B4" s="107" t="s">
        <v>127</v>
      </c>
      <c r="C4" s="107"/>
      <c r="D4" s="107"/>
      <c r="E4" s="107"/>
      <c r="F4" s="107"/>
      <c r="G4" s="12"/>
      <c r="H4" s="2"/>
      <c r="I4" s="9"/>
      <c r="J4" s="14"/>
    </row>
    <row r="5" spans="1:10" s="10" customFormat="1" ht="19.5" customHeight="1">
      <c r="A5" s="15" t="s">
        <v>1</v>
      </c>
      <c r="B5" s="16" t="s">
        <v>3</v>
      </c>
      <c r="C5" s="16" t="s">
        <v>5</v>
      </c>
      <c r="D5" s="17" t="s">
        <v>6</v>
      </c>
      <c r="E5" s="108" t="s">
        <v>7</v>
      </c>
      <c r="F5" s="108"/>
      <c r="G5" s="18"/>
      <c r="H5" s="18"/>
      <c r="I5" s="19"/>
      <c r="J5" s="10" t="s">
        <v>8</v>
      </c>
    </row>
    <row r="6" spans="1:10" s="10" customFormat="1" ht="15" customHeight="1" thickBot="1">
      <c r="A6" s="20">
        <f>COUNTIF(F32:F1014,"Pass")</f>
        <v>0</v>
      </c>
      <c r="B6" s="21">
        <f>COUNTIF(F32:F1014,"Fail")</f>
        <v>0</v>
      </c>
      <c r="C6" s="21">
        <f>E6-D6-B6-A6</f>
        <v>0</v>
      </c>
      <c r="D6" s="22">
        <f>COUNTIF(F$10:F$17,"N/A")</f>
        <v>0</v>
      </c>
      <c r="E6" s="105">
        <f>COUNTA(A32:A999)</f>
        <v>0</v>
      </c>
      <c r="F6" s="105"/>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109</v>
      </c>
      <c r="C9" s="28"/>
      <c r="D9" s="28"/>
      <c r="E9" s="28"/>
      <c r="F9" s="28"/>
      <c r="G9" s="28"/>
      <c r="H9" s="29"/>
      <c r="I9" s="30"/>
    </row>
    <row r="10" spans="1:10" s="90" customFormat="1" ht="86.25" customHeight="1">
      <c r="A10" s="31" t="s">
        <v>158</v>
      </c>
      <c r="B10" s="31" t="s">
        <v>110</v>
      </c>
      <c r="C10" s="35" t="s">
        <v>112</v>
      </c>
      <c r="D10" s="92" t="s">
        <v>125</v>
      </c>
      <c r="E10" s="34" t="s">
        <v>111</v>
      </c>
      <c r="F10" s="31"/>
      <c r="G10" s="31"/>
      <c r="H10" s="32"/>
      <c r="I10" s="30"/>
    </row>
    <row r="11" spans="1:10" s="90" customFormat="1" ht="45.75" customHeight="1">
      <c r="A11" s="31" t="s">
        <v>184</v>
      </c>
      <c r="B11" s="31" t="s">
        <v>65</v>
      </c>
      <c r="C11" s="35" t="s">
        <v>66</v>
      </c>
      <c r="D11" s="34" t="s">
        <v>164</v>
      </c>
      <c r="E11" s="34" t="s">
        <v>191</v>
      </c>
      <c r="F11" s="31"/>
      <c r="G11" s="31"/>
      <c r="H11" s="32"/>
      <c r="I11" s="30"/>
    </row>
    <row r="12" spans="1:10" s="90" customFormat="1" ht="38.25">
      <c r="A12" s="31" t="s">
        <v>185</v>
      </c>
      <c r="B12" s="31" t="s">
        <v>69</v>
      </c>
      <c r="C12" s="35" t="s">
        <v>71</v>
      </c>
      <c r="D12" s="34" t="s">
        <v>165</v>
      </c>
      <c r="E12" s="34" t="s">
        <v>191</v>
      </c>
      <c r="F12" s="31"/>
      <c r="G12" s="31"/>
      <c r="H12" s="32"/>
      <c r="I12" s="30"/>
    </row>
    <row r="13" spans="1:10" s="90" customFormat="1" ht="25.5">
      <c r="A13" s="31" t="s">
        <v>186</v>
      </c>
      <c r="B13" s="31" t="s">
        <v>67</v>
      </c>
      <c r="C13" s="35" t="s">
        <v>70</v>
      </c>
      <c r="D13" s="34" t="s">
        <v>81</v>
      </c>
      <c r="E13" s="34" t="s">
        <v>191</v>
      </c>
      <c r="F13" s="31"/>
      <c r="G13" s="31"/>
      <c r="H13" s="32"/>
      <c r="I13" s="30"/>
    </row>
    <row r="14" spans="1:10" s="90" customFormat="1" ht="38.25">
      <c r="A14" s="31" t="s">
        <v>187</v>
      </c>
      <c r="B14" s="31" t="s">
        <v>113</v>
      </c>
      <c r="C14" s="35" t="s">
        <v>114</v>
      </c>
      <c r="D14" s="34" t="s">
        <v>166</v>
      </c>
      <c r="E14" s="34" t="s">
        <v>191</v>
      </c>
      <c r="F14" s="31"/>
      <c r="G14" s="31"/>
      <c r="H14" s="32"/>
      <c r="I14" s="30"/>
    </row>
    <row r="15" spans="1:10" s="90" customFormat="1" ht="114.75">
      <c r="A15" s="31" t="s">
        <v>188</v>
      </c>
      <c r="B15" s="31" t="s">
        <v>115</v>
      </c>
      <c r="C15" s="35" t="s">
        <v>116</v>
      </c>
      <c r="D15" s="34" t="s">
        <v>167</v>
      </c>
      <c r="E15" s="34" t="s">
        <v>238</v>
      </c>
      <c r="F15" s="31"/>
      <c r="G15" s="31"/>
      <c r="H15" s="32"/>
      <c r="I15" s="30"/>
    </row>
    <row r="16" spans="1:10" s="90" customFormat="1" ht="38.25">
      <c r="A16" s="31" t="s">
        <v>189</v>
      </c>
      <c r="B16" s="31" t="s">
        <v>75</v>
      </c>
      <c r="C16" s="35" t="s">
        <v>76</v>
      </c>
      <c r="D16" s="34" t="s">
        <v>77</v>
      </c>
      <c r="E16" s="34" t="s">
        <v>191</v>
      </c>
      <c r="F16" s="31"/>
      <c r="G16" s="31"/>
      <c r="H16" s="32"/>
      <c r="I16" s="30"/>
    </row>
    <row r="17" spans="1:9" s="90" customFormat="1" ht="84" customHeight="1">
      <c r="A17" s="31" t="s">
        <v>190</v>
      </c>
      <c r="B17" s="31" t="s">
        <v>78</v>
      </c>
      <c r="C17" s="35" t="s">
        <v>79</v>
      </c>
      <c r="D17" s="34" t="s">
        <v>80</v>
      </c>
      <c r="E17" s="34" t="s">
        <v>191</v>
      </c>
      <c r="F17" s="31"/>
      <c r="G17" s="31"/>
      <c r="H17" s="32"/>
      <c r="I17" s="30"/>
    </row>
    <row r="18" spans="1:9" s="90" customFormat="1" ht="38.25">
      <c r="A18" s="31" t="s">
        <v>222</v>
      </c>
      <c r="B18" s="31" t="s">
        <v>199</v>
      </c>
      <c r="C18" s="35" t="s">
        <v>200</v>
      </c>
      <c r="D18" s="34" t="s">
        <v>217</v>
      </c>
      <c r="E18" s="34" t="s">
        <v>191</v>
      </c>
      <c r="F18" s="31"/>
      <c r="G18" s="31"/>
      <c r="H18" s="32"/>
      <c r="I18" s="30"/>
    </row>
    <row r="19" spans="1:9" s="90" customFormat="1" ht="89.25">
      <c r="A19" s="31" t="s">
        <v>223</v>
      </c>
      <c r="B19" s="31" t="s">
        <v>220</v>
      </c>
      <c r="C19" s="35" t="s">
        <v>205</v>
      </c>
      <c r="D19" s="34" t="s">
        <v>206</v>
      </c>
      <c r="E19" s="34" t="s">
        <v>191</v>
      </c>
      <c r="F19" s="31"/>
      <c r="G19" s="31"/>
      <c r="H19" s="32"/>
    </row>
    <row r="20" spans="1:9" s="90" customFormat="1" ht="89.25">
      <c r="A20" s="31" t="s">
        <v>224</v>
      </c>
      <c r="B20" s="31" t="s">
        <v>221</v>
      </c>
      <c r="C20" s="35" t="s">
        <v>205</v>
      </c>
      <c r="D20" s="34" t="s">
        <v>206</v>
      </c>
      <c r="E20" s="34" t="s">
        <v>191</v>
      </c>
      <c r="F20" s="31"/>
      <c r="G20" s="31"/>
      <c r="H20" s="32"/>
    </row>
    <row r="21" spans="1:9" ht="38.25">
      <c r="A21" s="31" t="s">
        <v>225</v>
      </c>
      <c r="B21" s="31" t="s">
        <v>207</v>
      </c>
      <c r="C21" s="35" t="s">
        <v>200</v>
      </c>
      <c r="D21" s="34" t="s">
        <v>218</v>
      </c>
      <c r="E21" s="34" t="s">
        <v>191</v>
      </c>
      <c r="F21" s="31"/>
      <c r="G21" s="31"/>
      <c r="H21" s="32"/>
      <c r="I21" s="1"/>
    </row>
    <row r="22" spans="1:9" ht="38.25">
      <c r="A22" s="31" t="s">
        <v>226</v>
      </c>
      <c r="B22" s="31" t="s">
        <v>229</v>
      </c>
      <c r="C22" s="35" t="s">
        <v>200</v>
      </c>
      <c r="D22" s="34" t="s">
        <v>218</v>
      </c>
      <c r="E22" s="34" t="s">
        <v>191</v>
      </c>
      <c r="F22" s="31"/>
      <c r="G22" s="31"/>
      <c r="H22" s="32"/>
      <c r="I22" s="1"/>
    </row>
    <row r="23" spans="1:9" ht="25.5">
      <c r="A23" s="31" t="s">
        <v>227</v>
      </c>
      <c r="B23" s="31" t="s">
        <v>230</v>
      </c>
      <c r="C23" s="35" t="s">
        <v>232</v>
      </c>
      <c r="D23" s="34" t="s">
        <v>233</v>
      </c>
      <c r="E23" s="34" t="s">
        <v>234</v>
      </c>
      <c r="F23" s="31"/>
      <c r="G23" s="31"/>
      <c r="H23" s="32"/>
      <c r="I23" s="1"/>
    </row>
    <row r="24" spans="1:9" ht="38.25">
      <c r="A24" s="31" t="s">
        <v>228</v>
      </c>
      <c r="B24" s="31" t="s">
        <v>231</v>
      </c>
      <c r="C24" s="35" t="s">
        <v>200</v>
      </c>
      <c r="D24" s="34" t="s">
        <v>218</v>
      </c>
      <c r="E24" s="34" t="s">
        <v>191</v>
      </c>
      <c r="F24" s="31"/>
      <c r="G24" s="31"/>
      <c r="H24" s="32"/>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ht="15" customHeight="1">
      <c r="A31" s="33"/>
      <c r="G31" s="1"/>
      <c r="I31" s="1"/>
    </row>
    <row r="32" spans="1:9" ht="15.75" customHeight="1">
      <c r="I32" s="1"/>
    </row>
  </sheetData>
  <mergeCells count="5">
    <mergeCell ref="B2:F2"/>
    <mergeCell ref="B3:F3"/>
    <mergeCell ref="B4:F4"/>
    <mergeCell ref="E5:F5"/>
    <mergeCell ref="E6:F6"/>
  </mergeCells>
  <dataValidations count="1">
    <dataValidation type="list" allowBlank="1" showErrorMessage="1" sqref="F35:F161 F1:F3 F7:F24">
      <formula1>$J$2:$J$6</formula1>
      <formula2>0</formula2>
    </dataValidation>
  </dataValidations>
  <hyperlinks>
    <hyperlink ref="D10" location="'PhoneManagement_Order form'!A1" display="The screen will look like this"/>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4" sqref="O24"/>
    </sheetView>
  </sheetViews>
  <sheetFormatPr defaultRowHeight="13.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C4" workbookViewId="0">
      <selection activeCell="P28" sqref="P28"/>
    </sheetView>
  </sheetViews>
  <sheetFormatPr defaultRowHeight="1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vt:lpstr>
      <vt:lpstr>Test case list</vt:lpstr>
      <vt:lpstr>PhoneManagement</vt:lpstr>
      <vt:lpstr>PhoneManagement_Import</vt:lpstr>
      <vt:lpstr>PhoneManagement_Export</vt:lpstr>
      <vt:lpstr>PhoneManagement_Edit</vt:lpstr>
      <vt:lpstr>PhoneManagement_Order</vt:lpstr>
      <vt:lpstr>PhoneManagement form</vt:lpstr>
      <vt:lpstr>PhoneManagement_Import form</vt:lpstr>
      <vt:lpstr>PhoneManagement_Export form</vt:lpstr>
      <vt:lpstr>PhoneManagement_Edit form</vt:lpstr>
      <vt:lpstr>PhoneManagement_Order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pham binh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john lemon93</cp:lastModifiedBy>
  <cp:lastPrinted>2010-11-12T10:33:20Z</cp:lastPrinted>
  <dcterms:created xsi:type="dcterms:W3CDTF">2011-06-22T03:08:56Z</dcterms:created>
  <dcterms:modified xsi:type="dcterms:W3CDTF">2015-03-19T15:32:11Z</dcterms:modified>
</cp:coreProperties>
</file>