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PARRA\Dropbox\EST 9 JULIAN PARRA\PROYECTO\01_NoteBooks\Examples\Ex_05\"/>
    </mc:Choice>
  </mc:AlternateContent>
  <xr:revisionPtr revIDLastSave="0" documentId="13_ncr:1_{B7C95993-6CB0-4435-A04F-6BFE0D049FF9}" xr6:coauthVersionLast="44" xr6:coauthVersionMax="44" xr10:uidLastSave="{00000000-0000-0000-0000-000000000000}"/>
  <bookViews>
    <workbookView xWindow="-120" yWindow="-120" windowWidth="20730" windowHeight="11160" activeTab="1" xr2:uid="{946D749B-5193-4DD1-9B87-18B39F3D6B87}"/>
  </bookViews>
  <sheets>
    <sheet name="Element_Forces" sheetId="1" r:id="rId1"/>
    <sheet name="Displa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G5" i="2"/>
  <c r="G12" i="2"/>
  <c r="G4" i="2"/>
  <c r="F11" i="2"/>
  <c r="F10" i="2"/>
  <c r="F9" i="2"/>
  <c r="F8" i="2"/>
  <c r="F7" i="2"/>
  <c r="F6" i="2"/>
  <c r="F5" i="2"/>
  <c r="F4" i="2"/>
  <c r="H48" i="1"/>
  <c r="G48" i="1"/>
  <c r="I47" i="1"/>
  <c r="H47" i="1"/>
  <c r="H49" i="1" s="1"/>
  <c r="G47" i="1"/>
  <c r="G49" i="1" s="1"/>
  <c r="H41" i="1"/>
  <c r="G41" i="1"/>
  <c r="I40" i="1"/>
  <c r="H40" i="1"/>
  <c r="H42" i="1" s="1"/>
  <c r="G40" i="1"/>
  <c r="G42" i="1" s="1"/>
  <c r="H34" i="1"/>
  <c r="G34" i="1"/>
  <c r="I33" i="1"/>
  <c r="H33" i="1"/>
  <c r="H35" i="1" s="1"/>
  <c r="G33" i="1"/>
  <c r="G35" i="1" s="1"/>
  <c r="H27" i="1"/>
  <c r="G27" i="1"/>
  <c r="I26" i="1"/>
  <c r="H26" i="1"/>
  <c r="H28" i="1" s="1"/>
  <c r="G26" i="1"/>
  <c r="G28" i="1" s="1"/>
  <c r="H20" i="1"/>
  <c r="G20" i="1"/>
  <c r="I19" i="1"/>
  <c r="H19" i="1"/>
  <c r="H21" i="1" s="1"/>
  <c r="G19" i="1"/>
  <c r="G21" i="1" s="1"/>
  <c r="H13" i="1"/>
  <c r="G13" i="1"/>
  <c r="I12" i="1"/>
  <c r="H12" i="1"/>
  <c r="H14" i="1" s="1"/>
  <c r="G12" i="1"/>
  <c r="G14" i="1" s="1"/>
  <c r="F7" i="1"/>
  <c r="F12" i="1" s="1"/>
  <c r="F14" i="1" s="1"/>
  <c r="F19" i="1" s="1"/>
  <c r="F21" i="1" s="1"/>
  <c r="F26" i="1" s="1"/>
  <c r="F28" i="1" s="1"/>
  <c r="F33" i="1" s="1"/>
  <c r="F35" i="1" s="1"/>
  <c r="F40" i="1" s="1"/>
  <c r="F42" i="1" s="1"/>
  <c r="F47" i="1" s="1"/>
  <c r="F49" i="1" s="1"/>
  <c r="I6" i="1"/>
  <c r="I7" i="1" s="1"/>
  <c r="H6" i="1"/>
  <c r="G6" i="1"/>
  <c r="F6" i="1"/>
  <c r="F11" i="1" s="1"/>
  <c r="F13" i="1" s="1"/>
  <c r="I5" i="1"/>
  <c r="H5" i="1"/>
  <c r="H7" i="1" s="1"/>
  <c r="G5" i="1"/>
  <c r="G7" i="1" s="1"/>
  <c r="F18" i="1" l="1"/>
  <c r="F20" i="1" s="1"/>
  <c r="I13" i="1"/>
  <c r="I14" i="1" s="1"/>
  <c r="I20" i="1" l="1"/>
  <c r="I21" i="1" s="1"/>
  <c r="F25" i="1"/>
  <c r="F27" i="1" s="1"/>
  <c r="I27" i="1" l="1"/>
  <c r="I28" i="1" s="1"/>
  <c r="F32" i="1"/>
  <c r="F34" i="1" s="1"/>
  <c r="I34" i="1" l="1"/>
  <c r="I35" i="1" s="1"/>
  <c r="F39" i="1"/>
  <c r="F41" i="1" s="1"/>
  <c r="F46" i="1" l="1"/>
  <c r="F48" i="1" s="1"/>
  <c r="I48" i="1" s="1"/>
  <c r="I49" i="1" s="1"/>
  <c r="I41" i="1"/>
  <c r="I42" i="1" s="1"/>
</calcChain>
</file>

<file path=xl/sharedStrings.xml><?xml version="1.0" encoding="utf-8"?>
<sst xmlns="http://schemas.openxmlformats.org/spreadsheetml/2006/main" count="107" uniqueCount="27">
  <si>
    <t>E0</t>
  </si>
  <si>
    <r>
      <t>F1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</si>
  <si>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i</t>
    </r>
  </si>
  <si>
    <t>x</t>
  </si>
  <si>
    <t>A</t>
  </si>
  <si>
    <t>V</t>
  </si>
  <si>
    <t>M</t>
  </si>
  <si>
    <r>
      <t>M3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</si>
  <si>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F1</t>
    </r>
    <r>
      <rPr>
        <vertAlign val="superscript"/>
        <sz val="10"/>
        <color theme="1"/>
        <rFont val="Calibri"/>
        <family val="2"/>
        <scheme val="minor"/>
      </rPr>
      <t>j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</si>
  <si>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j</t>
    </r>
  </si>
  <si>
    <r>
      <t>M3</t>
    </r>
    <r>
      <rPr>
        <vertAlign val="superscript"/>
        <sz val="10"/>
        <color theme="1"/>
        <rFont val="Calibri"/>
        <family val="2"/>
        <scheme val="minor"/>
      </rPr>
      <t>j</t>
    </r>
  </si>
  <si>
    <t>E1</t>
  </si>
  <si>
    <t>E2</t>
  </si>
  <si>
    <t>E3</t>
  </si>
  <si>
    <t>E4</t>
  </si>
  <si>
    <t>E5</t>
  </si>
  <si>
    <t>E6</t>
  </si>
  <si>
    <t xml:space="preserve">Displacement Vector </t>
  </si>
  <si>
    <t>DOF</t>
  </si>
  <si>
    <t>Value</t>
  </si>
  <si>
    <t>Type</t>
  </si>
  <si>
    <t>TrasX</t>
  </si>
  <si>
    <t>TrasY</t>
  </si>
  <si>
    <t>RotZ</t>
  </si>
  <si>
    <t>Depth [m]</t>
  </si>
  <si>
    <t>TrasX [cm]</t>
  </si>
  <si>
    <t>RotZ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</si>
</sst>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6" borderId="3" xfId="0" applyNumberFormat="1" applyFont="1" applyFill="1" applyBorder="1" applyAlignment="1">
      <alignment horizontal="center"/>
    </xf>
    <xf numFmtId="11" fontId="0" fillId="2" borderId="0" xfId="0" applyNumberFormat="1" applyFill="1"/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7156162180355"/>
          <c:y val="3.2796748705839616E-2"/>
          <c:w val="0.65424244013513577"/>
          <c:h val="0.84591511429746724"/>
        </c:manualLayout>
      </c:layout>
      <c:scatterChart>
        <c:scatterStyle val="lineMarker"/>
        <c:varyColors val="0"/>
        <c:ser>
          <c:idx val="0"/>
          <c:order val="0"/>
          <c:tx>
            <c:v>0.0-1.0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Element_Forces!$H$4:$H$7</c:f>
              <c:numCache>
                <c:formatCode>0</c:formatCode>
                <c:ptCount val="4"/>
                <c:pt idx="0">
                  <c:v>0</c:v>
                </c:pt>
                <c:pt idx="1">
                  <c:v>62.767997666376502</c:v>
                </c:pt>
                <c:pt idx="2">
                  <c:v>62.767997666376502</c:v>
                </c:pt>
                <c:pt idx="3">
                  <c:v>0</c:v>
                </c:pt>
              </c:numCache>
            </c:numRef>
          </c:xVal>
          <c:yVal>
            <c:numRef>
              <c:f>Element_Forces!$F$4:$F$7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4-4418-A251-A0C003EB3E4E}"/>
            </c:ext>
          </c:extLst>
        </c:ser>
        <c:ser>
          <c:idx val="1"/>
          <c:order val="1"/>
          <c:tx>
            <c:v>1.0-2.0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Element_Forces!$H$11:$H$14</c:f>
              <c:numCache>
                <c:formatCode>0</c:formatCode>
                <c:ptCount val="4"/>
                <c:pt idx="0">
                  <c:v>0</c:v>
                </c:pt>
                <c:pt idx="1">
                  <c:v>109.989979984312</c:v>
                </c:pt>
                <c:pt idx="2">
                  <c:v>109.989979984312</c:v>
                </c:pt>
                <c:pt idx="3">
                  <c:v>0</c:v>
                </c:pt>
              </c:numCache>
            </c:numRef>
          </c:xVal>
          <c:yVal>
            <c:numRef>
              <c:f>Element_Forces!$F$11:$F$14</c:f>
              <c:numCache>
                <c:formatCode>0.0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4-4418-A251-A0C003EB3E4E}"/>
            </c:ext>
          </c:extLst>
        </c:ser>
        <c:ser>
          <c:idx val="2"/>
          <c:order val="2"/>
          <c:tx>
            <c:v>2.0-3.0</c:v>
          </c:tx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Element_Forces!$H$18:$H$21</c:f>
              <c:numCache>
                <c:formatCode>0</c:formatCode>
                <c:ptCount val="4"/>
                <c:pt idx="0">
                  <c:v>0</c:v>
                </c:pt>
                <c:pt idx="1">
                  <c:v>157.270002069274</c:v>
                </c:pt>
                <c:pt idx="2">
                  <c:v>157.270002069274</c:v>
                </c:pt>
                <c:pt idx="3">
                  <c:v>0</c:v>
                </c:pt>
              </c:numCache>
            </c:numRef>
          </c:xVal>
          <c:yVal>
            <c:numRef>
              <c:f>Element_Forces!$F$18:$F$21</c:f>
              <c:numCache>
                <c:formatCode>0.0</c:formatCode>
                <c:ptCount val="4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4-4418-A251-A0C003EB3E4E}"/>
            </c:ext>
          </c:extLst>
        </c:ser>
        <c:ser>
          <c:idx val="3"/>
          <c:order val="3"/>
          <c:tx>
            <c:v>3.0-4.0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Element_Forces!$H$25:$H$28</c:f>
              <c:numCache>
                <c:formatCode>0</c:formatCode>
                <c:ptCount val="4"/>
                <c:pt idx="0">
                  <c:v>0</c:v>
                </c:pt>
                <c:pt idx="1">
                  <c:v>192.89127130010201</c:v>
                </c:pt>
                <c:pt idx="2">
                  <c:v>192.89127130010201</c:v>
                </c:pt>
                <c:pt idx="3">
                  <c:v>0</c:v>
                </c:pt>
              </c:numCache>
            </c:numRef>
          </c:xVal>
          <c:yVal>
            <c:numRef>
              <c:f>Element_Forces!$F$25:$F$28</c:f>
              <c:numCache>
                <c:formatCode>0.0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-4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4-4418-A251-A0C003EB3E4E}"/>
            </c:ext>
          </c:extLst>
        </c:ser>
        <c:ser>
          <c:idx val="4"/>
          <c:order val="4"/>
          <c:tx>
            <c:v>4.0-5.0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Element_Forces!$H$32:$H$35</c:f>
              <c:numCache>
                <c:formatCode>0</c:formatCode>
                <c:ptCount val="4"/>
                <c:pt idx="0">
                  <c:v>0</c:v>
                </c:pt>
                <c:pt idx="1">
                  <c:v>199.63799810476399</c:v>
                </c:pt>
                <c:pt idx="2">
                  <c:v>199.63799810476399</c:v>
                </c:pt>
                <c:pt idx="3">
                  <c:v>0</c:v>
                </c:pt>
              </c:numCache>
            </c:numRef>
          </c:xVal>
          <c:yVal>
            <c:numRef>
              <c:f>Element_Forces!$F$32:$F$35</c:f>
              <c:numCache>
                <c:formatCode>0.0</c:formatCode>
                <c:ptCount val="4"/>
                <c:pt idx="0">
                  <c:v>-4</c:v>
                </c:pt>
                <c:pt idx="1">
                  <c:v>-4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4-4418-A251-A0C003EB3E4E}"/>
            </c:ext>
          </c:extLst>
        </c:ser>
        <c:ser>
          <c:idx val="5"/>
          <c:order val="5"/>
          <c:tx>
            <c:v>5.0-6.0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Element_Forces!$H$39:$H$42</c:f>
              <c:numCache>
                <c:formatCode>0</c:formatCode>
                <c:ptCount val="4"/>
                <c:pt idx="0">
                  <c:v>0</c:v>
                </c:pt>
                <c:pt idx="1">
                  <c:v>165.411507152106</c:v>
                </c:pt>
                <c:pt idx="2">
                  <c:v>165.411507152106</c:v>
                </c:pt>
                <c:pt idx="3">
                  <c:v>0</c:v>
                </c:pt>
              </c:numCache>
            </c:numRef>
          </c:xVal>
          <c:yVal>
            <c:numRef>
              <c:f>Element_Forces!$F$39:$F$42</c:f>
              <c:numCache>
                <c:formatCode>0.0</c:formatCode>
                <c:ptCount val="4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54-4418-A251-A0C003EB3E4E}"/>
            </c:ext>
          </c:extLst>
        </c:ser>
        <c:ser>
          <c:idx val="6"/>
          <c:order val="6"/>
          <c:tx>
            <c:v>6.0-7.0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Element_Forces!$H$46:$H$49</c:f>
              <c:numCache>
                <c:formatCode>0</c:formatCode>
                <c:ptCount val="4"/>
                <c:pt idx="0">
                  <c:v>0</c:v>
                </c:pt>
                <c:pt idx="1">
                  <c:v>61.031243723006099</c:v>
                </c:pt>
                <c:pt idx="2">
                  <c:v>61.031243723006099</c:v>
                </c:pt>
                <c:pt idx="3">
                  <c:v>0</c:v>
                </c:pt>
              </c:numCache>
            </c:numRef>
          </c:xVal>
          <c:yVal>
            <c:numRef>
              <c:f>Element_Forces!$F$46:$F$49</c:f>
              <c:numCache>
                <c:formatCode>0.0</c:formatCode>
                <c:ptCount val="4"/>
                <c:pt idx="0">
                  <c:v>-6</c:v>
                </c:pt>
                <c:pt idx="1">
                  <c:v>-6</c:v>
                </c:pt>
                <c:pt idx="2">
                  <c:v>-7</c:v>
                </c:pt>
                <c:pt idx="3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4-4418-A251-A0C003EB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25072"/>
        <c:axId val="392822448"/>
      </c:scatterChart>
      <c:valAx>
        <c:axId val="3928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/>
                  <a:t>Shear Force</a:t>
                </a:r>
                <a:r>
                  <a:rPr lang="es-CO" sz="800" baseline="0"/>
                  <a:t> [tonf]</a:t>
                </a:r>
                <a:endParaRPr lang="es-CO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822448"/>
        <c:crossesAt val="-8"/>
        <c:crossBetween val="midCat"/>
      </c:valAx>
      <c:valAx>
        <c:axId val="392822448"/>
        <c:scaling>
          <c:orientation val="minMax"/>
          <c:max val="0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8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7156162180355"/>
          <c:y val="3.2796748705839616E-2"/>
          <c:w val="0.65424244013513577"/>
          <c:h val="0.845915114297467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Element_Forces!$I$4:$I$7</c:f>
              <c:numCache>
                <c:formatCode>0</c:formatCode>
                <c:ptCount val="4"/>
                <c:pt idx="0">
                  <c:v>0</c:v>
                </c:pt>
                <c:pt idx="1">
                  <c:v>948.99999999996703</c:v>
                </c:pt>
                <c:pt idx="2">
                  <c:v>886.23200233359057</c:v>
                </c:pt>
                <c:pt idx="3">
                  <c:v>-2.3874235921539366E-12</c:v>
                </c:pt>
              </c:numCache>
            </c:numRef>
          </c:xVal>
          <c:yVal>
            <c:numRef>
              <c:f>Element_Forces!$F$4:$F$7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1-4A96-B898-4DDD629A5927}"/>
            </c:ext>
          </c:extLst>
        </c:ser>
        <c:ser>
          <c:idx val="1"/>
          <c:order val="1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Element_Forces!$I$11:$I$14</c:f>
              <c:numCache>
                <c:formatCode>0</c:formatCode>
                <c:ptCount val="4"/>
                <c:pt idx="0">
                  <c:v>0</c:v>
                </c:pt>
                <c:pt idx="1">
                  <c:v>886.23200233358295</c:v>
                </c:pt>
                <c:pt idx="2">
                  <c:v>776.242022349271</c:v>
                </c:pt>
                <c:pt idx="3">
                  <c:v>-1.1027623258996755E-11</c:v>
                </c:pt>
              </c:numCache>
            </c:numRef>
          </c:xVal>
          <c:yVal>
            <c:numRef>
              <c:f>Element_Forces!$F$11:$F$14</c:f>
              <c:numCache>
                <c:formatCode>0.0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1-4A96-B898-4DDD629A5927}"/>
            </c:ext>
          </c:extLst>
        </c:ser>
        <c:ser>
          <c:idx val="2"/>
          <c:order val="2"/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Element_Forces!$I$18:$I$21</c:f>
              <c:numCache>
                <c:formatCode>0</c:formatCode>
                <c:ptCount val="4"/>
                <c:pt idx="0">
                  <c:v>0</c:v>
                </c:pt>
                <c:pt idx="1">
                  <c:v>776.24202234927702</c:v>
                </c:pt>
                <c:pt idx="2">
                  <c:v>618.97202028000299</c:v>
                </c:pt>
                <c:pt idx="3">
                  <c:v>1.6939338820520788E-11</c:v>
                </c:pt>
              </c:numCache>
            </c:numRef>
          </c:xVal>
          <c:yVal>
            <c:numRef>
              <c:f>Element_Forces!$F$18:$F$21</c:f>
              <c:numCache>
                <c:formatCode>0.0</c:formatCode>
                <c:ptCount val="4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11-4A96-B898-4DDD629A5927}"/>
            </c:ext>
          </c:extLst>
        </c:ser>
        <c:ser>
          <c:idx val="3"/>
          <c:order val="3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Element_Forces!$I$25:$I$28</c:f>
              <c:numCache>
                <c:formatCode>0</c:formatCode>
                <c:ptCount val="4"/>
                <c:pt idx="0">
                  <c:v>0</c:v>
                </c:pt>
                <c:pt idx="1">
                  <c:v>618.97202027998503</c:v>
                </c:pt>
                <c:pt idx="2">
                  <c:v>426.08074897988303</c:v>
                </c:pt>
                <c:pt idx="3">
                  <c:v>-5.0022208597511053E-12</c:v>
                </c:pt>
              </c:numCache>
            </c:numRef>
          </c:xVal>
          <c:yVal>
            <c:numRef>
              <c:f>Element_Forces!$F$25:$F$28</c:f>
              <c:numCache>
                <c:formatCode>0.0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-4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1-4A96-B898-4DDD629A5927}"/>
            </c:ext>
          </c:extLst>
        </c:ser>
        <c:ser>
          <c:idx val="4"/>
          <c:order val="4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Element_Forces!$I$32:$I$35</c:f>
              <c:numCache>
                <c:formatCode>0</c:formatCode>
                <c:ptCount val="4"/>
                <c:pt idx="0">
                  <c:v>0</c:v>
                </c:pt>
                <c:pt idx="1">
                  <c:v>426.08074897988701</c:v>
                </c:pt>
                <c:pt idx="2">
                  <c:v>226.44275087512301</c:v>
                </c:pt>
                <c:pt idx="3">
                  <c:v>5.9969806898152456E-12</c:v>
                </c:pt>
              </c:numCache>
            </c:numRef>
          </c:xVal>
          <c:yVal>
            <c:numRef>
              <c:f>Element_Forces!$F$32:$F$35</c:f>
              <c:numCache>
                <c:formatCode>0.0</c:formatCode>
                <c:ptCount val="4"/>
                <c:pt idx="0">
                  <c:v>-4</c:v>
                </c:pt>
                <c:pt idx="1">
                  <c:v>-4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1-4A96-B898-4DDD629A5927}"/>
            </c:ext>
          </c:extLst>
        </c:ser>
        <c:ser>
          <c:idx val="5"/>
          <c:order val="5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Element_Forces!$I$39:$I$42</c:f>
              <c:numCache>
                <c:formatCode>0</c:formatCode>
                <c:ptCount val="4"/>
                <c:pt idx="0">
                  <c:v>0</c:v>
                </c:pt>
                <c:pt idx="1">
                  <c:v>226.44275087512199</c:v>
                </c:pt>
                <c:pt idx="2">
                  <c:v>61.03124372301599</c:v>
                </c:pt>
                <c:pt idx="3">
                  <c:v>2.0889956431346945E-12</c:v>
                </c:pt>
              </c:numCache>
            </c:numRef>
          </c:xVal>
          <c:yVal>
            <c:numRef>
              <c:f>Element_Forces!$F$39:$F$42</c:f>
              <c:numCache>
                <c:formatCode>0.0</c:formatCode>
                <c:ptCount val="4"/>
                <c:pt idx="0">
                  <c:v>-5</c:v>
                </c:pt>
                <c:pt idx="1">
                  <c:v>-5</c:v>
                </c:pt>
                <c:pt idx="2">
                  <c:v>-6</c:v>
                </c:pt>
                <c:pt idx="3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11-4A96-B898-4DDD629A5927}"/>
            </c:ext>
          </c:extLst>
        </c:ser>
        <c:ser>
          <c:idx val="6"/>
          <c:order val="6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Element_Forces!$I$46:$I$49</c:f>
              <c:numCache>
                <c:formatCode>0</c:formatCode>
                <c:ptCount val="4"/>
                <c:pt idx="0">
                  <c:v>0</c:v>
                </c:pt>
                <c:pt idx="1">
                  <c:v>61.031243723022897</c:v>
                </c:pt>
                <c:pt idx="2">
                  <c:v>1.6797230273368768E-11</c:v>
                </c:pt>
                <c:pt idx="3">
                  <c:v>1.0224709967587848E-11</c:v>
                </c:pt>
              </c:numCache>
            </c:numRef>
          </c:xVal>
          <c:yVal>
            <c:numRef>
              <c:f>Element_Forces!$F$46:$F$49</c:f>
              <c:numCache>
                <c:formatCode>0.0</c:formatCode>
                <c:ptCount val="4"/>
                <c:pt idx="0">
                  <c:v>-6</c:v>
                </c:pt>
                <c:pt idx="1">
                  <c:v>-6</c:v>
                </c:pt>
                <c:pt idx="2">
                  <c:v>-7</c:v>
                </c:pt>
                <c:pt idx="3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11-4A96-B898-4DDD629A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25072"/>
        <c:axId val="392822448"/>
      </c:scatterChart>
      <c:valAx>
        <c:axId val="392825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800"/>
                  <a:t>Bending moment </a:t>
                </a:r>
                <a:r>
                  <a:rPr lang="es-CO" sz="800" baseline="0"/>
                  <a:t>[tonf-m]</a:t>
                </a:r>
                <a:endParaRPr lang="es-CO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822448"/>
        <c:crossesAt val="-8"/>
        <c:crossBetween val="midCat"/>
      </c:valAx>
      <c:valAx>
        <c:axId val="392822448"/>
        <c:scaling>
          <c:orientation val="minMax"/>
          <c:max val="0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8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34776902887142E-2"/>
          <c:y val="5.596448043949357E-2"/>
          <c:w val="0.77396932319876199"/>
          <c:h val="0.82641543562766284"/>
        </c:manualLayout>
      </c:layout>
      <c:scatterChart>
        <c:scatterStyle val="lineMarker"/>
        <c:varyColors val="0"/>
        <c:ser>
          <c:idx val="0"/>
          <c:order val="0"/>
          <c:tx>
            <c:v>DispX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Displacement!$F$3:$F$12</c:f>
              <c:numCache>
                <c:formatCode>0.00</c:formatCode>
                <c:ptCount val="10"/>
                <c:pt idx="0">
                  <c:v>0</c:v>
                </c:pt>
                <c:pt idx="1">
                  <c:v>-2.2267599999999996</c:v>
                </c:pt>
                <c:pt idx="2">
                  <c:v>-1.65171</c:v>
                </c:pt>
                <c:pt idx="3">
                  <c:v>-1.1068800000000001</c:v>
                </c:pt>
                <c:pt idx="4">
                  <c:v>-0.58848900000000004</c:v>
                </c:pt>
                <c:pt idx="5">
                  <c:v>-9.1196599999999989E-2</c:v>
                </c:pt>
                <c:pt idx="6">
                  <c:v>0.39147300000000002</c:v>
                </c:pt>
                <c:pt idx="7">
                  <c:v>0.86615400000000009</c:v>
                </c:pt>
                <c:pt idx="8">
                  <c:v>1.3381399999999999</c:v>
                </c:pt>
                <c:pt idx="9">
                  <c:v>0</c:v>
                </c:pt>
              </c:numCache>
            </c:numRef>
          </c:xVal>
          <c:yVal>
            <c:numRef>
              <c:f>Displacement!$E$3:$E$12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2-4967-9094-A331373E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6624"/>
        <c:axId val="408875640"/>
      </c:scatterChart>
      <c:valAx>
        <c:axId val="4088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875640"/>
        <c:crossesAt val="-7.5"/>
        <c:crossBetween val="midCat"/>
      </c:valAx>
      <c:valAx>
        <c:axId val="408875640"/>
        <c:scaling>
          <c:orientation val="minMax"/>
          <c:max val="0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8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82599790633101"/>
          <c:y val="5.596448043949357E-2"/>
          <c:w val="0.58189492209427585"/>
          <c:h val="0.822757458241451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Displacement!$G$3:$G$12</c:f>
              <c:numCache>
                <c:formatCode>0.000</c:formatCode>
                <c:ptCount val="10"/>
                <c:pt idx="0">
                  <c:v>0</c:v>
                </c:pt>
                <c:pt idx="1">
                  <c:v>0.33863008903601427</c:v>
                </c:pt>
                <c:pt idx="2">
                  <c:v>0.32053837369696342</c:v>
                </c:pt>
                <c:pt idx="3">
                  <c:v>0.3041500618828365</c:v>
                </c:pt>
                <c:pt idx="4">
                  <c:v>0.29039563705292593</c:v>
                </c:pt>
                <c:pt idx="5">
                  <c:v>0.28009385589647373</c:v>
                </c:pt>
                <c:pt idx="6">
                  <c:v>0.27366125873053998</c:v>
                </c:pt>
                <c:pt idx="7">
                  <c:v>0.2708274094758229</c:v>
                </c:pt>
                <c:pt idx="8">
                  <c:v>0.27022523083314043</c:v>
                </c:pt>
                <c:pt idx="9">
                  <c:v>0</c:v>
                </c:pt>
              </c:numCache>
            </c:numRef>
          </c:xVal>
          <c:yVal>
            <c:numRef>
              <c:f>Displacement!$E$3:$E$12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-7</c:v>
                </c:pt>
                <c:pt idx="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1-455B-91B6-0D0C4B4F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76624"/>
        <c:axId val="408875640"/>
      </c:scatterChart>
      <c:valAx>
        <c:axId val="4088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875640"/>
        <c:crossesAt val="-7.5"/>
        <c:crossBetween val="midCat"/>
      </c:valAx>
      <c:valAx>
        <c:axId val="408875640"/>
        <c:scaling>
          <c:orientation val="minMax"/>
          <c:max val="0"/>
          <c:min val="-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88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85724</xdr:rowOff>
    </xdr:from>
    <xdr:to>
      <xdr:col>13</xdr:col>
      <xdr:colOff>57150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500F53-330B-4D5C-82DE-11A25F84F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21</xdr:row>
      <xdr:rowOff>76200</xdr:rowOff>
    </xdr:from>
    <xdr:to>
      <xdr:col>13</xdr:col>
      <xdr:colOff>76200</xdr:colOff>
      <xdr:row>39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AEE290-8825-437E-82A8-DEC0980D6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176211</xdr:rowOff>
    </xdr:from>
    <xdr:to>
      <xdr:col>9</xdr:col>
      <xdr:colOff>476250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2DC1B8-A920-4E56-A11A-F07B9071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666750</xdr:colOff>
      <xdr:row>0</xdr:row>
      <xdr:rowOff>180975</xdr:rowOff>
    </xdr:from>
    <xdr:to>
      <xdr:col>12</xdr:col>
      <xdr:colOff>28575</xdr:colOff>
      <xdr:row>19</xdr:row>
      <xdr:rowOff>33339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BEBA10-D37C-49EC-B917-DC7BA63BC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6CA6-F77E-449D-9E38-6E14393F30E4}">
  <dimension ref="A1:O56"/>
  <sheetViews>
    <sheetView workbookViewId="0">
      <selection activeCell="J6" sqref="J6"/>
    </sheetView>
  </sheetViews>
  <sheetFormatPr baseColWidth="10" defaultColWidth="0" defaultRowHeight="15" zeroHeight="1" x14ac:dyDescent="0.25"/>
  <cols>
    <col min="1" max="1" width="2.28515625" customWidth="1"/>
    <col min="2" max="15" width="11.42578125" customWidth="1"/>
    <col min="16" max="16384" width="11.42578125" hidden="1"/>
  </cols>
  <sheetData>
    <row r="1" spans="1:15" ht="15.75" thickBo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3" t="s">
        <v>0</v>
      </c>
      <c r="C2" s="4" t="s">
        <v>1</v>
      </c>
      <c r="D2" s="5">
        <v>0</v>
      </c>
      <c r="E2" s="1"/>
      <c r="F2" s="18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6"/>
      <c r="C3" s="7" t="s">
        <v>2</v>
      </c>
      <c r="D3" s="8">
        <v>62.767997666376502</v>
      </c>
      <c r="E3" s="1"/>
      <c r="F3" s="9" t="s">
        <v>3</v>
      </c>
      <c r="G3" s="9" t="s">
        <v>4</v>
      </c>
      <c r="H3" s="9" t="s">
        <v>5</v>
      </c>
      <c r="I3" s="9" t="s">
        <v>6</v>
      </c>
      <c r="J3" s="1"/>
      <c r="K3" s="1"/>
      <c r="L3" s="1"/>
      <c r="M3" s="1"/>
      <c r="N3" s="1"/>
      <c r="O3" s="1"/>
    </row>
    <row r="4" spans="1:15" x14ac:dyDescent="0.25">
      <c r="A4" s="1"/>
      <c r="B4" s="6"/>
      <c r="C4" s="7" t="s">
        <v>7</v>
      </c>
      <c r="D4" s="8">
        <v>948.99999999996703</v>
      </c>
      <c r="E4" s="1"/>
      <c r="F4" s="10">
        <v>0</v>
      </c>
      <c r="G4" s="11">
        <v>0</v>
      </c>
      <c r="H4" s="11">
        <v>0</v>
      </c>
      <c r="I4" s="11">
        <v>0</v>
      </c>
      <c r="J4" s="1"/>
      <c r="K4" s="1"/>
      <c r="L4" s="1"/>
      <c r="M4" s="1"/>
      <c r="N4" s="1"/>
      <c r="O4" s="1"/>
    </row>
    <row r="5" spans="1:15" x14ac:dyDescent="0.25">
      <c r="A5" s="1"/>
      <c r="B5" s="6"/>
      <c r="C5" s="7" t="s">
        <v>8</v>
      </c>
      <c r="D5" s="8">
        <v>0</v>
      </c>
      <c r="E5" s="1"/>
      <c r="F5" s="10">
        <v>0</v>
      </c>
      <c r="G5" s="11">
        <f>+D2</f>
        <v>0</v>
      </c>
      <c r="H5" s="11">
        <f>+D3</f>
        <v>62.767997666376502</v>
      </c>
      <c r="I5" s="11">
        <f>+D4</f>
        <v>948.99999999996703</v>
      </c>
      <c r="J5" s="1"/>
      <c r="K5" s="1"/>
      <c r="L5" s="1"/>
      <c r="M5" s="1"/>
      <c r="N5" s="1"/>
      <c r="O5" s="1"/>
    </row>
    <row r="6" spans="1:15" x14ac:dyDescent="0.25">
      <c r="A6" s="1"/>
      <c r="B6" s="6"/>
      <c r="C6" s="7" t="s">
        <v>9</v>
      </c>
      <c r="D6" s="8">
        <v>-62.767997666376502</v>
      </c>
      <c r="E6" s="1"/>
      <c r="F6" s="10">
        <f>+F4-1</f>
        <v>-1</v>
      </c>
      <c r="G6" s="11">
        <f>+D5*-1</f>
        <v>0</v>
      </c>
      <c r="H6" s="11">
        <f>+D6*-1</f>
        <v>62.767997666376502</v>
      </c>
      <c r="I6" s="11">
        <f>+D6*(F6-F4)*-1+I5</f>
        <v>886.23200233359057</v>
      </c>
      <c r="J6" s="1"/>
      <c r="K6" s="1"/>
      <c r="L6" s="1"/>
      <c r="M6" s="1"/>
      <c r="N6" s="1"/>
      <c r="O6" s="1"/>
    </row>
    <row r="7" spans="1:15" ht="15.75" thickBot="1" x14ac:dyDescent="0.3">
      <c r="A7" s="1"/>
      <c r="B7" s="12"/>
      <c r="C7" s="13" t="s">
        <v>10</v>
      </c>
      <c r="D7" s="14">
        <v>-886.23200233359296</v>
      </c>
      <c r="E7" s="1"/>
      <c r="F7" s="10">
        <f>+F5-1</f>
        <v>-1</v>
      </c>
      <c r="G7" s="11">
        <f>+G5+G6*-1</f>
        <v>0</v>
      </c>
      <c r="H7" s="11">
        <f>+H5-H6</f>
        <v>0</v>
      </c>
      <c r="I7" s="11">
        <f>+I6+D7</f>
        <v>-2.3874235921539366E-12</v>
      </c>
      <c r="J7" s="1"/>
      <c r="K7" s="1"/>
      <c r="L7" s="1"/>
      <c r="M7" s="1"/>
      <c r="N7" s="1"/>
      <c r="O7" s="1"/>
    </row>
    <row r="8" spans="1:15" ht="15.75" thickBot="1" x14ac:dyDescent="0.3">
      <c r="A8" s="1"/>
      <c r="B8" s="15"/>
      <c r="C8" s="1"/>
      <c r="D8" s="16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3" t="s">
        <v>11</v>
      </c>
      <c r="C9" s="4" t="s">
        <v>1</v>
      </c>
      <c r="D9" s="17">
        <v>0</v>
      </c>
      <c r="E9" s="1"/>
      <c r="F9" s="18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6"/>
      <c r="C10" s="7" t="s">
        <v>2</v>
      </c>
      <c r="D10" s="8">
        <v>109.989979984312</v>
      </c>
      <c r="E10" s="1"/>
      <c r="F10" s="9" t="s">
        <v>3</v>
      </c>
      <c r="G10" s="9" t="s">
        <v>4</v>
      </c>
      <c r="H10" s="9" t="s">
        <v>5</v>
      </c>
      <c r="I10" s="9" t="s">
        <v>6</v>
      </c>
      <c r="J10" s="1"/>
      <c r="K10" s="1"/>
      <c r="L10" s="1"/>
      <c r="M10" s="1"/>
      <c r="N10" s="1"/>
      <c r="O10" s="1"/>
    </row>
    <row r="11" spans="1:15" x14ac:dyDescent="0.25">
      <c r="A11" s="1"/>
      <c r="B11" s="6"/>
      <c r="C11" s="7" t="s">
        <v>7</v>
      </c>
      <c r="D11" s="8">
        <v>886.23200233358295</v>
      </c>
      <c r="E11" s="1"/>
      <c r="F11" s="10">
        <f>+F6</f>
        <v>-1</v>
      </c>
      <c r="G11" s="11">
        <v>0</v>
      </c>
      <c r="H11" s="11">
        <v>0</v>
      </c>
      <c r="I11" s="11">
        <v>0</v>
      </c>
      <c r="J11" s="1"/>
      <c r="K11" s="1"/>
      <c r="L11" s="1"/>
      <c r="M11" s="1"/>
      <c r="N11" s="1"/>
      <c r="O11" s="1"/>
    </row>
    <row r="12" spans="1:15" x14ac:dyDescent="0.25">
      <c r="A12" s="1"/>
      <c r="B12" s="6"/>
      <c r="C12" s="7" t="s">
        <v>8</v>
      </c>
      <c r="D12" s="8">
        <v>0</v>
      </c>
      <c r="E12" s="1"/>
      <c r="F12" s="10">
        <f>+F7</f>
        <v>-1</v>
      </c>
      <c r="G12" s="11">
        <f>+D9</f>
        <v>0</v>
      </c>
      <c r="H12" s="11">
        <f>+D10</f>
        <v>109.989979984312</v>
      </c>
      <c r="I12" s="11">
        <f>+D11</f>
        <v>886.23200233358295</v>
      </c>
      <c r="J12" s="1"/>
      <c r="K12" s="1"/>
      <c r="L12" s="1"/>
      <c r="M12" s="1"/>
      <c r="N12" s="1"/>
      <c r="O12" s="1"/>
    </row>
    <row r="13" spans="1:15" x14ac:dyDescent="0.25">
      <c r="A13" s="1"/>
      <c r="B13" s="6"/>
      <c r="C13" s="7" t="s">
        <v>9</v>
      </c>
      <c r="D13" s="8">
        <v>-109.989979984312</v>
      </c>
      <c r="E13" s="1"/>
      <c r="F13" s="10">
        <f>+F11-1</f>
        <v>-2</v>
      </c>
      <c r="G13" s="11">
        <f>+D12*-1</f>
        <v>0</v>
      </c>
      <c r="H13" s="11">
        <f>+D13*-1</f>
        <v>109.989979984312</v>
      </c>
      <c r="I13" s="11">
        <f>+D13*(F13-F11)*-1+I12</f>
        <v>776.242022349271</v>
      </c>
      <c r="J13" s="1"/>
      <c r="K13" s="1"/>
      <c r="L13" s="1"/>
      <c r="M13" s="1"/>
      <c r="N13" s="1"/>
      <c r="O13" s="1"/>
    </row>
    <row r="14" spans="1:15" ht="15.75" thickBot="1" x14ac:dyDescent="0.3">
      <c r="A14" s="1"/>
      <c r="B14" s="12"/>
      <c r="C14" s="13" t="s">
        <v>10</v>
      </c>
      <c r="D14" s="14">
        <v>-776.24202234928202</v>
      </c>
      <c r="E14" s="1"/>
      <c r="F14" s="10">
        <f>+F12-1</f>
        <v>-2</v>
      </c>
      <c r="G14" s="11">
        <f>+G12+G13*-1</f>
        <v>0</v>
      </c>
      <c r="H14" s="11">
        <f>+H12-H13</f>
        <v>0</v>
      </c>
      <c r="I14" s="11">
        <f>+I13+D14</f>
        <v>-1.1027623258996755E-11</v>
      </c>
      <c r="J14" s="1"/>
      <c r="K14" s="1"/>
      <c r="L14" s="1"/>
      <c r="M14" s="1"/>
      <c r="N14" s="1"/>
      <c r="O14" s="1"/>
    </row>
    <row r="15" spans="1:15" ht="15.75" thickBot="1" x14ac:dyDescent="0.3">
      <c r="A15" s="1"/>
      <c r="B15" s="15"/>
      <c r="C15" s="1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3" t="s">
        <v>12</v>
      </c>
      <c r="C16" s="4" t="s">
        <v>1</v>
      </c>
      <c r="D16" s="17">
        <v>0</v>
      </c>
      <c r="E16" s="1"/>
      <c r="F16" s="18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6"/>
      <c r="C17" s="7" t="s">
        <v>2</v>
      </c>
      <c r="D17" s="8">
        <v>157.270002069274</v>
      </c>
      <c r="E17" s="1"/>
      <c r="F17" s="9" t="s">
        <v>3</v>
      </c>
      <c r="G17" s="9" t="s">
        <v>4</v>
      </c>
      <c r="H17" s="9" t="s">
        <v>5</v>
      </c>
      <c r="I17" s="9" t="s">
        <v>6</v>
      </c>
      <c r="J17" s="1"/>
      <c r="K17" s="1"/>
      <c r="L17" s="1"/>
      <c r="M17" s="1"/>
      <c r="N17" s="1"/>
      <c r="O17" s="1"/>
    </row>
    <row r="18" spans="1:15" x14ac:dyDescent="0.25">
      <c r="A18" s="1"/>
      <c r="B18" s="6"/>
      <c r="C18" s="7" t="s">
        <v>7</v>
      </c>
      <c r="D18" s="8">
        <v>776.24202234927702</v>
      </c>
      <c r="E18" s="1"/>
      <c r="F18" s="10">
        <f>+F13</f>
        <v>-2</v>
      </c>
      <c r="G18" s="11">
        <v>0</v>
      </c>
      <c r="H18" s="11">
        <v>0</v>
      </c>
      <c r="I18" s="11">
        <v>0</v>
      </c>
      <c r="J18" s="1"/>
      <c r="K18" s="1"/>
      <c r="L18" s="1"/>
      <c r="M18" s="1"/>
      <c r="N18" s="1"/>
      <c r="O18" s="1"/>
    </row>
    <row r="19" spans="1:15" x14ac:dyDescent="0.25">
      <c r="A19" s="1"/>
      <c r="B19" s="6"/>
      <c r="C19" s="7" t="s">
        <v>8</v>
      </c>
      <c r="D19" s="8">
        <v>0</v>
      </c>
      <c r="E19" s="1"/>
      <c r="F19" s="10">
        <f>+F14</f>
        <v>-2</v>
      </c>
      <c r="G19" s="11">
        <f>+D16</f>
        <v>0</v>
      </c>
      <c r="H19" s="11">
        <f>+D17</f>
        <v>157.270002069274</v>
      </c>
      <c r="I19" s="11">
        <f>+D18</f>
        <v>776.24202234927702</v>
      </c>
      <c r="J19" s="1"/>
      <c r="K19" s="1"/>
      <c r="L19" s="1"/>
      <c r="M19" s="1"/>
      <c r="N19" s="1"/>
      <c r="O19" s="1"/>
    </row>
    <row r="20" spans="1:15" x14ac:dyDescent="0.25">
      <c r="A20" s="1"/>
      <c r="B20" s="6"/>
      <c r="C20" s="7" t="s">
        <v>9</v>
      </c>
      <c r="D20" s="8">
        <v>-157.270002069274</v>
      </c>
      <c r="E20" s="1"/>
      <c r="F20" s="10">
        <f>+F18-1</f>
        <v>-3</v>
      </c>
      <c r="G20" s="11">
        <f>+D19*-1</f>
        <v>0</v>
      </c>
      <c r="H20" s="11">
        <f>+D20*-1</f>
        <v>157.270002069274</v>
      </c>
      <c r="I20" s="11">
        <f>+D20*(F20-F18)*-1+I19</f>
        <v>618.97202028000299</v>
      </c>
      <c r="J20" s="1"/>
      <c r="K20" s="1"/>
      <c r="L20" s="1"/>
      <c r="M20" s="1"/>
      <c r="N20" s="1"/>
      <c r="O20" s="1"/>
    </row>
    <row r="21" spans="1:15" ht="15.75" thickBot="1" x14ac:dyDescent="0.3">
      <c r="A21" s="1"/>
      <c r="B21" s="12"/>
      <c r="C21" s="13" t="s">
        <v>10</v>
      </c>
      <c r="D21" s="14">
        <v>-618.97202027998605</v>
      </c>
      <c r="E21" s="1"/>
      <c r="F21" s="10">
        <f>+F19-1</f>
        <v>-3</v>
      </c>
      <c r="G21" s="11">
        <f>+G19+G20*-1</f>
        <v>0</v>
      </c>
      <c r="H21" s="11">
        <f>+H19-H20</f>
        <v>0</v>
      </c>
      <c r="I21" s="11">
        <f>+I20+D21</f>
        <v>1.6939338820520788E-11</v>
      </c>
      <c r="J21" s="1"/>
      <c r="K21" s="1"/>
      <c r="L21" s="1"/>
      <c r="M21" s="1"/>
      <c r="N21" s="1"/>
      <c r="O21" s="1"/>
    </row>
    <row r="22" spans="1:15" ht="15.75" thickBot="1" x14ac:dyDescent="0.3">
      <c r="A22" s="1"/>
      <c r="B22" s="15"/>
      <c r="C22" s="1"/>
      <c r="D22" s="1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3" t="s">
        <v>13</v>
      </c>
      <c r="C23" s="4" t="s">
        <v>1</v>
      </c>
      <c r="D23" s="17">
        <v>0</v>
      </c>
      <c r="E23" s="1"/>
      <c r="F23" s="18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6"/>
      <c r="C24" s="7" t="s">
        <v>2</v>
      </c>
      <c r="D24" s="8">
        <v>192.89127130010201</v>
      </c>
      <c r="E24" s="1"/>
      <c r="F24" s="9" t="s">
        <v>3</v>
      </c>
      <c r="G24" s="9" t="s">
        <v>4</v>
      </c>
      <c r="H24" s="9" t="s">
        <v>5</v>
      </c>
      <c r="I24" s="9" t="s">
        <v>6</v>
      </c>
      <c r="J24" s="1"/>
      <c r="K24" s="1"/>
      <c r="L24" s="1"/>
      <c r="M24" s="1"/>
      <c r="N24" s="1"/>
      <c r="O24" s="1"/>
    </row>
    <row r="25" spans="1:15" x14ac:dyDescent="0.25">
      <c r="A25" s="1"/>
      <c r="B25" s="6"/>
      <c r="C25" s="7" t="s">
        <v>7</v>
      </c>
      <c r="D25" s="8">
        <v>618.97202027998503</v>
      </c>
      <c r="E25" s="1"/>
      <c r="F25" s="10">
        <f>+F20</f>
        <v>-3</v>
      </c>
      <c r="G25" s="11">
        <v>0</v>
      </c>
      <c r="H25" s="11">
        <v>0</v>
      </c>
      <c r="I25" s="11">
        <v>0</v>
      </c>
      <c r="J25" s="1"/>
      <c r="K25" s="1"/>
      <c r="L25" s="1"/>
      <c r="M25" s="1"/>
      <c r="N25" s="1"/>
      <c r="O25" s="1"/>
    </row>
    <row r="26" spans="1:15" x14ac:dyDescent="0.25">
      <c r="A26" s="1"/>
      <c r="B26" s="6"/>
      <c r="C26" s="7" t="s">
        <v>8</v>
      </c>
      <c r="D26" s="8">
        <v>0</v>
      </c>
      <c r="E26" s="1"/>
      <c r="F26" s="10">
        <f>+F21</f>
        <v>-3</v>
      </c>
      <c r="G26" s="11">
        <f>+D23</f>
        <v>0</v>
      </c>
      <c r="H26" s="11">
        <f>+D24</f>
        <v>192.89127130010201</v>
      </c>
      <c r="I26" s="11">
        <f>+D25</f>
        <v>618.97202027998503</v>
      </c>
      <c r="J26" s="1"/>
      <c r="K26" s="1"/>
      <c r="L26" s="1"/>
      <c r="M26" s="1"/>
      <c r="N26" s="1"/>
      <c r="O26" s="1"/>
    </row>
    <row r="27" spans="1:15" x14ac:dyDescent="0.25">
      <c r="A27" s="1"/>
      <c r="B27" s="6"/>
      <c r="C27" s="7" t="s">
        <v>9</v>
      </c>
      <c r="D27" s="8">
        <v>-192.89127130010201</v>
      </c>
      <c r="E27" s="1"/>
      <c r="F27" s="10">
        <f>+F25-1</f>
        <v>-4</v>
      </c>
      <c r="G27" s="11">
        <f>+D26*-1</f>
        <v>0</v>
      </c>
      <c r="H27" s="11">
        <f>+D27*-1</f>
        <v>192.89127130010201</v>
      </c>
      <c r="I27" s="11">
        <f>+D27*(F27-F25)*-1+I26</f>
        <v>426.08074897988303</v>
      </c>
      <c r="J27" s="1"/>
      <c r="K27" s="1"/>
      <c r="L27" s="1"/>
      <c r="M27" s="1"/>
      <c r="N27" s="1"/>
      <c r="O27" s="1"/>
    </row>
    <row r="28" spans="1:15" ht="15.75" thickBot="1" x14ac:dyDescent="0.3">
      <c r="A28" s="1"/>
      <c r="B28" s="12"/>
      <c r="C28" s="13" t="s">
        <v>10</v>
      </c>
      <c r="D28" s="14">
        <v>-426.08074897988803</v>
      </c>
      <c r="E28" s="1"/>
      <c r="F28" s="10">
        <f>+F26-1</f>
        <v>-4</v>
      </c>
      <c r="G28" s="11">
        <f>+G26+G27*-1</f>
        <v>0</v>
      </c>
      <c r="H28" s="11">
        <f>+H26-H27</f>
        <v>0</v>
      </c>
      <c r="I28" s="11">
        <f>+I27+D28</f>
        <v>-5.0022208597511053E-12</v>
      </c>
      <c r="J28" s="1"/>
      <c r="K28" s="1"/>
      <c r="L28" s="1"/>
      <c r="M28" s="1"/>
      <c r="N28" s="1"/>
      <c r="O28" s="1"/>
    </row>
    <row r="29" spans="1:15" ht="15.75" thickBot="1" x14ac:dyDescent="0.3">
      <c r="A29" s="1"/>
      <c r="B29" s="15"/>
      <c r="C29" s="1"/>
      <c r="D29" s="1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3" t="s">
        <v>14</v>
      </c>
      <c r="C30" s="4" t="s">
        <v>1</v>
      </c>
      <c r="D30" s="17">
        <v>0</v>
      </c>
      <c r="E30" s="1"/>
      <c r="F30" s="18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"/>
      <c r="C31" s="7" t="s">
        <v>2</v>
      </c>
      <c r="D31" s="8">
        <v>199.63799810476399</v>
      </c>
      <c r="E31" s="1"/>
      <c r="F31" s="9" t="s">
        <v>3</v>
      </c>
      <c r="G31" s="9" t="s">
        <v>4</v>
      </c>
      <c r="H31" s="9" t="s">
        <v>5</v>
      </c>
      <c r="I31" s="9" t="s">
        <v>6</v>
      </c>
      <c r="J31" s="1"/>
      <c r="K31" s="1"/>
      <c r="L31" s="1"/>
      <c r="M31" s="1"/>
      <c r="N31" s="1"/>
      <c r="O31" s="1"/>
    </row>
    <row r="32" spans="1:15" x14ac:dyDescent="0.25">
      <c r="A32" s="1"/>
      <c r="B32" s="6"/>
      <c r="C32" s="7" t="s">
        <v>7</v>
      </c>
      <c r="D32" s="8">
        <v>426.08074897988701</v>
      </c>
      <c r="E32" s="1"/>
      <c r="F32" s="10">
        <f>+F27</f>
        <v>-4</v>
      </c>
      <c r="G32" s="11">
        <v>0</v>
      </c>
      <c r="H32" s="11">
        <v>0</v>
      </c>
      <c r="I32" s="11">
        <v>0</v>
      </c>
      <c r="J32" s="1"/>
      <c r="K32" s="1"/>
      <c r="L32" s="1"/>
      <c r="M32" s="1"/>
      <c r="N32" s="1"/>
      <c r="O32" s="1"/>
    </row>
    <row r="33" spans="1:15" x14ac:dyDescent="0.25">
      <c r="A33" s="1"/>
      <c r="B33" s="6"/>
      <c r="C33" s="7" t="s">
        <v>8</v>
      </c>
      <c r="D33" s="8">
        <v>0</v>
      </c>
      <c r="E33" s="1"/>
      <c r="F33" s="10">
        <f>+F28</f>
        <v>-4</v>
      </c>
      <c r="G33" s="11">
        <f>+D30</f>
        <v>0</v>
      </c>
      <c r="H33" s="11">
        <f>+D31</f>
        <v>199.63799810476399</v>
      </c>
      <c r="I33" s="11">
        <f>+D32</f>
        <v>426.08074897988701</v>
      </c>
      <c r="J33" s="1"/>
      <c r="K33" s="1"/>
      <c r="L33" s="1"/>
      <c r="M33" s="1"/>
      <c r="N33" s="1"/>
      <c r="O33" s="1"/>
    </row>
    <row r="34" spans="1:15" x14ac:dyDescent="0.25">
      <c r="A34" s="1"/>
      <c r="B34" s="6"/>
      <c r="C34" s="7" t="s">
        <v>9</v>
      </c>
      <c r="D34" s="8">
        <v>-199.63799810476399</v>
      </c>
      <c r="E34" s="1"/>
      <c r="F34" s="10">
        <f>+F32-1</f>
        <v>-5</v>
      </c>
      <c r="G34" s="11">
        <f>+D33*-1</f>
        <v>0</v>
      </c>
      <c r="H34" s="11">
        <f>+D34*-1</f>
        <v>199.63799810476399</v>
      </c>
      <c r="I34" s="11">
        <f>+D34*(F34-F32)*-1+I33</f>
        <v>226.44275087512301</v>
      </c>
      <c r="J34" s="1"/>
      <c r="K34" s="1"/>
      <c r="L34" s="1"/>
      <c r="M34" s="1"/>
      <c r="N34" s="1"/>
      <c r="O34" s="1"/>
    </row>
    <row r="35" spans="1:15" ht="15.75" thickBot="1" x14ac:dyDescent="0.3">
      <c r="A35" s="1"/>
      <c r="B35" s="12"/>
      <c r="C35" s="13" t="s">
        <v>10</v>
      </c>
      <c r="D35" s="14">
        <v>-226.44275087511701</v>
      </c>
      <c r="E35" s="1"/>
      <c r="F35" s="10">
        <f>+F33-1</f>
        <v>-5</v>
      </c>
      <c r="G35" s="11">
        <f>+G33+G34*-1</f>
        <v>0</v>
      </c>
      <c r="H35" s="11">
        <f>+H33-H34</f>
        <v>0</v>
      </c>
      <c r="I35" s="11">
        <f>+I34+D35</f>
        <v>5.9969806898152456E-12</v>
      </c>
      <c r="J35" s="1"/>
      <c r="K35" s="1"/>
      <c r="L35" s="1"/>
      <c r="M35" s="1"/>
      <c r="N35" s="1"/>
      <c r="O35" s="1"/>
    </row>
    <row r="36" spans="1:15" ht="15.75" thickBot="1" x14ac:dyDescent="0.3">
      <c r="A36" s="1"/>
      <c r="B36" s="15"/>
      <c r="C36" s="1"/>
      <c r="D36" s="1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" t="s">
        <v>15</v>
      </c>
      <c r="C37" s="4" t="s">
        <v>1</v>
      </c>
      <c r="D37" s="17">
        <v>0</v>
      </c>
      <c r="E37" s="1"/>
      <c r="F37" s="18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"/>
      <c r="C38" s="7" t="s">
        <v>2</v>
      </c>
      <c r="D38" s="8">
        <v>165.411507152106</v>
      </c>
      <c r="E38" s="1"/>
      <c r="F38" s="9" t="s">
        <v>3</v>
      </c>
      <c r="G38" s="9" t="s">
        <v>4</v>
      </c>
      <c r="H38" s="9" t="s">
        <v>5</v>
      </c>
      <c r="I38" s="9" t="s">
        <v>6</v>
      </c>
      <c r="J38" s="1"/>
      <c r="K38" s="1"/>
      <c r="L38" s="1"/>
      <c r="M38" s="1"/>
      <c r="N38" s="1"/>
      <c r="O38" s="1"/>
    </row>
    <row r="39" spans="1:15" x14ac:dyDescent="0.25">
      <c r="A39" s="1"/>
      <c r="B39" s="6"/>
      <c r="C39" s="7" t="s">
        <v>7</v>
      </c>
      <c r="D39" s="8">
        <v>226.44275087512199</v>
      </c>
      <c r="E39" s="1"/>
      <c r="F39" s="10">
        <f>+F34</f>
        <v>-5</v>
      </c>
      <c r="G39" s="11">
        <v>0</v>
      </c>
      <c r="H39" s="11">
        <v>0</v>
      </c>
      <c r="I39" s="11">
        <v>0</v>
      </c>
      <c r="J39" s="1"/>
      <c r="K39" s="1"/>
      <c r="L39" s="1"/>
      <c r="M39" s="1"/>
      <c r="N39" s="1"/>
      <c r="O39" s="1"/>
    </row>
    <row r="40" spans="1:15" x14ac:dyDescent="0.25">
      <c r="A40" s="1"/>
      <c r="B40" s="6"/>
      <c r="C40" s="7" t="s">
        <v>8</v>
      </c>
      <c r="D40" s="8">
        <v>0</v>
      </c>
      <c r="E40" s="1"/>
      <c r="F40" s="10">
        <f>+F35</f>
        <v>-5</v>
      </c>
      <c r="G40" s="11">
        <f>+D37</f>
        <v>0</v>
      </c>
      <c r="H40" s="11">
        <f>+D38</f>
        <v>165.411507152106</v>
      </c>
      <c r="I40" s="11">
        <f>+D39</f>
        <v>226.44275087512199</v>
      </c>
      <c r="J40" s="1"/>
      <c r="K40" s="1"/>
      <c r="L40" s="1"/>
      <c r="M40" s="1"/>
      <c r="N40" s="1"/>
      <c r="O40" s="1"/>
    </row>
    <row r="41" spans="1:15" x14ac:dyDescent="0.25">
      <c r="A41" s="1"/>
      <c r="B41" s="6"/>
      <c r="C41" s="7" t="s">
        <v>9</v>
      </c>
      <c r="D41" s="8">
        <v>-165.411507152106</v>
      </c>
      <c r="E41" s="1"/>
      <c r="F41" s="10">
        <f>+F39-1</f>
        <v>-6</v>
      </c>
      <c r="G41" s="11">
        <f>+D40*-1</f>
        <v>0</v>
      </c>
      <c r="H41" s="11">
        <f>+D41*-1</f>
        <v>165.411507152106</v>
      </c>
      <c r="I41" s="11">
        <f>+D41*(F41-F39)*-1+I40</f>
        <v>61.03124372301599</v>
      </c>
      <c r="J41" s="1"/>
      <c r="K41" s="1"/>
      <c r="L41" s="1"/>
      <c r="M41" s="1"/>
      <c r="N41" s="1"/>
      <c r="O41" s="1"/>
    </row>
    <row r="42" spans="1:15" ht="15.75" thickBot="1" x14ac:dyDescent="0.3">
      <c r="A42" s="1"/>
      <c r="B42" s="12"/>
      <c r="C42" s="13" t="s">
        <v>10</v>
      </c>
      <c r="D42" s="14">
        <v>-61.031243723013901</v>
      </c>
      <c r="E42" s="1"/>
      <c r="F42" s="10">
        <f>+F40-1</f>
        <v>-6</v>
      </c>
      <c r="G42" s="11">
        <f>+G40+G41*-1</f>
        <v>0</v>
      </c>
      <c r="H42" s="11">
        <f>+H40-H41</f>
        <v>0</v>
      </c>
      <c r="I42" s="11">
        <f>+I41+D42</f>
        <v>2.0889956431346945E-12</v>
      </c>
      <c r="J42" s="1"/>
      <c r="K42" s="1"/>
      <c r="L42" s="1"/>
      <c r="M42" s="1"/>
      <c r="N42" s="1"/>
      <c r="O42" s="1"/>
    </row>
    <row r="43" spans="1:15" ht="15.75" thickBot="1" x14ac:dyDescent="0.3">
      <c r="A43" s="1"/>
      <c r="B43" s="15"/>
      <c r="C43" s="1"/>
      <c r="D43" s="1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" t="s">
        <v>16</v>
      </c>
      <c r="C44" s="4" t="s">
        <v>1</v>
      </c>
      <c r="D44" s="17">
        <v>0</v>
      </c>
      <c r="E44" s="1"/>
      <c r="F44" s="18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"/>
      <c r="C45" s="7" t="s">
        <v>2</v>
      </c>
      <c r="D45" s="8">
        <v>61.031243723006099</v>
      </c>
      <c r="E45" s="1"/>
      <c r="F45" s="9" t="s">
        <v>3</v>
      </c>
      <c r="G45" s="9" t="s">
        <v>4</v>
      </c>
      <c r="H45" s="9" t="s">
        <v>5</v>
      </c>
      <c r="I45" s="9" t="s">
        <v>6</v>
      </c>
      <c r="J45" s="1"/>
      <c r="K45" s="1"/>
      <c r="L45" s="1"/>
      <c r="M45" s="1"/>
      <c r="N45" s="1"/>
      <c r="O45" s="1"/>
    </row>
    <row r="46" spans="1:15" x14ac:dyDescent="0.25">
      <c r="A46" s="1"/>
      <c r="B46" s="6"/>
      <c r="C46" s="7" t="s">
        <v>7</v>
      </c>
      <c r="D46" s="8">
        <v>61.031243723022897</v>
      </c>
      <c r="E46" s="1"/>
      <c r="F46" s="10">
        <f>+F41</f>
        <v>-6</v>
      </c>
      <c r="G46" s="11">
        <v>0</v>
      </c>
      <c r="H46" s="11">
        <v>0</v>
      </c>
      <c r="I46" s="11">
        <v>0</v>
      </c>
      <c r="J46" s="1"/>
      <c r="K46" s="1"/>
      <c r="L46" s="1"/>
      <c r="M46" s="1"/>
      <c r="N46" s="1"/>
      <c r="O46" s="1"/>
    </row>
    <row r="47" spans="1:15" x14ac:dyDescent="0.25">
      <c r="A47" s="1"/>
      <c r="B47" s="6"/>
      <c r="C47" s="7" t="s">
        <v>8</v>
      </c>
      <c r="D47" s="8">
        <v>0</v>
      </c>
      <c r="E47" s="1"/>
      <c r="F47" s="10">
        <f>+F42</f>
        <v>-6</v>
      </c>
      <c r="G47" s="11">
        <f>+D44</f>
        <v>0</v>
      </c>
      <c r="H47" s="11">
        <f>+D45</f>
        <v>61.031243723006099</v>
      </c>
      <c r="I47" s="11">
        <f>+D46</f>
        <v>61.031243723022897</v>
      </c>
      <c r="J47" s="1"/>
      <c r="K47" s="1"/>
      <c r="L47" s="1"/>
      <c r="M47" s="1"/>
      <c r="N47" s="1"/>
      <c r="O47" s="1"/>
    </row>
    <row r="48" spans="1:15" x14ac:dyDescent="0.25">
      <c r="A48" s="1"/>
      <c r="B48" s="6"/>
      <c r="C48" s="7" t="s">
        <v>9</v>
      </c>
      <c r="D48" s="8">
        <v>-61.031243723006099</v>
      </c>
      <c r="E48" s="1"/>
      <c r="F48" s="10">
        <f>+F46-1</f>
        <v>-7</v>
      </c>
      <c r="G48" s="11">
        <f>+D47*-1</f>
        <v>0</v>
      </c>
      <c r="H48" s="11">
        <f>+D48*-1</f>
        <v>61.031243723006099</v>
      </c>
      <c r="I48" s="11">
        <f>+D48*(F48-F46)*-1+I47</f>
        <v>1.6797230273368768E-11</v>
      </c>
      <c r="J48" s="1"/>
      <c r="K48" s="1"/>
      <c r="L48" s="1"/>
      <c r="M48" s="1"/>
      <c r="N48" s="1"/>
      <c r="O48" s="1"/>
    </row>
    <row r="49" spans="1:15" ht="15.75" thickBot="1" x14ac:dyDescent="0.3">
      <c r="A49" s="1"/>
      <c r="B49" s="12"/>
      <c r="C49" s="13" t="s">
        <v>10</v>
      </c>
      <c r="D49" s="14">
        <v>-6.5725203057809203E-12</v>
      </c>
      <c r="E49" s="1"/>
      <c r="F49" s="10">
        <f>+F47-1</f>
        <v>-7</v>
      </c>
      <c r="G49" s="11">
        <f>+G47+G48*-1</f>
        <v>0</v>
      </c>
      <c r="H49" s="11">
        <f>+H47-H48</f>
        <v>0</v>
      </c>
      <c r="I49" s="11">
        <f>+I48+D49</f>
        <v>1.0224709967587848E-11</v>
      </c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idden="1" x14ac:dyDescent="0.25"/>
    <row r="52" spans="1:15" hidden="1" x14ac:dyDescent="0.25"/>
    <row r="53" spans="1:15" hidden="1" x14ac:dyDescent="0.25"/>
    <row r="54" spans="1:15" hidden="1" x14ac:dyDescent="0.25"/>
    <row r="55" spans="1:15" hidden="1" x14ac:dyDescent="0.25"/>
    <row r="56" spans="1:15" hidden="1" x14ac:dyDescent="0.25"/>
  </sheetData>
  <mergeCells count="7">
    <mergeCell ref="B44:B49"/>
    <mergeCell ref="B2:B7"/>
    <mergeCell ref="B9:B14"/>
    <mergeCell ref="B16:B21"/>
    <mergeCell ref="B23:B28"/>
    <mergeCell ref="B30:B35"/>
    <mergeCell ref="B37:B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AD2C-8D82-4E79-92B9-E8B3D3F5129C}">
  <dimension ref="A1:M28"/>
  <sheetViews>
    <sheetView tabSelected="1" workbookViewId="0">
      <selection activeCell="G16" sqref="G16"/>
    </sheetView>
  </sheetViews>
  <sheetFormatPr baseColWidth="10" defaultColWidth="0" defaultRowHeight="15" zeroHeight="1" x14ac:dyDescent="0.25"/>
  <cols>
    <col min="1" max="2" width="11.42578125" style="1" customWidth="1"/>
    <col min="3" max="3" width="13" style="1" bestFit="1" customWidth="1"/>
    <col min="4" max="13" width="11.42578125" style="1" customWidth="1"/>
    <col min="14" max="16384" width="11.42578125" hidden="1"/>
  </cols>
  <sheetData>
    <row r="1" spans="1:7" x14ac:dyDescent="0.25">
      <c r="A1" s="22" t="s">
        <v>17</v>
      </c>
      <c r="B1" s="22"/>
      <c r="C1" s="22"/>
    </row>
    <row r="2" spans="1:7" x14ac:dyDescent="0.25">
      <c r="A2" s="23" t="s">
        <v>18</v>
      </c>
      <c r="B2" s="23" t="s">
        <v>20</v>
      </c>
      <c r="C2" s="23" t="s">
        <v>19</v>
      </c>
      <c r="E2" s="24" t="s">
        <v>24</v>
      </c>
      <c r="F2" s="24" t="s">
        <v>25</v>
      </c>
      <c r="G2" s="24" t="s">
        <v>26</v>
      </c>
    </row>
    <row r="3" spans="1:7" x14ac:dyDescent="0.25">
      <c r="A3" s="19">
        <v>0</v>
      </c>
      <c r="B3" s="19" t="s">
        <v>21</v>
      </c>
      <c r="C3" s="21">
        <v>-2.2267599999999999E-2</v>
      </c>
      <c r="E3" s="27">
        <v>0</v>
      </c>
      <c r="F3" s="25">
        <v>0</v>
      </c>
      <c r="G3" s="26">
        <v>0</v>
      </c>
    </row>
    <row r="4" spans="1:7" x14ac:dyDescent="0.25">
      <c r="A4" s="19">
        <v>1</v>
      </c>
      <c r="B4" s="19" t="s">
        <v>22</v>
      </c>
      <c r="C4" s="20">
        <v>0</v>
      </c>
      <c r="E4" s="27">
        <v>0</v>
      </c>
      <c r="F4" s="25">
        <f>+C3*100</f>
        <v>-2.2267599999999996</v>
      </c>
      <c r="G4" s="26">
        <f>DEGREES(C5)</f>
        <v>0.33863008903601427</v>
      </c>
    </row>
    <row r="5" spans="1:7" x14ac:dyDescent="0.25">
      <c r="A5" s="19">
        <v>2</v>
      </c>
      <c r="B5" s="19" t="s">
        <v>23</v>
      </c>
      <c r="C5" s="20">
        <v>5.9102099999999999E-3</v>
      </c>
      <c r="E5" s="27">
        <v>-1</v>
      </c>
      <c r="F5" s="25">
        <f>+C6*100</f>
        <v>-1.65171</v>
      </c>
      <c r="G5" s="26">
        <f>DEGREES(C8)</f>
        <v>0.32053837369696342</v>
      </c>
    </row>
    <row r="6" spans="1:7" x14ac:dyDescent="0.25">
      <c r="A6" s="19">
        <v>3</v>
      </c>
      <c r="B6" s="19" t="s">
        <v>21</v>
      </c>
      <c r="C6" s="20">
        <v>-1.65171E-2</v>
      </c>
      <c r="E6" s="27">
        <v>-2</v>
      </c>
      <c r="F6" s="25">
        <f>+C9*100</f>
        <v>-1.1068800000000001</v>
      </c>
      <c r="G6" s="26">
        <f>DEGREES(C11)</f>
        <v>0.3041500618828365</v>
      </c>
    </row>
    <row r="7" spans="1:7" x14ac:dyDescent="0.25">
      <c r="A7" s="19">
        <v>4</v>
      </c>
      <c r="B7" s="19" t="s">
        <v>22</v>
      </c>
      <c r="C7" s="20">
        <v>0</v>
      </c>
      <c r="E7" s="27">
        <v>-3</v>
      </c>
      <c r="F7" s="25">
        <f>+C12*100</f>
        <v>-0.58848900000000004</v>
      </c>
      <c r="G7" s="26">
        <f>DEGREES(C14)</f>
        <v>0.29039563705292593</v>
      </c>
    </row>
    <row r="8" spans="1:7" x14ac:dyDescent="0.25">
      <c r="A8" s="19">
        <v>5</v>
      </c>
      <c r="B8" s="19" t="s">
        <v>23</v>
      </c>
      <c r="C8" s="20">
        <v>5.5944499999999999E-3</v>
      </c>
      <c r="E8" s="27">
        <v>-4</v>
      </c>
      <c r="F8" s="25">
        <f>+C15*100</f>
        <v>-9.1196599999999989E-2</v>
      </c>
      <c r="G8" s="26">
        <f>DEGREES(C17)</f>
        <v>0.28009385589647373</v>
      </c>
    </row>
    <row r="9" spans="1:7" x14ac:dyDescent="0.25">
      <c r="A9" s="19">
        <v>6</v>
      </c>
      <c r="B9" s="19" t="s">
        <v>21</v>
      </c>
      <c r="C9" s="20">
        <v>-1.10688E-2</v>
      </c>
      <c r="E9" s="27">
        <v>-5</v>
      </c>
      <c r="F9" s="25">
        <f>+C18*100</f>
        <v>0.39147300000000002</v>
      </c>
      <c r="G9" s="26">
        <f>DEGREES(C20)</f>
        <v>0.27366125873053998</v>
      </c>
    </row>
    <row r="10" spans="1:7" x14ac:dyDescent="0.25">
      <c r="A10" s="19">
        <v>7</v>
      </c>
      <c r="B10" s="19" t="s">
        <v>22</v>
      </c>
      <c r="C10" s="20">
        <v>0</v>
      </c>
      <c r="E10" s="27">
        <v>-6</v>
      </c>
      <c r="F10" s="25">
        <f>+C21*100</f>
        <v>0.86615400000000009</v>
      </c>
      <c r="G10" s="26">
        <f>DEGREES(C23)</f>
        <v>0.2708274094758229</v>
      </c>
    </row>
    <row r="11" spans="1:7" x14ac:dyDescent="0.25">
      <c r="A11" s="19">
        <v>8</v>
      </c>
      <c r="B11" s="19" t="s">
        <v>23</v>
      </c>
      <c r="C11" s="20">
        <v>5.3084200000000003E-3</v>
      </c>
      <c r="E11" s="27">
        <v>-7</v>
      </c>
      <c r="F11" s="25">
        <f>+C24*100</f>
        <v>1.3381399999999999</v>
      </c>
      <c r="G11" s="26">
        <f>DEGREES(C25)</f>
        <v>0.27022523083314043</v>
      </c>
    </row>
    <row r="12" spans="1:7" x14ac:dyDescent="0.25">
      <c r="A12" s="19">
        <v>9</v>
      </c>
      <c r="B12" s="19" t="s">
        <v>21</v>
      </c>
      <c r="C12" s="20">
        <v>-5.8848900000000003E-3</v>
      </c>
      <c r="E12" s="27">
        <v>-7</v>
      </c>
      <c r="F12" s="25">
        <v>0</v>
      </c>
      <c r="G12" s="26">
        <f t="shared" ref="G5:G12" si="0">DEGREES(C13)</f>
        <v>0</v>
      </c>
    </row>
    <row r="13" spans="1:7" x14ac:dyDescent="0.25">
      <c r="A13" s="19">
        <v>10</v>
      </c>
      <c r="B13" s="19" t="s">
        <v>22</v>
      </c>
      <c r="C13" s="20">
        <v>0</v>
      </c>
    </row>
    <row r="14" spans="1:7" x14ac:dyDescent="0.25">
      <c r="A14" s="19">
        <v>11</v>
      </c>
      <c r="B14" s="19" t="s">
        <v>23</v>
      </c>
      <c r="C14" s="20">
        <v>5.0683600000000001E-3</v>
      </c>
    </row>
    <row r="15" spans="1:7" x14ac:dyDescent="0.25">
      <c r="A15" s="19">
        <v>12</v>
      </c>
      <c r="B15" s="19" t="s">
        <v>21</v>
      </c>
      <c r="C15" s="20">
        <v>-9.1196599999999995E-4</v>
      </c>
    </row>
    <row r="16" spans="1:7" x14ac:dyDescent="0.25">
      <c r="A16" s="19">
        <v>13</v>
      </c>
      <c r="B16" s="19" t="s">
        <v>22</v>
      </c>
      <c r="C16" s="20">
        <v>0</v>
      </c>
    </row>
    <row r="17" spans="1:3" x14ac:dyDescent="0.25">
      <c r="A17" s="19">
        <v>14</v>
      </c>
      <c r="B17" s="19" t="s">
        <v>23</v>
      </c>
      <c r="C17" s="20">
        <v>4.8885600000000001E-3</v>
      </c>
    </row>
    <row r="18" spans="1:3" x14ac:dyDescent="0.25">
      <c r="A18" s="19">
        <v>15</v>
      </c>
      <c r="B18" s="19" t="s">
        <v>21</v>
      </c>
      <c r="C18" s="20">
        <v>3.9147299999999999E-3</v>
      </c>
    </row>
    <row r="19" spans="1:3" x14ac:dyDescent="0.25">
      <c r="A19" s="19">
        <v>16</v>
      </c>
      <c r="B19" s="19" t="s">
        <v>22</v>
      </c>
      <c r="C19" s="20">
        <v>0</v>
      </c>
    </row>
    <row r="20" spans="1:3" x14ac:dyDescent="0.25">
      <c r="A20" s="19">
        <v>17</v>
      </c>
      <c r="B20" s="19" t="s">
        <v>23</v>
      </c>
      <c r="C20" s="20">
        <v>4.7762899999999999E-3</v>
      </c>
    </row>
    <row r="21" spans="1:3" x14ac:dyDescent="0.25">
      <c r="A21" s="19">
        <v>18</v>
      </c>
      <c r="B21" s="19" t="s">
        <v>21</v>
      </c>
      <c r="C21" s="20">
        <v>8.6615400000000006E-3</v>
      </c>
    </row>
    <row r="22" spans="1:3" x14ac:dyDescent="0.25">
      <c r="A22" s="19">
        <v>19</v>
      </c>
      <c r="B22" s="19" t="s">
        <v>22</v>
      </c>
      <c r="C22" s="20">
        <v>0</v>
      </c>
    </row>
    <row r="23" spans="1:3" x14ac:dyDescent="0.25">
      <c r="A23" s="19">
        <v>20</v>
      </c>
      <c r="B23" s="19" t="s">
        <v>23</v>
      </c>
      <c r="C23" s="20">
        <v>4.7268299999999996E-3</v>
      </c>
    </row>
    <row r="24" spans="1:3" x14ac:dyDescent="0.25">
      <c r="A24" s="19">
        <v>21</v>
      </c>
      <c r="B24" s="19" t="s">
        <v>21</v>
      </c>
      <c r="C24" s="20">
        <v>1.33814E-2</v>
      </c>
    </row>
    <row r="25" spans="1:3" x14ac:dyDescent="0.25">
      <c r="A25" s="19">
        <v>22</v>
      </c>
      <c r="B25" s="19" t="s">
        <v>23</v>
      </c>
      <c r="C25" s="20">
        <v>4.7163200000000004E-3</v>
      </c>
    </row>
    <row r="26" spans="1:3" x14ac:dyDescent="0.25"/>
    <row r="27" spans="1:3" hidden="1" x14ac:dyDescent="0.25"/>
    <row r="28" spans="1:3" hidden="1" x14ac:dyDescent="0.25"/>
  </sheetData>
  <mergeCells count="1"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Element_Forces</vt:lpstr>
      <vt:lpstr>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PARRA</dc:creator>
  <cp:lastModifiedBy>JULIAN PARRA</cp:lastModifiedBy>
  <dcterms:created xsi:type="dcterms:W3CDTF">2019-08-31T17:10:45Z</dcterms:created>
  <dcterms:modified xsi:type="dcterms:W3CDTF">2019-08-31T17:35:00Z</dcterms:modified>
</cp:coreProperties>
</file>