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cuments\Elisa\"/>
    </mc:Choice>
  </mc:AlternateContent>
  <xr:revisionPtr revIDLastSave="0" documentId="8_{B671A570-10BE-4C17-A4B0-E31A9BFDBFD9}" xr6:coauthVersionLast="47" xr6:coauthVersionMax="47" xr10:uidLastSave="{00000000-0000-0000-0000-000000000000}"/>
  <bookViews>
    <workbookView xWindow="-96" yWindow="-96" windowWidth="23232" windowHeight="13152" activeTab="1"/>
  </bookViews>
  <sheets>
    <sheet name="Excel_ELISA_example" sheetId="1" r:id="rId1"/>
    <sheet name="Excel_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1" i="2" l="1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B14" i="2"/>
  <c r="I13" i="2"/>
  <c r="I12" i="2"/>
  <c r="I11" i="2"/>
  <c r="B11" i="2"/>
  <c r="I10" i="2"/>
  <c r="B10" i="2"/>
  <c r="I9" i="2"/>
  <c r="I8" i="2"/>
  <c r="I7" i="2"/>
  <c r="I6" i="2"/>
  <c r="I5" i="2"/>
  <c r="I4" i="2"/>
  <c r="X103" i="1"/>
  <c r="X102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B14" i="1"/>
  <c r="B11" i="1"/>
  <c r="B10" i="1"/>
</calcChain>
</file>

<file path=xl/sharedStrings.xml><?xml version="1.0" encoding="utf-8"?>
<sst xmlns="http://schemas.openxmlformats.org/spreadsheetml/2006/main" count="352" uniqueCount="152">
  <si>
    <t xml:space="preserve"> </t>
  </si>
  <si>
    <t>Assayfit Pro 1.3</t>
  </si>
  <si>
    <t>Libreoffice – Openoffice</t>
  </si>
  <si>
    <t>ELISA</t>
  </si>
  <si>
    <t>Input</t>
  </si>
  <si>
    <t>Output</t>
  </si>
  <si>
    <t>http://www.assayfit.com/</t>
  </si>
  <si>
    <t>xdata</t>
  </si>
  <si>
    <t>ydata</t>
  </si>
  <si>
    <t>weights</t>
  </si>
  <si>
    <t>xlimits</t>
  </si>
  <si>
    <t>start</t>
  </si>
  <si>
    <t>xknown</t>
  </si>
  <si>
    <t>yknown</t>
  </si>
  <si>
    <t>percent</t>
  </si>
  <si>
    <t>yfitted</t>
  </si>
  <si>
    <t>resid</t>
  </si>
  <si>
    <t>paraminfo</t>
  </si>
  <si>
    <t>param</t>
  </si>
  <si>
    <t>xfromyknown</t>
  </si>
  <si>
    <t>yfromxknown</t>
  </si>
  <si>
    <t>xcurve</t>
  </si>
  <si>
    <t>ycurve</t>
  </si>
  <si>
    <t>infoname</t>
  </si>
  <si>
    <t>info</t>
  </si>
  <si>
    <t>email</t>
  </si>
  <si>
    <t xml:space="preserve">       A</t>
  </si>
  <si>
    <t>Run ID:</t>
  </si>
  <si>
    <t>Excel_ELISA_example</t>
  </si>
  <si>
    <t>ooelisa@assayfit.com</t>
  </si>
  <si>
    <t xml:space="preserve">       B</t>
  </si>
  <si>
    <t>key</t>
  </si>
  <si>
    <t>A</t>
  </si>
  <si>
    <t xml:space="preserve">       C</t>
  </si>
  <si>
    <t>Function:</t>
  </si>
  <si>
    <t>401.0</t>
  </si>
  <si>
    <t>free</t>
  </si>
  <si>
    <t>B</t>
  </si>
  <si>
    <t xml:space="preserve">       D</t>
  </si>
  <si>
    <t>function</t>
  </si>
  <si>
    <t>C</t>
  </si>
  <si>
    <t>UTC DateTime:</t>
  </si>
  <si>
    <t>3/2/2019 11:13:58 AM</t>
  </si>
  <si>
    <t>D</t>
  </si>
  <si>
    <t>E</t>
  </si>
  <si>
    <t>Fit function:</t>
  </si>
  <si>
    <t>User:</t>
  </si>
  <si>
    <t>oobasicelisa@assayfit.com</t>
  </si>
  <si>
    <t>F</t>
  </si>
  <si>
    <t>(D + ((A - D) / (1 + ((x / C) ^ B)))) |4 parameter logistic</t>
  </si>
  <si>
    <t>server</t>
  </si>
  <si>
    <t>G</t>
  </si>
  <si>
    <t>IP address:</t>
  </si>
  <si>
    <t>85.148.227.82</t>
  </si>
  <si>
    <t>https://service1.assayfit.com/</t>
  </si>
  <si>
    <t>H</t>
  </si>
  <si>
    <t>Inv function:</t>
  </si>
  <si>
    <t>(((((A - D) / (y - D)) - 1) ^ (1 / B)) * C)</t>
  </si>
  <si>
    <t>Kernel time:</t>
  </si>
  <si>
    <t>0.016</t>
  </si>
  <si>
    <t>Sample ID</t>
  </si>
  <si>
    <t>Service time:</t>
  </si>
  <si>
    <t>0.34</t>
  </si>
  <si>
    <t>Layout</t>
  </si>
  <si>
    <t>Application time:</t>
  </si>
  <si>
    <t>CAL-500</t>
  </si>
  <si>
    <t>CAL-250</t>
  </si>
  <si>
    <t>Status code:</t>
  </si>
  <si>
    <t>0.0</t>
  </si>
  <si>
    <t>CAL-63</t>
  </si>
  <si>
    <t>CAL-31</t>
  </si>
  <si>
    <t>Info:</t>
  </si>
  <si>
    <t>http://www.assaycloud.com/</t>
  </si>
  <si>
    <t>CAL-7.8</t>
  </si>
  <si>
    <t>CAL-3.9</t>
  </si>
  <si>
    <t>Intended use</t>
  </si>
  <si>
    <t>For research use only</t>
  </si>
  <si>
    <t>CAL-2</t>
  </si>
  <si>
    <t>CAL-0</t>
  </si>
  <si>
    <t>License:</t>
  </si>
  <si>
    <t>When you use this software you agree with the software license on https://www.assayfit.com/content/agreement.txt</t>
  </si>
  <si>
    <t>Concentration</t>
  </si>
  <si>
    <t>Sum of Squares:</t>
  </si>
  <si>
    <t>0.000141118257355</t>
  </si>
  <si>
    <t>Param startvalues:</t>
  </si>
  <si>
    <t>2.337</t>
  </si>
  <si>
    <t>link</t>
  </si>
  <si>
    <t>https://service1.assayfit.com/service.svc/http/Assayfitgetcsv?key=tsmetsers@gmail.com&amp;email=tsmetsers@gmail.com&amp;version=addin13&amp;function=401&amp;xdata=500;250;63;31;7.8;3.9;2;0&amp;ydata=2.337;1.772;0.7315;0.403;0.1445;0.104;0.0815;0.0525&amp;weights=0.18309756775022;0.318472960371773;1.86883663517833;6.15729423861978;47.8921468852145;92.4556213017751;150.551394482291;362.81179138322&amp;start=;;;;;;&amp;yknown=2.318;1.763;0.722;0.402;0.142;0.098;0.084;0.052;2.356;1.781;0.741;0.404;0.147;0.11;0.079;0.053;0.063;0.068;0.093;0.086;0.173;0.382;0.067;0.188;0.053;0.057;0.069;0.07;0.116;0.347;0.061;0.199;0.059;0.055;0.059;0.058;0.06;0.059;0.058;0.076;0.053;0.055;0.071;0.059;0.077;0.088;0.056;0.134;0.078;0.065;0.153;0.125;0.149;0.205;0.106;0.298;0.033;0.041;0.038;0.038;0.04;0.038;0.034;0.038;0.036;0.05;0.043;0.039;0.043;0.038;0.037;0.034;0.042;0.038;0.044;0.035;0.041;0.04;0.033;0.036;0.036;0.05;0.043;0.039;0.043;0.038;0.037;0.034;0.042;0.038;0.044;0.035;0.041;0.04;0.033;0.036&amp;xknown=&amp;xlimits=;;</t>
  </si>
  <si>
    <t>146.255886593</t>
  </si>
  <si>
    <t>response</t>
  </si>
  <si>
    <t xml:space="preserve">500.0;2.337;0.18309756775;100.0;2.3623856922;-0.0253856921992; A;3.64043588645;2.318;474.048567872;;;1e-06;0.0534527793321;Run ID:;No runid
250.0;1.772;0.318472960372;75.8;1.75289404638;0.0191059536206; B;-1.00472987619;1.763;252.826926243;;;1.4255399748e-06;0.053452784377;;
63.0;0.7315;1.86883663518;31.3;0.713273095262;0.0182269047376; C;277.533754575;0.722;64.0192680823;;;2.03216421975e-06;0.0534527915807;Function:;401.0
31.0;0.403;6.15729423862;17.2;0.410508504884;-0.00750850488388; D;0.053452767543;0.402;30.1855754329;;;2.8969313306e-06;0.0534528018673;;
7.8;0.1445;47.8921468852;6.2;0.149909518807;-0.00540951880688;;;0.142;7.14716023894;;;4.12969141602e-06;0.0534528165557;UTC DateTime:;3/2/2019 10:22:25 AM
3.9;0.104;92.4556213018;4.5;0.102180594259;0.00181940574138;;;0.098;3.56271649582;;;5.88704019712e-06;0.0534528375298;;
2.0;0.0815;150.551394482;3.5;0.0785290982209;0.00297090177908;Fit function:;;0.084;2.43780420425;;;8.39221113424e-06;0.0534528674795;User:;tsmetsers@gmail.com
1e-06;0.0525;362.811791383;2.2;0.0534527793321;-0.000952779332052;(D + ((A - D) / (1 + ((x / C) ^ B)))) |4 parameter logistic;;0.052;0.0;;;1.19634324488e-05;0.0534529102455;;
;;;;;;;;2.356;496.156364732;;;1.70543511916e-05;0.0534529713126;IP address:;85.148.227.82
;;;;;;Inv function:;;1.781;257.937773592;;;2.43116593678e-05;0.0534530585122;;
;;;;;;(((((A - D) / (y - D)) - 1) ^ (1 / B)) * C);;0.741;66.2593463361;;;3.46572422825e-05;0.0534531830274;Kernel time:;0.031
;;;;;;;;0.404;30.3766374407;;;4.940528429e-05;0.0534533608266;Service time:;0.333
;;;;;;;;0.147;7.55954025999;;;7.04292077217e-05;0.053453614712;Application time:;
;;;;;;;;0.11;4.53263720206;;;0.000100399651001;0.053453977243;;
;;;;;;;;0.079;2.03764714193;;;0.000143123715957;0.0534544949128;Status code:;0.0
;;;;;;;;0.053;0.0;;;0.000204028578439;0.0534552341102;;
;;;;;;;;0.063;0.76161834705;;;0.000290850894565;0.0534562896336;Info:;http://www.assaycloud.com/
;;;;;;;;0.068;1.15980185813;;;0.000414619576909;0.0534577968488;;
;;;;;;;;0.093;3.16016941606;;;0.000591056781218;0.0534599490483;Intended use;For research use only
;;;;;;;;0.086;2.59809189762;;;0.000842575069001;0.0534630222396;;
;;;;;;;;0.173;9.72146307409;;;0.00120112444263;0.0534674105404;License:;When you use this software you agree with the software license on https://www.assayfit.com/content/agreement.txt
;;;;;;;;0.382;28.287538625;;;0.00171225090768;0.0534736767196;;
;;;;;;;;0.067;1.08013647239;;;0.00244088211578;0.0534826243631;Sum of Squares:;0.00456792206734
;;;;;;;;0.188;10.9824481335;;;0.00347957502981;0.0534954009174;;
;;;;;;;;0.053;0.0;;;0.0049602733003;0.0535136448178;Param startvalues:;
;;;;;;;;0.057;0.283824193052;;;0.00707106787551;0.0535396955559; A;2.337
;;;;;;;;0.069;1.23948594041;;;0.010080089921;0.0535768935978; B;0.0
;;;;;;;;0.07;1.31919039876;;;0.014369571132;0.0536300085564; C;146.255886593
;;;;;;;;0.116;5.01968842899;;;0.0204843980694;0.0537058504097; D;0.0525
;;;;;;;;0.347;25.0200079078;;;0.0292013283076;0.0538141419036;;
;;;;;;;;0.061;0.602402325758;;;0.0416276608197;0.0539687635215;;
;;;;;;;;0.199;11.9137118405;;;0.0593418945558;0.0541895296592;Param LCL:;
;;;;;;;;0.059;0.443162790713;;;0.0845942428695;0.0545047217116; A;
;;;;;;;;0.055;0.124213975033;;;0.120592474848;0.0549546986848; B;
;;;;;;;;0.059;0.443162790713;;;0.171909393556;0.0555970397422; C;
;;;;;;;;0.058;0.363512884342;;;0.245063712558;0.0565138606108; D;
;;;;;;;;0.06;0.522789109749;;;0.349348118623;0.0578222063869;;
;;;;;;;;0.059;0.443162790713;;;0.498009708218;0.0596887809263;;
;;;;;;;;0.058;0.363512884342;;;0.709932746902;0.0623507544451;Param UCL:;
;;;;;;;;0.076;1.79791765702;;;1.01203751013;0.0661450195912; A;
;;;;;;;;0.053;0.0;;;1.44269992668;0.0715490463233; B;
;;;;;;;;0.055;0.124213975033;;;2.05662641712;0.0792373669273; C;
;;;;;;;;0.071;1.39891671258;;;2.93180317084;0.0901585250272; D;
;;;;;;;;0.059;0.443162790713;;;4.17940261827;0.105637594529;;
;;;;;;;;0.077;1.87779850195;;;5.95790550312;0.127508133661;;
;;;;;;;;0.088;2.7585132057;;;8.49323246076;0.158272761687;Pearson:;
;;;;;;;;0.056;0.204072642426;;;12.1074423881;0.201280044996; R;
;;;;;;;;0.134;6.48956272368;;;17.2596431168;0.260881928762; p;
;;;;;;;;0.078;1.9577081054;;;24.6043112137;0.34249481288;;
;;;;;;;;0.065;0.920853789794;;;35.0744291875;0.452427415862;Spearman:;
;;;;;;;;0.153;8.05581649145;;;50.0000009;0.597276585706; R;
;;;;;;;;0.125;5.75296663668;;;59.183674351;0.68013535856; p;
;;;;;;;;0.149;7.72479277993;;;68.367347802;0.758657903436;;
;;;;;;;;0.205;12.4240395822;;;77.5510212531;0.8331686787;X Limits:;
;;;;;;;;0.106;4.20871947658;;;86.7346947041;0.903962223954; Low;0.00082174521029
;;;;;;;;0.298;20.5571029937;;;95.9183681551;0.971306009022; High;93733415.1328
;;;;;;;;0.033;0.0;;;105.102041606;1.03544317097;;
;;;;;;;;0.041;0.0;;;114.285715057;1.09659503332;Y Limits:;
;;;;;;;;0.038;0.0;;;123.469388508;1.15496337873; Low;0.053462767543
;;;;;;;;0.038;0.0;;;132.653061959;1.21073247887; High;3.64042588645
;;;;;;;;0.04;0.0;;;141.83673541;1.2640708984;;
;;;;;;;;0.038;0.0;;;151.020408861;1.31513309451;;
;;;;;;;;0.034;0.0;;;160.204082312;1.36406083424;;
;;;;;;;;0.038;0.0;;;169.387755763;1.41098445064;;
;;;;;;;;0.036;0.0;;;178.571429214;1.45602395706;;
;;;;;;;;0.05;0.0;;;187.755102665;1.49929003681;;
;;;;;;;;0.043;0.0;;;196.938776116;1.54088492324;;
;;;;;;;;0.039;0.0;;;206.122449567;1.58090318387;;
;;;;;;;;0.043;0.0;;;215.306123018;1.61943241992;;
;;;;;;;;0.038;0.0;;;224.489796469;1.65655389166;;
;;;;;;;;0.037;0.0;;;233.67346992;1.69234307826;;
;;;;;;;;0.034;0.0;;;242.857143371;1.72687017991;;
;;;;;;;;0.042;0.0;;;252.040816822;1.76020056896;;
;;;;;;;;0.038;0.0;;;261.224490273;1.79239519595;;
;;;;;;;;0.044;0.0;;;270.408163724;1.82351095552;;
;;;;;;;;0.035;0.0;;;279.591837176;1.85360101692;;
;;;;;;;;0.041;0.0;;;288.775510627;1.88271512282;;
;;;;;;;;0.04;0.0;;;297.959184078;1.91089985996;;
;;;;;;;;0.033;0.0;;;307.142857529;1.93819890471;;
;;;;;;;;0.036;0.0;;;316.32653098;1.96465324611;;
;;;;;;;;0.036;0.0;;;325.510204431;1.99030138881;;
;;;;;;;;0.05;0.0;;;334.693877882;2.01517953797;;
;;;;;;;;0.043;0.0;;;343.877551333;2.03932176791;;
;;;;;;;;0.039;0.0;;;353.061224784;2.0627601762;;
;;;;;;;;0.043;0.0;;;362.244898235;2.08552502465;;
;;;;;;;;0.038;0.0;;;371.428571686;2.10764486836;;
;;;;;;;;0.037;0.0;;;380.612245137;2.12914667409;;
;;;;;;;;0.034;0.0;;;389.795918588;2.15005592901;;
;;;;;;;;0.042;0.0;;;398.979592039;2.17039674054;;
;;;;;;;;0.038;0.0;;;408.16326549;2.19019192831;;
;;;;;;;;0.044;0.0;;;417.346938941;2.20946310886;;
;;;;;;;;0.035;0.0;;;426.530612392;2.22823077374;;
;;;;;;;;0.041;0.0;;;435.714285843;2.24651436166;;
;;;;;;;;0.04;0.0;;;444.897959294;2.26433232507;;
;;;;;;;;0.033;0.0;;;454.081632745;2.28170219192;;
;;;;;;;;0.036;0.0;;;463.265306196;2.29864062266;;
;;;;;;;;;;;;472.448979647;2.31516346323;;
;;;;;;;;;;;;481.632653098;2.33128579413;;
;;;;;;;;;;;;490.816326549;2.34702197604;;
;;;;;;;;;;;;500.0;2.3623856922;;
;;;;;;;;;;;;;;;
</t>
  </si>
  <si>
    <t>0.0525</t>
  </si>
  <si>
    <t>Server</t>
  </si>
  <si>
    <t xml:space="preserve">Public    </t>
  </si>
  <si>
    <t>EU-west</t>
  </si>
  <si>
    <t>Param LCL:</t>
  </si>
  <si>
    <t>https://service2.assayfit.com/</t>
  </si>
  <si>
    <t>USA-east</t>
  </si>
  <si>
    <t>https://service3.assayfit.com/</t>
  </si>
  <si>
    <t>USA-west</t>
  </si>
  <si>
    <t>Dilution factor</t>
  </si>
  <si>
    <t>https://service4.assayfit.com/</t>
  </si>
  <si>
    <t>Asia</t>
  </si>
  <si>
    <t>Param UCL:</t>
  </si>
  <si>
    <t>Concentration x dilution factor</t>
  </si>
  <si>
    <t>Pearson:</t>
  </si>
  <si>
    <t xml:space="preserve">       R</t>
  </si>
  <si>
    <t xml:space="preserve">       p</t>
  </si>
  <si>
    <t>Spearman:</t>
  </si>
  <si>
    <t>X Limits:</t>
  </si>
  <si>
    <t xml:space="preserve">       Low</t>
  </si>
  <si>
    <t>0.0014125594347</t>
  </si>
  <si>
    <t xml:space="preserve">       High</t>
  </si>
  <si>
    <t>36379033.9704</t>
  </si>
  <si>
    <t>Y Limits:</t>
  </si>
  <si>
    <t>0.0563627468013</t>
  </si>
  <si>
    <t>3.32247916978</t>
  </si>
  <si>
    <t>functionlist</t>
  </si>
  <si>
    <t>Linear</t>
  </si>
  <si>
    <t>A + (B * x)</t>
  </si>
  <si>
    <t>Passing Bablok linear</t>
  </si>
  <si>
    <t>2nd order polynomial</t>
  </si>
  <si>
    <t>(A  + B * x  + C * x ^ 2)</t>
  </si>
  <si>
    <t>3rd order polynomial</t>
  </si>
  <si>
    <t>(A  + B * x  + C * x ^ 2 + D * x ^ 3)</t>
  </si>
  <si>
    <t>4 parameter logistic</t>
  </si>
  <si>
    <t>(D + ((A - D) / (1 + ((x / C) ^ B))))</t>
  </si>
  <si>
    <t>4 parameter logistic Assayfit</t>
  </si>
  <si>
    <t>(A + ((B - A) / (1 + ((x / C) ^ D))))</t>
  </si>
  <si>
    <t>5 parameter logistic</t>
  </si>
  <si>
    <t>(D + ((A - D) /((1 + ((x / C) ^ B)) ^ E)))</t>
  </si>
  <si>
    <t>5 parameter logistic Assayfit</t>
  </si>
  <si>
    <t>(A + ((B - A) / ((1 + ((x / C) ^ D)) ^ E)))</t>
  </si>
  <si>
    <t>Point to point</t>
  </si>
  <si>
    <t>NA</t>
  </si>
  <si>
    <t>Univariate spline</t>
  </si>
  <si>
    <t>Excel_example</t>
  </si>
  <si>
    <t>oo@assayfit.com</t>
  </si>
  <si>
    <t>3/2/2019 11:14:04 AM</t>
  </si>
  <si>
    <t>oobasic@assayfit.com</t>
  </si>
  <si>
    <t>0.015</t>
  </si>
  <si>
    <t>0.338</t>
  </si>
  <si>
    <t>0.0607793553141</t>
  </si>
  <si>
    <t>7.2</t>
  </si>
  <si>
    <t>https://service1.assayfit.com/service.svc/http/Assayfitgetchart?key=tsmetsers@gmail.com&amp;email=tsmetsers@gmail.com&amp;version=addin13&amp;function=401&amp;xdata=0;1;2;3;4;5;6&amp;ydata=1;3.5;5;6;6.5;7;7.2&amp;weights=;;;;;;&amp;start=;;;;;;&amp;yknown=4&amp;xknown=&amp;xlimits=;;&amp;runid=Excel_example</t>
  </si>
  <si>
    <t>1.4</t>
  </si>
  <si>
    <t xml:space="preserve">1e-06;1.0;1.0;13.9;1.00125710501;-0.00125710501399; A;8.78053472678;4.0;1.27275000993;;;1e-06;1.00125710501;Run ID:;Excel_example
1.0;3.5;1.0;48.6;3.48770923174;0.0122907682586; B;-1.1988399269;;;;;1.30485735552e-06;1.00125719306;;
2.0;5.0;1.0;69.4;5.03761574203;-0.0376157420319; C;1.87796477422;;;;;1.70265271825e-06;1.00125731418;Function:;401.0
3.0;6.0;1.0;83.3;5.95521436873;0.0447856312669; D;1.0012568707;;;;;2.2217189233e-06;1.00125748083;;
4.0;6.5;1.0;90.3;6.54222739758;-0.0422273975827;;;;;;;2.89902627896e-06;1.00125771008;UTC DateTime:;3/2/2019 10:19:16 AM
5.0;7.0;1.0;97.2;6.9435409217;0.0564590782978;;;;;;;3.78281576395e-06;1.00125802549;;
6.0;7.2;1.0;100.0;7.232435351;-0.0324353510018;Fit function:;;;;;;4.93603497415e-06;1.0012584594;User:;tsmetsers@gmail.com
;;;;;;(D + ((A - D) / (1 + ((x / C) ^ B)))) |4 parameter logistic;;;;;;6.44082154312e-06;1.00125905637;;
;;;;;;;;;;;;8.40435336612e-06;1.00125987764;IP address:;85.148.227.82
;;;;;;Inv function:;;;;;;1.09664823082e-05;1.00126100752;;
;;;;;;(((((A - D) / (y - D)) - 1) ^ (1 / B)) * C);;;;;;1.4309695104e-05;1.00126256196;Kernel time:;0.015
;;;;;;;;;;;;1.86721109116e-05;1.00126470048;Service time:;0.338
;;;;;;;;;;;;2.43644412661e-05;1.00126764256;Application time:;
;;;;;;;;;;;;3.17921203991e-05;1.00127169015;;
;;;;;;;;;;;;4.14841821503e-05;1.00127725864;Status code:;0.0
;;;;;;;;;;;;5.41309402165e-05;1.00128491952;;
;;;;;;;;;;;;7.06331555026e-05;1.00129545899;Info:;http://www.assaycloud.com/
;;;;;;;;;;;;9.21661925011e-05;1.00130995869;;
;;;;;;;;;;;;0.000120263734215;1.00132990666;Intended use;For research use only
;;;;;;;;;;;;0.000156927018193;1.00135735004;;
;;;;;;;;;;;;0.000204767373968;1.00139510514;License:;When you use this software you agree with the software license on https://www.assayfit.com/content/agreement.txt
;;;;;;;;;;;;0.000267192214093;1.00144704637;;
;;;;;;;;;;;;0.000348647725896;1.00151850371;Sum of Squares:;0.00959617273744
;;;;;;;;;;;;0.00045493554962;1.00161680947;;
;;;;;;;;;;;;0.000593625998208;1.00175205021;Param startvalues:;
;;;;;;;;;;;;0.000774597250189;1.00193810085; A;7.2
;;;;;;;;;;;;0.00101073891947;1.00219404669; B;0.0
;;;;;;;;;;;;0.00131887011358;1.00254613833; C;1.4
;;;;;;;;;;;;0.00172093736868;1.00303047861; D;1.0
;;;;;;;;;;;;0.00224557778391;1.00369671435;;
;;;;;;;;;;;;0.00293015868872;1.00461310602;;
;;;;;;;;;;;;0.00382343911782;1.00587348495;Param LCL:;
;;;;;;;;;;;;0.00498904265626;1.00760679193; A;
;;;;;;;;;;;;0.00650998900701;1.00999013769; B;
;;;;;;;;;;;;0.00849460704014;1.01326665366; C;
;;;;;;;;;;;;0.0110842504786;1.01776982891; D;
;;;;;;;;;;;;0.0144633657674;1.02395657528;;
;;;;;;;;;;;;0.0188726292071;1.03245193387;;
;;;;;;;;;;;;0.0246260890388;1.04410911329;Param UCL:;
;;;;;;;;;;;;0.03213353342;1.06008934848; A;
;;;;;;;;;;;;0.0419296774418;1.08196668009; B;
;;;;;;;;;;;;0.0547122480245;1.11186272531; C;
;;;;;;;;;;;;0.0713916792717;1.15261496567; D;
;;;;;;;;;;;;0.0931559578205;1.20797743822;;
;;;;;;;;;;;;0.121555236772;1.28284239209;;
;;;;;;;;;;;;0.158612244804;1.38345167935;Pearson:;
;;;;;;;;;;;;0.206966354308;1.5175329726; R;
;;;;;;;;;;;;0.270061569763;1.69424582372; p;
;;;;;;;;;;;;0.352391825749;1.92376201208;;
;;;;;;;;;;;;0.459821065853;2.21625994746;Spearman:;
;;;;;;;;;;;;0.6000009;2.58014453058; R;
;;;;;;;;;;;;0.710204963265;2.84981404463; p;
;;;;;;;;;;;;0.820409026531;3.10444480415;;
;;;;;;;;;;;;0.930613089796;3.34418577954;X Limits:;
;;;;;;;;;;;;1.04081715306;3.56953792257; Low;2.28992610202e-05
;;;;;;;;;;;;1.15102121633;3.78119179344; High;154011.594093
;;;;;;;;;;;;1.26122527959;3.97992975303;;
;;;;;;;;;;;;1.37142934286;4.16656633339;Y Limits:;
;;;;;;;;;;;;1.48163340612;4.34191199106; Low;1.0012668707
;;;;;;;;;;;;1.59183746939;4.50675150872; High;8.78052472678
;;;;;;;;;;;;1.70204153265;4.66183169518;;
;;;;;;;;;;;;1.81224559592;4.80785502037;;
;;;;;;;;;;;;1.92244965918;4.94547702987;;
;;;;;;;;;;;;2.03265372245;5.07530614062;;
;;;;;;;;;;;;2.14285778571;5.19790490269;;
;;;;;;;;;;;;2.25306184898;5.31379212609;;
;;;;;;;;;;;;2.36326591224;5.42344547851;;
;;;;;;;;;;;;2.47346997551;5.52730429688;;
;;;;;;;;;;;;2.58367403878;5.62577244697;;
;;;;;;;;;;;;2.69387810204;5.71922112696;;
;;;;;;;;;;;;2.80408216531;5.80799155163;;
;;;;;;;;;;;;2.91428622857;5.89239748134;;
;;;;;;;;;;;;3.02449029184;5.97272757816;;
;;;;;;;;;;;;3.1346943551;6.04924758346;;
;;;;;;;;;;;;3.24489841837;6.12220231862;;
;;;;;;;;;;;;3.35510248163;6.19181751573;;
;;;;;;;;;;;;3.4653065449;6.25830148737;;
;;;;;;;;;;;;3.57551060816;6.32184664644;;
;;;;;;;;;;;;3.68571467143;6.38263088738;;
;;;;;;;;;;;;3.79591873469;6.44081884012;;
;;;;;;;;;;;;3.90612279796;6.49656300788;;
;;;;;;;;;;;;4.01632686122;6.55000479928;;
;;;;;;;;;;;;4.12653092449;6.60127546453;;
;;;;;;;;;;;;4.23673498776;6.65049694476;;
;;;;;;;;;;;;4.34693905102;6.69778264288;;
;;;;;;;;;;;;4.45714311429;6.7432381235;;
;;;;;;;;;;;;4.56734717755;6.78696174876;;
;;;;;;;;;;;;4.67755124082;6.8290452564;;
;;;;;;;;;;;;4.78775530408;6.86957428572;;
;;;;;;;;;;;;4.89795936735;6.9086288563;;
;;;;;;;;;;;;5.00816343061;6.94628380436;;
;;;;;;;;;;;;5.11836749388;6.98260918065;;
;;;;;;;;;;;;5.22857155714;7.01767061358;;
;;;;;;;;;;;;5.33877562041;7.05152964112;;
;;;;;;;;;;;;5.44897968367;7.08424401409;;
;;;;;;;;;;;;5.55918374694;7.11586797394;;
;;;;;;;;;;;;5.6693878102;7.1464525071;;
;;;;;;;;;;;;5.77959187347;7.1760455782;;
;;;;;;;;;;;;5.88979593673;7.20469234421;;
;;;;;;;;;;;;6.0;7.232435351;;
;;;;;;;;;;;;;;;
</t>
  </si>
  <si>
    <t>1.0</t>
  </si>
  <si>
    <t>2.56712754836e-05</t>
  </si>
  <si>
    <t>135136.375377</t>
  </si>
  <si>
    <t>1.00686091202</t>
  </si>
  <si>
    <t>8.73836941113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</si>
</sst>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"/>
    <numFmt numFmtId="167" formatCode="0.00000"/>
  </numFmts>
  <fonts count="18">
    <font>
      <sz val="11"/>
      <color rgb="FF000000"/>
      <name val="Calibri1"/>
    </font>
    <font>
      <u/>
      <sz val="11"/>
      <color rgb="FF0563C1"/>
      <name val="Calibri1"/>
    </font>
    <font>
      <sz val="10"/>
      <color rgb="FFFFFFFF"/>
      <name val="Calibri1"/>
    </font>
    <font>
      <u/>
      <sz val="10"/>
      <color rgb="FFFFFFFF"/>
      <name val="Calibri1"/>
    </font>
    <font>
      <sz val="9"/>
      <color rgb="FFFFFFFF"/>
      <name val="Calibri1"/>
    </font>
    <font>
      <b/>
      <sz val="9"/>
      <color rgb="FFFFFFFF"/>
      <name val="Calibri1"/>
    </font>
    <font>
      <sz val="10"/>
      <color rgb="FF000000"/>
      <name val="Calibri1"/>
    </font>
    <font>
      <b/>
      <sz val="20"/>
      <color rgb="FFFFFFFF"/>
      <name val="Calibri1"/>
    </font>
    <font>
      <b/>
      <sz val="10"/>
      <color rgb="FFFFFFFF"/>
      <name val="Calibri1"/>
    </font>
    <font>
      <sz val="9"/>
      <color rgb="FF000000"/>
      <name val="Calibri1"/>
    </font>
    <font>
      <b/>
      <sz val="9"/>
      <color rgb="FF000000"/>
      <name val="Calibri1"/>
    </font>
    <font>
      <b/>
      <sz val="10"/>
      <color rgb="FF000000"/>
      <name val="Calibri1"/>
    </font>
    <font>
      <u/>
      <sz val="10"/>
      <color rgb="FF0563C1"/>
      <name val="Calibri1"/>
    </font>
    <font>
      <u/>
      <sz val="10"/>
      <color rgb="FF000000"/>
      <name val="Calibri1"/>
    </font>
    <font>
      <sz val="9"/>
      <color rgb="FFFFFFFF"/>
      <name val="Calibri"/>
      <family val="2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96CAF"/>
        <bgColor rgb="FF896CAF"/>
      </patternFill>
    </fill>
    <fill>
      <patternFill patternType="solid">
        <fgColor rgb="FF6B469D"/>
        <bgColor rgb="FF6B469D"/>
      </patternFill>
    </fill>
    <fill>
      <patternFill patternType="solid">
        <fgColor rgb="FFD9D9D9"/>
        <bgColor rgb="FFD9D9D9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3" borderId="0" xfId="1" applyFont="1" applyFill="1" applyAlignment="1">
      <alignment horizontal="left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center" wrapText="1"/>
    </xf>
    <xf numFmtId="0" fontId="6" fillId="0" borderId="0" xfId="0" applyFont="1" applyFill="1"/>
    <xf numFmtId="0" fontId="7" fillId="3" borderId="0" xfId="0" applyFont="1" applyFill="1"/>
    <xf numFmtId="0" fontId="8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/>
    <xf numFmtId="0" fontId="4" fillId="4" borderId="1" xfId="0" applyFont="1" applyFill="1" applyBorder="1" applyAlignment="1">
      <alignment wrapText="1"/>
    </xf>
    <xf numFmtId="0" fontId="5" fillId="3" borderId="0" xfId="0" applyFont="1" applyFill="1" applyAlignment="1">
      <alignment vertical="center"/>
    </xf>
    <xf numFmtId="0" fontId="4" fillId="3" borderId="0" xfId="0" applyFont="1" applyFill="1"/>
    <xf numFmtId="0" fontId="9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horizontal="center" wrapText="1"/>
    </xf>
    <xf numFmtId="0" fontId="2" fillId="3" borderId="0" xfId="0" applyFont="1" applyFill="1"/>
    <xf numFmtId="0" fontId="3" fillId="3" borderId="0" xfId="1" applyFont="1" applyFill="1" applyAlignment="1">
      <alignment horizontal="right"/>
    </xf>
    <xf numFmtId="0" fontId="4" fillId="4" borderId="0" xfId="0" applyFont="1" applyFill="1"/>
    <xf numFmtId="0" fontId="4" fillId="4" borderId="1" xfId="0" applyFont="1" applyFill="1" applyBorder="1"/>
    <xf numFmtId="0" fontId="4" fillId="3" borderId="0" xfId="0" applyFont="1" applyFill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6" fillId="4" borderId="0" xfId="0" applyFont="1" applyFill="1"/>
    <xf numFmtId="0" fontId="11" fillId="4" borderId="0" xfId="0" applyFont="1" applyFill="1"/>
    <xf numFmtId="0" fontId="9" fillId="0" borderId="0" xfId="0" applyFont="1" applyFill="1"/>
    <xf numFmtId="0" fontId="9" fillId="0" borderId="1" xfId="0" applyFont="1" applyFill="1" applyBorder="1"/>
    <xf numFmtId="0" fontId="9" fillId="0" borderId="0" xfId="0" applyFont="1"/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7" fontId="9" fillId="0" borderId="1" xfId="0" applyNumberFormat="1" applyFont="1" applyFill="1" applyBorder="1" applyAlignment="1">
      <alignment horizontal="center"/>
    </xf>
    <xf numFmtId="11" fontId="9" fillId="0" borderId="0" xfId="0" applyNumberFormat="1" applyFont="1"/>
    <xf numFmtId="0" fontId="9" fillId="0" borderId="0" xfId="0" applyFont="1" applyAlignment="1">
      <alignment horizontal="center"/>
    </xf>
    <xf numFmtId="0" fontId="12" fillId="6" borderId="0" xfId="1" applyFont="1" applyFill="1"/>
    <xf numFmtId="0" fontId="9" fillId="0" borderId="0" xfId="0" applyFont="1" applyFill="1" applyAlignment="1">
      <alignment horizontal="left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/>
    </xf>
    <xf numFmtId="164" fontId="9" fillId="0" borderId="8" xfId="0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167" fontId="9" fillId="0" borderId="0" xfId="0" applyNumberFormat="1" applyFont="1" applyFill="1" applyAlignment="1">
      <alignment horizontal="center"/>
    </xf>
    <xf numFmtId="0" fontId="6" fillId="6" borderId="1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6" borderId="10" xfId="0" applyFont="1" applyFill="1" applyBorder="1"/>
    <xf numFmtId="0" fontId="9" fillId="0" borderId="11" xfId="0" applyFont="1" applyFill="1" applyBorder="1" applyAlignment="1">
      <alignment horizontal="center"/>
    </xf>
    <xf numFmtId="164" fontId="9" fillId="0" borderId="12" xfId="0" applyNumberFormat="1" applyFont="1" applyFill="1" applyBorder="1" applyAlignment="1">
      <alignment horizontal="center"/>
    </xf>
    <xf numFmtId="164" fontId="9" fillId="0" borderId="13" xfId="0" applyNumberFormat="1" applyFont="1" applyFill="1" applyBorder="1" applyAlignment="1">
      <alignment horizontal="center"/>
    </xf>
    <xf numFmtId="164" fontId="9" fillId="0" borderId="10" xfId="0" applyNumberFormat="1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165" fontId="9" fillId="0" borderId="13" xfId="0" applyNumberFormat="1" applyFont="1" applyFill="1" applyBorder="1" applyAlignment="1">
      <alignment horizontal="center"/>
    </xf>
    <xf numFmtId="165" fontId="9" fillId="0" borderId="10" xfId="0" applyNumberFormat="1" applyFont="1" applyFill="1" applyBorder="1" applyAlignment="1">
      <alignment horizontal="center"/>
    </xf>
    <xf numFmtId="0" fontId="13" fillId="4" borderId="0" xfId="1" applyFont="1" applyFill="1"/>
    <xf numFmtId="0" fontId="1" fillId="4" borderId="0" xfId="1" applyFont="1" applyFill="1" applyAlignment="1">
      <alignment wrapText="1"/>
    </xf>
    <xf numFmtId="0" fontId="13" fillId="4" borderId="0" xfId="1" applyFont="1" applyFill="1" applyAlignment="1">
      <alignment wrapText="1"/>
    </xf>
    <xf numFmtId="0" fontId="6" fillId="0" borderId="0" xfId="0" applyFont="1" applyFill="1" applyAlignment="1">
      <alignment horizontal="center"/>
    </xf>
    <xf numFmtId="0" fontId="11" fillId="4" borderId="0" xfId="0" applyFont="1" applyFill="1" applyAlignment="1">
      <alignment wrapText="1"/>
    </xf>
    <xf numFmtId="0" fontId="12" fillId="4" borderId="0" xfId="1" applyFont="1" applyFill="1"/>
    <xf numFmtId="0" fontId="9" fillId="0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/>
    </xf>
    <xf numFmtId="0" fontId="6" fillId="7" borderId="0" xfId="0" applyFont="1" applyFill="1"/>
    <xf numFmtId="0" fontId="2" fillId="4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15" fillId="4" borderId="0" xfId="0" applyFont="1" applyFill="1" applyAlignment="1">
      <alignment horizontal="center" wrapText="1"/>
    </xf>
    <xf numFmtId="0" fontId="7" fillId="3" borderId="0" xfId="0" applyFont="1" applyFill="1" applyAlignment="1"/>
    <xf numFmtId="0" fontId="14" fillId="4" borderId="1" xfId="0" applyFont="1" applyFill="1" applyBorder="1" applyAlignment="1">
      <alignment wrapText="1"/>
    </xf>
    <xf numFmtId="0" fontId="15" fillId="3" borderId="0" xfId="0" applyFont="1" applyFill="1" applyAlignment="1">
      <alignment vertical="center"/>
    </xf>
    <xf numFmtId="0" fontId="14" fillId="3" borderId="0" xfId="0" applyFont="1" applyFill="1"/>
    <xf numFmtId="0" fontId="16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7" fillId="3" borderId="0" xfId="0" applyFont="1" applyFill="1" applyAlignment="1">
      <alignment horizontal="center" wrapText="1"/>
    </xf>
    <xf numFmtId="0" fontId="2" fillId="4" borderId="0" xfId="0" applyFont="1" applyFill="1"/>
    <xf numFmtId="0" fontId="14" fillId="4" borderId="1" xfId="0" applyFont="1" applyFill="1" applyBorder="1"/>
    <xf numFmtId="0" fontId="14" fillId="3" borderId="0" xfId="0" applyFont="1" applyFill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3" borderId="0" xfId="0" applyFont="1" applyFill="1" applyAlignment="1">
      <alignment horizontal="center"/>
    </xf>
    <xf numFmtId="0" fontId="16" fillId="0" borderId="1" xfId="0" applyFont="1" applyFill="1" applyBorder="1"/>
    <xf numFmtId="165" fontId="16" fillId="0" borderId="0" xfId="0" applyNumberFormat="1" applyFont="1" applyFill="1" applyAlignment="1">
      <alignment horizontal="center"/>
    </xf>
    <xf numFmtId="166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/>
    <xf numFmtId="167" fontId="16" fillId="0" borderId="1" xfId="0" applyNumberFormat="1" applyFont="1" applyFill="1" applyBorder="1" applyAlignment="1">
      <alignment horizontal="center"/>
    </xf>
    <xf numFmtId="0" fontId="16" fillId="0" borderId="0" xfId="0" applyFont="1"/>
    <xf numFmtId="0" fontId="16" fillId="0" borderId="1" xfId="0" applyFont="1" applyFill="1" applyBorder="1" applyAlignment="1">
      <alignment horizontal="center"/>
    </xf>
    <xf numFmtId="49" fontId="16" fillId="0" borderId="0" xfId="0" applyNumberFormat="1" applyFont="1"/>
    <xf numFmtId="167" fontId="16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 applyProtection="1">
      <alignment horizontal="center"/>
    </xf>
    <xf numFmtId="0" fontId="6" fillId="0" borderId="0" xfId="0" applyFont="1" applyFill="1" applyAlignment="1">
      <alignment horizontal="left" vertical="center"/>
    </xf>
    <xf numFmtId="0" fontId="6" fillId="4" borderId="0" xfId="0" applyFont="1" applyFill="1" applyAlignment="1"/>
  </cellXfs>
  <cellStyles count="2">
    <cellStyle name="Hyperlink" xfId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US"/>
              <a:t>Curve</a:t>
            </a:r>
          </a:p>
        </c:rich>
      </c:tx>
      <c:layout>
        <c:manualLayout>
          <c:xMode val="edge"/>
          <c:yMode val="edge"/>
          <c:x val="0.42825848849945236"/>
          <c:y val="2.5436632333184057E-2"/>
        </c:manualLayout>
      </c:layout>
      <c:overlay val="0"/>
    </c:title>
    <c:autoTitleDeleted val="0"/>
    <c:plotArea>
      <c:layout>
        <c:manualLayout>
          <c:xMode val="edge"/>
          <c:yMode val="edge"/>
          <c:x val="7.4323267094351428E-2"/>
          <c:y val="5.123152709359606E-2"/>
          <c:w val="0.91581912063839788"/>
          <c:h val="0.89708911777877287"/>
        </c:manualLayout>
      </c:layout>
      <c:scatterChart>
        <c:scatterStyle val="lineMarker"/>
        <c:varyColors val="0"/>
        <c:ser>
          <c:idx val="0"/>
          <c:order val="0"/>
          <c:spPr>
            <a:ln w="14400">
              <a:solidFill>
                <a:srgbClr val="729FCF"/>
              </a:solidFill>
            </a:ln>
          </c:spPr>
          <c:marker>
            <c:symbol val="none"/>
          </c:marker>
          <c:dPt>
            <c:idx val="99"/>
            <c:bubble3D val="0"/>
            <c:spPr>
              <a:ln w="19080">
                <a:solidFill>
                  <a:srgbClr val="B4C7E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A49-44D4-941A-162CD52D8577}"/>
              </c:ext>
            </c:extLst>
          </c:dPt>
          <c:xVal>
            <c:numRef>
              <c:f>Excel_ELISA_example!$AP$4:$AP$124</c:f>
              <c:numCache>
                <c:formatCode>0.00E+00</c:formatCode>
                <c:ptCount val="121"/>
                <c:pt idx="0">
                  <c:v>9.9999999999999995E-7</c:v>
                </c:pt>
                <c:pt idx="1">
                  <c:v>1.4255399748000001E-6</c:v>
                </c:pt>
                <c:pt idx="2">
                  <c:v>2.0321642197499999E-6</c:v>
                </c:pt>
                <c:pt idx="3">
                  <c:v>2.8969313306000001E-6</c:v>
                </c:pt>
                <c:pt idx="4">
                  <c:v>4.12969141602E-6</c:v>
                </c:pt>
                <c:pt idx="5">
                  <c:v>5.8870401971199997E-6</c:v>
                </c:pt>
                <c:pt idx="6">
                  <c:v>8.3922111342399998E-6</c:v>
                </c:pt>
                <c:pt idx="7">
                  <c:v>1.1963432448799999E-5</c:v>
                </c:pt>
                <c:pt idx="8">
                  <c:v>1.7054351191600001E-5</c:v>
                </c:pt>
                <c:pt idx="9">
                  <c:v>2.4311659367799999E-5</c:v>
                </c:pt>
                <c:pt idx="10">
                  <c:v>3.4657242282500002E-5</c:v>
                </c:pt>
                <c:pt idx="11">
                  <c:v>4.9405284290000001E-5</c:v>
                </c:pt>
                <c:pt idx="12">
                  <c:v>7.0429207721700002E-5</c:v>
                </c:pt>
                <c:pt idx="13" formatCode="General">
                  <c:v>1.00399651001E-4</c:v>
                </c:pt>
                <c:pt idx="14" formatCode="General">
                  <c:v>1.43123715957E-4</c:v>
                </c:pt>
                <c:pt idx="15" formatCode="General">
                  <c:v>2.0402857843899999E-4</c:v>
                </c:pt>
                <c:pt idx="16" formatCode="General">
                  <c:v>2.9085089456499998E-4</c:v>
                </c:pt>
                <c:pt idx="17" formatCode="General">
                  <c:v>4.1461957690899998E-4</c:v>
                </c:pt>
                <c:pt idx="18" formatCode="General">
                  <c:v>5.9105678121799997E-4</c:v>
                </c:pt>
                <c:pt idx="19" formatCode="General">
                  <c:v>8.4257506900100004E-4</c:v>
                </c:pt>
                <c:pt idx="20" formatCode="General">
                  <c:v>1.20112444263E-3</c:v>
                </c:pt>
                <c:pt idx="21" formatCode="General">
                  <c:v>1.71225090768E-3</c:v>
                </c:pt>
                <c:pt idx="22" formatCode="General">
                  <c:v>2.4408821157799999E-3</c:v>
                </c:pt>
                <c:pt idx="23" formatCode="General">
                  <c:v>3.4795750298099999E-3</c:v>
                </c:pt>
                <c:pt idx="24" formatCode="General">
                  <c:v>4.9602733003000004E-3</c:v>
                </c:pt>
                <c:pt idx="25" formatCode="General">
                  <c:v>7.0710678755099999E-3</c:v>
                </c:pt>
                <c:pt idx="26" formatCode="General">
                  <c:v>1.0080089921000001E-2</c:v>
                </c:pt>
                <c:pt idx="27" formatCode="General">
                  <c:v>1.4369571132000001E-2</c:v>
                </c:pt>
                <c:pt idx="28" formatCode="General">
                  <c:v>2.0484398069400001E-2</c:v>
                </c:pt>
                <c:pt idx="29" formatCode="General">
                  <c:v>2.92013283076E-2</c:v>
                </c:pt>
                <c:pt idx="30" formatCode="General">
                  <c:v>4.1627660819699999E-2</c:v>
                </c:pt>
                <c:pt idx="31" formatCode="General">
                  <c:v>5.9341894555800002E-2</c:v>
                </c:pt>
                <c:pt idx="32" formatCode="General">
                  <c:v>8.45942428695E-2</c:v>
                </c:pt>
                <c:pt idx="33" formatCode="General">
                  <c:v>0.12059247484799999</c:v>
                </c:pt>
                <c:pt idx="34" formatCode="General">
                  <c:v>0.17190939355599999</c:v>
                </c:pt>
                <c:pt idx="35" formatCode="General">
                  <c:v>0.245063712558</c:v>
                </c:pt>
                <c:pt idx="36" formatCode="General">
                  <c:v>0.34934811862300003</c:v>
                </c:pt>
                <c:pt idx="37" formatCode="General">
                  <c:v>0.498009708218</c:v>
                </c:pt>
                <c:pt idx="38" formatCode="General">
                  <c:v>0.70993274690200003</c:v>
                </c:pt>
                <c:pt idx="39" formatCode="General">
                  <c:v>1.0120375101300001</c:v>
                </c:pt>
                <c:pt idx="40" formatCode="General">
                  <c:v>1.44269992668</c:v>
                </c:pt>
                <c:pt idx="41" formatCode="General">
                  <c:v>2.0566264171199999</c:v>
                </c:pt>
                <c:pt idx="42" formatCode="General">
                  <c:v>2.9318031708399999</c:v>
                </c:pt>
                <c:pt idx="43" formatCode="General">
                  <c:v>4.1794026182700001</c:v>
                </c:pt>
                <c:pt idx="44" formatCode="General">
                  <c:v>5.9579055031200001</c:v>
                </c:pt>
                <c:pt idx="45" formatCode="General">
                  <c:v>8.4932324607599998</c:v>
                </c:pt>
                <c:pt idx="46" formatCode="General">
                  <c:v>12.107442388100001</c:v>
                </c:pt>
                <c:pt idx="47" formatCode="General">
                  <c:v>17.2596431168</c:v>
                </c:pt>
                <c:pt idx="48" formatCode="General">
                  <c:v>24.604311213700001</c:v>
                </c:pt>
                <c:pt idx="49" formatCode="General">
                  <c:v>35.074429187500002</c:v>
                </c:pt>
                <c:pt idx="50" formatCode="General">
                  <c:v>50.000000900000003</c:v>
                </c:pt>
                <c:pt idx="51" formatCode="General">
                  <c:v>59.183674351000001</c:v>
                </c:pt>
                <c:pt idx="52" formatCode="General">
                  <c:v>68.367347801999998</c:v>
                </c:pt>
                <c:pt idx="53" formatCode="General">
                  <c:v>77.551021253100004</c:v>
                </c:pt>
                <c:pt idx="54" formatCode="General">
                  <c:v>86.734694704099994</c:v>
                </c:pt>
                <c:pt idx="55" formatCode="General">
                  <c:v>95.918368155099998</c:v>
                </c:pt>
                <c:pt idx="56" formatCode="General">
                  <c:v>105.102041606</c:v>
                </c:pt>
                <c:pt idx="57" formatCode="General">
                  <c:v>114.285715057</c:v>
                </c:pt>
                <c:pt idx="58" formatCode="General">
                  <c:v>123.46938850799999</c:v>
                </c:pt>
                <c:pt idx="59" formatCode="General">
                  <c:v>132.65306195900001</c:v>
                </c:pt>
                <c:pt idx="60" formatCode="General">
                  <c:v>141.83673540999999</c:v>
                </c:pt>
                <c:pt idx="61" formatCode="General">
                  <c:v>151.02040886099999</c:v>
                </c:pt>
                <c:pt idx="62" formatCode="General">
                  <c:v>160.204082312</c:v>
                </c:pt>
                <c:pt idx="63" formatCode="General">
                  <c:v>169.387755763</c:v>
                </c:pt>
                <c:pt idx="64" formatCode="General">
                  <c:v>178.57142921400001</c:v>
                </c:pt>
                <c:pt idx="65" formatCode="General">
                  <c:v>187.75510266500001</c:v>
                </c:pt>
                <c:pt idx="66" formatCode="General">
                  <c:v>196.93877611600001</c:v>
                </c:pt>
                <c:pt idx="67" formatCode="General">
                  <c:v>206.12244956699999</c:v>
                </c:pt>
                <c:pt idx="68" formatCode="General">
                  <c:v>215.30612301799999</c:v>
                </c:pt>
                <c:pt idx="69" formatCode="General">
                  <c:v>224.489796469</c:v>
                </c:pt>
                <c:pt idx="70" formatCode="General">
                  <c:v>233.67346992</c:v>
                </c:pt>
                <c:pt idx="71" formatCode="General">
                  <c:v>242.85714337100001</c:v>
                </c:pt>
                <c:pt idx="72" formatCode="General">
                  <c:v>252.04081682200001</c:v>
                </c:pt>
                <c:pt idx="73" formatCode="General">
                  <c:v>261.22449027300001</c:v>
                </c:pt>
                <c:pt idx="74" formatCode="General">
                  <c:v>270.40816372400002</c:v>
                </c:pt>
                <c:pt idx="75" formatCode="General">
                  <c:v>279.59183717600001</c:v>
                </c:pt>
                <c:pt idx="76" formatCode="General">
                  <c:v>288.77551062700002</c:v>
                </c:pt>
                <c:pt idx="77" formatCode="General">
                  <c:v>297.95918407800002</c:v>
                </c:pt>
                <c:pt idx="78" formatCode="General">
                  <c:v>307.14285752900003</c:v>
                </c:pt>
                <c:pt idx="79" formatCode="General">
                  <c:v>316.32653097999997</c:v>
                </c:pt>
                <c:pt idx="80" formatCode="General">
                  <c:v>325.51020443099998</c:v>
                </c:pt>
                <c:pt idx="81" formatCode="General">
                  <c:v>334.69387788199998</c:v>
                </c:pt>
                <c:pt idx="82" formatCode="General">
                  <c:v>343.87755133299999</c:v>
                </c:pt>
                <c:pt idx="83" formatCode="General">
                  <c:v>353.06122478399999</c:v>
                </c:pt>
                <c:pt idx="84" formatCode="General">
                  <c:v>362.24489823499999</c:v>
                </c:pt>
                <c:pt idx="85" formatCode="General">
                  <c:v>371.428571686</c:v>
                </c:pt>
                <c:pt idx="86" formatCode="General">
                  <c:v>380.612245137</c:v>
                </c:pt>
                <c:pt idx="87" formatCode="General">
                  <c:v>389.79591858800001</c:v>
                </c:pt>
                <c:pt idx="88" formatCode="General">
                  <c:v>398.97959203900001</c:v>
                </c:pt>
                <c:pt idx="89" formatCode="General">
                  <c:v>408.16326549000001</c:v>
                </c:pt>
                <c:pt idx="90" formatCode="General">
                  <c:v>417.34693894100002</c:v>
                </c:pt>
                <c:pt idx="91" formatCode="General">
                  <c:v>426.53061239200002</c:v>
                </c:pt>
                <c:pt idx="92" formatCode="General">
                  <c:v>435.71428584300003</c:v>
                </c:pt>
                <c:pt idx="93" formatCode="General">
                  <c:v>444.89795929399997</c:v>
                </c:pt>
                <c:pt idx="94" formatCode="General">
                  <c:v>454.08163274499998</c:v>
                </c:pt>
                <c:pt idx="95" formatCode="General">
                  <c:v>463.26530619599998</c:v>
                </c:pt>
                <c:pt idx="96" formatCode="General">
                  <c:v>472.44897964699999</c:v>
                </c:pt>
                <c:pt idx="97" formatCode="General">
                  <c:v>481.63265309799999</c:v>
                </c:pt>
                <c:pt idx="98" formatCode="General">
                  <c:v>490.816326549</c:v>
                </c:pt>
                <c:pt idx="99" formatCode="General">
                  <c:v>500</c:v>
                </c:pt>
              </c:numCache>
            </c:numRef>
          </c:xVal>
          <c:yVal>
            <c:numRef>
              <c:f>Excel_ELISA_example!$AQ$4:$AQ$124</c:f>
              <c:numCache>
                <c:formatCode>General</c:formatCode>
                <c:ptCount val="121"/>
                <c:pt idx="0">
                  <c:v>5.6352751406400003E-2</c:v>
                </c:pt>
                <c:pt idx="1">
                  <c:v>5.6352753505500001E-2</c:v>
                </c:pt>
                <c:pt idx="2">
                  <c:v>5.6352756561500003E-2</c:v>
                </c:pt>
                <c:pt idx="3">
                  <c:v>5.6352761010400002E-2</c:v>
                </c:pt>
                <c:pt idx="4">
                  <c:v>5.6352767487200001E-2</c:v>
                </c:pt>
                <c:pt idx="5">
                  <c:v>5.6352776916300001E-2</c:v>
                </c:pt>
                <c:pt idx="6">
                  <c:v>5.63527906434E-2</c:v>
                </c:pt>
                <c:pt idx="7">
                  <c:v>5.6352810627600003E-2</c:v>
                </c:pt>
                <c:pt idx="8">
                  <c:v>5.6352839721100001E-2</c:v>
                </c:pt>
                <c:pt idx="9">
                  <c:v>5.6352882075999998E-2</c:v>
                </c:pt>
                <c:pt idx="10">
                  <c:v>5.6352943737199998E-2</c:v>
                </c:pt>
                <c:pt idx="11">
                  <c:v>5.6353033504900001E-2</c:v>
                </c:pt>
                <c:pt idx="12">
                  <c:v>5.6353164190700002E-2</c:v>
                </c:pt>
                <c:pt idx="13">
                  <c:v>5.6353354445899999E-2</c:v>
                </c:pt>
                <c:pt idx="14">
                  <c:v>5.6353631423599997E-2</c:v>
                </c:pt>
                <c:pt idx="15">
                  <c:v>5.6354034653799998E-2</c:v>
                </c:pt>
                <c:pt idx="16">
                  <c:v>5.6354621685000002E-2</c:v>
                </c:pt>
                <c:pt idx="17">
                  <c:v>5.6355476297600002E-2</c:v>
                </c:pt>
                <c:pt idx="18">
                  <c:v>5.6356720460600002E-2</c:v>
                </c:pt>
                <c:pt idx="19">
                  <c:v>5.6358531738799997E-2</c:v>
                </c:pt>
                <c:pt idx="20">
                  <c:v>5.6361168634000001E-2</c:v>
                </c:pt>
                <c:pt idx="21">
                  <c:v>5.6365007476399998E-2</c:v>
                </c:pt>
                <c:pt idx="22">
                  <c:v>5.63705961317E-2</c:v>
                </c:pt>
                <c:pt idx="23">
                  <c:v>5.6378732184899999E-2</c:v>
                </c:pt>
                <c:pt idx="24">
                  <c:v>5.6390576757899998E-2</c:v>
                </c:pt>
                <c:pt idx="25">
                  <c:v>5.6407820194499997E-2</c:v>
                </c:pt>
                <c:pt idx="26">
                  <c:v>5.64329232439E-2</c:v>
                </c:pt>
                <c:pt idx="27">
                  <c:v>5.64694681263E-2</c:v>
                </c:pt>
                <c:pt idx="28">
                  <c:v>5.6522669508999999E-2</c:v>
                </c:pt>
                <c:pt idx="29">
                  <c:v>5.66001181555E-2</c:v>
                </c:pt>
                <c:pt idx="30">
                  <c:v>5.6712863034799998E-2</c:v>
                </c:pt>
                <c:pt idx="31">
                  <c:v>5.6876985598499998E-2</c:v>
                </c:pt>
                <c:pt idx="32">
                  <c:v>5.7115889354900001E-2</c:v>
                </c:pt>
                <c:pt idx="33">
                  <c:v>5.74636282256E-2</c:v>
                </c:pt>
                <c:pt idx="34">
                  <c:v>5.7969741755700001E-2</c:v>
                </c:pt>
                <c:pt idx="35">
                  <c:v>5.8706272555099998E-2</c:v>
                </c:pt>
                <c:pt idx="36">
                  <c:v>5.9777936398799997E-2</c:v>
                </c:pt>
                <c:pt idx="37">
                  <c:v>6.1336830767799999E-2</c:v>
                </c:pt>
                <c:pt idx="38">
                  <c:v>6.3603642444700001E-2</c:v>
                </c:pt>
                <c:pt idx="39">
                  <c:v>6.6898089178100001E-2</c:v>
                </c:pt>
                <c:pt idx="40">
                  <c:v>7.1682327826200001E-2</c:v>
                </c:pt>
                <c:pt idx="41">
                  <c:v>7.8622245204999996E-2</c:v>
                </c:pt>
                <c:pt idx="42">
                  <c:v>8.8672724788700003E-2</c:v>
                </c:pt>
                <c:pt idx="43">
                  <c:v>0.10319360334</c:v>
                </c:pt>
                <c:pt idx="44">
                  <c:v>0.124101814292</c:v>
                </c:pt>
                <c:pt idx="45">
                  <c:v>0.154059508096</c:v>
                </c:pt>
                <c:pt idx="46">
                  <c:v>0.196682866491</c:v>
                </c:pt>
                <c:pt idx="47">
                  <c:v>0.25672425548700001</c:v>
                </c:pt>
                <c:pt idx="48">
                  <c:v>0.34012270204700001</c:v>
                </c:pt>
                <c:pt idx="49">
                  <c:v>0.45373383922600002</c:v>
                </c:pt>
                <c:pt idx="50">
                  <c:v>0.604471068891</c:v>
                </c:pt>
                <c:pt idx="51">
                  <c:v>0.69084074703700005</c:v>
                </c:pt>
                <c:pt idx="52">
                  <c:v>0.77261904462200004</c:v>
                </c:pt>
                <c:pt idx="53">
                  <c:v>0.8500655627</c:v>
                </c:pt>
                <c:pt idx="54">
                  <c:v>0.92344561206800002</c:v>
                </c:pt>
                <c:pt idx="55">
                  <c:v>0.99301904934100005</c:v>
                </c:pt>
                <c:pt idx="56">
                  <c:v>1.0590345612600001</c:v>
                </c:pt>
                <c:pt idx="57">
                  <c:v>1.1217269143099999</c:v>
                </c:pt>
                <c:pt idx="58">
                  <c:v>1.18131587112</c:v>
                </c:pt>
                <c:pt idx="59">
                  <c:v>1.2380060561599999</c:v>
                </c:pt>
                <c:pt idx="60">
                  <c:v>1.2919873585299999</c:v>
                </c:pt>
                <c:pt idx="61">
                  <c:v>1.34343562833</c:v>
                </c:pt>
                <c:pt idx="62">
                  <c:v>1.3925135205200001</c:v>
                </c:pt>
                <c:pt idx="63">
                  <c:v>1.43937139795</c:v>
                </c:pt>
                <c:pt idx="64">
                  <c:v>1.4841482405299999</c:v>
                </c:pt>
                <c:pt idx="65">
                  <c:v>1.52697252904</c:v>
                </c:pt>
                <c:pt idx="66">
                  <c:v>1.56796308585</c:v>
                </c:pt>
                <c:pt idx="67">
                  <c:v>1.60722986347</c:v>
                </c:pt>
                <c:pt idx="68">
                  <c:v>1.6448746769</c:v>
                </c:pt>
                <c:pt idx="69">
                  <c:v>1.6809918793900001</c:v>
                </c:pt>
                <c:pt idx="70">
                  <c:v>1.71566898303</c:v>
                </c:pt>
                <c:pt idx="71">
                  <c:v>1.74898722696</c:v>
                </c:pt>
                <c:pt idx="72">
                  <c:v>1.7810220962800001</c:v>
                </c:pt>
                <c:pt idx="73">
                  <c:v>1.81184379546</c:v>
                </c:pt>
                <c:pt idx="74">
                  <c:v>1.8415176797399999</c:v>
                </c:pt>
                <c:pt idx="75">
                  <c:v>1.8701046480800001</c:v>
                </c:pt>
                <c:pt idx="76">
                  <c:v>1.8976615011</c:v>
                </c:pt>
                <c:pt idx="77">
                  <c:v>1.92424126701</c:v>
                </c:pt>
                <c:pt idx="78">
                  <c:v>1.9498934987000001</c:v>
                </c:pt>
                <c:pt idx="79">
                  <c:v>1.97466454448</c:v>
                </c:pt>
                <c:pt idx="80">
                  <c:v>1.99859779503</c:v>
                </c:pt>
                <c:pt idx="81">
                  <c:v>2.0217339087799999</c:v>
                </c:pt>
                <c:pt idx="82">
                  <c:v>2.0441110177900002</c:v>
                </c:pt>
                <c:pt idx="83">
                  <c:v>2.06576491585</c:v>
                </c:pt>
                <c:pt idx="84">
                  <c:v>2.08672923068</c:v>
                </c:pt>
                <c:pt idx="85">
                  <c:v>2.1070355814799999</c:v>
                </c:pt>
                <c:pt idx="86">
                  <c:v>2.12671372334</c:v>
                </c:pt>
                <c:pt idx="87">
                  <c:v>2.1457916797499998</c:v>
                </c:pt>
                <c:pt idx="88">
                  <c:v>2.1642958641700001</c:v>
                </c:pt>
                <c:pt idx="89">
                  <c:v>2.1822511917699998</c:v>
                </c:pt>
                <c:pt idx="90">
                  <c:v>2.19968118219</c:v>
                </c:pt>
                <c:pt idx="91">
                  <c:v>2.21660805416</c:v>
                </c:pt>
                <c:pt idx="92">
                  <c:v>2.23305281265</c:v>
                </c:pt>
                <c:pt idx="93">
                  <c:v>2.2490353292199998</c:v>
                </c:pt>
                <c:pt idx="94">
                  <c:v>2.2645744162799999</c:v>
                </c:pt>
                <c:pt idx="95">
                  <c:v>2.27968789555</c:v>
                </c:pt>
                <c:pt idx="96">
                  <c:v>2.2943926614699999</c:v>
                </c:pt>
                <c:pt idx="97">
                  <c:v>2.30870473985</c:v>
                </c:pt>
                <c:pt idx="98">
                  <c:v>2.32263934221</c:v>
                </c:pt>
                <c:pt idx="99">
                  <c:v>2.3362109160700002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9-44D4-941A-162CD52D8577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plus"/>
            <c:size val="5"/>
          </c:marker>
          <c:dPt>
            <c:idx val="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A49-44D4-941A-162CD52D8577}"/>
              </c:ext>
            </c:extLst>
          </c:dPt>
          <c:xVal>
            <c:numRef>
              <c:f>Excel_ELISA_example!$AD$4:$AD$504</c:f>
              <c:numCache>
                <c:formatCode>General</c:formatCode>
                <c:ptCount val="501"/>
                <c:pt idx="0">
                  <c:v>500</c:v>
                </c:pt>
                <c:pt idx="1">
                  <c:v>250</c:v>
                </c:pt>
                <c:pt idx="2">
                  <c:v>63</c:v>
                </c:pt>
                <c:pt idx="3">
                  <c:v>31</c:v>
                </c:pt>
                <c:pt idx="4">
                  <c:v>7.8</c:v>
                </c:pt>
                <c:pt idx="5">
                  <c:v>3.9</c:v>
                </c:pt>
                <c:pt idx="6">
                  <c:v>2</c:v>
                </c:pt>
                <c:pt idx="7" formatCode="0.00E+00">
                  <c:v>9.9999999999999995E-7</c:v>
                </c:pt>
              </c:numCache>
            </c:numRef>
          </c:xVal>
          <c:yVal>
            <c:numRef>
              <c:f>Excel_ELISA_example!$AE$4:$AE$504</c:f>
              <c:numCache>
                <c:formatCode>General</c:formatCode>
                <c:ptCount val="501"/>
                <c:pt idx="0">
                  <c:v>2.3370000000000002</c:v>
                </c:pt>
                <c:pt idx="1">
                  <c:v>1.772</c:v>
                </c:pt>
                <c:pt idx="2">
                  <c:v>0.73150000000000004</c:v>
                </c:pt>
                <c:pt idx="3">
                  <c:v>0.40300000000000002</c:v>
                </c:pt>
                <c:pt idx="4">
                  <c:v>0.14449999999999999</c:v>
                </c:pt>
                <c:pt idx="5">
                  <c:v>0.104</c:v>
                </c:pt>
                <c:pt idx="6">
                  <c:v>8.1500000000000003E-2</c:v>
                </c:pt>
                <c:pt idx="7">
                  <c:v>5.2499999999999998E-2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9-44D4-941A-162CD52D8577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4"/>
          </c:marker>
          <c:xVal>
            <c:numRef>
              <c:f>Excel_ELISA_example!$AM$4:$AM$504</c:f>
              <c:numCache>
                <c:formatCode>General</c:formatCode>
                <c:ptCount val="501"/>
                <c:pt idx="0">
                  <c:v>487.73159538900001</c:v>
                </c:pt>
                <c:pt idx="1">
                  <c:v>246.830347225</c:v>
                </c:pt>
                <c:pt idx="2">
                  <c:v>62.623979467799998</c:v>
                </c:pt>
                <c:pt idx="3">
                  <c:v>30.232849957100001</c:v>
                </c:pt>
                <c:pt idx="4">
                  <c:v>7.4731952718999999</c:v>
                </c:pt>
                <c:pt idx="5">
                  <c:v>3.7348347403500002</c:v>
                </c:pt>
                <c:pt idx="6">
                  <c:v>2.5265009811499999</c:v>
                </c:pt>
                <c:pt idx="7">
                  <c:v>0</c:v>
                </c:pt>
                <c:pt idx="8">
                  <c:v>513.83435080799995</c:v>
                </c:pt>
                <c:pt idx="9">
                  <c:v>252.03435782700001</c:v>
                </c:pt>
                <c:pt idx="10">
                  <c:v>64.756862750300002</c:v>
                </c:pt>
                <c:pt idx="11">
                  <c:v>30.4176322207</c:v>
                </c:pt>
                <c:pt idx="12">
                  <c:v>7.8961148626400002</c:v>
                </c:pt>
                <c:pt idx="13">
                  <c:v>4.75999842514</c:v>
                </c:pt>
                <c:pt idx="14">
                  <c:v>2.0897743937</c:v>
                </c:pt>
                <c:pt idx="15">
                  <c:v>0</c:v>
                </c:pt>
                <c:pt idx="16">
                  <c:v>0.65388987248599995</c:v>
                </c:pt>
                <c:pt idx="17">
                  <c:v>1.1119428953399999</c:v>
                </c:pt>
                <c:pt idx="18">
                  <c:v>3.3052168630200001</c:v>
                </c:pt>
                <c:pt idx="19">
                  <c:v>2.7002723135100002</c:v>
                </c:pt>
                <c:pt idx="20">
                  <c:v>10.096581864099999</c:v>
                </c:pt>
                <c:pt idx="21">
                  <c:v>28.395144278499998</c:v>
                </c:pt>
                <c:pt idx="22">
                  <c:v>1.0212982022399999</c:v>
                </c:pt>
                <c:pt idx="23">
                  <c:v>11.369164247500001</c:v>
                </c:pt>
                <c:pt idx="24">
                  <c:v>0</c:v>
                </c:pt>
                <c:pt idx="25">
                  <c:v>7.2409955864499997E-2</c:v>
                </c:pt>
                <c:pt idx="26">
                  <c:v>1.20220641516</c:v>
                </c:pt>
                <c:pt idx="27">
                  <c:v>1.2921246583899999</c:v>
                </c:pt>
                <c:pt idx="28">
                  <c:v>5.27034782508</c:v>
                </c:pt>
                <c:pt idx="29">
                  <c:v>25.221765405700001</c:v>
                </c:pt>
                <c:pt idx="30">
                  <c:v>0.46613023088799999</c:v>
                </c:pt>
                <c:pt idx="31">
                  <c:v>12.3046959543</c:v>
                </c:pt>
                <c:pt idx="32">
                  <c:v>0.27386325797599997</c:v>
                </c:pt>
                <c:pt idx="33">
                  <c:v>0</c:v>
                </c:pt>
                <c:pt idx="34">
                  <c:v>0.27386325797599997</c:v>
                </c:pt>
                <c:pt idx="35">
                  <c:v>0.17494617997799999</c:v>
                </c:pt>
                <c:pt idx="36">
                  <c:v>0.37071548309199998</c:v>
                </c:pt>
                <c:pt idx="37">
                  <c:v>0.27386325797599997</c:v>
                </c:pt>
                <c:pt idx="38">
                  <c:v>0.17494617997799999</c:v>
                </c:pt>
                <c:pt idx="39">
                  <c:v>1.82583144601</c:v>
                </c:pt>
                <c:pt idx="40">
                  <c:v>0</c:v>
                </c:pt>
                <c:pt idx="41">
                  <c:v>0</c:v>
                </c:pt>
                <c:pt idx="42">
                  <c:v>1.3817280995900001</c:v>
                </c:pt>
                <c:pt idx="43">
                  <c:v>0.27386325797599997</c:v>
                </c:pt>
                <c:pt idx="44">
                  <c:v>1.91399469598</c:v>
                </c:pt>
                <c:pt idx="45">
                  <c:v>2.8735963766100001</c:v>
                </c:pt>
                <c:pt idx="46">
                  <c:v>0</c:v>
                </c:pt>
                <c:pt idx="47">
                  <c:v>6.79630037065</c:v>
                </c:pt>
                <c:pt idx="48">
                  <c:v>2.00197187336</c:v>
                </c:pt>
                <c:pt idx="49">
                  <c:v>0.83868450913000003</c:v>
                </c:pt>
                <c:pt idx="50">
                  <c:v>8.4036092198399999</c:v>
                </c:pt>
                <c:pt idx="51">
                  <c:v>6.0340440237799999</c:v>
                </c:pt>
                <c:pt idx="52">
                  <c:v>8.0652753101499997</c:v>
                </c:pt>
                <c:pt idx="53">
                  <c:v>12.8159619744</c:v>
                </c:pt>
                <c:pt idx="54">
                  <c:v>4.4190389314400003</c:v>
                </c:pt>
                <c:pt idx="55">
                  <c:v>20.8632643071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Excel_ELISA_example!$AL$4:$AL$504</c:f>
              <c:numCache>
                <c:formatCode>General</c:formatCode>
                <c:ptCount val="501"/>
                <c:pt idx="0">
                  <c:v>2.3180000000000001</c:v>
                </c:pt>
                <c:pt idx="1">
                  <c:v>1.7629999999999999</c:v>
                </c:pt>
                <c:pt idx="2">
                  <c:v>0.72199999999999998</c:v>
                </c:pt>
                <c:pt idx="3">
                  <c:v>0.40200000000000002</c:v>
                </c:pt>
                <c:pt idx="4">
                  <c:v>0.14199999999999999</c:v>
                </c:pt>
                <c:pt idx="5">
                  <c:v>9.8000000000000004E-2</c:v>
                </c:pt>
                <c:pt idx="6">
                  <c:v>8.4000000000000005E-2</c:v>
                </c:pt>
                <c:pt idx="7">
                  <c:v>5.1999999999999998E-2</c:v>
                </c:pt>
                <c:pt idx="8">
                  <c:v>2.3559999999999999</c:v>
                </c:pt>
                <c:pt idx="9">
                  <c:v>1.7809999999999999</c:v>
                </c:pt>
                <c:pt idx="10">
                  <c:v>0.74099999999999999</c:v>
                </c:pt>
                <c:pt idx="11">
                  <c:v>0.40400000000000003</c:v>
                </c:pt>
                <c:pt idx="12">
                  <c:v>0.14699999999999999</c:v>
                </c:pt>
                <c:pt idx="13">
                  <c:v>0.11</c:v>
                </c:pt>
                <c:pt idx="14">
                  <c:v>7.9000000000000001E-2</c:v>
                </c:pt>
                <c:pt idx="15">
                  <c:v>5.2999999999999999E-2</c:v>
                </c:pt>
                <c:pt idx="16">
                  <c:v>6.3E-2</c:v>
                </c:pt>
                <c:pt idx="17">
                  <c:v>6.8000000000000005E-2</c:v>
                </c:pt>
                <c:pt idx="18">
                  <c:v>9.2999999999999999E-2</c:v>
                </c:pt>
                <c:pt idx="19">
                  <c:v>8.5999999999999993E-2</c:v>
                </c:pt>
                <c:pt idx="20">
                  <c:v>0.17299999999999999</c:v>
                </c:pt>
                <c:pt idx="21">
                  <c:v>0.38200000000000001</c:v>
                </c:pt>
                <c:pt idx="22">
                  <c:v>6.7000000000000004E-2</c:v>
                </c:pt>
                <c:pt idx="23">
                  <c:v>0.188</c:v>
                </c:pt>
                <c:pt idx="24">
                  <c:v>5.2999999999999999E-2</c:v>
                </c:pt>
                <c:pt idx="25">
                  <c:v>5.7000000000000002E-2</c:v>
                </c:pt>
                <c:pt idx="26">
                  <c:v>6.9000000000000006E-2</c:v>
                </c:pt>
                <c:pt idx="27">
                  <c:v>7.0000000000000007E-2</c:v>
                </c:pt>
                <c:pt idx="28">
                  <c:v>0.11600000000000001</c:v>
                </c:pt>
                <c:pt idx="29">
                  <c:v>0.34699999999999998</c:v>
                </c:pt>
                <c:pt idx="30">
                  <c:v>6.0999999999999999E-2</c:v>
                </c:pt>
                <c:pt idx="31">
                  <c:v>0.19900000000000001</c:v>
                </c:pt>
                <c:pt idx="32">
                  <c:v>5.8999999999999997E-2</c:v>
                </c:pt>
                <c:pt idx="33">
                  <c:v>5.5E-2</c:v>
                </c:pt>
                <c:pt idx="34">
                  <c:v>5.8999999999999997E-2</c:v>
                </c:pt>
                <c:pt idx="35">
                  <c:v>5.8000000000000003E-2</c:v>
                </c:pt>
                <c:pt idx="36">
                  <c:v>0.06</c:v>
                </c:pt>
                <c:pt idx="37">
                  <c:v>5.8999999999999997E-2</c:v>
                </c:pt>
                <c:pt idx="38">
                  <c:v>5.8000000000000003E-2</c:v>
                </c:pt>
                <c:pt idx="39">
                  <c:v>7.5999999999999998E-2</c:v>
                </c:pt>
                <c:pt idx="40">
                  <c:v>5.2999999999999999E-2</c:v>
                </c:pt>
                <c:pt idx="41">
                  <c:v>5.5E-2</c:v>
                </c:pt>
                <c:pt idx="42">
                  <c:v>7.0999999999999994E-2</c:v>
                </c:pt>
                <c:pt idx="43">
                  <c:v>5.8999999999999997E-2</c:v>
                </c:pt>
                <c:pt idx="44">
                  <c:v>7.6999999999999999E-2</c:v>
                </c:pt>
                <c:pt idx="45">
                  <c:v>8.7999999999999995E-2</c:v>
                </c:pt>
                <c:pt idx="46">
                  <c:v>5.6000000000000001E-2</c:v>
                </c:pt>
                <c:pt idx="47">
                  <c:v>0.13400000000000001</c:v>
                </c:pt>
                <c:pt idx="48">
                  <c:v>7.8E-2</c:v>
                </c:pt>
                <c:pt idx="49">
                  <c:v>6.5000000000000002E-2</c:v>
                </c:pt>
                <c:pt idx="50">
                  <c:v>0.153</c:v>
                </c:pt>
                <c:pt idx="51">
                  <c:v>0.125</c:v>
                </c:pt>
                <c:pt idx="52">
                  <c:v>0.14899999999999999</c:v>
                </c:pt>
                <c:pt idx="53">
                  <c:v>0.20499999999999999</c:v>
                </c:pt>
                <c:pt idx="54">
                  <c:v>0.106</c:v>
                </c:pt>
                <c:pt idx="55">
                  <c:v>0.29799999999999999</c:v>
                </c:pt>
                <c:pt idx="56">
                  <c:v>3.3000000000000002E-2</c:v>
                </c:pt>
                <c:pt idx="57">
                  <c:v>4.1000000000000002E-2</c:v>
                </c:pt>
                <c:pt idx="58">
                  <c:v>3.7999999999999999E-2</c:v>
                </c:pt>
                <c:pt idx="59">
                  <c:v>3.7999999999999999E-2</c:v>
                </c:pt>
                <c:pt idx="60">
                  <c:v>0.04</c:v>
                </c:pt>
                <c:pt idx="61">
                  <c:v>3.7999999999999999E-2</c:v>
                </c:pt>
                <c:pt idx="62">
                  <c:v>3.4000000000000002E-2</c:v>
                </c:pt>
                <c:pt idx="63">
                  <c:v>3.7999999999999999E-2</c:v>
                </c:pt>
                <c:pt idx="64">
                  <c:v>3.5999999999999997E-2</c:v>
                </c:pt>
                <c:pt idx="65">
                  <c:v>0.05</c:v>
                </c:pt>
                <c:pt idx="66">
                  <c:v>4.2999999999999997E-2</c:v>
                </c:pt>
                <c:pt idx="67">
                  <c:v>3.9E-2</c:v>
                </c:pt>
                <c:pt idx="68">
                  <c:v>4.2999999999999997E-2</c:v>
                </c:pt>
                <c:pt idx="69">
                  <c:v>3.7999999999999999E-2</c:v>
                </c:pt>
                <c:pt idx="70">
                  <c:v>3.6999999999999998E-2</c:v>
                </c:pt>
                <c:pt idx="71">
                  <c:v>3.4000000000000002E-2</c:v>
                </c:pt>
                <c:pt idx="72">
                  <c:v>4.2000000000000003E-2</c:v>
                </c:pt>
                <c:pt idx="73">
                  <c:v>3.7999999999999999E-2</c:v>
                </c:pt>
                <c:pt idx="74">
                  <c:v>4.3999999999999997E-2</c:v>
                </c:pt>
                <c:pt idx="75">
                  <c:v>3.5000000000000003E-2</c:v>
                </c:pt>
                <c:pt idx="76">
                  <c:v>4.1000000000000002E-2</c:v>
                </c:pt>
                <c:pt idx="77">
                  <c:v>0.04</c:v>
                </c:pt>
                <c:pt idx="78">
                  <c:v>3.3000000000000002E-2</c:v>
                </c:pt>
                <c:pt idx="79">
                  <c:v>3.5999999999999997E-2</c:v>
                </c:pt>
                <c:pt idx="80">
                  <c:v>3.5999999999999997E-2</c:v>
                </c:pt>
                <c:pt idx="81">
                  <c:v>0.05</c:v>
                </c:pt>
                <c:pt idx="82">
                  <c:v>4.2999999999999997E-2</c:v>
                </c:pt>
                <c:pt idx="83">
                  <c:v>3.9E-2</c:v>
                </c:pt>
                <c:pt idx="84">
                  <c:v>4.2999999999999997E-2</c:v>
                </c:pt>
                <c:pt idx="85">
                  <c:v>3.7999999999999999E-2</c:v>
                </c:pt>
                <c:pt idx="86">
                  <c:v>3.6999999999999998E-2</c:v>
                </c:pt>
                <c:pt idx="87">
                  <c:v>3.4000000000000002E-2</c:v>
                </c:pt>
                <c:pt idx="88">
                  <c:v>4.2000000000000003E-2</c:v>
                </c:pt>
                <c:pt idx="89">
                  <c:v>3.7999999999999999E-2</c:v>
                </c:pt>
                <c:pt idx="90">
                  <c:v>4.3999999999999997E-2</c:v>
                </c:pt>
                <c:pt idx="91">
                  <c:v>3.5000000000000003E-2</c:v>
                </c:pt>
                <c:pt idx="92">
                  <c:v>4.1000000000000002E-2</c:v>
                </c:pt>
                <c:pt idx="93">
                  <c:v>0.04</c:v>
                </c:pt>
                <c:pt idx="94">
                  <c:v>3.3000000000000002E-2</c:v>
                </c:pt>
                <c:pt idx="95">
                  <c:v>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9-44D4-941A-162CD52D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55919"/>
        <c:axId val="1272753007"/>
      </c:scatterChart>
      <c:valAx>
        <c:axId val="1272753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ydata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72755919"/>
        <c:crossesAt val="0"/>
        <c:crossBetween val="midCat"/>
      </c:valAx>
      <c:valAx>
        <c:axId val="127275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xdata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275300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ln w="6480">
      <a:solidFill>
        <a:srgbClr val="89898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US"/>
              <a:t>Residuals</a:t>
            </a:r>
          </a:p>
        </c:rich>
      </c:tx>
      <c:layout>
        <c:manualLayout>
          <c:xMode val="edge"/>
          <c:yMode val="edge"/>
          <c:x val="0.42820272172688884"/>
          <c:y val="2.5395134079204407E-2"/>
        </c:manualLayout>
      </c:layout>
      <c:overlay val="0"/>
    </c:title>
    <c:autoTitleDeleted val="0"/>
    <c:plotArea>
      <c:layout>
        <c:manualLayout>
          <c:xMode val="edge"/>
          <c:yMode val="edge"/>
          <c:x val="7.4300015642108558E-2"/>
          <c:y val="5.1323033209021485E-2"/>
          <c:w val="0.91576724542468324"/>
          <c:h val="0.8565971605596005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plus"/>
            <c:size val="5"/>
          </c:marker>
          <c:xVal>
            <c:numRef>
              <c:f>Excel_ELISA_example!$AD$4:$AD$504</c:f>
              <c:numCache>
                <c:formatCode>General</c:formatCode>
                <c:ptCount val="501"/>
                <c:pt idx="0">
                  <c:v>500</c:v>
                </c:pt>
                <c:pt idx="1">
                  <c:v>250</c:v>
                </c:pt>
                <c:pt idx="2">
                  <c:v>63</c:v>
                </c:pt>
                <c:pt idx="3">
                  <c:v>31</c:v>
                </c:pt>
                <c:pt idx="4">
                  <c:v>7.8</c:v>
                </c:pt>
                <c:pt idx="5">
                  <c:v>3.9</c:v>
                </c:pt>
                <c:pt idx="6">
                  <c:v>2</c:v>
                </c:pt>
                <c:pt idx="7" formatCode="0.00E+00">
                  <c:v>9.9999999999999995E-7</c:v>
                </c:pt>
              </c:numCache>
            </c:numRef>
          </c:xVal>
          <c:yVal>
            <c:numRef>
              <c:f>Excel_ELISA_example!$AI$4:$AI$504</c:f>
              <c:numCache>
                <c:formatCode>General</c:formatCode>
                <c:ptCount val="501"/>
                <c:pt idx="0">
                  <c:v>7.8908393074000004E-4</c:v>
                </c:pt>
                <c:pt idx="1">
                  <c:v>-2.0104695801900002E-3</c:v>
                </c:pt>
                <c:pt idx="2">
                  <c:v>6.1328410226400001E-3</c:v>
                </c:pt>
                <c:pt idx="3">
                  <c:v>-7.2900749707199997E-3</c:v>
                </c:pt>
                <c:pt idx="4">
                  <c:v>-1.3636306649899999E-3</c:v>
                </c:pt>
                <c:pt idx="5">
                  <c:v>4.0725850087699996E-3</c:v>
                </c:pt>
                <c:pt idx="6">
                  <c:v>3.52243569722E-3</c:v>
                </c:pt>
                <c:pt idx="7">
                  <c:v>-3.85275140641E-3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F-4764-BEA1-27C8EB37F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52591"/>
        <c:axId val="1272733871"/>
      </c:scatterChart>
      <c:valAx>
        <c:axId val="1272733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72752591"/>
        <c:crossesAt val="0"/>
        <c:crossBetween val="midCat"/>
      </c:valAx>
      <c:valAx>
        <c:axId val="127275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xdata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273387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ln w="6480">
      <a:solidFill>
        <a:srgbClr val="89898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US"/>
              <a:t>Curve</a:t>
            </a:r>
          </a:p>
        </c:rich>
      </c:tx>
      <c:layout>
        <c:manualLayout>
          <c:xMode val="edge"/>
          <c:yMode val="edge"/>
          <c:x val="0.42822724799875655"/>
          <c:y val="2.5429234338747098E-2"/>
        </c:manualLayout>
      </c:layout>
      <c:overlay val="0"/>
    </c:title>
    <c:autoTitleDeleted val="0"/>
    <c:plotArea>
      <c:layout>
        <c:manualLayout>
          <c:xMode val="edge"/>
          <c:yMode val="edge"/>
          <c:x val="8.7821559026968213E-2"/>
          <c:y val="1.1229698375870069E-2"/>
          <c:w val="0.91210072277920262"/>
          <c:h val="0.89986078886310905"/>
        </c:manualLayout>
      </c:layout>
      <c:scatterChart>
        <c:scatterStyle val="lineMarker"/>
        <c:varyColors val="0"/>
        <c:ser>
          <c:idx val="0"/>
          <c:order val="0"/>
          <c:spPr>
            <a:ln w="14400">
              <a:solidFill>
                <a:srgbClr val="729FCF"/>
              </a:solidFill>
            </a:ln>
          </c:spPr>
          <c:marker>
            <c:symbol val="none"/>
          </c:marker>
          <c:dPt>
            <c:idx val="99"/>
            <c:bubble3D val="0"/>
            <c:spPr>
              <a:ln w="19080">
                <a:solidFill>
                  <a:srgbClr val="B4C7E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D6C-44E5-874A-A0283451F05E}"/>
              </c:ext>
            </c:extLst>
          </c:dPt>
          <c:xVal>
            <c:numRef>
              <c:f>Excel_example!$AA$4:$AA$140</c:f>
              <c:numCache>
                <c:formatCode>General</c:formatCode>
                <c:ptCount val="137"/>
                <c:pt idx="0">
                  <c:v>9.9999999999999995E-7</c:v>
                </c:pt>
                <c:pt idx="1">
                  <c:v>1.3048573555200001E-6</c:v>
                </c:pt>
                <c:pt idx="2">
                  <c:v>1.7026527182499999E-6</c:v>
                </c:pt>
                <c:pt idx="3">
                  <c:v>2.2217189233E-6</c:v>
                </c:pt>
                <c:pt idx="4">
                  <c:v>2.89902627896E-6</c:v>
                </c:pt>
                <c:pt idx="5">
                  <c:v>3.7828157639500001E-6</c:v>
                </c:pt>
                <c:pt idx="6">
                  <c:v>4.9360349741500001E-6</c:v>
                </c:pt>
                <c:pt idx="7">
                  <c:v>6.4408215431200001E-6</c:v>
                </c:pt>
                <c:pt idx="8">
                  <c:v>8.40435336612E-6</c:v>
                </c:pt>
                <c:pt idx="9">
                  <c:v>1.09664823082E-5</c:v>
                </c:pt>
                <c:pt idx="10">
                  <c:v>1.4309695104E-5</c:v>
                </c:pt>
                <c:pt idx="11">
                  <c:v>1.86721109116E-5</c:v>
                </c:pt>
                <c:pt idx="12">
                  <c:v>2.43644412661E-5</c:v>
                </c:pt>
                <c:pt idx="13">
                  <c:v>3.1792120399100002E-5</c:v>
                </c:pt>
                <c:pt idx="14">
                  <c:v>4.1484182150300002E-5</c:v>
                </c:pt>
                <c:pt idx="15">
                  <c:v>5.4130940216499998E-5</c:v>
                </c:pt>
                <c:pt idx="16">
                  <c:v>7.06331555026E-5</c:v>
                </c:pt>
                <c:pt idx="17">
                  <c:v>9.2166192501100006E-5</c:v>
                </c:pt>
                <c:pt idx="18">
                  <c:v>1.2026373421500001E-4</c:v>
                </c:pt>
                <c:pt idx="19">
                  <c:v>1.5692701819299999E-4</c:v>
                </c:pt>
                <c:pt idx="20">
                  <c:v>2.04767373968E-4</c:v>
                </c:pt>
                <c:pt idx="21">
                  <c:v>2.6719221409299997E-4</c:v>
                </c:pt>
                <c:pt idx="22">
                  <c:v>3.4864772589599999E-4</c:v>
                </c:pt>
                <c:pt idx="23">
                  <c:v>4.5493554962000002E-4</c:v>
                </c:pt>
                <c:pt idx="24">
                  <c:v>5.9362599820799995E-4</c:v>
                </c:pt>
                <c:pt idx="25">
                  <c:v>7.7459725018899997E-4</c:v>
                </c:pt>
                <c:pt idx="26">
                  <c:v>1.0107389194700001E-3</c:v>
                </c:pt>
                <c:pt idx="27">
                  <c:v>1.31887011358E-3</c:v>
                </c:pt>
                <c:pt idx="28">
                  <c:v>1.72093736868E-3</c:v>
                </c:pt>
                <c:pt idx="29">
                  <c:v>2.2455777839100002E-3</c:v>
                </c:pt>
                <c:pt idx="30">
                  <c:v>2.9301586887199998E-3</c:v>
                </c:pt>
                <c:pt idx="31">
                  <c:v>3.8234391178199999E-3</c:v>
                </c:pt>
                <c:pt idx="32">
                  <c:v>4.9890426562600003E-3</c:v>
                </c:pt>
                <c:pt idx="33">
                  <c:v>6.5099890070100001E-3</c:v>
                </c:pt>
                <c:pt idx="34">
                  <c:v>8.4946070401400002E-3</c:v>
                </c:pt>
                <c:pt idx="35">
                  <c:v>1.10842504786E-2</c:v>
                </c:pt>
                <c:pt idx="36">
                  <c:v>1.44633657674E-2</c:v>
                </c:pt>
                <c:pt idx="37">
                  <c:v>1.8872629207099999E-2</c:v>
                </c:pt>
                <c:pt idx="38">
                  <c:v>2.4626089038800002E-2</c:v>
                </c:pt>
                <c:pt idx="39">
                  <c:v>3.2133533419999999E-2</c:v>
                </c:pt>
                <c:pt idx="40">
                  <c:v>4.1929677441799998E-2</c:v>
                </c:pt>
                <c:pt idx="41">
                  <c:v>5.4712248024499997E-2</c:v>
                </c:pt>
                <c:pt idx="42">
                  <c:v>7.1391679271699995E-2</c:v>
                </c:pt>
                <c:pt idx="43">
                  <c:v>9.3155957820499999E-2</c:v>
                </c:pt>
                <c:pt idx="44">
                  <c:v>0.121555236772</c:v>
                </c:pt>
                <c:pt idx="45">
                  <c:v>0.15861224480399999</c:v>
                </c:pt>
                <c:pt idx="46">
                  <c:v>0.20696635430800001</c:v>
                </c:pt>
                <c:pt idx="47">
                  <c:v>0.270061569763</c:v>
                </c:pt>
                <c:pt idx="48">
                  <c:v>0.35239182574900002</c:v>
                </c:pt>
                <c:pt idx="49">
                  <c:v>0.45982106585299998</c:v>
                </c:pt>
                <c:pt idx="50">
                  <c:v>0.60000089999999995</c:v>
                </c:pt>
                <c:pt idx="51">
                  <c:v>0.71020496326500004</c:v>
                </c:pt>
                <c:pt idx="52">
                  <c:v>0.82040902653100001</c:v>
                </c:pt>
                <c:pt idx="53">
                  <c:v>0.93061308979599999</c:v>
                </c:pt>
                <c:pt idx="54">
                  <c:v>1.0408171530600001</c:v>
                </c:pt>
                <c:pt idx="55">
                  <c:v>1.15102121633</c:v>
                </c:pt>
                <c:pt idx="56">
                  <c:v>1.2612252795900001</c:v>
                </c:pt>
                <c:pt idx="57">
                  <c:v>1.37142934286</c:v>
                </c:pt>
                <c:pt idx="58">
                  <c:v>1.4816334061200001</c:v>
                </c:pt>
                <c:pt idx="59">
                  <c:v>1.5918374693899999</c:v>
                </c:pt>
                <c:pt idx="60">
                  <c:v>1.70204153265</c:v>
                </c:pt>
                <c:pt idx="61">
                  <c:v>1.8122455959199999</c:v>
                </c:pt>
                <c:pt idx="62">
                  <c:v>1.92244965918</c:v>
                </c:pt>
                <c:pt idx="63">
                  <c:v>2.0326537224500001</c:v>
                </c:pt>
                <c:pt idx="64">
                  <c:v>2.14285778571</c:v>
                </c:pt>
                <c:pt idx="65">
                  <c:v>2.2530618489799998</c:v>
                </c:pt>
                <c:pt idx="66">
                  <c:v>2.3632659122400002</c:v>
                </c:pt>
                <c:pt idx="67">
                  <c:v>2.47346997551</c:v>
                </c:pt>
                <c:pt idx="68">
                  <c:v>2.5836740387799999</c:v>
                </c:pt>
                <c:pt idx="69">
                  <c:v>2.6938781020400002</c:v>
                </c:pt>
                <c:pt idx="70">
                  <c:v>2.8040821653100001</c:v>
                </c:pt>
                <c:pt idx="71">
                  <c:v>2.91428622857</c:v>
                </c:pt>
                <c:pt idx="72">
                  <c:v>3.0244902918399998</c:v>
                </c:pt>
                <c:pt idx="73">
                  <c:v>3.1346943551000002</c:v>
                </c:pt>
                <c:pt idx="74">
                  <c:v>3.24489841837</c:v>
                </c:pt>
                <c:pt idx="75">
                  <c:v>3.3551024816299999</c:v>
                </c:pt>
                <c:pt idx="76">
                  <c:v>3.4653065448999998</c:v>
                </c:pt>
                <c:pt idx="77">
                  <c:v>3.5755106081600001</c:v>
                </c:pt>
                <c:pt idx="78">
                  <c:v>3.68571467143</c:v>
                </c:pt>
                <c:pt idx="79">
                  <c:v>3.7959187346899999</c:v>
                </c:pt>
                <c:pt idx="80">
                  <c:v>3.9061227979600002</c:v>
                </c:pt>
                <c:pt idx="81">
                  <c:v>4.0163268612199996</c:v>
                </c:pt>
                <c:pt idx="82">
                  <c:v>4.1265309244899999</c:v>
                </c:pt>
                <c:pt idx="83">
                  <c:v>4.2367349877600002</c:v>
                </c:pt>
                <c:pt idx="84">
                  <c:v>4.3469390510199997</c:v>
                </c:pt>
                <c:pt idx="85">
                  <c:v>4.45714311429</c:v>
                </c:pt>
                <c:pt idx="86">
                  <c:v>4.5673471775500003</c:v>
                </c:pt>
                <c:pt idx="87">
                  <c:v>4.6775512408199997</c:v>
                </c:pt>
                <c:pt idx="88">
                  <c:v>4.7877553040800001</c:v>
                </c:pt>
                <c:pt idx="89">
                  <c:v>4.8979593673500004</c:v>
                </c:pt>
                <c:pt idx="90">
                  <c:v>5.0081634306099998</c:v>
                </c:pt>
                <c:pt idx="91">
                  <c:v>5.1183674938800001</c:v>
                </c:pt>
                <c:pt idx="92">
                  <c:v>5.2285715571400004</c:v>
                </c:pt>
                <c:pt idx="93">
                  <c:v>5.3387756204099999</c:v>
                </c:pt>
                <c:pt idx="94">
                  <c:v>5.4489796836700002</c:v>
                </c:pt>
                <c:pt idx="95">
                  <c:v>5.5591837469399996</c:v>
                </c:pt>
                <c:pt idx="96">
                  <c:v>5.6693878101999999</c:v>
                </c:pt>
                <c:pt idx="97">
                  <c:v>5.7795918734700003</c:v>
                </c:pt>
                <c:pt idx="98">
                  <c:v>5.8897959367299997</c:v>
                </c:pt>
                <c:pt idx="99">
                  <c:v>6</c:v>
                </c:pt>
              </c:numCache>
            </c:numRef>
          </c:xVal>
          <c:yVal>
            <c:numRef>
              <c:f>Excel_example!$AB$4:$AB$140</c:f>
              <c:numCache>
                <c:formatCode>General</c:formatCode>
                <c:ptCount val="137"/>
                <c:pt idx="0">
                  <c:v>1.00685110817</c:v>
                </c:pt>
                <c:pt idx="1">
                  <c:v>1.00685118278</c:v>
                </c:pt>
                <c:pt idx="2">
                  <c:v>1.00685128576</c:v>
                </c:pt>
                <c:pt idx="3">
                  <c:v>1.00685142792</c:v>
                </c:pt>
                <c:pt idx="4">
                  <c:v>1.0068516241500001</c:v>
                </c:pt>
                <c:pt idx="5">
                  <c:v>1.0068518950200001</c:v>
                </c:pt>
                <c:pt idx="6">
                  <c:v>1.0068522689199999</c:v>
                </c:pt>
                <c:pt idx="7">
                  <c:v>1.00685278503</c:v>
                </c:pt>
                <c:pt idx="8">
                  <c:v>1.0068534974600001</c:v>
                </c:pt>
                <c:pt idx="9">
                  <c:v>1.00685448088</c:v>
                </c:pt>
                <c:pt idx="10">
                  <c:v>1.0068558383499999</c:v>
                </c:pt>
                <c:pt idx="11">
                  <c:v>1.00685771216</c:v>
                </c:pt>
                <c:pt idx="12">
                  <c:v>1.0068602986999999</c:v>
                </c:pt>
                <c:pt idx="13">
                  <c:v>1.00686386907</c:v>
                </c:pt>
                <c:pt idx="14">
                  <c:v>1.0068687974899999</c:v>
                </c:pt>
                <c:pt idx="15">
                  <c:v>1.0068756005099999</c:v>
                </c:pt>
                <c:pt idx="16">
                  <c:v>1.00688499114</c:v>
                </c:pt>
                <c:pt idx="17">
                  <c:v>1.00689795362</c:v>
                </c:pt>
                <c:pt idx="18">
                  <c:v>1.0069158465200001</c:v>
                </c:pt>
                <c:pt idx="19">
                  <c:v>1.00694054515</c:v>
                </c:pt>
                <c:pt idx="20">
                  <c:v>1.00697463806</c:v>
                </c:pt>
                <c:pt idx="21">
                  <c:v>1.00702169827</c:v>
                </c:pt>
                <c:pt idx="22">
                  <c:v>1.0070866576799999</c:v>
                </c:pt>
                <c:pt idx="23">
                  <c:v>1.00717632368</c:v>
                </c:pt>
                <c:pt idx="24">
                  <c:v>1.0073000922299999</c:v>
                </c:pt>
                <c:pt idx="25">
                  <c:v>1.0074709316899999</c:v>
                </c:pt>
                <c:pt idx="26">
                  <c:v>1.00770674038</c:v>
                </c:pt>
                <c:pt idx="27">
                  <c:v>1.00803221919</c:v>
                </c:pt>
                <c:pt idx="28">
                  <c:v>1.00848145425</c:v>
                </c:pt>
                <c:pt idx="29">
                  <c:v>1.00910147757</c:v>
                </c:pt>
                <c:pt idx="30">
                  <c:v>1.0099571736699999</c:v>
                </c:pt>
                <c:pt idx="31">
                  <c:v>1.01113803679</c:v>
                </c:pt>
                <c:pt idx="32">
                  <c:v>1.0127674681100001</c:v>
                </c:pt>
                <c:pt idx="33">
                  <c:v>1.0150155520799999</c:v>
                </c:pt>
                <c:pt idx="34">
                  <c:v>1.0181165835799999</c:v>
                </c:pt>
                <c:pt idx="35">
                  <c:v>1.02239305509</c:v>
                </c:pt>
                <c:pt idx="36">
                  <c:v>1.0282883760699999</c:v>
                </c:pt>
                <c:pt idx="37">
                  <c:v>1.03641129601</c:v>
                </c:pt>
                <c:pt idx="38">
                  <c:v>1.0475958252499999</c:v>
                </c:pt>
                <c:pt idx="39">
                  <c:v>1.0629813160499999</c:v>
                </c:pt>
                <c:pt idx="40">
                  <c:v>1.0841180801999999</c:v>
                </c:pt>
                <c:pt idx="41">
                  <c:v>1.1131040326599999</c:v>
                </c:pt>
                <c:pt idx="42">
                  <c:v>1.15275647957</c:v>
                </c:pt>
                <c:pt idx="43">
                  <c:v>1.2068187017300001</c:v>
                </c:pt>
                <c:pt idx="44">
                  <c:v>1.2801907191499999</c:v>
                </c:pt>
                <c:pt idx="45">
                  <c:v>1.3791535394800001</c:v>
                </c:pt>
                <c:pt idx="46">
                  <c:v>1.51152143631</c:v>
                </c:pt>
                <c:pt idx="47">
                  <c:v>1.6866042212700001</c:v>
                </c:pt>
                <c:pt idx="48">
                  <c:v>1.91479645202</c:v>
                </c:pt>
                <c:pt idx="49">
                  <c:v>2.2065599900600001</c:v>
                </c:pt>
                <c:pt idx="50">
                  <c:v>2.5705942282300001</c:v>
                </c:pt>
                <c:pt idx="51">
                  <c:v>2.84091800186</c:v>
                </c:pt>
                <c:pt idx="52">
                  <c:v>3.0964703140699998</c:v>
                </c:pt>
                <c:pt idx="53">
                  <c:v>3.3372745154599999</c:v>
                </c:pt>
                <c:pt idx="54">
                  <c:v>3.5637458524399999</c:v>
                </c:pt>
                <c:pt idx="55">
                  <c:v>3.77651723994</c:v>
                </c:pt>
                <c:pt idx="56">
                  <c:v>3.9763331578100001</c:v>
                </c:pt>
                <c:pt idx="57">
                  <c:v>4.1639841638800004</c:v>
                </c:pt>
                <c:pt idx="58">
                  <c:v>4.3402664898600003</c:v>
                </c:pt>
                <c:pt idx="59">
                  <c:v>4.5059574823100004</c:v>
                </c:pt>
                <c:pt idx="60">
                  <c:v>4.6618011914300004</c:v>
                </c:pt>
                <c:pt idx="61">
                  <c:v>4.8085004998400001</c:v>
                </c:pt>
                <c:pt idx="62">
                  <c:v>4.9467134642700001</c:v>
                </c:pt>
                <c:pt idx="63">
                  <c:v>5.0770523491399997</c:v>
                </c:pt>
                <c:pt idx="64">
                  <c:v>5.20008434953</c:v>
                </c:pt>
                <c:pt idx="65">
                  <c:v>5.3163333401499999</c:v>
                </c:pt>
                <c:pt idx="66">
                  <c:v>5.4262822108900002</c:v>
                </c:pt>
                <c:pt idx="67">
                  <c:v>5.5303754993699998</c:v>
                </c:pt>
                <c:pt idx="68">
                  <c:v>5.6290221314700002</c:v>
                </c:pt>
                <c:pt idx="69">
                  <c:v>5.7225981484300004</c:v>
                </c:pt>
                <c:pt idx="70">
                  <c:v>5.8114493450599998</c:v>
                </c:pt>
                <c:pt idx="71">
                  <c:v>5.8958937741400002</c:v>
                </c:pt>
                <c:pt idx="72">
                  <c:v>5.9762240930599999</c:v>
                </c:pt>
                <c:pt idx="73">
                  <c:v>6.0527097420800002</c:v>
                </c:pt>
                <c:pt idx="74">
                  <c:v>6.1255989527499999</c:v>
                </c:pt>
                <c:pt idx="75">
                  <c:v>6.1951205906000002</c:v>
                </c:pt>
                <c:pt idx="76">
                  <c:v>6.2614858397899997</c:v>
                </c:pt>
                <c:pt idx="77">
                  <c:v>6.3248897391699996</c:v>
                </c:pt>
                <c:pt idx="78">
                  <c:v>6.3855125802900004</c:v>
                </c:pt>
                <c:pt idx="79">
                  <c:v>6.4435211782900002</c:v>
                </c:pt>
                <c:pt idx="80">
                  <c:v>6.4990700260800001</c:v>
                </c:pt>
                <c:pt idx="81">
                  <c:v>6.5523023422</c:v>
                </c:pt>
                <c:pt idx="82">
                  <c:v>6.60335102195</c:v>
                </c:pt>
                <c:pt idx="83">
                  <c:v>6.6523395007100001</c:v>
                </c:pt>
                <c:pt idx="84">
                  <c:v>6.69938253789</c:v>
                </c:pt>
                <c:pt idx="85">
                  <c:v>6.7445869288400004</c:v>
                </c:pt>
                <c:pt idx="86">
                  <c:v>6.7880521518599997</c:v>
                </c:pt>
                <c:pt idx="87">
                  <c:v>6.8298709565499998</c:v>
                </c:pt>
                <c:pt idx="88">
                  <c:v>6.8701298990300002</c:v>
                </c:pt>
                <c:pt idx="89">
                  <c:v>6.9089098293299998</c:v>
                </c:pt>
                <c:pt idx="90">
                  <c:v>6.94628633554</c:v>
                </c:pt>
                <c:pt idx="91">
                  <c:v>6.98233014879</c:v>
                </c:pt>
                <c:pt idx="92">
                  <c:v>7.01710751298</c:v>
                </c:pt>
                <c:pt idx="93">
                  <c:v>7.0506805224200004</c:v>
                </c:pt>
                <c:pt idx="94">
                  <c:v>7.0831074306900002</c:v>
                </c:pt>
                <c:pt idx="95">
                  <c:v>7.1144429331400003</c:v>
                </c:pt>
                <c:pt idx="96">
                  <c:v>7.14473842574</c:v>
                </c:pt>
                <c:pt idx="97">
                  <c:v>7.1740422423499997</c:v>
                </c:pt>
                <c:pt idx="98">
                  <c:v>7.20239987245</c:v>
                </c:pt>
                <c:pt idx="99">
                  <c:v>7.2298541611099996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C-44E5-874A-A0283451F05E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plus"/>
            <c:size val="5"/>
          </c:marker>
          <c:xVal>
            <c:numRef>
              <c:f>Excel_example!$O$4:$O$504</c:f>
              <c:numCache>
                <c:formatCode>General</c:formatCode>
                <c:ptCount val="50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Excel_example!$P$4:$P$504</c:f>
              <c:numCache>
                <c:formatCode>General</c:formatCode>
                <c:ptCount val="501"/>
                <c:pt idx="0">
                  <c:v>1</c:v>
                </c:pt>
                <c:pt idx="1">
                  <c:v>3.5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6C-44E5-874A-A0283451F05E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4"/>
          </c:marker>
          <c:xVal>
            <c:numRef>
              <c:f>Excel_example!$X$4:$X$504</c:f>
              <c:numCache>
                <c:formatCode>General</c:formatCode>
                <c:ptCount val="501"/>
                <c:pt idx="0">
                  <c:v>1.2747492838800001</c:v>
                </c:pt>
              </c:numCache>
            </c:numRef>
          </c:xVal>
          <c:yVal>
            <c:numRef>
              <c:f>Excel_example!$W$4:$W$504</c:f>
              <c:numCache>
                <c:formatCode>General</c:formatCode>
                <c:ptCount val="50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6C-44E5-874A-A0283451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33455"/>
        <c:axId val="1272749263"/>
      </c:scatterChart>
      <c:valAx>
        <c:axId val="127274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ydata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72733455"/>
        <c:crossesAt val="0"/>
        <c:crossBetween val="midCat"/>
      </c:valAx>
      <c:valAx>
        <c:axId val="127273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xdata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274926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ln w="6480">
      <a:solidFill>
        <a:srgbClr val="89898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US"/>
              <a:t>Residuals</a:t>
            </a:r>
          </a:p>
        </c:rich>
      </c:tx>
      <c:layout>
        <c:manualLayout>
          <c:xMode val="edge"/>
          <c:yMode val="edge"/>
          <c:x val="0.42828261244927912"/>
          <c:y val="2.5412724911890186E-2"/>
        </c:manualLayout>
      </c:layout>
      <c:overlay val="0"/>
    </c:title>
    <c:autoTitleDeleted val="0"/>
    <c:plotArea>
      <c:layout>
        <c:manualLayout>
          <c:xMode val="edge"/>
          <c:yMode val="edge"/>
          <c:x val="7.1950271950271955E-2"/>
          <c:y val="6.4181042478204414E-2"/>
          <c:w val="0.91204329620996294"/>
          <c:h val="0.8997400502895772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plus"/>
            <c:size val="5"/>
          </c:marker>
          <c:xVal>
            <c:numRef>
              <c:f>Excel_example!$O$4:$O$504</c:f>
              <c:numCache>
                <c:formatCode>General</c:formatCode>
                <c:ptCount val="50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Excel_example!$T$4:$T$504</c:f>
              <c:numCache>
                <c:formatCode>General</c:formatCode>
                <c:ptCount val="501"/>
                <c:pt idx="0">
                  <c:v>-6.8511081691000003E-3</c:v>
                </c:pt>
                <c:pt idx="1">
                  <c:v>1.8499736594500001E-2</c:v>
                </c:pt>
                <c:pt idx="2">
                  <c:v>-3.9219102515300003E-2</c:v>
                </c:pt>
                <c:pt idx="3">
                  <c:v>4.1286051779999999E-2</c:v>
                </c:pt>
                <c:pt idx="4">
                  <c:v>-4.4556801901600003E-2</c:v>
                </c:pt>
                <c:pt idx="5">
                  <c:v>5.64358063839E-2</c:v>
                </c:pt>
                <c:pt idx="6">
                  <c:v>-2.9854161105399998E-2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0-4723-9319-ECF012F6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36367"/>
        <c:axId val="1272754671"/>
      </c:scatterChart>
      <c:valAx>
        <c:axId val="1272754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72736367"/>
        <c:crossesAt val="0"/>
        <c:crossBetween val="midCat"/>
      </c:valAx>
      <c:valAx>
        <c:axId val="127273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xdata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275467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ln w="6480">
      <a:solidFill>
        <a:srgbClr val="89898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92520</xdr:colOff>
      <xdr:row>14</xdr:row>
      <xdr:rowOff>114840</xdr:rowOff>
    </xdr:from>
    <xdr:ext cx="4601160" cy="401904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0736FD1-D1F7-2363-1E50-493B7497F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101520</xdr:colOff>
      <xdr:row>30</xdr:row>
      <xdr:rowOff>162719</xdr:rowOff>
    </xdr:from>
    <xdr:ext cx="4602600" cy="4053960"/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id="{D73D2C86-D659-E1CC-C90F-33AA2C3B1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162719</xdr:colOff>
      <xdr:row>6</xdr:row>
      <xdr:rowOff>10800</xdr:rowOff>
    </xdr:from>
    <xdr:ext cx="1386720" cy="392760"/>
    <xdr:sp macro="" textlink="">
      <xdr:nvSpPr>
        <xdr:cNvPr id="3" name="Rectangle 14">
          <a:extLst>
            <a:ext uri="{FF2B5EF4-FFF2-40B4-BE49-F238E27FC236}">
              <a16:creationId xmlns:a16="http://schemas.microsoft.com/office/drawing/2014/main" id="{1A822C3B-835B-834B-6A21-50F8D2F631BF}"/>
            </a:ext>
          </a:extLst>
        </xdr:cNvPr>
        <xdr:cNvSpPr/>
      </xdr:nvSpPr>
      <xdr:spPr>
        <a:xfrm>
          <a:off x="3378359" y="1355730"/>
          <a:ext cx="1386720" cy="392760"/>
        </a:xfrm>
        <a:prstGeom prst="rect">
          <a:avLst/>
        </a:prstGeom>
        <a:solidFill>
          <a:srgbClr val="ED7D31"/>
        </a:solidFill>
        <a:ln cap="flat">
          <a:noFill/>
          <a:prstDash val="solid"/>
        </a:ln>
        <a:effectLst>
          <a:outerShdw dist="250082" dir="8461090" algn="tl">
            <a:srgbClr val="000000">
              <a:alpha val="28000"/>
            </a:srgbClr>
          </a:outerShdw>
        </a:effectLst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</a:pPr>
          <a:r>
            <a:rPr lang="en-US" sz="1000" b="1" i="0" u="none" strike="noStrike" kern="0" cap="none" spc="0" baseline="0">
              <a:solidFill>
                <a:srgbClr val="FFFFFF"/>
              </a:solidFill>
              <a:latin typeface="Calibri" pitchFamily="18"/>
              <a:ea typeface="Segoe UI" pitchFamily="2"/>
              <a:cs typeface="Tahoma" pitchFamily="2"/>
            </a:rPr>
            <a:t>Online Curve fit</a:t>
          </a:r>
        </a:p>
      </xdr:txBody>
    </xdr:sp>
    <xdr:clientData/>
  </xdr:oneCellAnchor>
  <xdr:oneCellAnchor>
    <xdr:from>
      <xdr:col>2</xdr:col>
      <xdr:colOff>152280</xdr:colOff>
      <xdr:row>3</xdr:row>
      <xdr:rowOff>122759</xdr:rowOff>
    </xdr:from>
    <xdr:ext cx="1386720" cy="392760"/>
    <xdr:sp macro="" textlink="">
      <xdr:nvSpPr>
        <xdr:cNvPr id="2" name="Rectangle 15">
          <a:extLst>
            <a:ext uri="{FF2B5EF4-FFF2-40B4-BE49-F238E27FC236}">
              <a16:creationId xmlns:a16="http://schemas.microsoft.com/office/drawing/2014/main" id="{F5668AB7-7BA3-70C3-B54A-B681778E3D81}"/>
            </a:ext>
          </a:extLst>
        </xdr:cNvPr>
        <xdr:cNvSpPr/>
      </xdr:nvSpPr>
      <xdr:spPr>
        <a:xfrm>
          <a:off x="3367920" y="747599"/>
          <a:ext cx="1386720" cy="392760"/>
        </a:xfrm>
        <a:prstGeom prst="rect">
          <a:avLst/>
        </a:prstGeom>
        <a:solidFill>
          <a:srgbClr val="ED7D31"/>
        </a:solidFill>
        <a:ln cap="flat">
          <a:noFill/>
          <a:prstDash val="solid"/>
        </a:ln>
        <a:effectLst>
          <a:outerShdw dist="250082" dir="8461090" algn="tl">
            <a:srgbClr val="000000">
              <a:alpha val="28000"/>
            </a:srgbClr>
          </a:outerShdw>
        </a:effectLst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</a:pPr>
          <a:r>
            <a:rPr lang="en-US" sz="1000" b="1" i="0" u="none" strike="noStrike" kern="0" cap="none" spc="0" baseline="0">
              <a:solidFill>
                <a:srgbClr val="FFFFFF"/>
              </a:solidFill>
              <a:latin typeface="Calibri" pitchFamily="18"/>
              <a:ea typeface="Segoe UI" pitchFamily="2"/>
              <a:cs typeface="Tahoma" pitchFamily="2"/>
            </a:rPr>
            <a:t>Curve fit</a:t>
          </a:r>
        </a:p>
      </xdr:txBody>
    </xdr:sp>
    <xdr:clientData/>
  </xdr:oneCellAnchor>
  <xdr:oneCellAnchor>
    <xdr:from>
      <xdr:col>2</xdr:col>
      <xdr:colOff>180000</xdr:colOff>
      <xdr:row>8</xdr:row>
      <xdr:rowOff>251100</xdr:rowOff>
    </xdr:from>
    <xdr:ext cx="1386720" cy="392760"/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3E3BF53D-F7C2-6B45-F7F8-E8919B30B811}"/>
            </a:ext>
          </a:extLst>
        </xdr:cNvPr>
        <xdr:cNvSpPr>
          <a:spLocks noMove="1" noResize="1"/>
        </xdr:cNvSpPr>
      </xdr:nvSpPr>
      <xdr:spPr>
        <a:xfrm>
          <a:off x="3395640" y="2137050"/>
          <a:ext cx="1386720" cy="392760"/>
        </a:xfrm>
        <a:prstGeom prst="rect">
          <a:avLst/>
        </a:prstGeom>
        <a:solidFill>
          <a:srgbClr val="808080"/>
        </a:solidFill>
        <a:ln cap="flat">
          <a:noFill/>
          <a:prstDash val="solid"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/>
          </a:pPr>
          <a:r>
            <a:rPr lang="en-US" sz="1000" b="1" i="0" u="none" strike="noStrike" kern="0" cap="none" spc="0" baseline="0">
              <a:solidFill>
                <a:srgbClr val="FFFFFF"/>
              </a:solidFill>
              <a:latin typeface="Calibri" pitchFamily="18"/>
              <a:ea typeface="Segoe UI" pitchFamily="2"/>
              <a:cs typeface="Tahoma" pitchFamily="2"/>
            </a:rPr>
            <a:t>Get calibrator values from layout</a:t>
          </a:r>
        </a:p>
      </xdr:txBody>
    </xdr:sp>
    <xdr:clientData/>
  </xdr:oneCellAnchor>
  <xdr:oneCellAnchor>
    <xdr:from>
      <xdr:col>2</xdr:col>
      <xdr:colOff>183600</xdr:colOff>
      <xdr:row>10</xdr:row>
      <xdr:rowOff>220680</xdr:rowOff>
    </xdr:from>
    <xdr:ext cx="1386720" cy="392760"/>
    <xdr:sp macro="" textlink="">
      <xdr:nvSpPr>
        <xdr:cNvPr id="5" name="Rectangle 10">
          <a:extLst>
            <a:ext uri="{FF2B5EF4-FFF2-40B4-BE49-F238E27FC236}">
              <a16:creationId xmlns:a16="http://schemas.microsoft.com/office/drawing/2014/main" id="{AF45C15C-F9B9-7673-00FF-C8B7357A2D2C}"/>
            </a:ext>
          </a:extLst>
        </xdr:cNvPr>
        <xdr:cNvSpPr>
          <a:spLocks noMove="1" noResize="1"/>
        </xdr:cNvSpPr>
      </xdr:nvSpPr>
      <xdr:spPr>
        <a:xfrm>
          <a:off x="3399240" y="2609550"/>
          <a:ext cx="1386720" cy="392760"/>
        </a:xfrm>
        <a:prstGeom prst="rect">
          <a:avLst/>
        </a:prstGeom>
        <a:solidFill>
          <a:srgbClr val="808080"/>
        </a:solidFill>
        <a:ln cap="flat">
          <a:noFill/>
          <a:prstDash val="solid"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/>
          </a:pPr>
          <a:r>
            <a:rPr lang="en-US" sz="1000" b="1" i="0" u="none" strike="noStrike" kern="0" cap="none" spc="0" baseline="0">
              <a:solidFill>
                <a:srgbClr val="FFFFFF"/>
              </a:solidFill>
              <a:latin typeface="Calibri" pitchFamily="18"/>
              <a:ea typeface="Segoe UI" pitchFamily="2"/>
              <a:cs typeface="Tahoma" pitchFamily="2"/>
            </a:rPr>
            <a:t>Toggle weights</a:t>
          </a:r>
        </a:p>
      </xdr:txBody>
    </xdr:sp>
    <xdr:clientData/>
  </xdr:oneCellAnchor>
  <xdr:oneCellAnchor>
    <xdr:from>
      <xdr:col>2</xdr:col>
      <xdr:colOff>183600</xdr:colOff>
      <xdr:row>12</xdr:row>
      <xdr:rowOff>169560</xdr:rowOff>
    </xdr:from>
    <xdr:ext cx="1386720" cy="392760"/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D7D57CFF-0941-52B4-9553-37CA98CE9CC6}"/>
            </a:ext>
          </a:extLst>
        </xdr:cNvPr>
        <xdr:cNvSpPr>
          <a:spLocks noMove="1" noResize="1"/>
        </xdr:cNvSpPr>
      </xdr:nvSpPr>
      <xdr:spPr>
        <a:xfrm>
          <a:off x="3399240" y="3061350"/>
          <a:ext cx="1386720" cy="392760"/>
        </a:xfrm>
        <a:prstGeom prst="rect">
          <a:avLst/>
        </a:prstGeom>
        <a:solidFill>
          <a:srgbClr val="808080"/>
        </a:solidFill>
        <a:ln cap="flat">
          <a:noFill/>
          <a:prstDash val="solid"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/>
          </a:pPr>
          <a:r>
            <a:rPr lang="en-US" sz="1000" b="1" i="0" u="none" strike="noStrike" kern="0" cap="none" spc="0" baseline="0">
              <a:solidFill>
                <a:srgbClr val="FFFFFF"/>
              </a:solidFill>
              <a:latin typeface="Calibri" pitchFamily="18"/>
              <a:ea typeface="Segoe UI" pitchFamily="2"/>
              <a:cs typeface="Tahoma" pitchFamily="2"/>
            </a:rPr>
            <a:t>Get user info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118800</xdr:colOff>
      <xdr:row>14</xdr:row>
      <xdr:rowOff>151200</xdr:rowOff>
    </xdr:from>
    <xdr:ext cx="4631760" cy="387864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88BBB5A-1765-1C32-C704-90887BE7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124560</xdr:colOff>
      <xdr:row>3</xdr:row>
      <xdr:rowOff>124560</xdr:rowOff>
    </xdr:from>
    <xdr:ext cx="1386720" cy="392760"/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3C4D8DB8-3A9D-00B1-A1F8-DCCAA8790F5A}"/>
            </a:ext>
          </a:extLst>
        </xdr:cNvPr>
        <xdr:cNvSpPr>
          <a:spLocks noMove="1" noResize="1"/>
        </xdr:cNvSpPr>
      </xdr:nvSpPr>
      <xdr:spPr>
        <a:xfrm>
          <a:off x="3332580" y="753210"/>
          <a:ext cx="1386720" cy="392760"/>
        </a:xfrm>
        <a:prstGeom prst="rect">
          <a:avLst/>
        </a:prstGeom>
        <a:solidFill>
          <a:srgbClr val="ED7D31"/>
        </a:solidFill>
        <a:ln cap="flat">
          <a:noFill/>
          <a:prstDash val="solid"/>
        </a:ln>
        <a:effectLst>
          <a:outerShdw dist="250082" dir="8461090" algn="tl">
            <a:srgbClr val="000000">
              <a:alpha val="28000"/>
            </a:srgbClr>
          </a:outerShdw>
        </a:effectLst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</a:pPr>
          <a:r>
            <a:rPr lang="en-US" sz="1000" b="1" i="0" u="none" strike="noStrike" kern="0" cap="none" spc="0" baseline="0">
              <a:solidFill>
                <a:srgbClr val="FFFFFF"/>
              </a:solidFill>
              <a:latin typeface="Calibri" pitchFamily="18"/>
              <a:ea typeface="Segoe UI" pitchFamily="2"/>
              <a:cs typeface="Tahoma" pitchFamily="2"/>
            </a:rPr>
            <a:t>Curve fit</a:t>
          </a:r>
        </a:p>
      </xdr:txBody>
    </xdr:sp>
    <xdr:clientData/>
  </xdr:oneCellAnchor>
  <xdr:oneCellAnchor>
    <xdr:from>
      <xdr:col>0</xdr:col>
      <xdr:colOff>119159</xdr:colOff>
      <xdr:row>30</xdr:row>
      <xdr:rowOff>65520</xdr:rowOff>
    </xdr:from>
    <xdr:ext cx="4632840" cy="3881160"/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17D64B0D-9377-38D6-E0B8-6E390262D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114480</xdr:colOff>
      <xdr:row>6</xdr:row>
      <xdr:rowOff>33120</xdr:rowOff>
    </xdr:from>
    <xdr:ext cx="1386720" cy="392760"/>
    <xdr:sp macro="" textlink="">
      <xdr:nvSpPr>
        <xdr:cNvPr id="3" name="Rectangle 13">
          <a:extLst>
            <a:ext uri="{FF2B5EF4-FFF2-40B4-BE49-F238E27FC236}">
              <a16:creationId xmlns:a16="http://schemas.microsoft.com/office/drawing/2014/main" id="{72AE7CA3-7287-FC05-742F-60D4551D9753}"/>
            </a:ext>
          </a:extLst>
        </xdr:cNvPr>
        <xdr:cNvSpPr>
          <a:spLocks noMove="1" noResize="1"/>
        </xdr:cNvSpPr>
      </xdr:nvSpPr>
      <xdr:spPr>
        <a:xfrm>
          <a:off x="3322500" y="1381860"/>
          <a:ext cx="1386720" cy="392760"/>
        </a:xfrm>
        <a:prstGeom prst="rect">
          <a:avLst/>
        </a:prstGeom>
        <a:solidFill>
          <a:srgbClr val="ED7D31"/>
        </a:solidFill>
        <a:ln cap="flat">
          <a:noFill/>
          <a:prstDash val="solid"/>
        </a:ln>
        <a:effectLst>
          <a:outerShdw dist="250082" dir="8461090" algn="tl">
            <a:srgbClr val="000000">
              <a:alpha val="28000"/>
            </a:srgbClr>
          </a:outerShdw>
        </a:effectLst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</a:pPr>
          <a:r>
            <a:rPr lang="en-US" sz="1000" b="1" i="0" u="none" strike="noStrike" kern="0" cap="none" spc="0" baseline="0">
              <a:solidFill>
                <a:srgbClr val="FFFFFF"/>
              </a:solidFill>
              <a:latin typeface="Calibri" pitchFamily="18"/>
              <a:ea typeface="Segoe UI" pitchFamily="2"/>
              <a:cs typeface="Tahoma" pitchFamily="2"/>
            </a:rPr>
            <a:t>Online Curve fit</a:t>
          </a:r>
        </a:p>
      </xdr:txBody>
    </xdr:sp>
    <xdr:clientData/>
  </xdr:oneCellAnchor>
  <xdr:oneCellAnchor>
    <xdr:from>
      <xdr:col>2</xdr:col>
      <xdr:colOff>183959</xdr:colOff>
      <xdr:row>10</xdr:row>
      <xdr:rowOff>245519</xdr:rowOff>
    </xdr:from>
    <xdr:ext cx="1386720" cy="392760"/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73A80E17-9EC1-0FD9-5120-31821B57DF09}"/>
            </a:ext>
          </a:extLst>
        </xdr:cNvPr>
        <xdr:cNvSpPr>
          <a:spLocks noMove="1" noResize="1"/>
        </xdr:cNvSpPr>
      </xdr:nvSpPr>
      <xdr:spPr>
        <a:xfrm>
          <a:off x="3391979" y="2638199"/>
          <a:ext cx="1386720" cy="392760"/>
        </a:xfrm>
        <a:prstGeom prst="rect">
          <a:avLst/>
        </a:prstGeom>
        <a:solidFill>
          <a:srgbClr val="808080"/>
        </a:solidFill>
        <a:ln cap="flat">
          <a:noFill/>
          <a:prstDash val="solid"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/>
          </a:pPr>
          <a:r>
            <a:rPr lang="en-US" sz="1000" b="1" i="0" u="none" strike="noStrike" kern="0" cap="none" spc="0" baseline="0">
              <a:solidFill>
                <a:srgbClr val="FFFFFF"/>
              </a:solidFill>
              <a:latin typeface="Calibri" pitchFamily="18"/>
              <a:ea typeface="Segoe UI" pitchFamily="2"/>
              <a:cs typeface="Tahoma" pitchFamily="2"/>
            </a:rPr>
            <a:t>Toggle weights</a:t>
          </a:r>
        </a:p>
      </xdr:txBody>
    </xdr:sp>
    <xdr:clientData/>
  </xdr:oneCellAnchor>
  <xdr:oneCellAnchor>
    <xdr:from>
      <xdr:col>2</xdr:col>
      <xdr:colOff>175320</xdr:colOff>
      <xdr:row>12</xdr:row>
      <xdr:rowOff>192959</xdr:rowOff>
    </xdr:from>
    <xdr:ext cx="1386720" cy="392760"/>
    <xdr:sp macro="" textlink="">
      <xdr:nvSpPr>
        <xdr:cNvPr id="5" name="Rectangle 10">
          <a:extLst>
            <a:ext uri="{FF2B5EF4-FFF2-40B4-BE49-F238E27FC236}">
              <a16:creationId xmlns:a16="http://schemas.microsoft.com/office/drawing/2014/main" id="{8F822485-2AB6-A04B-5E92-BFCB0E1A15C2}"/>
            </a:ext>
          </a:extLst>
        </xdr:cNvPr>
        <xdr:cNvSpPr>
          <a:spLocks noMove="1" noResize="1"/>
        </xdr:cNvSpPr>
      </xdr:nvSpPr>
      <xdr:spPr>
        <a:xfrm>
          <a:off x="3383340" y="3088559"/>
          <a:ext cx="1386720" cy="392760"/>
        </a:xfrm>
        <a:prstGeom prst="rect">
          <a:avLst/>
        </a:prstGeom>
        <a:solidFill>
          <a:srgbClr val="808080"/>
        </a:solidFill>
        <a:ln cap="flat">
          <a:noFill/>
          <a:prstDash val="solid"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/>
          </a:pPr>
          <a:r>
            <a:rPr lang="en-US" sz="1000" b="1" i="0" u="none" strike="noStrike" kern="0" cap="none" spc="0" baseline="0">
              <a:solidFill>
                <a:srgbClr val="FFFFFF"/>
              </a:solidFill>
              <a:latin typeface="Calibri" pitchFamily="18"/>
              <a:ea typeface="Segoe UI" pitchFamily="2"/>
              <a:cs typeface="Tahoma" pitchFamily="2"/>
            </a:rPr>
            <a:t>Get user info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1.assayfit.com/service.svc/http/Assayfitgetcsv?key=tsmetsers@gmail.com&amp;email=tsmetsers@gmail.com&amp;version=addin13&amp;function=401&amp;xdata=500;250;63;31;7.8;3.9;2;0&amp;ydata=2.337;1.772;0.7315;0.403;0.1445;0.104;0.0815;0.0525&amp;weights=0.18309756775022;0.318472960371773;1.86883663517833;6.15729423861978;47.8921468852145;92.4556213017751;150.551394482291;362.81179138322&amp;start=;;;;;;&amp;yknown=2.318;1.763;0.722;0.402;0.142;0.098;0.084;0.052;2.356;1.781;0.741;0.404;0.147;0.11;0.079;0.053;0.063;0.068;0.093;0.086;0.173;0.382;0.067;0.188;0.053;0.057;0.069;0.07;0.116;0.347;0.061;0.199;0.059;0.055;0.059;0.058;0.06;0.059;0.058;0.076;0.053;0.055;0.071;0.059;0.077;0.088;0.056;0.134;0.078;0.065;0.153;0.125;0.149;0.205;0.106;0.298;0.033;0.041;0.038;0.038;0.04;0.038;0.034;0.038;0.036;0.05;0.043;0.039;0.043;0.038;0.037;0.034;0.042;0.038;0.044;0.035;0.041;0.04;0.033;0.036;0.036;0.05;0.043;0.039;0.043;0.038;0.037;0.034;0.042;0.038;0.044;0.035;0.041;0.04;0.033;0.036&amp;xknown=&amp;xlimits=;;" TargetMode="External"/><Relationship Id="rId2" Type="http://schemas.openxmlformats.org/officeDocument/2006/relationships/hyperlink" Target="mailto:ooelisa@assayfit.com" TargetMode="External"/><Relationship Id="rId1" Type="http://schemas.openxmlformats.org/officeDocument/2006/relationships/hyperlink" Target="http://www.assayfit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1.assayfit.com/service.svc/http/Assayfitgetchart?key=tsmetsers@gmail.com&amp;email=tsmetsers@gmail.com&amp;version=addin13&amp;function=401&amp;xdata=0;1;2;3;4;5;6&amp;ydata=1;3.5;5;6;6.5;7;7.2&amp;weights=;;;;;;&amp;start=;;;;;;&amp;yknown=4&amp;xknown=&amp;xlimits=;;&amp;runid=Excel_example" TargetMode="External"/><Relationship Id="rId2" Type="http://schemas.openxmlformats.org/officeDocument/2006/relationships/hyperlink" Target="mailto:oo@assayfit.com" TargetMode="External"/><Relationship Id="rId1" Type="http://schemas.openxmlformats.org/officeDocument/2006/relationships/hyperlink" Target="http://www.assayfit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3"/>
  <sheetViews>
    <sheetView topLeftCell="A22" workbookViewId="0">
      <selection activeCell="G76" sqref="G76"/>
    </sheetView>
  </sheetViews>
  <sheetFormatPr defaultRowHeight="12.85"/>
  <cols>
    <col min="1" max="1" width="4.37890625" style="8" customWidth="1"/>
    <col min="2" max="2" width="35.80859375" style="8" customWidth="1"/>
    <col min="3" max="3" width="19.80859375" style="8" customWidth="1"/>
    <col min="4" max="4" width="3.6171875" style="28" customWidth="1"/>
    <col min="5" max="5" width="1.42578125" style="28" customWidth="1"/>
    <col min="6" max="6" width="3.6171875" style="28" customWidth="1"/>
    <col min="7" max="19" width="5.80859375" style="28" customWidth="1"/>
    <col min="20" max="20" width="3.80859375" style="28" customWidth="1"/>
    <col min="21" max="21" width="2.37890625" style="29" customWidth="1"/>
    <col min="22" max="22" width="7.5234375" style="32" customWidth="1"/>
    <col min="23" max="23" width="8.6640625" style="32" customWidth="1"/>
    <col min="24" max="24" width="8.94921875" style="32" customWidth="1"/>
    <col min="25" max="25" width="6.37890625" style="32" customWidth="1"/>
    <col min="26" max="26" width="4.6640625" style="32" customWidth="1"/>
    <col min="27" max="27" width="7.5234375" style="32" customWidth="1"/>
    <col min="28" max="28" width="6.94921875" style="32" customWidth="1"/>
    <col min="29" max="29" width="2.94921875" style="42" customWidth="1"/>
    <col min="30" max="30" width="7.80859375" style="32" customWidth="1"/>
    <col min="31" max="32" width="6.6640625" style="32" customWidth="1"/>
    <col min="33" max="33" width="11.7109375" style="32" customWidth="1"/>
    <col min="34" max="34" width="12.09375" style="32" customWidth="1"/>
    <col min="35" max="35" width="12.94921875" style="32" customWidth="1"/>
    <col min="36" max="36" width="9.234375" style="32" customWidth="1"/>
    <col min="37" max="37" width="12.37890625" style="32" customWidth="1"/>
    <col min="38" max="38" width="8.09375" style="32" customWidth="1"/>
    <col min="39" max="39" width="12" style="32" customWidth="1"/>
    <col min="40" max="40" width="13.7109375" style="32" customWidth="1"/>
    <col min="41" max="41" width="12.94921875" style="32" customWidth="1"/>
    <col min="42" max="42" width="9.140625" style="32" customWidth="1"/>
    <col min="43" max="43" width="6.94921875" style="32" customWidth="1"/>
    <col min="44" max="44" width="13.234375" style="32" customWidth="1"/>
    <col min="45" max="45" width="22.94921875" style="32" customWidth="1"/>
    <col min="46" max="46" width="7.7109375" style="8" customWidth="1"/>
    <col min="47" max="1024" width="7.5234375" style="8" customWidth="1"/>
  </cols>
  <sheetData>
    <row r="1" spans="1:49" ht="8.5500000000000007" customHeight="1">
      <c r="A1" s="1"/>
      <c r="B1" s="2"/>
      <c r="C1" s="3"/>
      <c r="D1" s="4" t="s">
        <v>0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4"/>
      <c r="AF1" s="4"/>
      <c r="AG1" s="4"/>
      <c r="AH1" s="4"/>
      <c r="AI1" s="4"/>
      <c r="AJ1" s="4"/>
      <c r="AK1" s="6"/>
      <c r="AL1" s="4"/>
      <c r="AM1" s="4"/>
      <c r="AN1" s="4"/>
      <c r="AO1" s="4"/>
      <c r="AP1" s="4"/>
      <c r="AQ1" s="4"/>
      <c r="AR1" s="7"/>
      <c r="AS1" s="7"/>
    </row>
    <row r="2" spans="1:49" ht="23.55" customHeight="1">
      <c r="A2" s="1"/>
      <c r="B2" s="9" t="s">
        <v>1</v>
      </c>
      <c r="C2" s="10" t="s">
        <v>2</v>
      </c>
      <c r="D2" s="4"/>
      <c r="E2" s="4"/>
      <c r="F2" s="11"/>
      <c r="G2" s="12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4"/>
      <c r="U2" s="13"/>
      <c r="V2" s="14" t="s">
        <v>4</v>
      </c>
      <c r="W2" s="15"/>
      <c r="X2" s="15"/>
      <c r="Y2" s="15"/>
      <c r="Z2" s="15"/>
      <c r="AA2" s="15"/>
      <c r="AB2" s="15"/>
      <c r="AC2" s="4"/>
      <c r="AD2" s="14" t="s">
        <v>5</v>
      </c>
      <c r="AE2" s="16"/>
      <c r="AF2" s="16"/>
      <c r="AG2" s="16"/>
      <c r="AH2" s="16"/>
      <c r="AI2" s="16"/>
      <c r="AJ2" s="16"/>
      <c r="AK2" s="17"/>
      <c r="AL2" s="16"/>
      <c r="AM2" s="16"/>
      <c r="AN2" s="16"/>
      <c r="AO2" s="16"/>
      <c r="AP2" s="16"/>
      <c r="AQ2" s="16"/>
      <c r="AR2" s="18"/>
      <c r="AS2" s="18"/>
    </row>
    <row r="3" spans="1:49" ht="17.5" customHeight="1">
      <c r="A3" s="19"/>
      <c r="B3" s="20" t="s">
        <v>6</v>
      </c>
      <c r="C3" s="19"/>
      <c r="D3" s="21"/>
      <c r="E3" s="2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21"/>
      <c r="U3" s="22"/>
      <c r="V3" s="23" t="s">
        <v>7</v>
      </c>
      <c r="W3" s="23" t="s">
        <v>8</v>
      </c>
      <c r="X3" s="23" t="s">
        <v>9</v>
      </c>
      <c r="Y3" s="23" t="s">
        <v>10</v>
      </c>
      <c r="Z3" s="23" t="s">
        <v>11</v>
      </c>
      <c r="AA3" s="23" t="s">
        <v>12</v>
      </c>
      <c r="AB3" s="23" t="s">
        <v>13</v>
      </c>
      <c r="AC3" s="24"/>
      <c r="AD3" s="15" t="s">
        <v>7</v>
      </c>
      <c r="AE3" s="25" t="s">
        <v>8</v>
      </c>
      <c r="AF3" s="25" t="s">
        <v>9</v>
      </c>
      <c r="AG3" s="25" t="s">
        <v>14</v>
      </c>
      <c r="AH3" s="25" t="s">
        <v>15</v>
      </c>
      <c r="AI3" s="25" t="s">
        <v>16</v>
      </c>
      <c r="AJ3" s="25" t="s">
        <v>17</v>
      </c>
      <c r="AK3" s="25" t="s">
        <v>18</v>
      </c>
      <c r="AL3" s="25" t="s">
        <v>13</v>
      </c>
      <c r="AM3" s="25" t="s">
        <v>19</v>
      </c>
      <c r="AN3" s="25" t="s">
        <v>12</v>
      </c>
      <c r="AO3" s="25" t="s">
        <v>20</v>
      </c>
      <c r="AP3" s="25" t="s">
        <v>21</v>
      </c>
      <c r="AQ3" s="25" t="s">
        <v>22</v>
      </c>
      <c r="AR3" s="25" t="s">
        <v>23</v>
      </c>
      <c r="AS3" s="25" t="s">
        <v>24</v>
      </c>
    </row>
    <row r="4" spans="1:49" ht="19.149999999999999" customHeight="1">
      <c r="A4" s="26"/>
      <c r="B4" s="27" t="s">
        <v>25</v>
      </c>
      <c r="C4" s="26"/>
      <c r="V4" s="30">
        <v>500</v>
      </c>
      <c r="W4" s="30">
        <v>2.3370000000000002</v>
      </c>
      <c r="X4" s="31"/>
      <c r="Z4" s="28"/>
      <c r="AA4" s="33"/>
      <c r="AB4" s="33">
        <v>2.3180000000000001</v>
      </c>
      <c r="AC4" s="34"/>
      <c r="AD4" s="30">
        <v>500</v>
      </c>
      <c r="AE4" s="30">
        <v>2.3370000000000002</v>
      </c>
      <c r="AF4" s="30">
        <v>1</v>
      </c>
      <c r="AG4" s="30">
        <v>100</v>
      </c>
      <c r="AH4" s="30">
        <v>2.3362109160700002</v>
      </c>
      <c r="AI4" s="30">
        <v>7.8908393074000004E-4</v>
      </c>
      <c r="AJ4" s="30" t="s">
        <v>26</v>
      </c>
      <c r="AK4" s="30">
        <v>3.3224891697799999</v>
      </c>
      <c r="AL4" s="30">
        <v>2.3180000000000001</v>
      </c>
      <c r="AM4" s="30">
        <v>487.73159538900001</v>
      </c>
      <c r="AN4" s="30"/>
      <c r="AO4" s="30"/>
      <c r="AP4" s="35">
        <v>9.9999999999999995E-7</v>
      </c>
      <c r="AQ4" s="30">
        <v>5.6352751406400003E-2</v>
      </c>
      <c r="AR4" s="30" t="s">
        <v>27</v>
      </c>
      <c r="AS4" s="36" t="s">
        <v>28</v>
      </c>
      <c r="AT4"/>
      <c r="AU4"/>
      <c r="AV4"/>
      <c r="AW4"/>
    </row>
    <row r="5" spans="1:49" ht="19.149999999999999" customHeight="1">
      <c r="A5" s="26"/>
      <c r="B5" s="37" t="s">
        <v>29</v>
      </c>
      <c r="C5" s="26"/>
      <c r="F5" s="38"/>
      <c r="G5" s="39" t="s">
        <v>4</v>
      </c>
      <c r="H5" s="40">
        <v>1</v>
      </c>
      <c r="I5" s="40">
        <v>2</v>
      </c>
      <c r="J5" s="40">
        <v>3</v>
      </c>
      <c r="K5" s="40">
        <v>4</v>
      </c>
      <c r="L5" s="40">
        <v>5</v>
      </c>
      <c r="M5" s="40">
        <v>6</v>
      </c>
      <c r="N5" s="40">
        <v>7</v>
      </c>
      <c r="O5" s="40">
        <v>8</v>
      </c>
      <c r="P5" s="40">
        <v>9</v>
      </c>
      <c r="Q5" s="40">
        <v>10</v>
      </c>
      <c r="R5" s="40">
        <v>11</v>
      </c>
      <c r="S5" s="41">
        <v>12</v>
      </c>
      <c r="V5" s="30">
        <v>250</v>
      </c>
      <c r="W5" s="30">
        <v>1.772</v>
      </c>
      <c r="X5" s="31"/>
      <c r="Y5" s="33"/>
      <c r="Z5" s="28"/>
      <c r="AA5" s="33"/>
      <c r="AB5" s="33">
        <v>1.7629999999999999</v>
      </c>
      <c r="AD5" s="30">
        <v>250</v>
      </c>
      <c r="AE5" s="30">
        <v>1.772</v>
      </c>
      <c r="AF5" s="30">
        <v>1</v>
      </c>
      <c r="AG5" s="30">
        <v>75.8</v>
      </c>
      <c r="AH5" s="30">
        <v>1.7740104695800001</v>
      </c>
      <c r="AI5" s="30">
        <v>-2.0104695801900002E-3</v>
      </c>
      <c r="AJ5" s="30" t="s">
        <v>30</v>
      </c>
      <c r="AK5" s="30">
        <v>-1.05928640602</v>
      </c>
      <c r="AL5" s="30">
        <v>1.7629999999999999</v>
      </c>
      <c r="AM5" s="30">
        <v>246.830347225</v>
      </c>
      <c r="AN5" s="30"/>
      <c r="AO5" s="30"/>
      <c r="AP5" s="35">
        <v>1.4255399748000001E-6</v>
      </c>
      <c r="AQ5" s="30">
        <v>5.6352753505500001E-2</v>
      </c>
      <c r="AR5" s="30"/>
      <c r="AS5" s="36"/>
      <c r="AT5"/>
      <c r="AU5"/>
      <c r="AV5"/>
      <c r="AW5"/>
    </row>
    <row r="6" spans="1:49" ht="19.149999999999999" customHeight="1">
      <c r="A6" s="26"/>
      <c r="B6" s="27" t="s">
        <v>31</v>
      </c>
      <c r="C6" s="26"/>
      <c r="F6" s="38"/>
      <c r="G6" s="43" t="s">
        <v>32</v>
      </c>
      <c r="H6" s="44">
        <v>2.3180000000000001</v>
      </c>
      <c r="I6" s="45">
        <v>2.3559999999999999</v>
      </c>
      <c r="J6" s="45">
        <v>6.3E-2</v>
      </c>
      <c r="K6" s="45">
        <v>5.2999999999999999E-2</v>
      </c>
      <c r="L6" s="45">
        <v>5.8999999999999997E-2</v>
      </c>
      <c r="M6" s="45">
        <v>5.2999999999999999E-2</v>
      </c>
      <c r="N6" s="45">
        <v>7.8E-2</v>
      </c>
      <c r="O6" s="45">
        <v>3.3000000000000002E-2</v>
      </c>
      <c r="P6" s="45">
        <v>3.5999999999999997E-2</v>
      </c>
      <c r="Q6" s="45">
        <v>4.2000000000000003E-2</v>
      </c>
      <c r="R6" s="45">
        <v>3.5999999999999997E-2</v>
      </c>
      <c r="S6" s="46">
        <v>4.2000000000000003E-2</v>
      </c>
      <c r="V6" s="30">
        <v>63</v>
      </c>
      <c r="W6" s="30">
        <v>0.73150000000000004</v>
      </c>
      <c r="X6" s="31"/>
      <c r="Y6" s="33"/>
      <c r="Z6" s="28"/>
      <c r="AA6" s="33"/>
      <c r="AB6" s="33">
        <v>0.72199999999999998</v>
      </c>
      <c r="AD6" s="30">
        <v>63</v>
      </c>
      <c r="AE6" s="30">
        <v>0.73150000000000004</v>
      </c>
      <c r="AF6" s="30">
        <v>1</v>
      </c>
      <c r="AG6" s="30">
        <v>31.3</v>
      </c>
      <c r="AH6" s="30">
        <v>0.72536715897699999</v>
      </c>
      <c r="AI6" s="30">
        <v>6.1328410226400001E-3</v>
      </c>
      <c r="AJ6" s="30" t="s">
        <v>33</v>
      </c>
      <c r="AK6" s="30">
        <v>226.68821685399999</v>
      </c>
      <c r="AL6" s="30">
        <v>0.72199999999999998</v>
      </c>
      <c r="AM6" s="30">
        <v>62.623979467799998</v>
      </c>
      <c r="AN6" s="30"/>
      <c r="AO6" s="30"/>
      <c r="AP6" s="35">
        <v>2.0321642197499999E-6</v>
      </c>
      <c r="AQ6" s="30">
        <v>5.6352756561500003E-2</v>
      </c>
      <c r="AR6" s="30" t="s">
        <v>34</v>
      </c>
      <c r="AS6" s="47" t="s">
        <v>35</v>
      </c>
      <c r="AT6"/>
      <c r="AU6"/>
      <c r="AV6"/>
      <c r="AW6"/>
    </row>
    <row r="7" spans="1:49" ht="22.95" customHeight="1">
      <c r="A7" s="26"/>
      <c r="B7" s="37" t="s">
        <v>36</v>
      </c>
      <c r="C7" s="26"/>
      <c r="F7" s="38"/>
      <c r="G7" s="43" t="s">
        <v>37</v>
      </c>
      <c r="H7" s="48">
        <v>1.7629999999999999</v>
      </c>
      <c r="I7" s="31">
        <v>1.7809999999999999</v>
      </c>
      <c r="J7" s="31">
        <v>6.8000000000000005E-2</v>
      </c>
      <c r="K7" s="31">
        <v>5.7000000000000002E-2</v>
      </c>
      <c r="L7" s="31">
        <v>5.5E-2</v>
      </c>
      <c r="M7" s="31">
        <v>5.5E-2</v>
      </c>
      <c r="N7" s="31">
        <v>6.5000000000000002E-2</v>
      </c>
      <c r="O7" s="31">
        <v>4.1000000000000002E-2</v>
      </c>
      <c r="P7" s="31">
        <v>0.05</v>
      </c>
      <c r="Q7" s="31">
        <v>3.7999999999999999E-2</v>
      </c>
      <c r="R7" s="31">
        <v>0.05</v>
      </c>
      <c r="S7" s="49">
        <v>3.7999999999999999E-2</v>
      </c>
      <c r="V7" s="30">
        <v>31</v>
      </c>
      <c r="W7" s="30">
        <v>0.40300000000000002</v>
      </c>
      <c r="X7" s="31"/>
      <c r="Y7" s="50"/>
      <c r="Z7" s="28"/>
      <c r="AA7" s="33"/>
      <c r="AB7" s="33">
        <v>0.40200000000000002</v>
      </c>
      <c r="AD7" s="30">
        <v>31</v>
      </c>
      <c r="AE7" s="30">
        <v>0.40300000000000002</v>
      </c>
      <c r="AF7" s="30">
        <v>1</v>
      </c>
      <c r="AG7" s="30">
        <v>17.2</v>
      </c>
      <c r="AH7" s="30">
        <v>0.41029007497100001</v>
      </c>
      <c r="AI7" s="30">
        <v>-7.2900749707199997E-3</v>
      </c>
      <c r="AJ7" s="30" t="s">
        <v>38</v>
      </c>
      <c r="AK7" s="30">
        <v>5.6352746801300001E-2</v>
      </c>
      <c r="AL7" s="30">
        <v>0.40200000000000002</v>
      </c>
      <c r="AM7" s="30">
        <v>30.232849957100001</v>
      </c>
      <c r="AN7" s="30"/>
      <c r="AO7" s="30"/>
      <c r="AP7" s="35">
        <v>2.8969313306000001E-6</v>
      </c>
      <c r="AQ7" s="30">
        <v>5.6352761010400002E-2</v>
      </c>
      <c r="AR7" s="30"/>
      <c r="AS7" s="36"/>
      <c r="AT7"/>
      <c r="AU7"/>
      <c r="AV7"/>
      <c r="AW7"/>
    </row>
    <row r="8" spans="1:49" ht="19.95" customHeight="1">
      <c r="A8" s="26"/>
      <c r="B8" s="27" t="s">
        <v>39</v>
      </c>
      <c r="C8" s="26"/>
      <c r="F8" s="38"/>
      <c r="G8" s="43" t="s">
        <v>40</v>
      </c>
      <c r="H8" s="48">
        <v>0.72199999999999998</v>
      </c>
      <c r="I8" s="31">
        <v>0.74099999999999999</v>
      </c>
      <c r="J8" s="31">
        <v>9.2999999999999999E-2</v>
      </c>
      <c r="K8" s="31">
        <v>6.9000000000000006E-2</v>
      </c>
      <c r="L8" s="31">
        <v>5.8999999999999997E-2</v>
      </c>
      <c r="M8" s="31">
        <v>7.0999999999999994E-2</v>
      </c>
      <c r="N8" s="31">
        <v>0.153</v>
      </c>
      <c r="O8" s="31">
        <v>3.7999999999999999E-2</v>
      </c>
      <c r="P8" s="31">
        <v>4.2999999999999997E-2</v>
      </c>
      <c r="Q8" s="31">
        <v>4.3999999999999997E-2</v>
      </c>
      <c r="R8" s="31">
        <v>4.2999999999999997E-2</v>
      </c>
      <c r="S8" s="49">
        <v>4.3999999999999997E-2</v>
      </c>
      <c r="V8" s="30">
        <v>7.8</v>
      </c>
      <c r="W8" s="30">
        <v>0.14449999999999999</v>
      </c>
      <c r="X8" s="31"/>
      <c r="Y8" s="50"/>
      <c r="Z8" s="51"/>
      <c r="AA8" s="33"/>
      <c r="AB8" s="33">
        <v>0.14199999999999999</v>
      </c>
      <c r="AD8" s="30">
        <v>7.8</v>
      </c>
      <c r="AE8" s="30">
        <v>0.14449999999999999</v>
      </c>
      <c r="AF8" s="30">
        <v>1</v>
      </c>
      <c r="AG8" s="30">
        <v>6.2</v>
      </c>
      <c r="AH8" s="30">
        <v>0.14586363066499999</v>
      </c>
      <c r="AI8" s="30">
        <v>-1.3636306649899999E-3</v>
      </c>
      <c r="AJ8" s="30"/>
      <c r="AK8" s="30"/>
      <c r="AL8" s="30">
        <v>0.14199999999999999</v>
      </c>
      <c r="AM8" s="30">
        <v>7.4731952718999999</v>
      </c>
      <c r="AN8" s="30"/>
      <c r="AO8" s="30"/>
      <c r="AP8" s="35">
        <v>4.12969141602E-6</v>
      </c>
      <c r="AQ8" s="30">
        <v>5.6352767487200001E-2</v>
      </c>
      <c r="AR8" s="30" t="s">
        <v>41</v>
      </c>
      <c r="AS8" s="47" t="s">
        <v>42</v>
      </c>
      <c r="AT8"/>
      <c r="AU8"/>
      <c r="AV8"/>
      <c r="AW8"/>
    </row>
    <row r="9" spans="1:49" ht="19.95" customHeight="1">
      <c r="A9" s="26"/>
      <c r="B9" s="52">
        <v>401</v>
      </c>
      <c r="C9" s="26"/>
      <c r="F9" s="38"/>
      <c r="G9" s="43" t="s">
        <v>43</v>
      </c>
      <c r="H9" s="48">
        <v>0.40200000000000002</v>
      </c>
      <c r="I9" s="31">
        <v>0.40400000000000003</v>
      </c>
      <c r="J9" s="31">
        <v>8.5999999999999993E-2</v>
      </c>
      <c r="K9" s="31">
        <v>7.0000000000000007E-2</v>
      </c>
      <c r="L9" s="31">
        <v>5.8000000000000003E-2</v>
      </c>
      <c r="M9" s="31">
        <v>5.8999999999999997E-2</v>
      </c>
      <c r="N9" s="31">
        <v>0.125</v>
      </c>
      <c r="O9" s="31">
        <v>3.7999999999999999E-2</v>
      </c>
      <c r="P9" s="31">
        <v>3.9E-2</v>
      </c>
      <c r="Q9" s="31">
        <v>3.5000000000000003E-2</v>
      </c>
      <c r="R9" s="31">
        <v>3.9E-2</v>
      </c>
      <c r="S9" s="49">
        <v>3.5000000000000003E-2</v>
      </c>
      <c r="V9" s="30">
        <v>3.9</v>
      </c>
      <c r="W9" s="30">
        <v>0.104</v>
      </c>
      <c r="X9" s="31"/>
      <c r="Y9" s="50"/>
      <c r="AB9" s="33">
        <v>9.8000000000000004E-2</v>
      </c>
      <c r="AC9" s="29"/>
      <c r="AD9" s="30">
        <v>3.9</v>
      </c>
      <c r="AE9" s="30">
        <v>0.104</v>
      </c>
      <c r="AF9" s="30">
        <v>1</v>
      </c>
      <c r="AG9" s="30">
        <v>4.5</v>
      </c>
      <c r="AH9" s="30">
        <v>9.9927414991200003E-2</v>
      </c>
      <c r="AI9" s="30">
        <v>4.0725850087699996E-3</v>
      </c>
      <c r="AJ9" s="30"/>
      <c r="AK9" s="30"/>
      <c r="AL9" s="30">
        <v>9.8000000000000004E-2</v>
      </c>
      <c r="AM9" s="30">
        <v>3.7348347403500002</v>
      </c>
      <c r="AN9" s="30"/>
      <c r="AO9" s="30"/>
      <c r="AP9" s="35">
        <v>5.8870401971199997E-6</v>
      </c>
      <c r="AQ9" s="30">
        <v>5.6352776916300001E-2</v>
      </c>
      <c r="AR9" s="30"/>
      <c r="AS9" s="36"/>
      <c r="AT9"/>
      <c r="AU9"/>
      <c r="AV9"/>
      <c r="AW9"/>
    </row>
    <row r="10" spans="1:49" ht="19.95" customHeight="1">
      <c r="A10" s="26"/>
      <c r="B10" s="53" t="str">
        <f>VLOOKUP(B9,A73:D99,2,0)</f>
        <v>4 parameter logistic</v>
      </c>
      <c r="C10" s="26"/>
      <c r="F10" s="38"/>
      <c r="G10" s="43" t="s">
        <v>44</v>
      </c>
      <c r="H10" s="48">
        <v>0.14199999999999999</v>
      </c>
      <c r="I10" s="31">
        <v>0.14699999999999999</v>
      </c>
      <c r="J10" s="31">
        <v>0.17299999999999999</v>
      </c>
      <c r="K10" s="31">
        <v>0.11600000000000001</v>
      </c>
      <c r="L10" s="31">
        <v>0.06</v>
      </c>
      <c r="M10" s="31">
        <v>7.6999999999999999E-2</v>
      </c>
      <c r="N10" s="31">
        <v>0.14899999999999999</v>
      </c>
      <c r="O10" s="31">
        <v>0.04</v>
      </c>
      <c r="P10" s="31">
        <v>4.2999999999999997E-2</v>
      </c>
      <c r="Q10" s="31">
        <v>4.1000000000000002E-2</v>
      </c>
      <c r="R10" s="31">
        <v>4.2999999999999997E-2</v>
      </c>
      <c r="S10" s="49">
        <v>4.1000000000000002E-2</v>
      </c>
      <c r="V10" s="30">
        <v>2</v>
      </c>
      <c r="W10" s="30">
        <v>8.1500000000000003E-2</v>
      </c>
      <c r="X10" s="31"/>
      <c r="Y10" s="50"/>
      <c r="AB10" s="33">
        <v>8.4000000000000005E-2</v>
      </c>
      <c r="AC10" s="29"/>
      <c r="AD10" s="30">
        <v>2</v>
      </c>
      <c r="AE10" s="30">
        <v>8.1500000000000003E-2</v>
      </c>
      <c r="AF10" s="30">
        <v>1</v>
      </c>
      <c r="AG10" s="30">
        <v>3.5</v>
      </c>
      <c r="AH10" s="30">
        <v>7.7977564302800007E-2</v>
      </c>
      <c r="AI10" s="30">
        <v>3.52243569722E-3</v>
      </c>
      <c r="AJ10" s="30" t="s">
        <v>45</v>
      </c>
      <c r="AK10" s="30"/>
      <c r="AL10" s="30">
        <v>8.4000000000000005E-2</v>
      </c>
      <c r="AM10" s="30">
        <v>2.5265009811499999</v>
      </c>
      <c r="AN10" s="30"/>
      <c r="AO10" s="30"/>
      <c r="AP10" s="35">
        <v>8.3922111342399998E-6</v>
      </c>
      <c r="AQ10" s="30">
        <v>5.63527906434E-2</v>
      </c>
      <c r="AR10" s="30" t="s">
        <v>46</v>
      </c>
      <c r="AS10" s="36" t="s">
        <v>47</v>
      </c>
      <c r="AT10"/>
      <c r="AU10"/>
      <c r="AV10"/>
      <c r="AW10"/>
    </row>
    <row r="11" spans="1:49" ht="19.95" customHeight="1">
      <c r="A11" s="26"/>
      <c r="B11" s="53" t="str">
        <f>VLOOKUP(B9,A73:D99, 3,0)</f>
        <v>(D + ((A - D) / (1 + ((x / C) ^ B))))</v>
      </c>
      <c r="C11" s="26"/>
      <c r="F11" s="38"/>
      <c r="G11" s="43" t="s">
        <v>48</v>
      </c>
      <c r="H11" s="48">
        <v>9.8000000000000004E-2</v>
      </c>
      <c r="I11" s="31">
        <v>0.11</v>
      </c>
      <c r="J11" s="31">
        <v>0.38200000000000001</v>
      </c>
      <c r="K11" s="31">
        <v>0.34699999999999998</v>
      </c>
      <c r="L11" s="31">
        <v>5.8999999999999997E-2</v>
      </c>
      <c r="M11" s="31">
        <v>8.7999999999999995E-2</v>
      </c>
      <c r="N11" s="31">
        <v>0.20499999999999999</v>
      </c>
      <c r="O11" s="31">
        <v>3.7999999999999999E-2</v>
      </c>
      <c r="P11" s="31">
        <v>3.7999999999999999E-2</v>
      </c>
      <c r="Q11" s="31">
        <v>0.04</v>
      </c>
      <c r="R11" s="31">
        <v>3.7999999999999999E-2</v>
      </c>
      <c r="S11" s="49">
        <v>0.04</v>
      </c>
      <c r="V11" s="30">
        <v>0</v>
      </c>
      <c r="W11" s="30">
        <v>5.2499999999999998E-2</v>
      </c>
      <c r="X11" s="31"/>
      <c r="Y11" s="50"/>
      <c r="AB11" s="33">
        <v>5.1999999999999998E-2</v>
      </c>
      <c r="AC11" s="29"/>
      <c r="AD11" s="35">
        <v>9.9999999999999995E-7</v>
      </c>
      <c r="AE11" s="30">
        <v>5.2499999999999998E-2</v>
      </c>
      <c r="AF11" s="30">
        <v>1</v>
      </c>
      <c r="AG11" s="30">
        <v>2.2000000000000002</v>
      </c>
      <c r="AH11" s="30">
        <v>5.6352751406400003E-2</v>
      </c>
      <c r="AI11" s="30">
        <v>-3.85275140641E-3</v>
      </c>
      <c r="AJ11" s="30" t="s">
        <v>49</v>
      </c>
      <c r="AK11" s="30"/>
      <c r="AL11" s="30">
        <v>5.1999999999999998E-2</v>
      </c>
      <c r="AM11" s="30">
        <v>0</v>
      </c>
      <c r="AN11" s="30"/>
      <c r="AO11" s="30"/>
      <c r="AP11" s="35">
        <v>1.1963432448799999E-5</v>
      </c>
      <c r="AQ11" s="30">
        <v>5.6352810627600003E-2</v>
      </c>
      <c r="AR11" s="30"/>
      <c r="AS11" s="36"/>
      <c r="AT11"/>
      <c r="AU11"/>
      <c r="AV11"/>
      <c r="AW11"/>
    </row>
    <row r="12" spans="1:49" ht="19.95" customHeight="1">
      <c r="A12" s="26"/>
      <c r="B12" s="27" t="s">
        <v>50</v>
      </c>
      <c r="C12" s="26"/>
      <c r="F12" s="38"/>
      <c r="G12" s="43" t="s">
        <v>51</v>
      </c>
      <c r="H12" s="48">
        <v>8.4000000000000005E-2</v>
      </c>
      <c r="I12" s="31">
        <v>7.9000000000000001E-2</v>
      </c>
      <c r="J12" s="31">
        <v>6.7000000000000004E-2</v>
      </c>
      <c r="K12" s="31">
        <v>6.0999999999999999E-2</v>
      </c>
      <c r="L12" s="31">
        <v>5.8000000000000003E-2</v>
      </c>
      <c r="M12" s="31">
        <v>5.6000000000000001E-2</v>
      </c>
      <c r="N12" s="31">
        <v>0.106</v>
      </c>
      <c r="O12" s="31">
        <v>3.4000000000000002E-2</v>
      </c>
      <c r="P12" s="31">
        <v>3.6999999999999998E-2</v>
      </c>
      <c r="Q12" s="31">
        <v>3.3000000000000002E-2</v>
      </c>
      <c r="R12" s="31">
        <v>3.6999999999999998E-2</v>
      </c>
      <c r="S12" s="49">
        <v>3.3000000000000002E-2</v>
      </c>
      <c r="V12" s="30"/>
      <c r="W12" s="30"/>
      <c r="AA12" s="28"/>
      <c r="AB12" s="33">
        <v>2.3559999999999999</v>
      </c>
      <c r="AC12" s="29"/>
      <c r="AD12" s="30"/>
      <c r="AE12" s="30"/>
      <c r="AF12" s="30"/>
      <c r="AG12" s="30"/>
      <c r="AH12" s="30"/>
      <c r="AI12" s="30"/>
      <c r="AJ12" s="30"/>
      <c r="AK12" s="30"/>
      <c r="AL12" s="30">
        <v>2.3559999999999999</v>
      </c>
      <c r="AM12" s="30">
        <v>513.83435080799995</v>
      </c>
      <c r="AN12" s="30"/>
      <c r="AO12" s="30"/>
      <c r="AP12" s="35">
        <v>1.7054351191600001E-5</v>
      </c>
      <c r="AQ12" s="30">
        <v>5.6352839721100001E-2</v>
      </c>
      <c r="AR12" s="30" t="s">
        <v>52</v>
      </c>
      <c r="AS12" s="36" t="s">
        <v>53</v>
      </c>
      <c r="AT12"/>
      <c r="AU12"/>
      <c r="AV12"/>
      <c r="AW12"/>
    </row>
    <row r="13" spans="1:49" ht="19.95" customHeight="1">
      <c r="A13" s="26"/>
      <c r="B13" s="54" t="s">
        <v>54</v>
      </c>
      <c r="C13" s="26"/>
      <c r="F13" s="38"/>
      <c r="G13" s="55" t="s">
        <v>55</v>
      </c>
      <c r="H13" s="56">
        <v>5.1999999999999998E-2</v>
      </c>
      <c r="I13" s="57">
        <v>5.2999999999999999E-2</v>
      </c>
      <c r="J13" s="57">
        <v>0.188</v>
      </c>
      <c r="K13" s="57">
        <v>0.19900000000000001</v>
      </c>
      <c r="L13" s="57">
        <v>7.5999999999999998E-2</v>
      </c>
      <c r="M13" s="57">
        <v>0.13400000000000001</v>
      </c>
      <c r="N13" s="57">
        <v>0.29799999999999999</v>
      </c>
      <c r="O13" s="57">
        <v>3.7999999999999999E-2</v>
      </c>
      <c r="P13" s="57">
        <v>3.4000000000000002E-2</v>
      </c>
      <c r="Q13" s="57">
        <v>3.5999999999999997E-2</v>
      </c>
      <c r="R13" s="57">
        <v>3.4000000000000002E-2</v>
      </c>
      <c r="S13" s="58">
        <v>3.5999999999999997E-2</v>
      </c>
      <c r="V13" s="30"/>
      <c r="W13" s="30"/>
      <c r="AA13" s="28"/>
      <c r="AB13" s="33">
        <v>1.7809999999999999</v>
      </c>
      <c r="AC13" s="29"/>
      <c r="AD13" s="30"/>
      <c r="AE13" s="30"/>
      <c r="AF13" s="30"/>
      <c r="AG13" s="30"/>
      <c r="AH13" s="30"/>
      <c r="AI13" s="30"/>
      <c r="AJ13" s="30" t="s">
        <v>56</v>
      </c>
      <c r="AK13" s="30"/>
      <c r="AL13" s="30">
        <v>1.7809999999999999</v>
      </c>
      <c r="AM13" s="30">
        <v>252.03435782700001</v>
      </c>
      <c r="AN13" s="30"/>
      <c r="AO13" s="30"/>
      <c r="AP13" s="35">
        <v>2.4311659367799999E-5</v>
      </c>
      <c r="AQ13" s="30">
        <v>5.6352882075999998E-2</v>
      </c>
      <c r="AR13" s="30"/>
      <c r="AS13" s="36"/>
      <c r="AT13"/>
      <c r="AU13"/>
      <c r="AV13"/>
      <c r="AW13"/>
    </row>
    <row r="14" spans="1:49" ht="19.95" customHeight="1">
      <c r="A14" s="26"/>
      <c r="B14" s="26" t="str">
        <f>VLOOKUP(B13,B35:C71,2,0)</f>
        <v>EU-west</v>
      </c>
      <c r="C14" s="26"/>
      <c r="J14" s="32"/>
      <c r="V14" s="30"/>
      <c r="W14" s="30"/>
      <c r="AA14" s="28"/>
      <c r="AB14" s="33">
        <v>0.74099999999999999</v>
      </c>
      <c r="AC14" s="29"/>
      <c r="AD14" s="30"/>
      <c r="AE14" s="30"/>
      <c r="AF14" s="30"/>
      <c r="AG14" s="30"/>
      <c r="AH14" s="30"/>
      <c r="AI14" s="30"/>
      <c r="AJ14" s="30" t="s">
        <v>57</v>
      </c>
      <c r="AK14" s="30"/>
      <c r="AL14" s="30">
        <v>0.74099999999999999</v>
      </c>
      <c r="AM14" s="30">
        <v>64.756862750300002</v>
      </c>
      <c r="AN14" s="30"/>
      <c r="AO14" s="30"/>
      <c r="AP14" s="35">
        <v>3.4657242282500002E-5</v>
      </c>
      <c r="AQ14" s="30">
        <v>5.6352943737199998E-2</v>
      </c>
      <c r="AR14" s="30" t="s">
        <v>58</v>
      </c>
      <c r="AS14" s="47" t="s">
        <v>59</v>
      </c>
      <c r="AT14"/>
      <c r="AU14"/>
      <c r="AV14"/>
      <c r="AW14"/>
    </row>
    <row r="15" spans="1:49" ht="19.95" customHeight="1">
      <c r="A15" s="26"/>
      <c r="B15" s="26"/>
      <c r="C15" s="26"/>
      <c r="H15" s="28" t="s">
        <v>60</v>
      </c>
      <c r="V15" s="30"/>
      <c r="W15" s="30"/>
      <c r="AA15" s="28"/>
      <c r="AB15" s="33">
        <v>0.40400000000000003</v>
      </c>
      <c r="AC15" s="29"/>
      <c r="AD15" s="30"/>
      <c r="AE15" s="30"/>
      <c r="AF15" s="30"/>
      <c r="AG15" s="30"/>
      <c r="AH15" s="30"/>
      <c r="AI15" s="30"/>
      <c r="AJ15" s="30"/>
      <c r="AK15" s="30"/>
      <c r="AL15" s="30">
        <v>0.40400000000000003</v>
      </c>
      <c r="AM15" s="30">
        <v>30.4176322207</v>
      </c>
      <c r="AN15" s="30"/>
      <c r="AO15" s="30"/>
      <c r="AP15" s="35">
        <v>4.9405284290000001E-5</v>
      </c>
      <c r="AQ15" s="30">
        <v>5.6353033504900001E-2</v>
      </c>
      <c r="AR15" s="30" t="s">
        <v>61</v>
      </c>
      <c r="AS15" s="47" t="s">
        <v>62</v>
      </c>
      <c r="AT15"/>
      <c r="AU15"/>
      <c r="AV15"/>
      <c r="AW15"/>
    </row>
    <row r="16" spans="1:49" ht="19.95" customHeight="1">
      <c r="A16" s="26"/>
      <c r="B16" s="26"/>
      <c r="C16" s="26"/>
      <c r="G16" s="39" t="s">
        <v>63</v>
      </c>
      <c r="H16" s="40">
        <v>1</v>
      </c>
      <c r="I16" s="40">
        <v>2</v>
      </c>
      <c r="J16" s="40">
        <v>3</v>
      </c>
      <c r="K16" s="40">
        <v>4</v>
      </c>
      <c r="L16" s="40">
        <v>5</v>
      </c>
      <c r="M16" s="40">
        <v>6</v>
      </c>
      <c r="N16" s="40">
        <v>7</v>
      </c>
      <c r="O16" s="40">
        <v>8</v>
      </c>
      <c r="P16" s="40">
        <v>9</v>
      </c>
      <c r="Q16" s="40">
        <v>10</v>
      </c>
      <c r="R16" s="40">
        <v>11</v>
      </c>
      <c r="S16" s="41">
        <v>12</v>
      </c>
      <c r="V16" s="30"/>
      <c r="W16" s="30"/>
      <c r="AA16" s="28"/>
      <c r="AB16" s="33">
        <v>0.14699999999999999</v>
      </c>
      <c r="AC16" s="29"/>
      <c r="AD16" s="30"/>
      <c r="AE16" s="30"/>
      <c r="AF16" s="30"/>
      <c r="AG16" s="30"/>
      <c r="AH16" s="30"/>
      <c r="AI16" s="30"/>
      <c r="AJ16" s="30"/>
      <c r="AK16" s="30"/>
      <c r="AL16" s="30">
        <v>0.14699999999999999</v>
      </c>
      <c r="AM16" s="30">
        <v>7.8961148626400002</v>
      </c>
      <c r="AN16" s="30"/>
      <c r="AO16" s="30"/>
      <c r="AP16" s="35">
        <v>7.0429207721700002E-5</v>
      </c>
      <c r="AQ16" s="30">
        <v>5.6353164190700002E-2</v>
      </c>
      <c r="AR16" s="30" t="s">
        <v>64</v>
      </c>
      <c r="AS16" s="36"/>
      <c r="AT16"/>
      <c r="AU16"/>
      <c r="AV16"/>
      <c r="AW16"/>
    </row>
    <row r="17" spans="1:49" ht="19.95" customHeight="1">
      <c r="A17" s="26"/>
      <c r="B17" s="26"/>
      <c r="C17" s="26"/>
      <c r="G17" s="43" t="s">
        <v>32</v>
      </c>
      <c r="H17" s="33" t="s">
        <v>65</v>
      </c>
      <c r="I17" s="33" t="s">
        <v>65</v>
      </c>
      <c r="J17" s="33"/>
      <c r="K17" s="33"/>
      <c r="L17" s="33"/>
      <c r="M17" s="33"/>
      <c r="N17" s="33"/>
      <c r="O17" s="33"/>
      <c r="P17" s="33"/>
      <c r="Q17" s="33"/>
      <c r="R17" s="33"/>
      <c r="S17" s="59"/>
      <c r="V17" s="30"/>
      <c r="W17" s="30"/>
      <c r="AA17" s="28"/>
      <c r="AB17" s="33">
        <v>0.11</v>
      </c>
      <c r="AC17" s="29"/>
      <c r="AD17" s="30"/>
      <c r="AE17" s="30"/>
      <c r="AF17" s="30"/>
      <c r="AG17" s="30"/>
      <c r="AH17" s="30"/>
      <c r="AI17" s="30"/>
      <c r="AJ17" s="30"/>
      <c r="AK17" s="30"/>
      <c r="AL17" s="30">
        <v>0.11</v>
      </c>
      <c r="AM17" s="30">
        <v>4.75999842514</v>
      </c>
      <c r="AN17" s="30"/>
      <c r="AO17" s="30"/>
      <c r="AP17" s="30">
        <v>1.00399651001E-4</v>
      </c>
      <c r="AQ17" s="30">
        <v>5.6353354445899999E-2</v>
      </c>
      <c r="AR17" s="30"/>
      <c r="AS17" s="36"/>
      <c r="AT17"/>
      <c r="AU17"/>
      <c r="AV17"/>
      <c r="AW17"/>
    </row>
    <row r="18" spans="1:49" ht="19.95" customHeight="1">
      <c r="A18" s="26"/>
      <c r="B18" s="26"/>
      <c r="C18" s="26"/>
      <c r="G18" s="43" t="s">
        <v>37</v>
      </c>
      <c r="H18" s="33" t="s">
        <v>66</v>
      </c>
      <c r="I18" s="33" t="s">
        <v>66</v>
      </c>
      <c r="J18" s="33"/>
      <c r="K18" s="33"/>
      <c r="L18" s="33"/>
      <c r="M18" s="33"/>
      <c r="N18" s="33"/>
      <c r="O18" s="33"/>
      <c r="P18" s="33"/>
      <c r="Q18" s="33"/>
      <c r="R18" s="33"/>
      <c r="S18" s="59"/>
      <c r="V18" s="30"/>
      <c r="W18" s="30"/>
      <c r="AA18" s="28"/>
      <c r="AB18" s="33">
        <v>7.9000000000000001E-2</v>
      </c>
      <c r="AC18" s="29"/>
      <c r="AD18" s="30"/>
      <c r="AE18" s="30"/>
      <c r="AF18" s="30"/>
      <c r="AG18" s="30"/>
      <c r="AH18" s="30"/>
      <c r="AI18" s="30"/>
      <c r="AJ18" s="30"/>
      <c r="AK18" s="30"/>
      <c r="AL18" s="30">
        <v>7.9000000000000001E-2</v>
      </c>
      <c r="AM18" s="30">
        <v>2.0897743937</v>
      </c>
      <c r="AN18" s="30"/>
      <c r="AO18" s="30"/>
      <c r="AP18" s="30">
        <v>1.43123715957E-4</v>
      </c>
      <c r="AQ18" s="30">
        <v>5.6353631423599997E-2</v>
      </c>
      <c r="AR18" s="30" t="s">
        <v>67</v>
      </c>
      <c r="AS18" s="47" t="s">
        <v>68</v>
      </c>
      <c r="AT18"/>
      <c r="AU18"/>
      <c r="AV18"/>
      <c r="AW18"/>
    </row>
    <row r="19" spans="1:49" ht="19.95" customHeight="1">
      <c r="A19" s="26"/>
      <c r="B19" s="26"/>
      <c r="C19" s="26"/>
      <c r="G19" s="43" t="s">
        <v>40</v>
      </c>
      <c r="H19" s="33" t="s">
        <v>69</v>
      </c>
      <c r="I19" s="33" t="s">
        <v>69</v>
      </c>
      <c r="J19" s="33"/>
      <c r="K19" s="33"/>
      <c r="L19" s="33"/>
      <c r="M19" s="33"/>
      <c r="N19" s="33"/>
      <c r="O19" s="33"/>
      <c r="P19" s="33"/>
      <c r="Q19" s="33"/>
      <c r="R19" s="33"/>
      <c r="S19" s="59"/>
      <c r="V19" s="30"/>
      <c r="W19" s="30"/>
      <c r="AA19" s="28"/>
      <c r="AB19" s="33">
        <v>5.2999999999999999E-2</v>
      </c>
      <c r="AC19" s="29"/>
      <c r="AD19" s="30"/>
      <c r="AE19" s="30"/>
      <c r="AF19" s="30"/>
      <c r="AG19" s="30"/>
      <c r="AH19" s="30"/>
      <c r="AI19" s="30"/>
      <c r="AJ19" s="30"/>
      <c r="AK19" s="30"/>
      <c r="AL19" s="30">
        <v>5.2999999999999999E-2</v>
      </c>
      <c r="AM19" s="30">
        <v>0</v>
      </c>
      <c r="AN19" s="30"/>
      <c r="AO19" s="30"/>
      <c r="AP19" s="30">
        <v>2.0402857843899999E-4</v>
      </c>
      <c r="AQ19" s="30">
        <v>5.6354034653799998E-2</v>
      </c>
      <c r="AR19" s="30"/>
      <c r="AS19" s="36"/>
      <c r="AT19"/>
      <c r="AU19"/>
      <c r="AV19"/>
      <c r="AW19"/>
    </row>
    <row r="20" spans="1:49" ht="19.95" customHeight="1">
      <c r="A20" s="26"/>
      <c r="B20" s="26"/>
      <c r="C20" s="26"/>
      <c r="G20" s="43" t="s">
        <v>43</v>
      </c>
      <c r="H20" s="33" t="s">
        <v>70</v>
      </c>
      <c r="I20" s="33" t="s">
        <v>70</v>
      </c>
      <c r="J20" s="33"/>
      <c r="K20" s="33"/>
      <c r="L20" s="33"/>
      <c r="M20" s="33"/>
      <c r="N20" s="33"/>
      <c r="O20" s="33"/>
      <c r="P20" s="33"/>
      <c r="Q20" s="33"/>
      <c r="R20" s="33"/>
      <c r="S20" s="59"/>
      <c r="V20" s="30"/>
      <c r="W20" s="30"/>
      <c r="AA20" s="28"/>
      <c r="AB20" s="33">
        <v>6.3E-2</v>
      </c>
      <c r="AC20" s="29"/>
      <c r="AD20" s="30"/>
      <c r="AE20" s="30"/>
      <c r="AF20" s="30"/>
      <c r="AG20" s="30"/>
      <c r="AH20" s="30"/>
      <c r="AI20" s="30"/>
      <c r="AJ20" s="30"/>
      <c r="AK20" s="30"/>
      <c r="AL20" s="30">
        <v>6.3E-2</v>
      </c>
      <c r="AM20" s="30">
        <v>0.65388987248599995</v>
      </c>
      <c r="AN20" s="30"/>
      <c r="AO20" s="30"/>
      <c r="AP20" s="30">
        <v>2.9085089456499998E-4</v>
      </c>
      <c r="AQ20" s="30">
        <v>5.6354621685000002E-2</v>
      </c>
      <c r="AR20" s="30" t="s">
        <v>71</v>
      </c>
      <c r="AS20" s="36" t="s">
        <v>72</v>
      </c>
      <c r="AT20"/>
      <c r="AU20"/>
      <c r="AV20"/>
      <c r="AW20"/>
    </row>
    <row r="21" spans="1:49" ht="19.95" customHeight="1">
      <c r="A21" s="26"/>
      <c r="B21" s="26"/>
      <c r="C21" s="26"/>
      <c r="G21" s="43" t="s">
        <v>44</v>
      </c>
      <c r="H21" s="33" t="s">
        <v>73</v>
      </c>
      <c r="I21" s="33" t="s">
        <v>73</v>
      </c>
      <c r="J21" s="33"/>
      <c r="K21" s="33"/>
      <c r="L21" s="33"/>
      <c r="M21" s="33"/>
      <c r="N21" s="33"/>
      <c r="O21" s="33"/>
      <c r="P21" s="33"/>
      <c r="Q21" s="33"/>
      <c r="R21" s="33"/>
      <c r="S21" s="59"/>
      <c r="V21" s="30"/>
      <c r="W21" s="30"/>
      <c r="AA21" s="28"/>
      <c r="AB21" s="33">
        <v>6.8000000000000005E-2</v>
      </c>
      <c r="AC21" s="29"/>
      <c r="AD21" s="30"/>
      <c r="AE21" s="30"/>
      <c r="AF21" s="30"/>
      <c r="AG21" s="30"/>
      <c r="AH21" s="30"/>
      <c r="AI21" s="30"/>
      <c r="AJ21" s="30"/>
      <c r="AK21" s="30"/>
      <c r="AL21" s="30">
        <v>6.8000000000000005E-2</v>
      </c>
      <c r="AM21" s="30">
        <v>1.1119428953399999</v>
      </c>
      <c r="AN21" s="30"/>
      <c r="AO21" s="30"/>
      <c r="AP21" s="30">
        <v>4.1461957690899998E-4</v>
      </c>
      <c r="AQ21" s="30">
        <v>5.6355476297600002E-2</v>
      </c>
      <c r="AR21" s="30"/>
      <c r="AS21" s="36"/>
      <c r="AT21"/>
      <c r="AU21"/>
      <c r="AV21"/>
      <c r="AW21"/>
    </row>
    <row r="22" spans="1:49" ht="19.95" customHeight="1">
      <c r="A22" s="26"/>
      <c r="B22" s="26"/>
      <c r="C22" s="26"/>
      <c r="G22" s="43" t="s">
        <v>48</v>
      </c>
      <c r="H22" s="33" t="s">
        <v>74</v>
      </c>
      <c r="I22" s="33" t="s">
        <v>74</v>
      </c>
      <c r="J22" s="33"/>
      <c r="K22" s="33"/>
      <c r="L22" s="33"/>
      <c r="M22" s="33"/>
      <c r="N22" s="33"/>
      <c r="O22" s="33"/>
      <c r="P22" s="33"/>
      <c r="Q22" s="33"/>
      <c r="R22" s="33"/>
      <c r="S22" s="59"/>
      <c r="V22" s="30"/>
      <c r="W22" s="30"/>
      <c r="AA22" s="28"/>
      <c r="AB22" s="33">
        <v>9.2999999999999999E-2</v>
      </c>
      <c r="AC22" s="29"/>
      <c r="AD22" s="30"/>
      <c r="AE22" s="30"/>
      <c r="AF22" s="30"/>
      <c r="AG22" s="30"/>
      <c r="AH22" s="30"/>
      <c r="AI22" s="30"/>
      <c r="AJ22" s="30"/>
      <c r="AK22" s="30"/>
      <c r="AL22" s="30">
        <v>9.2999999999999999E-2</v>
      </c>
      <c r="AM22" s="30">
        <v>3.3052168630200001</v>
      </c>
      <c r="AN22" s="30"/>
      <c r="AO22" s="30"/>
      <c r="AP22" s="30">
        <v>5.9105678121799997E-4</v>
      </c>
      <c r="AQ22" s="30">
        <v>5.6356720460600002E-2</v>
      </c>
      <c r="AR22" s="30" t="s">
        <v>75</v>
      </c>
      <c r="AS22" s="36" t="s">
        <v>76</v>
      </c>
      <c r="AT22"/>
      <c r="AU22"/>
      <c r="AV22"/>
      <c r="AW22"/>
    </row>
    <row r="23" spans="1:49" ht="19.95" customHeight="1">
      <c r="A23" s="26"/>
      <c r="B23" s="26"/>
      <c r="C23" s="26"/>
      <c r="G23" s="43" t="s">
        <v>51</v>
      </c>
      <c r="H23" s="33" t="s">
        <v>77</v>
      </c>
      <c r="I23" s="33" t="s">
        <v>77</v>
      </c>
      <c r="J23" s="33"/>
      <c r="K23" s="33"/>
      <c r="L23" s="33"/>
      <c r="M23" s="33"/>
      <c r="N23" s="33"/>
      <c r="O23" s="33"/>
      <c r="P23" s="33"/>
      <c r="Q23" s="33"/>
      <c r="R23" s="33"/>
      <c r="S23" s="59"/>
      <c r="V23" s="30"/>
      <c r="W23" s="30"/>
      <c r="AA23" s="28"/>
      <c r="AB23" s="33">
        <v>8.5999999999999993E-2</v>
      </c>
      <c r="AC23" s="29"/>
      <c r="AD23" s="30"/>
      <c r="AE23" s="30"/>
      <c r="AF23" s="30"/>
      <c r="AG23" s="30"/>
      <c r="AH23" s="30"/>
      <c r="AI23" s="30"/>
      <c r="AJ23" s="30"/>
      <c r="AK23" s="30"/>
      <c r="AL23" s="30">
        <v>8.5999999999999993E-2</v>
      </c>
      <c r="AM23" s="30">
        <v>2.7002723135100002</v>
      </c>
      <c r="AN23" s="30"/>
      <c r="AO23" s="30"/>
      <c r="AP23" s="30">
        <v>8.4257506900100004E-4</v>
      </c>
      <c r="AQ23" s="30">
        <v>5.6358531738799997E-2</v>
      </c>
      <c r="AR23" s="30"/>
      <c r="AS23" s="36"/>
      <c r="AT23"/>
      <c r="AU23"/>
      <c r="AV23"/>
      <c r="AW23"/>
    </row>
    <row r="24" spans="1:49" ht="19.95" customHeight="1">
      <c r="A24" s="26"/>
      <c r="B24" s="26"/>
      <c r="C24" s="26"/>
      <c r="G24" s="55" t="s">
        <v>55</v>
      </c>
      <c r="H24" s="60" t="s">
        <v>78</v>
      </c>
      <c r="I24" s="60" t="s">
        <v>78</v>
      </c>
      <c r="J24" s="60"/>
      <c r="K24" s="60"/>
      <c r="L24" s="60"/>
      <c r="M24" s="60"/>
      <c r="N24" s="60"/>
      <c r="O24" s="60"/>
      <c r="P24" s="60"/>
      <c r="Q24" s="60"/>
      <c r="R24" s="60"/>
      <c r="S24" s="61"/>
      <c r="V24" s="30"/>
      <c r="W24" s="30"/>
      <c r="AA24" s="28"/>
      <c r="AB24" s="33">
        <v>0.17299999999999999</v>
      </c>
      <c r="AC24" s="29"/>
      <c r="AD24" s="30"/>
      <c r="AE24" s="30"/>
      <c r="AF24" s="30"/>
      <c r="AG24" s="30"/>
      <c r="AH24" s="30"/>
      <c r="AI24" s="30"/>
      <c r="AJ24" s="30"/>
      <c r="AK24" s="30"/>
      <c r="AL24" s="30">
        <v>0.17299999999999999</v>
      </c>
      <c r="AM24" s="30">
        <v>10.096581864099999</v>
      </c>
      <c r="AN24" s="30"/>
      <c r="AO24" s="30"/>
      <c r="AP24" s="30">
        <v>1.20112444263E-3</v>
      </c>
      <c r="AQ24" s="30">
        <v>5.6361168634000001E-2</v>
      </c>
      <c r="AR24" s="30" t="s">
        <v>79</v>
      </c>
      <c r="AS24" s="36" t="s">
        <v>80</v>
      </c>
      <c r="AT24"/>
      <c r="AU24"/>
      <c r="AV24"/>
      <c r="AW24"/>
    </row>
    <row r="25" spans="1:49" ht="19.95" customHeight="1">
      <c r="A25" s="26"/>
      <c r="B25" s="26"/>
      <c r="C25" s="26"/>
      <c r="V25" s="30"/>
      <c r="W25" s="30"/>
      <c r="AA25" s="28"/>
      <c r="AB25" s="33">
        <v>0.38200000000000001</v>
      </c>
      <c r="AC25" s="29"/>
      <c r="AD25" s="30"/>
      <c r="AE25" s="30"/>
      <c r="AF25" s="30"/>
      <c r="AG25" s="30"/>
      <c r="AH25" s="30"/>
      <c r="AI25" s="30"/>
      <c r="AJ25" s="30"/>
      <c r="AK25" s="30"/>
      <c r="AL25" s="30">
        <v>0.38200000000000001</v>
      </c>
      <c r="AM25" s="30">
        <v>28.395144278499998</v>
      </c>
      <c r="AN25" s="30"/>
      <c r="AO25" s="30"/>
      <c r="AP25" s="30">
        <v>1.71225090768E-3</v>
      </c>
      <c r="AQ25" s="30">
        <v>5.6365007476399998E-2</v>
      </c>
      <c r="AR25" s="30"/>
      <c r="AS25" s="36"/>
      <c r="AT25"/>
      <c r="AU25"/>
      <c r="AV25"/>
      <c r="AW25"/>
    </row>
    <row r="26" spans="1:49" ht="19.95" customHeight="1">
      <c r="A26" s="26"/>
      <c r="B26" s="26"/>
      <c r="C26" s="26"/>
      <c r="H26" s="28" t="s">
        <v>81</v>
      </c>
      <c r="V26" s="30"/>
      <c r="W26" s="30"/>
      <c r="AA26" s="28"/>
      <c r="AB26" s="33">
        <v>6.7000000000000004E-2</v>
      </c>
      <c r="AC26" s="29"/>
      <c r="AD26" s="30"/>
      <c r="AE26" s="30"/>
      <c r="AF26" s="30"/>
      <c r="AG26" s="30"/>
      <c r="AH26" s="30"/>
      <c r="AI26" s="30"/>
      <c r="AJ26" s="30"/>
      <c r="AK26" s="30"/>
      <c r="AL26" s="30">
        <v>6.7000000000000004E-2</v>
      </c>
      <c r="AM26" s="30">
        <v>1.0212982022399999</v>
      </c>
      <c r="AN26" s="30"/>
      <c r="AO26" s="30"/>
      <c r="AP26" s="30">
        <v>2.4408821157799999E-3</v>
      </c>
      <c r="AQ26" s="30">
        <v>5.63705961317E-2</v>
      </c>
      <c r="AR26" s="30" t="s">
        <v>82</v>
      </c>
      <c r="AS26" s="47" t="s">
        <v>83</v>
      </c>
      <c r="AT26"/>
      <c r="AU26"/>
      <c r="AV26"/>
      <c r="AW26"/>
    </row>
    <row r="27" spans="1:49" ht="19.95" customHeight="1">
      <c r="A27" s="26"/>
      <c r="B27" s="26"/>
      <c r="C27" s="26"/>
      <c r="G27" s="39" t="s">
        <v>5</v>
      </c>
      <c r="H27" s="40">
        <v>1</v>
      </c>
      <c r="I27" s="40">
        <v>2</v>
      </c>
      <c r="J27" s="40">
        <v>3</v>
      </c>
      <c r="K27" s="40">
        <v>4</v>
      </c>
      <c r="L27" s="40">
        <v>5</v>
      </c>
      <c r="M27" s="40">
        <v>6</v>
      </c>
      <c r="N27" s="40">
        <v>7</v>
      </c>
      <c r="O27" s="40">
        <v>8</v>
      </c>
      <c r="P27" s="40">
        <v>9</v>
      </c>
      <c r="Q27" s="40">
        <v>10</v>
      </c>
      <c r="R27" s="40">
        <v>11</v>
      </c>
      <c r="S27" s="41">
        <v>12</v>
      </c>
      <c r="V27" s="30"/>
      <c r="W27" s="30"/>
      <c r="AA27" s="28"/>
      <c r="AB27" s="33">
        <v>0.188</v>
      </c>
      <c r="AC27" s="29"/>
      <c r="AD27" s="30"/>
      <c r="AE27" s="30"/>
      <c r="AF27" s="30"/>
      <c r="AG27" s="30"/>
      <c r="AH27" s="30"/>
      <c r="AI27" s="30"/>
      <c r="AJ27" s="30"/>
      <c r="AK27" s="30"/>
      <c r="AL27" s="30">
        <v>0.188</v>
      </c>
      <c r="AM27" s="30">
        <v>11.369164247500001</v>
      </c>
      <c r="AN27" s="30"/>
      <c r="AO27" s="30"/>
      <c r="AP27" s="30">
        <v>3.4795750298099999E-3</v>
      </c>
      <c r="AQ27" s="30">
        <v>5.6378732184899999E-2</v>
      </c>
      <c r="AR27" s="30"/>
      <c r="AS27" s="36"/>
      <c r="AT27"/>
      <c r="AU27"/>
      <c r="AV27"/>
      <c r="AW27"/>
    </row>
    <row r="28" spans="1:49" ht="19.149999999999999" customHeight="1">
      <c r="A28" s="26"/>
      <c r="B28" s="26"/>
      <c r="C28" s="26"/>
      <c r="G28" s="43" t="s">
        <v>32</v>
      </c>
      <c r="H28" s="33">
        <v>487.73159538900001</v>
      </c>
      <c r="I28" s="33">
        <v>513.83435080799995</v>
      </c>
      <c r="J28" s="33">
        <v>0.65388987248599995</v>
      </c>
      <c r="K28" s="33">
        <v>0</v>
      </c>
      <c r="L28" s="33">
        <v>0.27386325797599997</v>
      </c>
      <c r="M28" s="33">
        <v>0</v>
      </c>
      <c r="N28" s="33">
        <v>2.00197187336</v>
      </c>
      <c r="O28" s="33">
        <v>0</v>
      </c>
      <c r="P28" s="33">
        <v>0</v>
      </c>
      <c r="Q28" s="33">
        <v>0</v>
      </c>
      <c r="R28" s="33">
        <v>0</v>
      </c>
      <c r="S28" s="59">
        <v>0</v>
      </c>
      <c r="V28" s="30"/>
      <c r="W28" s="30"/>
      <c r="AA28" s="28"/>
      <c r="AB28" s="33">
        <v>5.2999999999999999E-2</v>
      </c>
      <c r="AC28" s="29"/>
      <c r="AD28" s="30"/>
      <c r="AE28" s="30"/>
      <c r="AF28" s="30"/>
      <c r="AG28" s="30"/>
      <c r="AH28" s="30"/>
      <c r="AI28" s="30"/>
      <c r="AJ28" s="30"/>
      <c r="AK28" s="30"/>
      <c r="AL28" s="30">
        <v>5.2999999999999999E-2</v>
      </c>
      <c r="AM28" s="30">
        <v>0</v>
      </c>
      <c r="AN28" s="30"/>
      <c r="AO28" s="30"/>
      <c r="AP28" s="30">
        <v>4.9602733003000004E-3</v>
      </c>
      <c r="AQ28" s="30">
        <v>5.6390576757899998E-2</v>
      </c>
      <c r="AR28" s="30" t="s">
        <v>84</v>
      </c>
      <c r="AS28" s="36"/>
      <c r="AT28"/>
      <c r="AU28"/>
      <c r="AV28"/>
      <c r="AW28"/>
    </row>
    <row r="29" spans="1:49" ht="19.149999999999999" customHeight="1">
      <c r="A29" s="26"/>
      <c r="B29" s="26"/>
      <c r="C29" s="26"/>
      <c r="G29" s="43" t="s">
        <v>37</v>
      </c>
      <c r="H29" s="33">
        <v>246.830347225</v>
      </c>
      <c r="I29" s="33">
        <v>252.03435782700001</v>
      </c>
      <c r="J29" s="33">
        <v>1.1119428953399999</v>
      </c>
      <c r="K29" s="33">
        <v>7.2409955864499997E-2</v>
      </c>
      <c r="L29" s="33">
        <v>0</v>
      </c>
      <c r="M29" s="33">
        <v>0</v>
      </c>
      <c r="N29" s="33">
        <v>0.83868450913000003</v>
      </c>
      <c r="O29" s="33">
        <v>0</v>
      </c>
      <c r="P29" s="33">
        <v>0</v>
      </c>
      <c r="Q29" s="33">
        <v>0</v>
      </c>
      <c r="R29" s="33">
        <v>0</v>
      </c>
      <c r="S29" s="59">
        <v>0</v>
      </c>
      <c r="V29" s="30"/>
      <c r="W29" s="30"/>
      <c r="AA29" s="28"/>
      <c r="AB29" s="33">
        <v>5.7000000000000002E-2</v>
      </c>
      <c r="AC29" s="29"/>
      <c r="AD29" s="30"/>
      <c r="AE29" s="30"/>
      <c r="AF29" s="30"/>
      <c r="AG29" s="30"/>
      <c r="AH29" s="30"/>
      <c r="AI29" s="30"/>
      <c r="AJ29" s="30"/>
      <c r="AK29" s="30"/>
      <c r="AL29" s="30">
        <v>5.7000000000000002E-2</v>
      </c>
      <c r="AM29" s="30">
        <v>7.2409955864499997E-2</v>
      </c>
      <c r="AN29" s="30"/>
      <c r="AO29" s="30"/>
      <c r="AP29" s="30">
        <v>7.0710678755099999E-3</v>
      </c>
      <c r="AQ29" s="30">
        <v>5.6407820194499997E-2</v>
      </c>
      <c r="AR29" s="30" t="s">
        <v>26</v>
      </c>
      <c r="AS29" s="47" t="s">
        <v>85</v>
      </c>
      <c r="AT29"/>
      <c r="AU29"/>
      <c r="AV29"/>
      <c r="AW29"/>
    </row>
    <row r="30" spans="1:49" ht="16.8" customHeight="1">
      <c r="A30" s="26"/>
      <c r="B30" s="62"/>
      <c r="C30" s="26" t="s">
        <v>0</v>
      </c>
      <c r="G30" s="43" t="s">
        <v>40</v>
      </c>
      <c r="H30" s="33">
        <v>62.623979467799998</v>
      </c>
      <c r="I30" s="33">
        <v>64.756862750300002</v>
      </c>
      <c r="J30" s="33">
        <v>3.3052168630200001</v>
      </c>
      <c r="K30" s="33">
        <v>1.20220641516</v>
      </c>
      <c r="L30" s="33">
        <v>0.27386325797599997</v>
      </c>
      <c r="M30" s="33">
        <v>1.3817280995900001</v>
      </c>
      <c r="N30" s="33">
        <v>8.4036092198399999</v>
      </c>
      <c r="O30" s="33">
        <v>0</v>
      </c>
      <c r="P30" s="33">
        <v>0</v>
      </c>
      <c r="Q30" s="33">
        <v>0</v>
      </c>
      <c r="R30" s="33">
        <v>0</v>
      </c>
      <c r="S30" s="59">
        <v>0</v>
      </c>
      <c r="V30" s="30"/>
      <c r="W30" s="30"/>
      <c r="AA30" s="28"/>
      <c r="AB30" s="33">
        <v>6.9000000000000006E-2</v>
      </c>
      <c r="AC30" s="29"/>
      <c r="AD30" s="30"/>
      <c r="AE30" s="30"/>
      <c r="AF30" s="30"/>
      <c r="AG30" s="30"/>
      <c r="AH30" s="30"/>
      <c r="AI30" s="30"/>
      <c r="AJ30" s="30"/>
      <c r="AK30" s="30"/>
      <c r="AL30" s="30">
        <v>6.9000000000000006E-2</v>
      </c>
      <c r="AM30" s="30">
        <v>1.20220641516</v>
      </c>
      <c r="AN30" s="30"/>
      <c r="AO30" s="30"/>
      <c r="AP30" s="30">
        <v>1.0080089921000001E-2</v>
      </c>
      <c r="AQ30" s="30">
        <v>5.64329232439E-2</v>
      </c>
      <c r="AR30" s="30" t="s">
        <v>30</v>
      </c>
      <c r="AS30" s="47" t="s">
        <v>68</v>
      </c>
      <c r="AT30"/>
      <c r="AU30"/>
      <c r="AV30"/>
      <c r="AW30"/>
    </row>
    <row r="31" spans="1:49" ht="19.149999999999999" customHeight="1">
      <c r="A31" s="26" t="s">
        <v>86</v>
      </c>
      <c r="B31" s="63" t="s">
        <v>87</v>
      </c>
      <c r="C31" s="26" t="s">
        <v>0</v>
      </c>
      <c r="G31" s="43" t="s">
        <v>43</v>
      </c>
      <c r="H31" s="33">
        <v>30.232849957100001</v>
      </c>
      <c r="I31" s="33">
        <v>30.4176322207</v>
      </c>
      <c r="J31" s="33">
        <v>2.7002723135100002</v>
      </c>
      <c r="K31" s="33">
        <v>1.2921246583899999</v>
      </c>
      <c r="L31" s="33">
        <v>0.17494617997799999</v>
      </c>
      <c r="M31" s="33">
        <v>0.27386325797599997</v>
      </c>
      <c r="N31" s="33">
        <v>6.0340440237799999</v>
      </c>
      <c r="O31" s="33">
        <v>0</v>
      </c>
      <c r="P31" s="33">
        <v>0</v>
      </c>
      <c r="Q31" s="33">
        <v>0</v>
      </c>
      <c r="R31" s="33">
        <v>0</v>
      </c>
      <c r="S31" s="59">
        <v>0</v>
      </c>
      <c r="V31" s="30"/>
      <c r="W31" s="30"/>
      <c r="AA31" s="28"/>
      <c r="AB31" s="32">
        <v>7.0000000000000007E-2</v>
      </c>
      <c r="AC31" s="29"/>
      <c r="AD31" s="30"/>
      <c r="AE31" s="30"/>
      <c r="AF31" s="30"/>
      <c r="AG31" s="30"/>
      <c r="AH31" s="30"/>
      <c r="AI31" s="30"/>
      <c r="AJ31" s="30"/>
      <c r="AK31" s="30"/>
      <c r="AL31" s="30">
        <v>7.0000000000000007E-2</v>
      </c>
      <c r="AM31" s="30">
        <v>1.2921246583899999</v>
      </c>
      <c r="AN31" s="30"/>
      <c r="AO31" s="30"/>
      <c r="AP31" s="30">
        <v>1.4369571132000001E-2</v>
      </c>
      <c r="AQ31" s="30">
        <v>5.64694681263E-2</v>
      </c>
      <c r="AR31" s="30" t="s">
        <v>33</v>
      </c>
      <c r="AS31" s="47" t="s">
        <v>88</v>
      </c>
      <c r="AT31"/>
      <c r="AU31"/>
      <c r="AV31"/>
      <c r="AW31"/>
    </row>
    <row r="32" spans="1:49" ht="19.149999999999999" customHeight="1">
      <c r="A32" s="26" t="s">
        <v>89</v>
      </c>
      <c r="B32" s="64" t="s">
        <v>90</v>
      </c>
      <c r="C32" s="26"/>
      <c r="G32" s="43" t="s">
        <v>44</v>
      </c>
      <c r="H32" s="33">
        <v>7.4731952718999999</v>
      </c>
      <c r="I32" s="33">
        <v>7.8961148626400002</v>
      </c>
      <c r="J32" s="33">
        <v>10.096581864099999</v>
      </c>
      <c r="K32" s="33">
        <v>5.27034782508</v>
      </c>
      <c r="L32" s="33">
        <v>0.37071548309199998</v>
      </c>
      <c r="M32" s="33">
        <v>1.91399469598</v>
      </c>
      <c r="N32" s="33">
        <v>8.0652753101499997</v>
      </c>
      <c r="O32" s="33">
        <v>0</v>
      </c>
      <c r="P32" s="33">
        <v>0</v>
      </c>
      <c r="Q32" s="33">
        <v>0</v>
      </c>
      <c r="R32" s="33">
        <v>0</v>
      </c>
      <c r="S32" s="59">
        <v>0</v>
      </c>
      <c r="V32" s="30"/>
      <c r="W32" s="30"/>
      <c r="AA32" s="28"/>
      <c r="AB32" s="32">
        <v>0.11600000000000001</v>
      </c>
      <c r="AC32" s="29"/>
      <c r="AD32" s="30"/>
      <c r="AE32" s="30"/>
      <c r="AF32" s="30"/>
      <c r="AG32" s="30"/>
      <c r="AH32" s="30"/>
      <c r="AI32" s="30"/>
      <c r="AJ32" s="30"/>
      <c r="AK32" s="30"/>
      <c r="AL32" s="30">
        <v>0.11600000000000001</v>
      </c>
      <c r="AM32" s="30">
        <v>5.27034782508</v>
      </c>
      <c r="AN32" s="30"/>
      <c r="AO32" s="30"/>
      <c r="AP32" s="30">
        <v>2.0484398069400001E-2</v>
      </c>
      <c r="AQ32" s="30">
        <v>5.6522669508999999E-2</v>
      </c>
      <c r="AR32" s="30" t="s">
        <v>38</v>
      </c>
      <c r="AS32" s="47" t="s">
        <v>91</v>
      </c>
      <c r="AT32"/>
      <c r="AU32"/>
      <c r="AV32"/>
      <c r="AW32"/>
    </row>
    <row r="33" spans="1:49" s="65" customFormat="1" ht="19.149999999999999" customHeight="1">
      <c r="A33" s="26"/>
      <c r="B33" s="26"/>
      <c r="C33" s="26"/>
      <c r="D33" s="28"/>
      <c r="E33" s="28"/>
      <c r="F33" s="28"/>
      <c r="G33" s="43" t="s">
        <v>48</v>
      </c>
      <c r="H33" s="33">
        <v>3.7348347403500002</v>
      </c>
      <c r="I33" s="33">
        <v>4.75999842514</v>
      </c>
      <c r="J33" s="33">
        <v>28.395144278499998</v>
      </c>
      <c r="K33" s="33">
        <v>25.221765405700001</v>
      </c>
      <c r="L33" s="33">
        <v>0.27386325797599997</v>
      </c>
      <c r="M33" s="33">
        <v>2.8735963766100001</v>
      </c>
      <c r="N33" s="33">
        <v>12.8159619744</v>
      </c>
      <c r="O33" s="33">
        <v>0</v>
      </c>
      <c r="P33" s="33">
        <v>0</v>
      </c>
      <c r="Q33" s="33">
        <v>0</v>
      </c>
      <c r="R33" s="33">
        <v>0</v>
      </c>
      <c r="S33" s="59">
        <v>0</v>
      </c>
      <c r="T33" s="28"/>
      <c r="U33" s="29"/>
      <c r="V33" s="30"/>
      <c r="W33" s="30"/>
      <c r="X33" s="32"/>
      <c r="Y33" s="32"/>
      <c r="Z33" s="32"/>
      <c r="AA33" s="28"/>
      <c r="AB33" s="32">
        <v>0.34699999999999998</v>
      </c>
      <c r="AC33" s="29"/>
      <c r="AD33" s="30"/>
      <c r="AE33" s="30"/>
      <c r="AF33" s="30"/>
      <c r="AG33" s="30"/>
      <c r="AH33" s="30"/>
      <c r="AI33" s="30"/>
      <c r="AJ33" s="30"/>
      <c r="AK33" s="30"/>
      <c r="AL33" s="30">
        <v>0.34699999999999998</v>
      </c>
      <c r="AM33" s="30">
        <v>25.221765405700001</v>
      </c>
      <c r="AN33" s="30"/>
      <c r="AO33" s="30"/>
      <c r="AP33" s="30">
        <v>2.92013283076E-2</v>
      </c>
      <c r="AQ33" s="30">
        <v>5.66001181555E-2</v>
      </c>
      <c r="AR33" s="30"/>
      <c r="AS33" s="36"/>
      <c r="AT33"/>
      <c r="AU33"/>
      <c r="AV33"/>
      <c r="AW33"/>
    </row>
    <row r="34" spans="1:49" s="65" customFormat="1" ht="19.149999999999999" customHeight="1">
      <c r="A34" s="26"/>
      <c r="B34" s="66" t="s">
        <v>92</v>
      </c>
      <c r="C34" s="26" t="s">
        <v>0</v>
      </c>
      <c r="D34" s="28"/>
      <c r="E34" s="28"/>
      <c r="F34" s="28"/>
      <c r="G34" s="43" t="s">
        <v>51</v>
      </c>
      <c r="H34" s="33">
        <v>2.5265009811499999</v>
      </c>
      <c r="I34" s="33">
        <v>2.0897743937</v>
      </c>
      <c r="J34" s="33">
        <v>1.0212982022399999</v>
      </c>
      <c r="K34" s="33">
        <v>0.46613023088799999</v>
      </c>
      <c r="L34" s="33">
        <v>0.17494617997799999</v>
      </c>
      <c r="M34" s="33">
        <v>0</v>
      </c>
      <c r="N34" s="33">
        <v>4.4190389314400003</v>
      </c>
      <c r="O34" s="33">
        <v>0</v>
      </c>
      <c r="P34" s="33">
        <v>0</v>
      </c>
      <c r="Q34" s="33">
        <v>0</v>
      </c>
      <c r="R34" s="33">
        <v>0</v>
      </c>
      <c r="S34" s="59">
        <v>0</v>
      </c>
      <c r="T34" s="28"/>
      <c r="U34" s="29"/>
      <c r="V34" s="30"/>
      <c r="W34" s="30"/>
      <c r="X34" s="32"/>
      <c r="Y34" s="32"/>
      <c r="Z34" s="32"/>
      <c r="AA34" s="28"/>
      <c r="AB34" s="32">
        <v>6.0999999999999999E-2</v>
      </c>
      <c r="AC34" s="29"/>
      <c r="AD34" s="30"/>
      <c r="AE34" s="30"/>
      <c r="AF34" s="30"/>
      <c r="AG34" s="30"/>
      <c r="AH34" s="30"/>
      <c r="AI34" s="30"/>
      <c r="AJ34" s="30"/>
      <c r="AK34" s="30"/>
      <c r="AL34" s="30">
        <v>6.0999999999999999E-2</v>
      </c>
      <c r="AM34" s="30">
        <v>0.46613023088799999</v>
      </c>
      <c r="AN34" s="30"/>
      <c r="AO34" s="30"/>
      <c r="AP34" s="30">
        <v>4.1627660819699999E-2</v>
      </c>
      <c r="AQ34" s="30">
        <v>5.6712863034799998E-2</v>
      </c>
      <c r="AR34" s="30"/>
      <c r="AS34" s="36"/>
      <c r="AT34"/>
      <c r="AU34"/>
      <c r="AV34"/>
      <c r="AW34"/>
    </row>
    <row r="35" spans="1:49" s="65" customFormat="1" ht="19.149999999999999" customHeight="1">
      <c r="A35" s="26" t="s">
        <v>93</v>
      </c>
      <c r="B35" s="67" t="s">
        <v>54</v>
      </c>
      <c r="C35" s="26" t="s">
        <v>94</v>
      </c>
      <c r="D35" s="28"/>
      <c r="E35" s="28"/>
      <c r="F35" s="28"/>
      <c r="G35" s="55" t="s">
        <v>55</v>
      </c>
      <c r="H35" s="60">
        <v>0</v>
      </c>
      <c r="I35" s="60">
        <v>0</v>
      </c>
      <c r="J35" s="60">
        <v>11.369164247500001</v>
      </c>
      <c r="K35" s="60">
        <v>12.3046959543</v>
      </c>
      <c r="L35" s="60">
        <v>1.82583144601</v>
      </c>
      <c r="M35" s="60">
        <v>6.79630037065</v>
      </c>
      <c r="N35" s="60">
        <v>20.8632643071</v>
      </c>
      <c r="O35" s="60">
        <v>0</v>
      </c>
      <c r="P35" s="60">
        <v>0</v>
      </c>
      <c r="Q35" s="60">
        <v>0</v>
      </c>
      <c r="R35" s="60">
        <v>0</v>
      </c>
      <c r="S35" s="61">
        <v>0</v>
      </c>
      <c r="T35" s="28"/>
      <c r="U35" s="29"/>
      <c r="V35" s="30"/>
      <c r="W35" s="30"/>
      <c r="X35" s="32"/>
      <c r="Y35" s="32"/>
      <c r="Z35" s="32"/>
      <c r="AA35" s="28"/>
      <c r="AB35" s="32">
        <v>0.19900000000000001</v>
      </c>
      <c r="AC35" s="29"/>
      <c r="AD35" s="30"/>
      <c r="AE35" s="30"/>
      <c r="AF35" s="30"/>
      <c r="AG35" s="30"/>
      <c r="AH35" s="30"/>
      <c r="AI35" s="30"/>
      <c r="AJ35" s="30"/>
      <c r="AK35" s="30"/>
      <c r="AL35" s="30">
        <v>0.19900000000000001</v>
      </c>
      <c r="AM35" s="30">
        <v>12.3046959543</v>
      </c>
      <c r="AN35" s="30"/>
      <c r="AO35" s="30"/>
      <c r="AP35" s="30">
        <v>5.9341894555800002E-2</v>
      </c>
      <c r="AQ35" s="30">
        <v>5.6876985598499998E-2</v>
      </c>
      <c r="AR35" s="30" t="s">
        <v>95</v>
      </c>
      <c r="AS35" s="36"/>
      <c r="AT35"/>
      <c r="AU35"/>
      <c r="AV35"/>
      <c r="AW35"/>
    </row>
    <row r="36" spans="1:49" s="65" customFormat="1" ht="19.149999999999999" customHeight="1">
      <c r="A36" s="26" t="s">
        <v>93</v>
      </c>
      <c r="B36" s="26" t="s">
        <v>96</v>
      </c>
      <c r="C36" s="26" t="s">
        <v>97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9"/>
      <c r="V36" s="30"/>
      <c r="W36" s="30"/>
      <c r="X36" s="32"/>
      <c r="Y36" s="32"/>
      <c r="Z36" s="32"/>
      <c r="AA36" s="28"/>
      <c r="AB36" s="32">
        <v>5.8999999999999997E-2</v>
      </c>
      <c r="AC36" s="29"/>
      <c r="AD36" s="30"/>
      <c r="AE36" s="30"/>
      <c r="AF36" s="30"/>
      <c r="AG36" s="30"/>
      <c r="AH36" s="30"/>
      <c r="AI36" s="30"/>
      <c r="AJ36" s="30"/>
      <c r="AK36" s="30"/>
      <c r="AL36" s="30">
        <v>5.8999999999999997E-2</v>
      </c>
      <c r="AM36" s="30">
        <v>0.27386325797599997</v>
      </c>
      <c r="AN36" s="30"/>
      <c r="AO36" s="30"/>
      <c r="AP36" s="30">
        <v>8.45942428695E-2</v>
      </c>
      <c r="AQ36" s="30">
        <v>5.7115889354900001E-2</v>
      </c>
      <c r="AR36" s="30" t="s">
        <v>26</v>
      </c>
      <c r="AS36" s="47"/>
      <c r="AT36"/>
      <c r="AU36"/>
      <c r="AV36"/>
      <c r="AW36"/>
    </row>
    <row r="37" spans="1:49" s="65" customFormat="1" ht="19.149999999999999" customHeight="1">
      <c r="A37" s="26" t="s">
        <v>93</v>
      </c>
      <c r="B37" s="26" t="s">
        <v>98</v>
      </c>
      <c r="C37" s="26" t="s">
        <v>99</v>
      </c>
      <c r="D37" s="28"/>
      <c r="E37" s="28"/>
      <c r="F37" s="28"/>
      <c r="G37" s="28"/>
      <c r="H37" s="28" t="s">
        <v>100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9"/>
      <c r="V37" s="30"/>
      <c r="W37" s="30"/>
      <c r="X37" s="32"/>
      <c r="Y37" s="32"/>
      <c r="Z37" s="32"/>
      <c r="AA37" s="28"/>
      <c r="AB37" s="32">
        <v>5.5E-2</v>
      </c>
      <c r="AC37" s="29"/>
      <c r="AD37" s="30"/>
      <c r="AE37" s="30"/>
      <c r="AF37" s="30"/>
      <c r="AG37" s="30"/>
      <c r="AH37" s="30"/>
      <c r="AI37" s="30"/>
      <c r="AJ37" s="30"/>
      <c r="AK37" s="30"/>
      <c r="AL37" s="30">
        <v>5.5E-2</v>
      </c>
      <c r="AM37" s="30">
        <v>0</v>
      </c>
      <c r="AN37" s="30"/>
      <c r="AO37" s="30"/>
      <c r="AP37" s="30">
        <v>0.12059247484799999</v>
      </c>
      <c r="AQ37" s="30">
        <v>5.74636282256E-2</v>
      </c>
      <c r="AR37" s="30" t="s">
        <v>30</v>
      </c>
      <c r="AS37" s="47"/>
      <c r="AT37"/>
      <c r="AU37"/>
      <c r="AV37"/>
      <c r="AW37"/>
    </row>
    <row r="38" spans="1:49" s="65" customFormat="1" ht="19.149999999999999" customHeight="1">
      <c r="A38" s="26" t="s">
        <v>93</v>
      </c>
      <c r="B38" s="26" t="s">
        <v>101</v>
      </c>
      <c r="C38" s="26" t="s">
        <v>102</v>
      </c>
      <c r="D38" s="28"/>
      <c r="E38" s="28"/>
      <c r="F38" s="28"/>
      <c r="G38" s="39"/>
      <c r="H38" s="40">
        <v>1</v>
      </c>
      <c r="I38" s="40">
        <v>2</v>
      </c>
      <c r="J38" s="40">
        <v>3</v>
      </c>
      <c r="K38" s="40">
        <v>4</v>
      </c>
      <c r="L38" s="40">
        <v>5</v>
      </c>
      <c r="M38" s="40">
        <v>6</v>
      </c>
      <c r="N38" s="40">
        <v>7</v>
      </c>
      <c r="O38" s="40">
        <v>8</v>
      </c>
      <c r="P38" s="40">
        <v>9</v>
      </c>
      <c r="Q38" s="40">
        <v>10</v>
      </c>
      <c r="R38" s="40">
        <v>11</v>
      </c>
      <c r="S38" s="41">
        <v>12</v>
      </c>
      <c r="T38" s="28"/>
      <c r="U38" s="29"/>
      <c r="V38" s="30"/>
      <c r="W38" s="30"/>
      <c r="X38" s="32"/>
      <c r="Y38" s="32"/>
      <c r="Z38" s="32"/>
      <c r="AA38" s="28"/>
      <c r="AB38" s="32">
        <v>5.8999999999999997E-2</v>
      </c>
      <c r="AC38" s="29"/>
      <c r="AD38" s="30"/>
      <c r="AE38" s="30"/>
      <c r="AF38" s="30"/>
      <c r="AG38" s="30"/>
      <c r="AH38" s="30"/>
      <c r="AI38" s="30"/>
      <c r="AJ38" s="30"/>
      <c r="AK38" s="30"/>
      <c r="AL38" s="30">
        <v>5.8999999999999997E-2</v>
      </c>
      <c r="AM38" s="30">
        <v>0.27386325797599997</v>
      </c>
      <c r="AN38" s="30"/>
      <c r="AO38" s="30"/>
      <c r="AP38" s="30">
        <v>0.17190939355599999</v>
      </c>
      <c r="AQ38" s="30">
        <v>5.7969741755700001E-2</v>
      </c>
      <c r="AR38" s="30" t="s">
        <v>33</v>
      </c>
      <c r="AS38" s="36"/>
      <c r="AT38"/>
      <c r="AU38"/>
      <c r="AV38"/>
      <c r="AW38"/>
    </row>
    <row r="39" spans="1:49" s="65" customFormat="1" ht="19.149999999999999" customHeight="1">
      <c r="A39" s="26"/>
      <c r="B39" s="26"/>
      <c r="C39" s="26"/>
      <c r="D39" s="28"/>
      <c r="E39" s="28"/>
      <c r="F39" s="28"/>
      <c r="G39" s="43" t="s">
        <v>32</v>
      </c>
      <c r="H39" s="33"/>
      <c r="I39" s="33"/>
      <c r="J39" s="33">
        <v>5</v>
      </c>
      <c r="K39" s="33">
        <v>5</v>
      </c>
      <c r="L39" s="33">
        <v>5</v>
      </c>
      <c r="M39" s="33">
        <v>5</v>
      </c>
      <c r="N39" s="33"/>
      <c r="O39" s="33"/>
      <c r="P39" s="33"/>
      <c r="Q39" s="33"/>
      <c r="R39" s="33"/>
      <c r="S39" s="59"/>
      <c r="T39" s="28"/>
      <c r="U39" s="29"/>
      <c r="V39" s="30"/>
      <c r="W39" s="30"/>
      <c r="X39" s="32"/>
      <c r="Y39" s="32"/>
      <c r="Z39" s="32"/>
      <c r="AA39" s="28"/>
      <c r="AB39" s="32">
        <v>5.8000000000000003E-2</v>
      </c>
      <c r="AC39" s="29"/>
      <c r="AD39" s="30"/>
      <c r="AE39" s="30"/>
      <c r="AF39" s="30"/>
      <c r="AG39" s="30"/>
      <c r="AH39" s="30"/>
      <c r="AI39" s="30"/>
      <c r="AJ39" s="30"/>
      <c r="AK39" s="30"/>
      <c r="AL39" s="30">
        <v>5.8000000000000003E-2</v>
      </c>
      <c r="AM39" s="30">
        <v>0.17494617997799999</v>
      </c>
      <c r="AN39" s="30"/>
      <c r="AO39" s="30"/>
      <c r="AP39" s="30">
        <v>0.245063712558</v>
      </c>
      <c r="AQ39" s="30">
        <v>5.8706272555099998E-2</v>
      </c>
      <c r="AR39" s="30" t="s">
        <v>38</v>
      </c>
      <c r="AS39" s="36"/>
      <c r="AT39"/>
      <c r="AU39"/>
      <c r="AV39"/>
      <c r="AW39"/>
    </row>
    <row r="40" spans="1:49" s="65" customFormat="1" ht="19.149999999999999" customHeight="1">
      <c r="A40" s="26"/>
      <c r="B40" s="26"/>
      <c r="C40" s="26"/>
      <c r="D40" s="28"/>
      <c r="E40" s="28"/>
      <c r="F40" s="28"/>
      <c r="G40" s="43" t="s">
        <v>37</v>
      </c>
      <c r="H40" s="33"/>
      <c r="I40" s="33"/>
      <c r="J40" s="33">
        <v>5</v>
      </c>
      <c r="K40" s="33">
        <v>5</v>
      </c>
      <c r="L40" s="33">
        <v>5</v>
      </c>
      <c r="M40" s="33">
        <v>5</v>
      </c>
      <c r="N40" s="33"/>
      <c r="O40" s="33"/>
      <c r="P40" s="33"/>
      <c r="Q40" s="33"/>
      <c r="R40" s="33"/>
      <c r="S40" s="59"/>
      <c r="T40" s="28"/>
      <c r="U40" s="29"/>
      <c r="V40" s="30"/>
      <c r="W40" s="30"/>
      <c r="X40" s="32"/>
      <c r="Y40" s="32"/>
      <c r="Z40" s="32"/>
      <c r="AA40" s="28"/>
      <c r="AB40" s="32">
        <v>0.06</v>
      </c>
      <c r="AC40" s="29"/>
      <c r="AD40" s="30"/>
      <c r="AE40" s="30"/>
      <c r="AF40" s="30"/>
      <c r="AG40" s="30"/>
      <c r="AH40" s="30"/>
      <c r="AI40" s="30"/>
      <c r="AJ40" s="30"/>
      <c r="AK40" s="30"/>
      <c r="AL40" s="30">
        <v>0.06</v>
      </c>
      <c r="AM40" s="30">
        <v>0.37071548309199998</v>
      </c>
      <c r="AN40" s="30"/>
      <c r="AO40" s="30"/>
      <c r="AP40" s="30">
        <v>0.34934811862300003</v>
      </c>
      <c r="AQ40" s="30">
        <v>5.9777936398799997E-2</v>
      </c>
      <c r="AR40" s="30"/>
      <c r="AS40" s="36"/>
      <c r="AT40"/>
      <c r="AU40"/>
      <c r="AV40"/>
      <c r="AW40"/>
    </row>
    <row r="41" spans="1:49" s="65" customFormat="1" ht="19.149999999999999" customHeight="1">
      <c r="A41" s="26"/>
      <c r="B41" s="26"/>
      <c r="C41" s="26"/>
      <c r="D41" s="28"/>
      <c r="E41" s="28"/>
      <c r="F41" s="28"/>
      <c r="G41" s="43" t="s">
        <v>40</v>
      </c>
      <c r="H41" s="33"/>
      <c r="I41" s="33"/>
      <c r="J41" s="33">
        <v>5</v>
      </c>
      <c r="K41" s="33">
        <v>5</v>
      </c>
      <c r="L41" s="33">
        <v>5</v>
      </c>
      <c r="M41" s="33">
        <v>5</v>
      </c>
      <c r="N41" s="33"/>
      <c r="O41" s="33"/>
      <c r="P41" s="33"/>
      <c r="Q41" s="33"/>
      <c r="R41" s="33"/>
      <c r="S41" s="59"/>
      <c r="T41" s="28"/>
      <c r="U41" s="29"/>
      <c r="V41" s="30"/>
      <c r="W41" s="30"/>
      <c r="X41" s="32"/>
      <c r="Y41" s="32"/>
      <c r="Z41" s="32"/>
      <c r="AA41" s="28"/>
      <c r="AB41" s="32">
        <v>5.8999999999999997E-2</v>
      </c>
      <c r="AC41" s="29"/>
      <c r="AD41" s="30"/>
      <c r="AE41" s="30"/>
      <c r="AF41" s="30"/>
      <c r="AG41" s="30"/>
      <c r="AH41" s="30"/>
      <c r="AI41" s="30"/>
      <c r="AJ41" s="30"/>
      <c r="AK41" s="30"/>
      <c r="AL41" s="30">
        <v>5.8999999999999997E-2</v>
      </c>
      <c r="AM41" s="30">
        <v>0.27386325797599997</v>
      </c>
      <c r="AN41" s="30"/>
      <c r="AO41" s="30"/>
      <c r="AP41" s="30">
        <v>0.498009708218</v>
      </c>
      <c r="AQ41" s="30">
        <v>6.1336830767799999E-2</v>
      </c>
      <c r="AR41" s="30"/>
      <c r="AS41" s="36"/>
      <c r="AT41"/>
      <c r="AU41"/>
      <c r="AV41"/>
      <c r="AW41"/>
    </row>
    <row r="42" spans="1:49" s="65" customFormat="1" ht="19.149999999999999" customHeight="1">
      <c r="A42" s="26"/>
      <c r="B42" s="26"/>
      <c r="C42" s="26"/>
      <c r="D42" s="28"/>
      <c r="E42" s="28"/>
      <c r="F42" s="28"/>
      <c r="G42" s="43" t="s">
        <v>43</v>
      </c>
      <c r="H42" s="33"/>
      <c r="I42" s="33"/>
      <c r="J42" s="33">
        <v>5</v>
      </c>
      <c r="K42" s="33">
        <v>5</v>
      </c>
      <c r="L42" s="33">
        <v>5</v>
      </c>
      <c r="M42" s="33">
        <v>5</v>
      </c>
      <c r="N42" s="33"/>
      <c r="O42" s="33"/>
      <c r="P42" s="33"/>
      <c r="Q42" s="33"/>
      <c r="R42" s="33"/>
      <c r="S42" s="59"/>
      <c r="T42" s="28"/>
      <c r="U42" s="29"/>
      <c r="V42" s="30"/>
      <c r="W42" s="30"/>
      <c r="X42" s="32"/>
      <c r="Y42" s="32"/>
      <c r="Z42" s="32"/>
      <c r="AA42" s="28"/>
      <c r="AB42" s="32">
        <v>5.8000000000000003E-2</v>
      </c>
      <c r="AC42" s="29"/>
      <c r="AD42" s="30"/>
      <c r="AE42" s="30"/>
      <c r="AF42" s="30"/>
      <c r="AG42" s="30"/>
      <c r="AH42" s="30"/>
      <c r="AI42" s="30"/>
      <c r="AJ42" s="30"/>
      <c r="AK42" s="30"/>
      <c r="AL42" s="30">
        <v>5.8000000000000003E-2</v>
      </c>
      <c r="AM42" s="30">
        <v>0.17494617997799999</v>
      </c>
      <c r="AN42" s="30"/>
      <c r="AO42" s="30"/>
      <c r="AP42" s="30">
        <v>0.70993274690200003</v>
      </c>
      <c r="AQ42" s="30">
        <v>6.3603642444700001E-2</v>
      </c>
      <c r="AR42" s="30" t="s">
        <v>103</v>
      </c>
      <c r="AS42" s="36"/>
      <c r="AT42"/>
      <c r="AU42"/>
      <c r="AV42"/>
      <c r="AW42"/>
    </row>
    <row r="43" spans="1:49" s="65" customFormat="1" ht="19.149999999999999" customHeight="1">
      <c r="A43" s="26"/>
      <c r="B43" s="26"/>
      <c r="C43" s="26"/>
      <c r="D43" s="28"/>
      <c r="E43" s="28"/>
      <c r="F43" s="28"/>
      <c r="G43" s="43" t="s">
        <v>44</v>
      </c>
      <c r="H43" s="33"/>
      <c r="I43" s="33"/>
      <c r="J43" s="33">
        <v>5</v>
      </c>
      <c r="K43" s="33">
        <v>5</v>
      </c>
      <c r="L43" s="33">
        <v>5</v>
      </c>
      <c r="M43" s="33">
        <v>5</v>
      </c>
      <c r="N43" s="33"/>
      <c r="O43" s="33"/>
      <c r="P43" s="33"/>
      <c r="Q43" s="33"/>
      <c r="R43" s="33"/>
      <c r="S43" s="59"/>
      <c r="T43" s="28"/>
      <c r="U43" s="29"/>
      <c r="V43" s="30"/>
      <c r="W43" s="30"/>
      <c r="X43" s="32"/>
      <c r="Y43" s="32"/>
      <c r="Z43" s="32"/>
      <c r="AA43" s="28"/>
      <c r="AB43" s="32">
        <v>7.5999999999999998E-2</v>
      </c>
      <c r="AC43" s="29"/>
      <c r="AD43" s="30"/>
      <c r="AE43" s="30"/>
      <c r="AF43" s="30"/>
      <c r="AG43" s="30"/>
      <c r="AH43" s="30"/>
      <c r="AI43" s="30"/>
      <c r="AJ43" s="30"/>
      <c r="AK43" s="30"/>
      <c r="AL43" s="30">
        <v>7.5999999999999998E-2</v>
      </c>
      <c r="AM43" s="30">
        <v>1.82583144601</v>
      </c>
      <c r="AN43" s="30"/>
      <c r="AO43" s="30"/>
      <c r="AP43" s="30">
        <v>1.0120375101300001</v>
      </c>
      <c r="AQ43" s="30">
        <v>6.6898089178100001E-2</v>
      </c>
      <c r="AR43" s="30" t="s">
        <v>26</v>
      </c>
      <c r="AS43" s="47"/>
      <c r="AT43"/>
      <c r="AU43"/>
      <c r="AV43"/>
      <c r="AW43"/>
    </row>
    <row r="44" spans="1:49" s="65" customFormat="1" ht="19.149999999999999" customHeight="1">
      <c r="A44" s="26"/>
      <c r="B44" s="26"/>
      <c r="C44" s="26"/>
      <c r="D44" s="28"/>
      <c r="E44" s="28"/>
      <c r="F44" s="28"/>
      <c r="G44" s="43" t="s">
        <v>48</v>
      </c>
      <c r="H44" s="33"/>
      <c r="I44" s="33"/>
      <c r="J44" s="33">
        <v>5</v>
      </c>
      <c r="K44" s="33">
        <v>5</v>
      </c>
      <c r="L44" s="33">
        <v>5</v>
      </c>
      <c r="M44" s="33">
        <v>5</v>
      </c>
      <c r="N44" s="33"/>
      <c r="O44" s="33"/>
      <c r="P44" s="33"/>
      <c r="Q44" s="33"/>
      <c r="R44" s="33"/>
      <c r="S44" s="59"/>
      <c r="T44" s="28"/>
      <c r="U44" s="29"/>
      <c r="V44" s="30"/>
      <c r="W44" s="30"/>
      <c r="X44" s="32"/>
      <c r="Y44" s="32"/>
      <c r="Z44" s="32"/>
      <c r="AA44" s="28"/>
      <c r="AB44" s="32">
        <v>5.2999999999999999E-2</v>
      </c>
      <c r="AC44" s="29"/>
      <c r="AD44" s="30"/>
      <c r="AE44" s="30"/>
      <c r="AF44" s="30"/>
      <c r="AG44" s="30"/>
      <c r="AH44" s="30"/>
      <c r="AI44" s="30"/>
      <c r="AJ44" s="30"/>
      <c r="AK44" s="30"/>
      <c r="AL44" s="30">
        <v>5.2999999999999999E-2</v>
      </c>
      <c r="AM44" s="30">
        <v>0</v>
      </c>
      <c r="AN44" s="30"/>
      <c r="AO44" s="30"/>
      <c r="AP44" s="30">
        <v>1.44269992668</v>
      </c>
      <c r="AQ44" s="30">
        <v>7.1682327826200001E-2</v>
      </c>
      <c r="AR44" s="30" t="s">
        <v>30</v>
      </c>
      <c r="AS44" s="47"/>
      <c r="AT44"/>
      <c r="AU44"/>
      <c r="AV44"/>
      <c r="AW44"/>
    </row>
    <row r="45" spans="1:49" s="65" customFormat="1" ht="19.149999999999999" customHeight="1">
      <c r="A45" s="26"/>
      <c r="B45" s="26"/>
      <c r="C45" s="26"/>
      <c r="D45" s="28"/>
      <c r="E45" s="28"/>
      <c r="F45" s="28"/>
      <c r="G45" s="43" t="s">
        <v>51</v>
      </c>
      <c r="H45" s="33"/>
      <c r="I45" s="33"/>
      <c r="J45" s="33">
        <v>5</v>
      </c>
      <c r="K45" s="33">
        <v>5</v>
      </c>
      <c r="L45" s="33">
        <v>5</v>
      </c>
      <c r="M45" s="33">
        <v>5</v>
      </c>
      <c r="N45" s="33"/>
      <c r="O45" s="33"/>
      <c r="P45" s="33"/>
      <c r="Q45" s="33"/>
      <c r="R45" s="33"/>
      <c r="S45" s="59"/>
      <c r="T45" s="28"/>
      <c r="U45" s="29"/>
      <c r="V45" s="30"/>
      <c r="W45" s="30"/>
      <c r="X45" s="32"/>
      <c r="Y45" s="32"/>
      <c r="Z45" s="32"/>
      <c r="AA45" s="28"/>
      <c r="AB45" s="32">
        <v>5.5E-2</v>
      </c>
      <c r="AC45" s="29"/>
      <c r="AD45" s="30"/>
      <c r="AE45" s="30"/>
      <c r="AF45" s="30"/>
      <c r="AG45" s="30"/>
      <c r="AH45" s="30"/>
      <c r="AI45" s="30"/>
      <c r="AJ45" s="30"/>
      <c r="AK45" s="30"/>
      <c r="AL45" s="30">
        <v>5.5E-2</v>
      </c>
      <c r="AM45" s="30">
        <v>0</v>
      </c>
      <c r="AN45" s="30"/>
      <c r="AO45" s="30"/>
      <c r="AP45" s="30">
        <v>2.0566264171199999</v>
      </c>
      <c r="AQ45" s="30">
        <v>7.8622245204999996E-2</v>
      </c>
      <c r="AR45" s="30" t="s">
        <v>33</v>
      </c>
      <c r="AS45" s="36"/>
      <c r="AT45"/>
      <c r="AU45"/>
      <c r="AV45"/>
      <c r="AW45"/>
    </row>
    <row r="46" spans="1:49" s="65" customFormat="1" ht="13.8">
      <c r="A46" s="26"/>
      <c r="B46" s="26"/>
      <c r="C46" s="26"/>
      <c r="D46" s="28"/>
      <c r="E46" s="28"/>
      <c r="F46" s="28"/>
      <c r="G46" s="55"/>
      <c r="H46" s="60"/>
      <c r="I46" s="60"/>
      <c r="J46" s="60">
        <v>5</v>
      </c>
      <c r="K46" s="60">
        <v>5</v>
      </c>
      <c r="L46" s="60">
        <v>5</v>
      </c>
      <c r="M46" s="60">
        <v>5</v>
      </c>
      <c r="N46" s="60"/>
      <c r="O46" s="60"/>
      <c r="P46" s="60"/>
      <c r="Q46" s="60"/>
      <c r="R46" s="60"/>
      <c r="S46" s="61"/>
      <c r="T46" s="28"/>
      <c r="U46" s="29"/>
      <c r="V46" s="30"/>
      <c r="W46" s="30"/>
      <c r="X46" s="32"/>
      <c r="Y46" s="32"/>
      <c r="Z46" s="32"/>
      <c r="AA46" s="28"/>
      <c r="AB46" s="32">
        <v>7.0999999999999994E-2</v>
      </c>
      <c r="AC46" s="29"/>
      <c r="AD46" s="30"/>
      <c r="AE46" s="30"/>
      <c r="AF46" s="30"/>
      <c r="AG46" s="30"/>
      <c r="AH46" s="30"/>
      <c r="AI46" s="30"/>
      <c r="AJ46" s="30"/>
      <c r="AK46" s="30"/>
      <c r="AL46" s="30">
        <v>7.0999999999999994E-2</v>
      </c>
      <c r="AM46" s="30">
        <v>1.3817280995900001</v>
      </c>
      <c r="AN46" s="30"/>
      <c r="AO46" s="30"/>
      <c r="AP46" s="30">
        <v>2.9318031708399999</v>
      </c>
      <c r="AQ46" s="30">
        <v>8.8672724788700003E-2</v>
      </c>
      <c r="AR46" s="30" t="s">
        <v>38</v>
      </c>
      <c r="AS46" s="36"/>
      <c r="AT46"/>
      <c r="AU46"/>
      <c r="AV46"/>
      <c r="AW46"/>
    </row>
    <row r="47" spans="1:49" s="65" customFormat="1" ht="13.8">
      <c r="A47" s="26"/>
      <c r="B47" s="26"/>
      <c r="C47" s="26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9"/>
      <c r="V47" s="30"/>
      <c r="W47" s="30"/>
      <c r="X47" s="32"/>
      <c r="Y47" s="32"/>
      <c r="Z47" s="32"/>
      <c r="AA47" s="28"/>
      <c r="AB47" s="32">
        <v>5.8999999999999997E-2</v>
      </c>
      <c r="AC47" s="29"/>
      <c r="AD47" s="30"/>
      <c r="AE47" s="30"/>
      <c r="AF47" s="30"/>
      <c r="AG47" s="30"/>
      <c r="AH47" s="30"/>
      <c r="AI47" s="30"/>
      <c r="AJ47" s="30"/>
      <c r="AK47" s="30"/>
      <c r="AL47" s="30">
        <v>5.8999999999999997E-2</v>
      </c>
      <c r="AM47" s="30">
        <v>0.27386325797599997</v>
      </c>
      <c r="AN47" s="30"/>
      <c r="AO47" s="30"/>
      <c r="AP47" s="30">
        <v>4.1794026182700001</v>
      </c>
      <c r="AQ47" s="30">
        <v>0.10319360334</v>
      </c>
      <c r="AR47" s="30"/>
      <c r="AS47" s="36"/>
      <c r="AT47"/>
      <c r="AU47"/>
      <c r="AV47"/>
      <c r="AW47"/>
    </row>
    <row r="48" spans="1:49" s="65" customFormat="1" ht="13.8">
      <c r="A48" s="26"/>
      <c r="B48" s="26"/>
      <c r="C48" s="26"/>
      <c r="D48" s="28"/>
      <c r="E48" s="28"/>
      <c r="F48" s="28"/>
      <c r="G48" s="28"/>
      <c r="H48" s="28" t="s">
        <v>104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9"/>
      <c r="V48" s="30"/>
      <c r="W48" s="30"/>
      <c r="X48" s="32"/>
      <c r="Y48" s="32"/>
      <c r="Z48" s="32"/>
      <c r="AA48" s="28"/>
      <c r="AB48" s="32">
        <v>7.6999999999999999E-2</v>
      </c>
      <c r="AC48" s="29"/>
      <c r="AD48" s="30"/>
      <c r="AE48" s="30"/>
      <c r="AF48" s="30"/>
      <c r="AG48" s="30"/>
      <c r="AH48" s="30"/>
      <c r="AI48" s="30"/>
      <c r="AJ48" s="30"/>
      <c r="AK48" s="30"/>
      <c r="AL48" s="30">
        <v>7.6999999999999999E-2</v>
      </c>
      <c r="AM48" s="30">
        <v>1.91399469598</v>
      </c>
      <c r="AN48" s="30"/>
      <c r="AO48" s="30"/>
      <c r="AP48" s="30">
        <v>5.9579055031200001</v>
      </c>
      <c r="AQ48" s="30">
        <v>0.124101814292</v>
      </c>
      <c r="AR48" s="30"/>
      <c r="AS48" s="36"/>
      <c r="AT48"/>
      <c r="AU48"/>
      <c r="AV48"/>
      <c r="AW48"/>
    </row>
    <row r="49" spans="1:49" ht="13.8">
      <c r="A49" s="26"/>
      <c r="B49" s="26"/>
      <c r="C49" s="26"/>
      <c r="G49" s="39"/>
      <c r="H49" s="40">
        <v>1</v>
      </c>
      <c r="I49" s="40">
        <v>2</v>
      </c>
      <c r="J49" s="40">
        <v>3</v>
      </c>
      <c r="K49" s="40">
        <v>4</v>
      </c>
      <c r="L49" s="40">
        <v>5</v>
      </c>
      <c r="M49" s="40">
        <v>6</v>
      </c>
      <c r="N49" s="40">
        <v>7</v>
      </c>
      <c r="O49" s="40">
        <v>8</v>
      </c>
      <c r="P49" s="40">
        <v>9</v>
      </c>
      <c r="Q49" s="40">
        <v>10</v>
      </c>
      <c r="R49" s="40">
        <v>11</v>
      </c>
      <c r="S49" s="41">
        <v>12</v>
      </c>
      <c r="V49" s="30"/>
      <c r="W49" s="30"/>
      <c r="AA49" s="28"/>
      <c r="AB49" s="32">
        <v>8.7999999999999995E-2</v>
      </c>
      <c r="AC49" s="29"/>
      <c r="AD49" s="30"/>
      <c r="AE49" s="30"/>
      <c r="AF49" s="30"/>
      <c r="AG49" s="30"/>
      <c r="AH49" s="30"/>
      <c r="AI49" s="30"/>
      <c r="AJ49" s="30"/>
      <c r="AK49" s="30"/>
      <c r="AL49" s="30">
        <v>8.7999999999999995E-2</v>
      </c>
      <c r="AM49" s="30">
        <v>2.8735963766100001</v>
      </c>
      <c r="AN49" s="30"/>
      <c r="AO49" s="30"/>
      <c r="AP49" s="30">
        <v>8.4932324607599998</v>
      </c>
      <c r="AQ49" s="30">
        <v>0.154059508096</v>
      </c>
      <c r="AR49" s="30" t="s">
        <v>105</v>
      </c>
      <c r="AS49" s="36"/>
      <c r="AT49"/>
      <c r="AU49"/>
      <c r="AV49"/>
      <c r="AW49"/>
    </row>
    <row r="50" spans="1:49" ht="13.8">
      <c r="A50" s="26"/>
      <c r="B50" s="26"/>
      <c r="C50" s="26"/>
      <c r="G50" s="43" t="s">
        <v>32</v>
      </c>
      <c r="H50" s="33"/>
      <c r="I50" s="33"/>
      <c r="J50" s="33">
        <f t="shared" ref="J50:M57" si="0">J28*J39</f>
        <v>3.2694493624299996</v>
      </c>
      <c r="K50" s="33">
        <f t="shared" si="0"/>
        <v>0</v>
      </c>
      <c r="L50" s="33">
        <f t="shared" si="0"/>
        <v>1.36931628988</v>
      </c>
      <c r="M50" s="33">
        <f t="shared" si="0"/>
        <v>0</v>
      </c>
      <c r="N50" s="33"/>
      <c r="O50" s="33"/>
      <c r="P50" s="33"/>
      <c r="Q50" s="33"/>
      <c r="R50" s="33"/>
      <c r="S50" s="59"/>
      <c r="V50" s="30"/>
      <c r="W50" s="30"/>
      <c r="AA50" s="28"/>
      <c r="AB50" s="32">
        <v>5.6000000000000001E-2</v>
      </c>
      <c r="AC50" s="29"/>
      <c r="AD50" s="30"/>
      <c r="AE50" s="30"/>
      <c r="AF50" s="30"/>
      <c r="AG50" s="30"/>
      <c r="AH50" s="30"/>
      <c r="AI50" s="30"/>
      <c r="AJ50" s="30"/>
      <c r="AK50" s="30"/>
      <c r="AL50" s="30">
        <v>5.6000000000000001E-2</v>
      </c>
      <c r="AM50" s="30">
        <v>0</v>
      </c>
      <c r="AN50" s="30"/>
      <c r="AO50" s="30"/>
      <c r="AP50" s="30">
        <v>12.107442388100001</v>
      </c>
      <c r="AQ50" s="30">
        <v>0.196682866491</v>
      </c>
      <c r="AR50" s="30" t="s">
        <v>106</v>
      </c>
      <c r="AS50" s="47"/>
      <c r="AT50"/>
      <c r="AU50"/>
      <c r="AV50"/>
      <c r="AW50"/>
    </row>
    <row r="51" spans="1:49" ht="13.8">
      <c r="A51" s="26"/>
      <c r="B51" s="26"/>
      <c r="C51" s="26"/>
      <c r="G51" s="43" t="s">
        <v>37</v>
      </c>
      <c r="H51" s="33"/>
      <c r="I51" s="33"/>
      <c r="J51" s="33">
        <f t="shared" si="0"/>
        <v>5.5597144767</v>
      </c>
      <c r="K51" s="33">
        <f t="shared" si="0"/>
        <v>0.36204977932249999</v>
      </c>
      <c r="L51" s="33">
        <f t="shared" si="0"/>
        <v>0</v>
      </c>
      <c r="M51" s="33">
        <f t="shared" si="0"/>
        <v>0</v>
      </c>
      <c r="N51" s="33"/>
      <c r="O51" s="33"/>
      <c r="P51" s="33"/>
      <c r="Q51" s="33"/>
      <c r="R51" s="33"/>
      <c r="S51" s="59"/>
      <c r="V51" s="30"/>
      <c r="W51" s="30"/>
      <c r="AA51" s="28"/>
      <c r="AB51" s="32">
        <v>0.13400000000000001</v>
      </c>
      <c r="AC51" s="29"/>
      <c r="AD51" s="30"/>
      <c r="AE51" s="30"/>
      <c r="AF51" s="30"/>
      <c r="AG51" s="30"/>
      <c r="AH51" s="30"/>
      <c r="AI51" s="30"/>
      <c r="AJ51" s="30"/>
      <c r="AK51" s="30"/>
      <c r="AL51" s="30">
        <v>0.13400000000000001</v>
      </c>
      <c r="AM51" s="30">
        <v>6.79630037065</v>
      </c>
      <c r="AN51" s="30"/>
      <c r="AO51" s="30"/>
      <c r="AP51" s="30">
        <v>17.2596431168</v>
      </c>
      <c r="AQ51" s="30">
        <v>0.25672425548700001</v>
      </c>
      <c r="AR51" s="30" t="s">
        <v>107</v>
      </c>
      <c r="AS51" s="47"/>
      <c r="AT51"/>
      <c r="AU51"/>
      <c r="AV51"/>
      <c r="AW51"/>
    </row>
    <row r="52" spans="1:49" ht="13.8">
      <c r="A52" s="26"/>
      <c r="B52" s="26"/>
      <c r="C52" s="26"/>
      <c r="G52" s="43" t="s">
        <v>40</v>
      </c>
      <c r="H52" s="33"/>
      <c r="I52" s="33"/>
      <c r="J52" s="33">
        <f t="shared" si="0"/>
        <v>16.5260843151</v>
      </c>
      <c r="K52" s="33">
        <f t="shared" si="0"/>
        <v>6.0110320758000002</v>
      </c>
      <c r="L52" s="33">
        <f t="shared" si="0"/>
        <v>1.36931628988</v>
      </c>
      <c r="M52" s="33">
        <f t="shared" si="0"/>
        <v>6.9086404979500005</v>
      </c>
      <c r="N52" s="33"/>
      <c r="O52" s="33"/>
      <c r="P52" s="33"/>
      <c r="Q52" s="33"/>
      <c r="R52" s="33"/>
      <c r="S52" s="59"/>
      <c r="V52" s="30"/>
      <c r="W52" s="30"/>
      <c r="AA52" s="28"/>
      <c r="AB52" s="32">
        <v>7.8E-2</v>
      </c>
      <c r="AC52" s="29"/>
      <c r="AD52" s="30"/>
      <c r="AE52" s="30"/>
      <c r="AF52" s="30"/>
      <c r="AG52" s="30"/>
      <c r="AH52" s="30"/>
      <c r="AI52" s="30"/>
      <c r="AJ52" s="30"/>
      <c r="AK52" s="30"/>
      <c r="AL52" s="30">
        <v>7.8E-2</v>
      </c>
      <c r="AM52" s="30">
        <v>2.00197187336</v>
      </c>
      <c r="AN52" s="30"/>
      <c r="AO52" s="30"/>
      <c r="AP52" s="30">
        <v>24.604311213700001</v>
      </c>
      <c r="AQ52" s="30">
        <v>0.34012270204700001</v>
      </c>
      <c r="AR52" s="30"/>
      <c r="AS52" s="36"/>
      <c r="AT52"/>
      <c r="AU52"/>
      <c r="AV52"/>
      <c r="AW52"/>
    </row>
    <row r="53" spans="1:49" ht="13.8">
      <c r="A53" s="26"/>
      <c r="B53" s="26"/>
      <c r="C53" s="26"/>
      <c r="G53" s="43" t="s">
        <v>43</v>
      </c>
      <c r="H53" s="33"/>
      <c r="I53" s="33"/>
      <c r="J53" s="33">
        <f t="shared" si="0"/>
        <v>13.501361567550001</v>
      </c>
      <c r="K53" s="33">
        <f t="shared" si="0"/>
        <v>6.4606232919499993</v>
      </c>
      <c r="L53" s="33">
        <f t="shared" si="0"/>
        <v>0.87473089988999997</v>
      </c>
      <c r="M53" s="33">
        <f t="shared" si="0"/>
        <v>1.36931628988</v>
      </c>
      <c r="N53" s="33"/>
      <c r="O53" s="33"/>
      <c r="P53" s="33"/>
      <c r="Q53" s="33"/>
      <c r="R53" s="33"/>
      <c r="S53" s="59"/>
      <c r="V53" s="30"/>
      <c r="W53" s="30"/>
      <c r="AA53" s="28"/>
      <c r="AB53" s="32">
        <v>6.5000000000000002E-2</v>
      </c>
      <c r="AC53" s="29"/>
      <c r="AD53" s="30"/>
      <c r="AE53" s="30"/>
      <c r="AF53" s="30"/>
      <c r="AG53" s="30"/>
      <c r="AH53" s="30"/>
      <c r="AI53" s="30"/>
      <c r="AJ53" s="30"/>
      <c r="AK53" s="30"/>
      <c r="AL53" s="30">
        <v>6.5000000000000002E-2</v>
      </c>
      <c r="AM53" s="30">
        <v>0.83868450913000003</v>
      </c>
      <c r="AN53" s="30"/>
      <c r="AO53" s="30"/>
      <c r="AP53" s="30">
        <v>35.074429187500002</v>
      </c>
      <c r="AQ53" s="30">
        <v>0.45373383922600002</v>
      </c>
      <c r="AR53" s="30" t="s">
        <v>108</v>
      </c>
      <c r="AS53" s="36"/>
      <c r="AT53"/>
      <c r="AU53"/>
      <c r="AV53"/>
      <c r="AW53"/>
    </row>
    <row r="54" spans="1:49" ht="13.8">
      <c r="A54" s="26"/>
      <c r="B54" s="26"/>
      <c r="C54" s="26"/>
      <c r="G54" s="43" t="s">
        <v>44</v>
      </c>
      <c r="H54" s="33"/>
      <c r="I54" s="33"/>
      <c r="J54" s="33">
        <f t="shared" si="0"/>
        <v>50.482909320499999</v>
      </c>
      <c r="K54" s="33">
        <f t="shared" si="0"/>
        <v>26.351739125400002</v>
      </c>
      <c r="L54" s="33">
        <f t="shared" si="0"/>
        <v>1.8535774154599998</v>
      </c>
      <c r="M54" s="33">
        <f t="shared" si="0"/>
        <v>9.5699734798999998</v>
      </c>
      <c r="N54" s="33"/>
      <c r="O54" s="33"/>
      <c r="P54" s="33"/>
      <c r="Q54" s="33"/>
      <c r="R54" s="33"/>
      <c r="S54" s="59"/>
      <c r="V54" s="30"/>
      <c r="W54" s="30"/>
      <c r="AA54" s="28"/>
      <c r="AB54" s="32">
        <v>0.153</v>
      </c>
      <c r="AC54" s="29"/>
      <c r="AD54" s="30"/>
      <c r="AE54" s="30"/>
      <c r="AF54" s="30"/>
      <c r="AG54" s="30"/>
      <c r="AH54" s="30"/>
      <c r="AI54" s="30"/>
      <c r="AJ54" s="30"/>
      <c r="AK54" s="30"/>
      <c r="AL54" s="30">
        <v>0.153</v>
      </c>
      <c r="AM54" s="30">
        <v>8.4036092198399999</v>
      </c>
      <c r="AN54" s="30"/>
      <c r="AO54" s="30"/>
      <c r="AP54" s="30">
        <v>50.000000900000003</v>
      </c>
      <c r="AQ54" s="30">
        <v>0.604471068891</v>
      </c>
      <c r="AR54" s="30" t="s">
        <v>106</v>
      </c>
      <c r="AS54" s="47"/>
      <c r="AT54"/>
      <c r="AU54"/>
      <c r="AV54"/>
      <c r="AW54"/>
    </row>
    <row r="55" spans="1:49" ht="13.8">
      <c r="A55" s="26"/>
      <c r="B55" s="26"/>
      <c r="C55" s="26"/>
      <c r="D55" s="68"/>
      <c r="F55" s="68"/>
      <c r="G55" s="43" t="s">
        <v>48</v>
      </c>
      <c r="H55" s="33"/>
      <c r="I55" s="33"/>
      <c r="J55" s="33">
        <f t="shared" si="0"/>
        <v>141.97572139249999</v>
      </c>
      <c r="K55" s="33">
        <f t="shared" si="0"/>
        <v>126.1088270285</v>
      </c>
      <c r="L55" s="33">
        <f t="shared" si="0"/>
        <v>1.36931628988</v>
      </c>
      <c r="M55" s="33">
        <f t="shared" si="0"/>
        <v>14.36798188305</v>
      </c>
      <c r="N55" s="33"/>
      <c r="O55" s="33"/>
      <c r="P55" s="33"/>
      <c r="Q55" s="33"/>
      <c r="R55" s="33"/>
      <c r="S55" s="59"/>
      <c r="V55" s="30"/>
      <c r="W55" s="30"/>
      <c r="AA55" s="28"/>
      <c r="AB55" s="32">
        <v>0.125</v>
      </c>
      <c r="AC55" s="29"/>
      <c r="AD55" s="30"/>
      <c r="AE55" s="30"/>
      <c r="AF55" s="30"/>
      <c r="AG55" s="30"/>
      <c r="AH55" s="30"/>
      <c r="AI55" s="30"/>
      <c r="AJ55" s="30"/>
      <c r="AK55" s="30"/>
      <c r="AL55" s="30">
        <v>0.125</v>
      </c>
      <c r="AM55" s="30">
        <v>6.0340440237799999</v>
      </c>
      <c r="AN55" s="30"/>
      <c r="AO55" s="30"/>
      <c r="AP55" s="30">
        <v>59.183674351000001</v>
      </c>
      <c r="AQ55" s="30">
        <v>0.69084074703700005</v>
      </c>
      <c r="AR55" s="30" t="s">
        <v>107</v>
      </c>
      <c r="AS55" s="47"/>
      <c r="AT55"/>
      <c r="AU55"/>
      <c r="AV55"/>
      <c r="AW55"/>
    </row>
    <row r="56" spans="1:49" ht="13.8">
      <c r="A56" s="26"/>
      <c r="B56" s="26"/>
      <c r="C56" s="26"/>
      <c r="G56" s="43" t="s">
        <v>51</v>
      </c>
      <c r="H56" s="33"/>
      <c r="I56" s="33"/>
      <c r="J56" s="33">
        <f t="shared" si="0"/>
        <v>5.1064910111999993</v>
      </c>
      <c r="K56" s="33">
        <f t="shared" si="0"/>
        <v>2.3306511544399999</v>
      </c>
      <c r="L56" s="33">
        <f t="shared" si="0"/>
        <v>0.87473089988999997</v>
      </c>
      <c r="M56" s="33">
        <f t="shared" si="0"/>
        <v>0</v>
      </c>
      <c r="N56" s="33"/>
      <c r="O56" s="33"/>
      <c r="P56" s="33"/>
      <c r="Q56" s="33"/>
      <c r="R56" s="33"/>
      <c r="S56" s="59"/>
      <c r="V56" s="30"/>
      <c r="W56" s="30"/>
      <c r="AA56" s="28"/>
      <c r="AB56" s="32">
        <v>0.14899999999999999</v>
      </c>
      <c r="AC56" s="29"/>
      <c r="AD56" s="30"/>
      <c r="AE56" s="30"/>
      <c r="AF56" s="30"/>
      <c r="AG56" s="30"/>
      <c r="AH56" s="30"/>
      <c r="AI56" s="30"/>
      <c r="AJ56" s="30"/>
      <c r="AK56" s="30"/>
      <c r="AL56" s="30">
        <v>0.14899999999999999</v>
      </c>
      <c r="AM56" s="30">
        <v>8.0652753101499997</v>
      </c>
      <c r="AN56" s="30"/>
      <c r="AO56" s="30"/>
      <c r="AP56" s="30">
        <v>68.367347801999998</v>
      </c>
      <c r="AQ56" s="30">
        <v>0.77261904462200004</v>
      </c>
      <c r="AR56" s="30"/>
      <c r="AS56" s="36"/>
      <c r="AT56"/>
      <c r="AU56"/>
      <c r="AV56"/>
      <c r="AW56"/>
    </row>
    <row r="57" spans="1:49" ht="13.8">
      <c r="A57" s="26"/>
      <c r="B57" s="26"/>
      <c r="C57" s="26"/>
      <c r="G57" s="55"/>
      <c r="H57" s="60"/>
      <c r="I57" s="60"/>
      <c r="J57" s="60">
        <f t="shared" si="0"/>
        <v>56.845821237500004</v>
      </c>
      <c r="K57" s="60">
        <f t="shared" si="0"/>
        <v>61.5234797715</v>
      </c>
      <c r="L57" s="60">
        <f t="shared" si="0"/>
        <v>9.1291572300499997</v>
      </c>
      <c r="M57" s="60">
        <f t="shared" si="0"/>
        <v>33.981501853250002</v>
      </c>
      <c r="N57" s="60"/>
      <c r="O57" s="60"/>
      <c r="P57" s="60"/>
      <c r="Q57" s="60"/>
      <c r="R57" s="60"/>
      <c r="S57" s="61"/>
      <c r="V57" s="30"/>
      <c r="W57" s="30"/>
      <c r="AA57" s="28"/>
      <c r="AB57" s="32">
        <v>0.20499999999999999</v>
      </c>
      <c r="AC57" s="29"/>
      <c r="AD57" s="30"/>
      <c r="AE57" s="30"/>
      <c r="AF57" s="30"/>
      <c r="AG57" s="30"/>
      <c r="AH57" s="30"/>
      <c r="AI57" s="30"/>
      <c r="AJ57" s="30"/>
      <c r="AK57" s="30"/>
      <c r="AL57" s="30">
        <v>0.20499999999999999</v>
      </c>
      <c r="AM57" s="30">
        <v>12.8159619744</v>
      </c>
      <c r="AN57" s="30"/>
      <c r="AO57" s="30"/>
      <c r="AP57" s="30">
        <v>77.551021253100004</v>
      </c>
      <c r="AQ57" s="30">
        <v>0.8500655627</v>
      </c>
      <c r="AR57" s="30" t="s">
        <v>109</v>
      </c>
      <c r="AS57" s="36"/>
      <c r="AT57"/>
      <c r="AU57"/>
      <c r="AV57"/>
      <c r="AW57"/>
    </row>
    <row r="58" spans="1:49" ht="13.8">
      <c r="A58" s="26"/>
      <c r="B58" s="26"/>
      <c r="C58" s="26"/>
      <c r="V58" s="30"/>
      <c r="W58" s="30"/>
      <c r="AA58" s="28"/>
      <c r="AB58" s="32">
        <v>0.106</v>
      </c>
      <c r="AC58" s="29"/>
      <c r="AD58" s="30"/>
      <c r="AE58" s="30"/>
      <c r="AF58" s="30"/>
      <c r="AG58" s="30"/>
      <c r="AH58" s="30"/>
      <c r="AI58" s="30"/>
      <c r="AJ58" s="30"/>
      <c r="AK58" s="30"/>
      <c r="AL58" s="30">
        <v>0.106</v>
      </c>
      <c r="AM58" s="30">
        <v>4.4190389314400003</v>
      </c>
      <c r="AN58" s="30"/>
      <c r="AO58" s="30"/>
      <c r="AP58" s="30">
        <v>86.734694704099994</v>
      </c>
      <c r="AQ58" s="30">
        <v>0.92344561206800002</v>
      </c>
      <c r="AR58" s="30" t="s">
        <v>110</v>
      </c>
      <c r="AS58" s="47" t="s">
        <v>111</v>
      </c>
      <c r="AT58"/>
      <c r="AU58"/>
      <c r="AV58"/>
      <c r="AW58"/>
    </row>
    <row r="59" spans="1:49" ht="13.8">
      <c r="A59" s="26"/>
      <c r="B59" s="26"/>
      <c r="C59" s="26"/>
      <c r="V59" s="30"/>
      <c r="W59" s="30"/>
      <c r="AA59" s="28"/>
      <c r="AB59" s="32">
        <v>0.29799999999999999</v>
      </c>
      <c r="AC59" s="29"/>
      <c r="AD59" s="30"/>
      <c r="AE59" s="30"/>
      <c r="AF59" s="30"/>
      <c r="AG59" s="30"/>
      <c r="AH59" s="30"/>
      <c r="AI59" s="30"/>
      <c r="AJ59" s="30"/>
      <c r="AK59" s="30"/>
      <c r="AL59" s="30">
        <v>0.29799999999999999</v>
      </c>
      <c r="AM59" s="30">
        <v>20.8632643071</v>
      </c>
      <c r="AN59" s="30"/>
      <c r="AO59" s="30"/>
      <c r="AP59" s="30">
        <v>95.918368155099998</v>
      </c>
      <c r="AQ59" s="30">
        <v>0.99301904934100005</v>
      </c>
      <c r="AR59" s="30" t="s">
        <v>112</v>
      </c>
      <c r="AS59" s="47" t="s">
        <v>113</v>
      </c>
      <c r="AT59"/>
      <c r="AU59"/>
      <c r="AV59"/>
      <c r="AW59"/>
    </row>
    <row r="60" spans="1:49" ht="13.8">
      <c r="A60" s="26"/>
      <c r="B60" s="26"/>
      <c r="C60" s="26"/>
      <c r="V60" s="30"/>
      <c r="W60" s="30"/>
      <c r="AA60" s="28"/>
      <c r="AB60" s="32">
        <v>3.3000000000000002E-2</v>
      </c>
      <c r="AC60" s="29"/>
      <c r="AD60" s="30"/>
      <c r="AE60" s="30"/>
      <c r="AF60" s="30"/>
      <c r="AG60" s="30"/>
      <c r="AH60" s="30"/>
      <c r="AI60" s="30"/>
      <c r="AJ60" s="30"/>
      <c r="AK60" s="30"/>
      <c r="AL60" s="30">
        <v>3.3000000000000002E-2</v>
      </c>
      <c r="AM60" s="30">
        <v>0</v>
      </c>
      <c r="AN60" s="30"/>
      <c r="AO60" s="30"/>
      <c r="AP60" s="30">
        <v>105.102041606</v>
      </c>
      <c r="AQ60" s="30">
        <v>1.0590345612600001</v>
      </c>
      <c r="AR60" s="30"/>
      <c r="AS60" s="36"/>
      <c r="AT60"/>
      <c r="AU60"/>
      <c r="AV60"/>
      <c r="AW60"/>
    </row>
    <row r="61" spans="1:49" ht="13.8">
      <c r="A61" s="26"/>
      <c r="B61" s="26"/>
      <c r="C61" s="26"/>
      <c r="V61" s="30"/>
      <c r="W61" s="30"/>
      <c r="AA61" s="28"/>
      <c r="AB61" s="32">
        <v>4.1000000000000002E-2</v>
      </c>
      <c r="AC61" s="29"/>
      <c r="AD61" s="30"/>
      <c r="AE61" s="30"/>
      <c r="AF61" s="30"/>
      <c r="AG61" s="30"/>
      <c r="AH61" s="30"/>
      <c r="AI61" s="30"/>
      <c r="AJ61" s="30"/>
      <c r="AK61" s="30"/>
      <c r="AL61" s="30">
        <v>4.1000000000000002E-2</v>
      </c>
      <c r="AM61" s="30">
        <v>0</v>
      </c>
      <c r="AN61" s="30"/>
      <c r="AO61" s="30"/>
      <c r="AP61" s="30">
        <v>114.285715057</v>
      </c>
      <c r="AQ61" s="30">
        <v>1.1217269143099999</v>
      </c>
      <c r="AR61" s="30" t="s">
        <v>114</v>
      </c>
      <c r="AS61" s="36"/>
      <c r="AT61"/>
      <c r="AU61"/>
      <c r="AV61"/>
      <c r="AW61"/>
    </row>
    <row r="62" spans="1:49" ht="13.8">
      <c r="A62" s="26"/>
      <c r="B62" s="26"/>
      <c r="C62" s="26"/>
      <c r="V62" s="30"/>
      <c r="W62" s="30"/>
      <c r="AA62" s="28"/>
      <c r="AB62" s="32">
        <v>3.7999999999999999E-2</v>
      </c>
      <c r="AC62" s="29"/>
      <c r="AD62" s="30"/>
      <c r="AE62" s="30"/>
      <c r="AF62" s="30"/>
      <c r="AG62" s="30"/>
      <c r="AH62" s="30"/>
      <c r="AI62" s="30"/>
      <c r="AJ62" s="30"/>
      <c r="AK62" s="30"/>
      <c r="AL62" s="30">
        <v>3.7999999999999999E-2</v>
      </c>
      <c r="AM62" s="30">
        <v>0</v>
      </c>
      <c r="AN62" s="30"/>
      <c r="AO62" s="30"/>
      <c r="AP62" s="30">
        <v>123.46938850799999</v>
      </c>
      <c r="AQ62" s="30">
        <v>1.18131587112</v>
      </c>
      <c r="AR62" s="30" t="s">
        <v>110</v>
      </c>
      <c r="AS62" s="47" t="s">
        <v>115</v>
      </c>
      <c r="AT62"/>
      <c r="AU62"/>
      <c r="AV62"/>
      <c r="AW62"/>
    </row>
    <row r="63" spans="1:49" ht="13.8">
      <c r="A63" s="26"/>
      <c r="B63" s="26"/>
      <c r="C63" s="26"/>
      <c r="V63" s="30"/>
      <c r="W63" s="30"/>
      <c r="AA63" s="28"/>
      <c r="AB63" s="32">
        <v>3.7999999999999999E-2</v>
      </c>
      <c r="AC63" s="29"/>
      <c r="AD63" s="30"/>
      <c r="AE63" s="30"/>
      <c r="AF63" s="30"/>
      <c r="AG63" s="30"/>
      <c r="AH63" s="30"/>
      <c r="AI63" s="30"/>
      <c r="AJ63" s="30"/>
      <c r="AK63" s="30"/>
      <c r="AL63" s="30">
        <v>3.7999999999999999E-2</v>
      </c>
      <c r="AM63" s="30">
        <v>0</v>
      </c>
      <c r="AN63" s="30"/>
      <c r="AO63" s="30"/>
      <c r="AP63" s="30">
        <v>132.65306195900001</v>
      </c>
      <c r="AQ63" s="30">
        <v>1.2380060561599999</v>
      </c>
      <c r="AR63" s="30" t="s">
        <v>112</v>
      </c>
      <c r="AS63" s="47" t="s">
        <v>116</v>
      </c>
      <c r="AT63"/>
      <c r="AU63"/>
      <c r="AV63"/>
      <c r="AW63"/>
    </row>
    <row r="64" spans="1:49" ht="13.8">
      <c r="A64" s="26"/>
      <c r="B64" s="26"/>
      <c r="C64" s="26"/>
      <c r="V64" s="30"/>
      <c r="W64" s="30"/>
      <c r="AA64" s="28"/>
      <c r="AB64" s="32">
        <v>0.04</v>
      </c>
      <c r="AC64" s="29"/>
      <c r="AD64" s="30"/>
      <c r="AE64" s="30"/>
      <c r="AF64" s="30"/>
      <c r="AG64" s="30"/>
      <c r="AH64" s="30"/>
      <c r="AI64" s="30"/>
      <c r="AJ64" s="30"/>
      <c r="AK64" s="30"/>
      <c r="AL64" s="30">
        <v>0.04</v>
      </c>
      <c r="AM64" s="30">
        <v>0</v>
      </c>
      <c r="AN64" s="30"/>
      <c r="AO64" s="30"/>
      <c r="AP64" s="30">
        <v>141.83673540999999</v>
      </c>
      <c r="AQ64" s="30">
        <v>1.2919873585299999</v>
      </c>
      <c r="AR64" s="30"/>
      <c r="AS64" s="36"/>
      <c r="AT64"/>
      <c r="AU64"/>
      <c r="AV64"/>
      <c r="AW64"/>
    </row>
    <row r="65" spans="1:49" s="65" customFormat="1" ht="13.8">
      <c r="A65" s="26"/>
      <c r="B65" s="26"/>
      <c r="C65" s="26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9"/>
      <c r="V65" s="30"/>
      <c r="W65" s="30"/>
      <c r="X65" s="32"/>
      <c r="Y65" s="32"/>
      <c r="Z65" s="32"/>
      <c r="AA65" s="28"/>
      <c r="AB65" s="32">
        <v>3.7999999999999999E-2</v>
      </c>
      <c r="AC65" s="29"/>
      <c r="AD65" s="30"/>
      <c r="AE65" s="30"/>
      <c r="AF65" s="30"/>
      <c r="AG65" s="30"/>
      <c r="AH65" s="30"/>
      <c r="AI65" s="30"/>
      <c r="AJ65" s="30"/>
      <c r="AK65" s="30"/>
      <c r="AL65" s="30">
        <v>3.7999999999999999E-2</v>
      </c>
      <c r="AM65" s="30">
        <v>0</v>
      </c>
      <c r="AN65" s="30"/>
      <c r="AO65" s="30"/>
      <c r="AP65" s="30">
        <v>151.02040886099999</v>
      </c>
      <c r="AQ65" s="30">
        <v>1.34343562833</v>
      </c>
      <c r="AR65" s="30"/>
      <c r="AS65" s="36"/>
      <c r="AT65"/>
      <c r="AU65"/>
      <c r="AV65"/>
      <c r="AW65"/>
    </row>
    <row r="66" spans="1:49" s="65" customFormat="1" ht="13.8">
      <c r="A66" s="26"/>
      <c r="B66" s="26"/>
      <c r="C66" s="26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9"/>
      <c r="V66" s="30"/>
      <c r="W66" s="30"/>
      <c r="X66" s="32"/>
      <c r="Y66" s="32"/>
      <c r="Z66" s="32"/>
      <c r="AA66" s="28"/>
      <c r="AB66" s="32">
        <v>3.4000000000000002E-2</v>
      </c>
      <c r="AC66" s="29"/>
      <c r="AD66" s="30"/>
      <c r="AE66" s="30"/>
      <c r="AF66" s="30"/>
      <c r="AG66" s="30"/>
      <c r="AH66" s="30"/>
      <c r="AI66" s="30"/>
      <c r="AJ66" s="30"/>
      <c r="AK66" s="30"/>
      <c r="AL66" s="30">
        <v>3.4000000000000002E-2</v>
      </c>
      <c r="AM66" s="30">
        <v>0</v>
      </c>
      <c r="AN66" s="30"/>
      <c r="AO66" s="30"/>
      <c r="AP66" s="30">
        <v>160.204082312</v>
      </c>
      <c r="AQ66" s="30">
        <v>1.3925135205200001</v>
      </c>
      <c r="AR66" s="30"/>
      <c r="AS66" s="36"/>
      <c r="AT66"/>
      <c r="AU66"/>
      <c r="AV66"/>
      <c r="AW66"/>
    </row>
    <row r="67" spans="1:49" s="65" customFormat="1" ht="13.8">
      <c r="A67" s="26"/>
      <c r="B67" s="26"/>
      <c r="C67" s="26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9"/>
      <c r="V67" s="30"/>
      <c r="W67" s="30"/>
      <c r="X67" s="32"/>
      <c r="Y67" s="32"/>
      <c r="Z67" s="32"/>
      <c r="AA67" s="28"/>
      <c r="AB67" s="32">
        <v>3.7999999999999999E-2</v>
      </c>
      <c r="AC67" s="29"/>
      <c r="AD67" s="30"/>
      <c r="AE67" s="30"/>
      <c r="AF67" s="30"/>
      <c r="AG67" s="30"/>
      <c r="AH67" s="30"/>
      <c r="AI67" s="30"/>
      <c r="AJ67" s="30"/>
      <c r="AK67" s="30"/>
      <c r="AL67" s="30">
        <v>3.7999999999999999E-2</v>
      </c>
      <c r="AM67" s="30">
        <v>0</v>
      </c>
      <c r="AN67" s="30"/>
      <c r="AO67" s="30"/>
      <c r="AP67" s="30">
        <v>169.387755763</v>
      </c>
      <c r="AQ67" s="30">
        <v>1.43937139795</v>
      </c>
      <c r="AR67" s="30"/>
      <c r="AS67" s="36"/>
      <c r="AT67"/>
      <c r="AU67"/>
      <c r="AV67"/>
      <c r="AW67"/>
    </row>
    <row r="68" spans="1:49" s="65" customFormat="1" ht="13.8">
      <c r="A68" s="26"/>
      <c r="B68" s="26"/>
      <c r="C68" s="26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9"/>
      <c r="V68" s="30"/>
      <c r="W68" s="30"/>
      <c r="X68" s="32"/>
      <c r="Y68" s="32"/>
      <c r="Z68" s="32"/>
      <c r="AA68" s="28"/>
      <c r="AB68" s="32">
        <v>3.5999999999999997E-2</v>
      </c>
      <c r="AC68" s="29"/>
      <c r="AD68" s="30"/>
      <c r="AE68" s="30"/>
      <c r="AF68" s="30"/>
      <c r="AG68" s="30"/>
      <c r="AH68" s="30"/>
      <c r="AI68" s="30"/>
      <c r="AJ68" s="30"/>
      <c r="AK68" s="30"/>
      <c r="AL68" s="30">
        <v>3.5999999999999997E-2</v>
      </c>
      <c r="AM68" s="30">
        <v>0</v>
      </c>
      <c r="AN68" s="30"/>
      <c r="AO68" s="30"/>
      <c r="AP68" s="30">
        <v>178.57142921400001</v>
      </c>
      <c r="AQ68" s="30">
        <v>1.4841482405299999</v>
      </c>
      <c r="AR68" s="30"/>
      <c r="AS68" s="36"/>
      <c r="AT68"/>
      <c r="AU68"/>
      <c r="AV68"/>
      <c r="AW68"/>
    </row>
    <row r="69" spans="1:49" s="65" customFormat="1" ht="13.8">
      <c r="A69" s="26"/>
      <c r="B69" s="26"/>
      <c r="C69" s="26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9"/>
      <c r="V69" s="30"/>
      <c r="W69" s="30"/>
      <c r="X69" s="32"/>
      <c r="Y69" s="32"/>
      <c r="Z69" s="32"/>
      <c r="AA69" s="28"/>
      <c r="AB69" s="32">
        <v>0.05</v>
      </c>
      <c r="AC69" s="29"/>
      <c r="AD69" s="30"/>
      <c r="AE69" s="30"/>
      <c r="AF69" s="30"/>
      <c r="AG69" s="30"/>
      <c r="AH69" s="30"/>
      <c r="AI69" s="30"/>
      <c r="AJ69" s="30"/>
      <c r="AK69" s="30"/>
      <c r="AL69" s="30">
        <v>0.05</v>
      </c>
      <c r="AM69" s="30">
        <v>0</v>
      </c>
      <c r="AN69" s="30"/>
      <c r="AO69" s="30"/>
      <c r="AP69" s="30">
        <v>187.75510266500001</v>
      </c>
      <c r="AQ69" s="30">
        <v>1.52697252904</v>
      </c>
      <c r="AR69" s="30"/>
      <c r="AS69" s="36"/>
      <c r="AT69"/>
      <c r="AU69"/>
      <c r="AV69"/>
      <c r="AW69"/>
    </row>
    <row r="70" spans="1:49" s="65" customFormat="1" ht="13.8">
      <c r="A70" s="26"/>
      <c r="B70" s="26"/>
      <c r="C70" s="26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9"/>
      <c r="V70" s="30"/>
      <c r="W70" s="30"/>
      <c r="X70" s="32"/>
      <c r="Y70" s="32"/>
      <c r="Z70" s="32"/>
      <c r="AA70" s="28"/>
      <c r="AB70" s="32">
        <v>4.2999999999999997E-2</v>
      </c>
      <c r="AC70" s="29"/>
      <c r="AD70" s="30"/>
      <c r="AE70" s="30"/>
      <c r="AF70" s="30"/>
      <c r="AG70" s="30"/>
      <c r="AH70" s="30"/>
      <c r="AI70" s="30"/>
      <c r="AJ70" s="30"/>
      <c r="AK70" s="30"/>
      <c r="AL70" s="30">
        <v>4.2999999999999997E-2</v>
      </c>
      <c r="AM70" s="30">
        <v>0</v>
      </c>
      <c r="AN70" s="30"/>
      <c r="AO70" s="30"/>
      <c r="AP70" s="30">
        <v>196.93877611600001</v>
      </c>
      <c r="AQ70" s="30">
        <v>1.56796308585</v>
      </c>
      <c r="AR70" s="30"/>
      <c r="AS70" s="36"/>
      <c r="AT70"/>
      <c r="AU70"/>
      <c r="AV70"/>
      <c r="AW70"/>
    </row>
    <row r="71" spans="1:49" s="65" customFormat="1" ht="13.8">
      <c r="A71" s="26"/>
      <c r="B71" s="26"/>
      <c r="C71" s="26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9"/>
      <c r="V71" s="30"/>
      <c r="W71" s="30"/>
      <c r="X71" s="32"/>
      <c r="Y71" s="32"/>
      <c r="Z71" s="32"/>
      <c r="AA71" s="28"/>
      <c r="AB71" s="32">
        <v>3.9E-2</v>
      </c>
      <c r="AC71" s="29"/>
      <c r="AD71" s="30"/>
      <c r="AE71" s="30"/>
      <c r="AF71" s="30"/>
      <c r="AG71" s="30"/>
      <c r="AH71" s="30"/>
      <c r="AI71" s="30"/>
      <c r="AJ71" s="30"/>
      <c r="AK71" s="30"/>
      <c r="AL71" s="30">
        <v>3.9E-2</v>
      </c>
      <c r="AM71" s="30">
        <v>0</v>
      </c>
      <c r="AN71" s="30"/>
      <c r="AO71" s="30"/>
      <c r="AP71" s="30">
        <v>206.12244956699999</v>
      </c>
      <c r="AQ71" s="30">
        <v>1.60722986347</v>
      </c>
      <c r="AR71" s="30"/>
      <c r="AS71" s="36"/>
      <c r="AT71"/>
      <c r="AU71"/>
      <c r="AV71"/>
      <c r="AW71"/>
    </row>
    <row r="72" spans="1:49" s="65" customFormat="1" ht="13.8">
      <c r="A72" s="26"/>
      <c r="B72" s="27" t="s">
        <v>117</v>
      </c>
      <c r="C72" s="26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9"/>
      <c r="V72" s="30"/>
      <c r="W72" s="30"/>
      <c r="X72" s="32"/>
      <c r="Y72" s="32"/>
      <c r="Z72" s="32"/>
      <c r="AA72" s="28"/>
      <c r="AB72" s="32">
        <v>4.2999999999999997E-2</v>
      </c>
      <c r="AC72" s="29"/>
      <c r="AD72" s="30"/>
      <c r="AE72" s="30"/>
      <c r="AF72" s="30"/>
      <c r="AG72" s="30"/>
      <c r="AH72" s="30"/>
      <c r="AI72" s="30"/>
      <c r="AJ72" s="30"/>
      <c r="AK72" s="30"/>
      <c r="AL72" s="30">
        <v>4.2999999999999997E-2</v>
      </c>
      <c r="AM72" s="30">
        <v>0</v>
      </c>
      <c r="AN72" s="30"/>
      <c r="AO72" s="30"/>
      <c r="AP72" s="30">
        <v>215.30612301799999</v>
      </c>
      <c r="AQ72" s="30">
        <v>1.6448746769</v>
      </c>
      <c r="AR72" s="30"/>
      <c r="AS72" s="36"/>
      <c r="AT72"/>
      <c r="AU72"/>
      <c r="AV72"/>
      <c r="AW72"/>
    </row>
    <row r="73" spans="1:49" s="65" customFormat="1" ht="13.8">
      <c r="A73" s="26">
        <v>101</v>
      </c>
      <c r="B73" s="69" t="s">
        <v>118</v>
      </c>
      <c r="C73" s="26" t="s">
        <v>119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9"/>
      <c r="V73" s="30"/>
      <c r="W73" s="30"/>
      <c r="X73" s="32"/>
      <c r="Y73" s="32"/>
      <c r="Z73" s="32"/>
      <c r="AA73" s="28"/>
      <c r="AB73" s="32">
        <v>3.7999999999999999E-2</v>
      </c>
      <c r="AC73" s="29"/>
      <c r="AD73" s="30"/>
      <c r="AE73" s="30"/>
      <c r="AF73" s="30"/>
      <c r="AG73" s="30"/>
      <c r="AH73" s="30"/>
      <c r="AI73" s="30"/>
      <c r="AJ73" s="30"/>
      <c r="AK73" s="30"/>
      <c r="AL73" s="30">
        <v>3.7999999999999999E-2</v>
      </c>
      <c r="AM73" s="30">
        <v>0</v>
      </c>
      <c r="AN73" s="30"/>
      <c r="AO73" s="30"/>
      <c r="AP73" s="30">
        <v>224.489796469</v>
      </c>
      <c r="AQ73" s="30">
        <v>1.6809918793900001</v>
      </c>
      <c r="AR73" s="30"/>
      <c r="AS73" s="36"/>
      <c r="AT73"/>
      <c r="AU73"/>
      <c r="AV73"/>
      <c r="AW73"/>
    </row>
    <row r="74" spans="1:49" s="65" customFormat="1" ht="13.8">
      <c r="A74" s="26">
        <v>103</v>
      </c>
      <c r="B74" s="69" t="s">
        <v>120</v>
      </c>
      <c r="C74" s="26" t="s">
        <v>119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9"/>
      <c r="V74" s="30"/>
      <c r="W74" s="30"/>
      <c r="X74" s="32"/>
      <c r="Y74" s="32"/>
      <c r="Z74" s="32"/>
      <c r="AA74" s="28"/>
      <c r="AB74" s="32">
        <v>3.6999999999999998E-2</v>
      </c>
      <c r="AC74" s="29"/>
      <c r="AD74" s="30"/>
      <c r="AE74" s="30"/>
      <c r="AF74" s="30"/>
      <c r="AG74" s="30"/>
      <c r="AH74" s="30"/>
      <c r="AI74" s="30"/>
      <c r="AJ74" s="30"/>
      <c r="AK74" s="30"/>
      <c r="AL74" s="30">
        <v>3.6999999999999998E-2</v>
      </c>
      <c r="AM74" s="30">
        <v>0</v>
      </c>
      <c r="AN74" s="30"/>
      <c r="AO74" s="30"/>
      <c r="AP74" s="30">
        <v>233.67346992</v>
      </c>
      <c r="AQ74" s="30">
        <v>1.71566898303</v>
      </c>
      <c r="AR74" s="30"/>
      <c r="AS74" s="36"/>
      <c r="AT74"/>
      <c r="AU74"/>
      <c r="AV74"/>
      <c r="AW74"/>
    </row>
    <row r="75" spans="1:49" s="65" customFormat="1" ht="13.8">
      <c r="A75" s="26">
        <v>201</v>
      </c>
      <c r="B75" s="69" t="s">
        <v>121</v>
      </c>
      <c r="C75" s="26" t="s">
        <v>122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9"/>
      <c r="V75" s="30"/>
      <c r="W75" s="30"/>
      <c r="X75" s="32"/>
      <c r="Y75" s="32"/>
      <c r="Z75" s="32"/>
      <c r="AA75" s="28"/>
      <c r="AB75" s="32">
        <v>3.4000000000000002E-2</v>
      </c>
      <c r="AC75" s="29"/>
      <c r="AD75" s="30"/>
      <c r="AE75" s="30"/>
      <c r="AF75" s="30"/>
      <c r="AG75" s="30"/>
      <c r="AH75" s="30"/>
      <c r="AI75" s="30"/>
      <c r="AJ75" s="30"/>
      <c r="AK75" s="30"/>
      <c r="AL75" s="30">
        <v>3.4000000000000002E-2</v>
      </c>
      <c r="AM75" s="30">
        <v>0</v>
      </c>
      <c r="AN75" s="30"/>
      <c r="AO75" s="30"/>
      <c r="AP75" s="30">
        <v>242.85714337100001</v>
      </c>
      <c r="AQ75" s="30">
        <v>1.74898722696</v>
      </c>
      <c r="AR75" s="30"/>
      <c r="AS75" s="36"/>
      <c r="AT75"/>
      <c r="AU75"/>
      <c r="AV75"/>
      <c r="AW75"/>
    </row>
    <row r="76" spans="1:49" s="65" customFormat="1" ht="13.8">
      <c r="A76" s="26">
        <v>301</v>
      </c>
      <c r="B76" s="69" t="s">
        <v>123</v>
      </c>
      <c r="C76" s="26" t="s">
        <v>124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9"/>
      <c r="V76" s="30"/>
      <c r="W76" s="30"/>
      <c r="X76" s="32"/>
      <c r="Y76" s="32"/>
      <c r="Z76" s="32"/>
      <c r="AA76" s="28"/>
      <c r="AB76" s="32">
        <v>4.2000000000000003E-2</v>
      </c>
      <c r="AC76" s="29"/>
      <c r="AD76" s="30"/>
      <c r="AE76" s="30"/>
      <c r="AF76" s="30"/>
      <c r="AG76" s="30"/>
      <c r="AH76" s="30"/>
      <c r="AI76" s="30"/>
      <c r="AJ76" s="30"/>
      <c r="AK76" s="30"/>
      <c r="AL76" s="30">
        <v>4.2000000000000003E-2</v>
      </c>
      <c r="AM76" s="30">
        <v>0</v>
      </c>
      <c r="AN76" s="30"/>
      <c r="AO76" s="30"/>
      <c r="AP76" s="30">
        <v>252.04081682200001</v>
      </c>
      <c r="AQ76" s="30">
        <v>1.7810220962800001</v>
      </c>
      <c r="AR76" s="30"/>
      <c r="AS76" s="36"/>
      <c r="AT76"/>
      <c r="AU76"/>
      <c r="AV76"/>
      <c r="AW76"/>
    </row>
    <row r="77" spans="1:49" s="65" customFormat="1" ht="13.8">
      <c r="A77" s="26">
        <v>401</v>
      </c>
      <c r="B77" s="69" t="s">
        <v>125</v>
      </c>
      <c r="C77" s="26" t="s">
        <v>126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9"/>
      <c r="V77" s="30"/>
      <c r="W77" s="30"/>
      <c r="X77" s="32"/>
      <c r="Y77" s="32"/>
      <c r="Z77" s="32"/>
      <c r="AA77" s="28"/>
      <c r="AB77" s="32">
        <v>3.7999999999999999E-2</v>
      </c>
      <c r="AC77" s="29"/>
      <c r="AD77" s="30"/>
      <c r="AE77" s="30"/>
      <c r="AF77" s="30"/>
      <c r="AG77" s="30"/>
      <c r="AH77" s="30"/>
      <c r="AI77" s="30"/>
      <c r="AJ77" s="30"/>
      <c r="AK77" s="30"/>
      <c r="AL77" s="30">
        <v>3.7999999999999999E-2</v>
      </c>
      <c r="AM77" s="30">
        <v>0</v>
      </c>
      <c r="AN77" s="30"/>
      <c r="AO77" s="30"/>
      <c r="AP77" s="30">
        <v>261.22449027300001</v>
      </c>
      <c r="AQ77" s="30">
        <v>1.81184379546</v>
      </c>
      <c r="AR77" s="30"/>
      <c r="AS77" s="36"/>
      <c r="AT77"/>
      <c r="AU77"/>
      <c r="AV77"/>
      <c r="AW77"/>
    </row>
    <row r="78" spans="1:49" s="65" customFormat="1" ht="13.8">
      <c r="A78" s="26">
        <v>402</v>
      </c>
      <c r="B78" s="69" t="s">
        <v>127</v>
      </c>
      <c r="C78" s="26" t="s">
        <v>128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9"/>
      <c r="V78" s="30"/>
      <c r="W78" s="30"/>
      <c r="X78" s="32"/>
      <c r="Y78" s="32"/>
      <c r="Z78" s="32"/>
      <c r="AA78" s="28"/>
      <c r="AB78" s="32">
        <v>4.3999999999999997E-2</v>
      </c>
      <c r="AC78" s="29"/>
      <c r="AD78" s="30"/>
      <c r="AE78" s="30"/>
      <c r="AF78" s="30"/>
      <c r="AG78" s="30"/>
      <c r="AH78" s="30"/>
      <c r="AI78" s="30"/>
      <c r="AJ78" s="30"/>
      <c r="AK78" s="30"/>
      <c r="AL78" s="30">
        <v>4.3999999999999997E-2</v>
      </c>
      <c r="AM78" s="30">
        <v>0</v>
      </c>
      <c r="AN78" s="30"/>
      <c r="AO78" s="30"/>
      <c r="AP78" s="30">
        <v>270.40816372400002</v>
      </c>
      <c r="AQ78" s="30">
        <v>1.8415176797399999</v>
      </c>
      <c r="AR78" s="30"/>
      <c r="AS78" s="36"/>
      <c r="AT78"/>
      <c r="AU78"/>
      <c r="AV78"/>
      <c r="AW78"/>
    </row>
    <row r="79" spans="1:49" s="65" customFormat="1" ht="13.8">
      <c r="A79" s="26">
        <v>501</v>
      </c>
      <c r="B79" s="69" t="s">
        <v>129</v>
      </c>
      <c r="C79" s="26" t="s">
        <v>130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9"/>
      <c r="V79" s="30"/>
      <c r="W79" s="30"/>
      <c r="X79" s="32"/>
      <c r="Y79" s="32"/>
      <c r="Z79" s="32"/>
      <c r="AA79" s="28"/>
      <c r="AB79" s="32">
        <v>3.5000000000000003E-2</v>
      </c>
      <c r="AC79" s="29"/>
      <c r="AD79" s="30"/>
      <c r="AE79" s="30"/>
      <c r="AF79" s="30"/>
      <c r="AG79" s="30"/>
      <c r="AH79" s="30"/>
      <c r="AI79" s="30"/>
      <c r="AJ79" s="30"/>
      <c r="AK79" s="30"/>
      <c r="AL79" s="30">
        <v>3.5000000000000003E-2</v>
      </c>
      <c r="AM79" s="30">
        <v>0</v>
      </c>
      <c r="AN79" s="30"/>
      <c r="AO79" s="30"/>
      <c r="AP79" s="30">
        <v>279.59183717600001</v>
      </c>
      <c r="AQ79" s="30">
        <v>1.8701046480800001</v>
      </c>
      <c r="AR79" s="30"/>
      <c r="AS79" s="36"/>
      <c r="AT79"/>
      <c r="AU79"/>
      <c r="AV79"/>
      <c r="AW79"/>
    </row>
    <row r="80" spans="1:49" s="65" customFormat="1" ht="13.8">
      <c r="A80" s="26">
        <v>502</v>
      </c>
      <c r="B80" s="69" t="s">
        <v>131</v>
      </c>
      <c r="C80" s="26" t="s">
        <v>132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9"/>
      <c r="V80" s="30"/>
      <c r="W80" s="30"/>
      <c r="X80" s="32"/>
      <c r="Y80" s="32"/>
      <c r="Z80" s="32"/>
      <c r="AA80" s="28"/>
      <c r="AB80" s="32">
        <v>4.1000000000000002E-2</v>
      </c>
      <c r="AC80" s="29"/>
      <c r="AD80" s="30"/>
      <c r="AE80" s="30"/>
      <c r="AF80" s="30"/>
      <c r="AG80" s="30"/>
      <c r="AH80" s="30"/>
      <c r="AI80" s="30"/>
      <c r="AJ80" s="30"/>
      <c r="AK80" s="30"/>
      <c r="AL80" s="30">
        <v>4.1000000000000002E-2</v>
      </c>
      <c r="AM80" s="30">
        <v>0</v>
      </c>
      <c r="AN80" s="30"/>
      <c r="AO80" s="30"/>
      <c r="AP80" s="30">
        <v>288.77551062700002</v>
      </c>
      <c r="AQ80" s="30">
        <v>1.8976615011</v>
      </c>
      <c r="AR80" s="30"/>
      <c r="AS80" s="36"/>
      <c r="AT80"/>
      <c r="AU80"/>
      <c r="AV80"/>
      <c r="AW80"/>
    </row>
    <row r="81" spans="1:49" s="65" customFormat="1" ht="13.8">
      <c r="A81" s="26">
        <v>601</v>
      </c>
      <c r="B81" s="69" t="s">
        <v>133</v>
      </c>
      <c r="C81" s="26" t="s">
        <v>134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9"/>
      <c r="V81" s="30"/>
      <c r="W81" s="30"/>
      <c r="X81" s="32"/>
      <c r="Y81" s="32"/>
      <c r="Z81" s="32"/>
      <c r="AA81" s="28"/>
      <c r="AB81" s="32">
        <v>0.04</v>
      </c>
      <c r="AC81" s="29"/>
      <c r="AD81" s="30"/>
      <c r="AE81" s="30"/>
      <c r="AF81" s="30"/>
      <c r="AG81" s="30"/>
      <c r="AH81" s="30"/>
      <c r="AI81" s="30"/>
      <c r="AJ81" s="30"/>
      <c r="AK81" s="30"/>
      <c r="AL81" s="30">
        <v>0.04</v>
      </c>
      <c r="AM81" s="30">
        <v>0</v>
      </c>
      <c r="AN81" s="30"/>
      <c r="AO81" s="30"/>
      <c r="AP81" s="30">
        <v>297.95918407800002</v>
      </c>
      <c r="AQ81" s="30">
        <v>1.92424126701</v>
      </c>
      <c r="AR81" s="30"/>
      <c r="AS81" s="36"/>
      <c r="AT81"/>
      <c r="AU81"/>
      <c r="AV81"/>
      <c r="AW81"/>
    </row>
    <row r="82" spans="1:49" s="65" customFormat="1" ht="13.8">
      <c r="A82" s="26">
        <v>602</v>
      </c>
      <c r="B82" s="69" t="s">
        <v>135</v>
      </c>
      <c r="C82" s="26" t="s">
        <v>134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9"/>
      <c r="V82" s="30"/>
      <c r="W82" s="30"/>
      <c r="X82" s="32"/>
      <c r="Y82" s="32"/>
      <c r="Z82" s="32"/>
      <c r="AA82" s="28"/>
      <c r="AB82" s="32">
        <v>3.3000000000000002E-2</v>
      </c>
      <c r="AC82" s="29"/>
      <c r="AD82" s="30"/>
      <c r="AE82" s="30"/>
      <c r="AF82" s="30"/>
      <c r="AG82" s="30"/>
      <c r="AH82" s="30"/>
      <c r="AI82" s="30"/>
      <c r="AJ82" s="30"/>
      <c r="AK82" s="30"/>
      <c r="AL82" s="30">
        <v>3.3000000000000002E-2</v>
      </c>
      <c r="AM82" s="30">
        <v>0</v>
      </c>
      <c r="AN82" s="30"/>
      <c r="AO82" s="30"/>
      <c r="AP82" s="30">
        <v>307.14285752900003</v>
      </c>
      <c r="AQ82" s="30">
        <v>1.9498934987000001</v>
      </c>
      <c r="AR82" s="30"/>
      <c r="AS82" s="36"/>
      <c r="AT82"/>
      <c r="AU82"/>
      <c r="AV82"/>
      <c r="AW82"/>
    </row>
    <row r="83" spans="1:49" s="65" customFormat="1" ht="13.8">
      <c r="A83" s="26"/>
      <c r="B83" s="69"/>
      <c r="C83" s="26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9"/>
      <c r="V83" s="30"/>
      <c r="W83" s="30"/>
      <c r="X83" s="32"/>
      <c r="Y83" s="32"/>
      <c r="Z83" s="32"/>
      <c r="AA83" s="28"/>
      <c r="AB83" s="32">
        <v>3.5999999999999997E-2</v>
      </c>
      <c r="AC83" s="29"/>
      <c r="AD83" s="30"/>
      <c r="AE83" s="30"/>
      <c r="AF83" s="30"/>
      <c r="AG83" s="30"/>
      <c r="AH83" s="30"/>
      <c r="AI83" s="30"/>
      <c r="AJ83" s="30"/>
      <c r="AK83" s="30"/>
      <c r="AL83" s="30">
        <v>3.5999999999999997E-2</v>
      </c>
      <c r="AM83" s="30">
        <v>0</v>
      </c>
      <c r="AN83" s="30"/>
      <c r="AO83" s="30"/>
      <c r="AP83" s="30">
        <v>316.32653097999997</v>
      </c>
      <c r="AQ83" s="30">
        <v>1.97466454448</v>
      </c>
      <c r="AR83" s="30"/>
      <c r="AS83" s="36"/>
      <c r="AT83"/>
      <c r="AU83"/>
      <c r="AV83"/>
      <c r="AW83"/>
    </row>
    <row r="84" spans="1:49" s="65" customFormat="1" ht="13.8">
      <c r="A84" s="26"/>
      <c r="B84" s="26"/>
      <c r="C84" s="26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9"/>
      <c r="V84" s="30"/>
      <c r="W84" s="30"/>
      <c r="X84" s="32"/>
      <c r="Y84" s="32"/>
      <c r="Z84" s="32"/>
      <c r="AA84" s="28"/>
      <c r="AB84" s="32">
        <v>3.5999999999999997E-2</v>
      </c>
      <c r="AC84" s="29"/>
      <c r="AD84" s="30"/>
      <c r="AE84" s="30"/>
      <c r="AF84" s="30"/>
      <c r="AG84" s="30"/>
      <c r="AH84" s="30"/>
      <c r="AI84" s="30"/>
      <c r="AJ84" s="30"/>
      <c r="AK84" s="30"/>
      <c r="AL84" s="30">
        <v>3.5999999999999997E-2</v>
      </c>
      <c r="AM84" s="30">
        <v>0</v>
      </c>
      <c r="AN84" s="30"/>
      <c r="AO84" s="30"/>
      <c r="AP84" s="30">
        <v>325.51020443099998</v>
      </c>
      <c r="AQ84" s="30">
        <v>1.99859779503</v>
      </c>
      <c r="AR84" s="30"/>
      <c r="AS84" s="36"/>
      <c r="AT84"/>
      <c r="AU84"/>
      <c r="AV84"/>
      <c r="AW84"/>
    </row>
    <row r="85" spans="1:49" s="65" customFormat="1" ht="13.8">
      <c r="A85" s="26"/>
      <c r="B85" s="26"/>
      <c r="C85" s="26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9"/>
      <c r="V85" s="30"/>
      <c r="W85" s="30"/>
      <c r="X85" s="32"/>
      <c r="Y85" s="32"/>
      <c r="Z85" s="32"/>
      <c r="AA85" s="28"/>
      <c r="AB85" s="32">
        <v>0.05</v>
      </c>
      <c r="AC85" s="29"/>
      <c r="AD85" s="30"/>
      <c r="AE85" s="30"/>
      <c r="AF85" s="30"/>
      <c r="AG85" s="30"/>
      <c r="AH85" s="30"/>
      <c r="AI85" s="30"/>
      <c r="AJ85" s="30"/>
      <c r="AK85" s="30"/>
      <c r="AL85" s="30">
        <v>0.05</v>
      </c>
      <c r="AM85" s="30">
        <v>0</v>
      </c>
      <c r="AN85" s="30"/>
      <c r="AO85" s="30"/>
      <c r="AP85" s="30">
        <v>334.69387788199998</v>
      </c>
      <c r="AQ85" s="30">
        <v>2.0217339087799999</v>
      </c>
      <c r="AR85" s="30"/>
      <c r="AS85" s="36"/>
      <c r="AT85"/>
      <c r="AU85"/>
      <c r="AV85"/>
      <c r="AW85"/>
    </row>
    <row r="86" spans="1:49" s="65" customFormat="1" ht="13.8">
      <c r="A86" s="26"/>
      <c r="B86" s="26"/>
      <c r="C86" s="26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9"/>
      <c r="V86" s="30"/>
      <c r="W86" s="30"/>
      <c r="X86" s="32"/>
      <c r="Y86" s="32"/>
      <c r="Z86" s="32"/>
      <c r="AA86" s="28"/>
      <c r="AB86" s="32">
        <v>4.2999999999999997E-2</v>
      </c>
      <c r="AC86" s="29"/>
      <c r="AD86" s="30"/>
      <c r="AE86" s="30"/>
      <c r="AF86" s="30"/>
      <c r="AG86" s="30"/>
      <c r="AH86" s="30"/>
      <c r="AI86" s="30"/>
      <c r="AJ86" s="30"/>
      <c r="AK86" s="30"/>
      <c r="AL86" s="30">
        <v>4.2999999999999997E-2</v>
      </c>
      <c r="AM86" s="30">
        <v>0</v>
      </c>
      <c r="AN86" s="30"/>
      <c r="AO86" s="30"/>
      <c r="AP86" s="30">
        <v>343.87755133299999</v>
      </c>
      <c r="AQ86" s="30">
        <v>2.0441110177900002</v>
      </c>
      <c r="AR86" s="30"/>
      <c r="AS86" s="36"/>
      <c r="AT86"/>
      <c r="AU86"/>
      <c r="AV86"/>
      <c r="AW86"/>
    </row>
    <row r="87" spans="1:49" s="65" customFormat="1" ht="13.8">
      <c r="A87" s="26"/>
      <c r="B87" s="26"/>
      <c r="C87" s="26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9"/>
      <c r="V87" s="30"/>
      <c r="W87" s="30"/>
      <c r="X87" s="32"/>
      <c r="Y87" s="32"/>
      <c r="Z87" s="32"/>
      <c r="AA87" s="28"/>
      <c r="AB87" s="32">
        <v>3.9E-2</v>
      </c>
      <c r="AC87" s="29"/>
      <c r="AD87" s="30"/>
      <c r="AE87" s="30"/>
      <c r="AF87" s="30"/>
      <c r="AG87" s="30"/>
      <c r="AH87" s="30"/>
      <c r="AI87" s="30"/>
      <c r="AJ87" s="30"/>
      <c r="AK87" s="30"/>
      <c r="AL87" s="30">
        <v>3.9E-2</v>
      </c>
      <c r="AM87" s="30">
        <v>0</v>
      </c>
      <c r="AN87" s="30"/>
      <c r="AO87" s="30"/>
      <c r="AP87" s="30">
        <v>353.06122478399999</v>
      </c>
      <c r="AQ87" s="30">
        <v>2.06576491585</v>
      </c>
      <c r="AR87" s="30"/>
      <c r="AS87" s="36"/>
      <c r="AT87"/>
      <c r="AU87"/>
      <c r="AV87"/>
      <c r="AW87"/>
    </row>
    <row r="88" spans="1:49" s="65" customFormat="1" ht="13.8">
      <c r="A88" s="26"/>
      <c r="B88" s="26"/>
      <c r="C88" s="26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9"/>
      <c r="V88" s="30"/>
      <c r="W88" s="30"/>
      <c r="X88" s="32"/>
      <c r="Y88" s="32"/>
      <c r="Z88" s="32"/>
      <c r="AA88" s="28"/>
      <c r="AB88" s="32">
        <v>4.2999999999999997E-2</v>
      </c>
      <c r="AC88" s="29"/>
      <c r="AD88" s="30"/>
      <c r="AE88" s="30"/>
      <c r="AF88" s="30"/>
      <c r="AG88" s="30"/>
      <c r="AH88" s="30"/>
      <c r="AI88" s="30"/>
      <c r="AJ88" s="30"/>
      <c r="AK88" s="30"/>
      <c r="AL88" s="30">
        <v>4.2999999999999997E-2</v>
      </c>
      <c r="AM88" s="30">
        <v>0</v>
      </c>
      <c r="AN88" s="30"/>
      <c r="AO88" s="30"/>
      <c r="AP88" s="30">
        <v>362.24489823499999</v>
      </c>
      <c r="AQ88" s="30">
        <v>2.08672923068</v>
      </c>
      <c r="AR88" s="30"/>
      <c r="AS88" s="36"/>
      <c r="AT88"/>
      <c r="AU88"/>
      <c r="AV88"/>
      <c r="AW88"/>
    </row>
    <row r="89" spans="1:49" s="65" customFormat="1" ht="13.8">
      <c r="A89" s="26"/>
      <c r="B89" s="26"/>
      <c r="C89" s="26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9"/>
      <c r="V89" s="30"/>
      <c r="W89" s="30"/>
      <c r="X89" s="32"/>
      <c r="Y89" s="32"/>
      <c r="Z89" s="32"/>
      <c r="AA89" s="28"/>
      <c r="AB89" s="32">
        <v>3.7999999999999999E-2</v>
      </c>
      <c r="AC89" s="29"/>
      <c r="AD89" s="30"/>
      <c r="AE89" s="30"/>
      <c r="AF89" s="30"/>
      <c r="AG89" s="30"/>
      <c r="AH89" s="30"/>
      <c r="AI89" s="30"/>
      <c r="AJ89" s="30"/>
      <c r="AK89" s="30"/>
      <c r="AL89" s="30">
        <v>3.7999999999999999E-2</v>
      </c>
      <c r="AM89" s="30">
        <v>0</v>
      </c>
      <c r="AN89" s="30"/>
      <c r="AO89" s="30"/>
      <c r="AP89" s="30">
        <v>371.428571686</v>
      </c>
      <c r="AQ89" s="30">
        <v>2.1070355814799999</v>
      </c>
      <c r="AR89" s="30"/>
      <c r="AS89" s="36"/>
      <c r="AT89"/>
      <c r="AU89"/>
      <c r="AV89"/>
      <c r="AW89"/>
    </row>
    <row r="90" spans="1:49" s="65" customFormat="1" ht="13.8">
      <c r="A90" s="26"/>
      <c r="B90" s="26"/>
      <c r="C90" s="26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9"/>
      <c r="V90" s="30"/>
      <c r="W90" s="30"/>
      <c r="X90" s="32"/>
      <c r="Y90" s="32"/>
      <c r="Z90" s="32"/>
      <c r="AA90" s="28"/>
      <c r="AB90" s="32">
        <v>3.6999999999999998E-2</v>
      </c>
      <c r="AC90" s="29"/>
      <c r="AD90" s="30"/>
      <c r="AE90" s="30"/>
      <c r="AF90" s="30"/>
      <c r="AG90" s="30"/>
      <c r="AH90" s="30"/>
      <c r="AI90" s="30"/>
      <c r="AJ90" s="30"/>
      <c r="AK90" s="30"/>
      <c r="AL90" s="30">
        <v>3.6999999999999998E-2</v>
      </c>
      <c r="AM90" s="30">
        <v>0</v>
      </c>
      <c r="AN90" s="30"/>
      <c r="AO90" s="30"/>
      <c r="AP90" s="30">
        <v>380.612245137</v>
      </c>
      <c r="AQ90" s="30">
        <v>2.12671372334</v>
      </c>
      <c r="AR90" s="30"/>
      <c r="AS90" s="36"/>
      <c r="AT90"/>
      <c r="AU90"/>
      <c r="AV90"/>
      <c r="AW90"/>
    </row>
    <row r="91" spans="1:49" s="65" customFormat="1" ht="13.8">
      <c r="A91" s="70"/>
      <c r="B91" s="70"/>
      <c r="C91" s="7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9"/>
      <c r="V91" s="30"/>
      <c r="W91" s="30"/>
      <c r="X91" s="32"/>
      <c r="Y91" s="32"/>
      <c r="Z91" s="32"/>
      <c r="AA91" s="28"/>
      <c r="AB91" s="32">
        <v>3.4000000000000002E-2</v>
      </c>
      <c r="AC91" s="29"/>
      <c r="AD91" s="30"/>
      <c r="AE91" s="30"/>
      <c r="AF91" s="30"/>
      <c r="AG91" s="30"/>
      <c r="AH91" s="30"/>
      <c r="AI91" s="30"/>
      <c r="AJ91" s="30"/>
      <c r="AK91" s="30"/>
      <c r="AL91" s="30">
        <v>3.4000000000000002E-2</v>
      </c>
      <c r="AM91" s="30">
        <v>0</v>
      </c>
      <c r="AN91" s="30"/>
      <c r="AO91" s="30"/>
      <c r="AP91" s="30">
        <v>389.79591858800001</v>
      </c>
      <c r="AQ91" s="30">
        <v>2.1457916797499998</v>
      </c>
      <c r="AR91" s="30"/>
      <c r="AS91" s="36"/>
      <c r="AT91"/>
      <c r="AU91"/>
      <c r="AV91"/>
      <c r="AW91"/>
    </row>
    <row r="92" spans="1:49" s="65" customFormat="1" ht="13.8">
      <c r="A92" s="70"/>
      <c r="B92" s="70"/>
      <c r="C92" s="70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9"/>
      <c r="V92" s="30"/>
      <c r="W92" s="30"/>
      <c r="X92" s="32"/>
      <c r="Y92" s="32"/>
      <c r="Z92" s="32"/>
      <c r="AA92" s="28"/>
      <c r="AB92" s="32">
        <v>4.2000000000000003E-2</v>
      </c>
      <c r="AC92" s="29"/>
      <c r="AD92" s="30"/>
      <c r="AE92" s="30"/>
      <c r="AF92" s="30"/>
      <c r="AG92" s="30"/>
      <c r="AH92" s="30"/>
      <c r="AI92" s="30"/>
      <c r="AJ92" s="30"/>
      <c r="AK92" s="30"/>
      <c r="AL92" s="30">
        <v>4.2000000000000003E-2</v>
      </c>
      <c r="AM92" s="30">
        <v>0</v>
      </c>
      <c r="AN92" s="30"/>
      <c r="AO92" s="30"/>
      <c r="AP92" s="30">
        <v>398.97959203900001</v>
      </c>
      <c r="AQ92" s="30">
        <v>2.1642958641700001</v>
      </c>
      <c r="AR92" s="30"/>
      <c r="AS92" s="36"/>
      <c r="AT92"/>
      <c r="AU92"/>
      <c r="AV92"/>
      <c r="AW92"/>
    </row>
    <row r="93" spans="1:49" s="65" customFormat="1" ht="13.8">
      <c r="A93" s="70"/>
      <c r="B93" s="70"/>
      <c r="C93" s="70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9"/>
      <c r="V93" s="30"/>
      <c r="W93" s="30"/>
      <c r="X93" s="32"/>
      <c r="Y93" s="32"/>
      <c r="Z93" s="32"/>
      <c r="AA93" s="28"/>
      <c r="AB93" s="32">
        <v>3.7999999999999999E-2</v>
      </c>
      <c r="AC93" s="29"/>
      <c r="AD93" s="30"/>
      <c r="AE93" s="30"/>
      <c r="AF93" s="30"/>
      <c r="AG93" s="30"/>
      <c r="AH93" s="30"/>
      <c r="AI93" s="30"/>
      <c r="AJ93" s="30"/>
      <c r="AK93" s="30"/>
      <c r="AL93" s="30">
        <v>3.7999999999999999E-2</v>
      </c>
      <c r="AM93" s="30">
        <v>0</v>
      </c>
      <c r="AN93" s="30"/>
      <c r="AO93" s="30"/>
      <c r="AP93" s="30">
        <v>408.16326549000001</v>
      </c>
      <c r="AQ93" s="30">
        <v>2.1822511917699998</v>
      </c>
      <c r="AR93" s="30"/>
      <c r="AS93" s="36"/>
      <c r="AT93"/>
      <c r="AU93"/>
      <c r="AV93"/>
      <c r="AW93"/>
    </row>
    <row r="94" spans="1:49" s="65" customFormat="1" ht="13.8">
      <c r="A94" s="70"/>
      <c r="B94" s="70"/>
      <c r="C94" s="70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9"/>
      <c r="V94" s="30"/>
      <c r="W94" s="30"/>
      <c r="X94" s="32"/>
      <c r="Y94" s="32"/>
      <c r="Z94" s="32"/>
      <c r="AA94" s="28"/>
      <c r="AB94" s="32">
        <v>4.3999999999999997E-2</v>
      </c>
      <c r="AC94" s="29"/>
      <c r="AD94" s="30"/>
      <c r="AE94" s="30"/>
      <c r="AF94" s="30"/>
      <c r="AG94" s="30"/>
      <c r="AH94" s="30"/>
      <c r="AI94" s="30"/>
      <c r="AJ94" s="30"/>
      <c r="AK94" s="30"/>
      <c r="AL94" s="30">
        <v>4.3999999999999997E-2</v>
      </c>
      <c r="AM94" s="30">
        <v>0</v>
      </c>
      <c r="AN94" s="30"/>
      <c r="AO94" s="30"/>
      <c r="AP94" s="30">
        <v>417.34693894100002</v>
      </c>
      <c r="AQ94" s="30">
        <v>2.19968118219</v>
      </c>
      <c r="AR94" s="30"/>
      <c r="AS94" s="36"/>
      <c r="AT94"/>
      <c r="AU94"/>
      <c r="AV94"/>
      <c r="AW94"/>
    </row>
    <row r="95" spans="1:49" s="65" customFormat="1" ht="13.8">
      <c r="A95" s="70"/>
      <c r="B95" s="70"/>
      <c r="C95" s="70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9"/>
      <c r="V95" s="30"/>
      <c r="W95" s="30"/>
      <c r="X95" s="32"/>
      <c r="Y95" s="32"/>
      <c r="Z95" s="32"/>
      <c r="AA95" s="28"/>
      <c r="AB95" s="32">
        <v>3.5000000000000003E-2</v>
      </c>
      <c r="AC95" s="29"/>
      <c r="AD95" s="30"/>
      <c r="AE95" s="30"/>
      <c r="AF95" s="30"/>
      <c r="AG95" s="30"/>
      <c r="AH95" s="30"/>
      <c r="AI95" s="30"/>
      <c r="AJ95" s="30"/>
      <c r="AK95" s="30"/>
      <c r="AL95" s="30">
        <v>3.5000000000000003E-2</v>
      </c>
      <c r="AM95" s="30">
        <v>0</v>
      </c>
      <c r="AN95" s="30"/>
      <c r="AO95" s="30"/>
      <c r="AP95" s="30">
        <v>426.53061239200002</v>
      </c>
      <c r="AQ95" s="30">
        <v>2.21660805416</v>
      </c>
      <c r="AR95" s="30"/>
      <c r="AS95" s="36"/>
      <c r="AT95"/>
      <c r="AU95"/>
      <c r="AV95"/>
      <c r="AW95"/>
    </row>
    <row r="96" spans="1:49" s="65" customFormat="1" ht="13.8">
      <c r="A96" s="70"/>
      <c r="B96" s="70"/>
      <c r="C96" s="70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9"/>
      <c r="V96" s="30"/>
      <c r="W96" s="30"/>
      <c r="X96" s="32"/>
      <c r="Y96" s="32"/>
      <c r="Z96" s="32"/>
      <c r="AA96" s="28"/>
      <c r="AB96" s="32">
        <v>4.1000000000000002E-2</v>
      </c>
      <c r="AC96" s="29"/>
      <c r="AD96" s="30"/>
      <c r="AE96" s="30"/>
      <c r="AF96" s="30"/>
      <c r="AG96" s="30"/>
      <c r="AH96" s="30"/>
      <c r="AI96" s="30"/>
      <c r="AJ96" s="30"/>
      <c r="AK96" s="30"/>
      <c r="AL96" s="30">
        <v>4.1000000000000002E-2</v>
      </c>
      <c r="AM96" s="30">
        <v>0</v>
      </c>
      <c r="AN96" s="30"/>
      <c r="AO96" s="30"/>
      <c r="AP96" s="30">
        <v>435.71428584300003</v>
      </c>
      <c r="AQ96" s="30">
        <v>2.23305281265</v>
      </c>
      <c r="AR96" s="30"/>
      <c r="AS96" s="36"/>
      <c r="AT96"/>
      <c r="AU96"/>
      <c r="AV96"/>
      <c r="AW96"/>
    </row>
    <row r="97" spans="1:49" s="65" customFormat="1" ht="13.8">
      <c r="A97" s="70"/>
      <c r="B97" s="70"/>
      <c r="C97" s="70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9"/>
      <c r="V97" s="30"/>
      <c r="W97" s="30"/>
      <c r="X97" s="32"/>
      <c r="Y97" s="32"/>
      <c r="Z97" s="32"/>
      <c r="AA97" s="28"/>
      <c r="AB97" s="32">
        <v>0.04</v>
      </c>
      <c r="AC97" s="29"/>
      <c r="AD97" s="30"/>
      <c r="AE97" s="30"/>
      <c r="AF97" s="30"/>
      <c r="AG97" s="30"/>
      <c r="AH97" s="30"/>
      <c r="AI97" s="30"/>
      <c r="AJ97" s="30"/>
      <c r="AK97" s="30"/>
      <c r="AL97" s="30">
        <v>0.04</v>
      </c>
      <c r="AM97" s="30">
        <v>0</v>
      </c>
      <c r="AN97" s="30"/>
      <c r="AO97" s="30"/>
      <c r="AP97" s="30">
        <v>444.89795929399997</v>
      </c>
      <c r="AQ97" s="30">
        <v>2.2490353292199998</v>
      </c>
      <c r="AR97" s="30"/>
      <c r="AS97" s="36"/>
      <c r="AT97"/>
      <c r="AU97"/>
      <c r="AV97"/>
      <c r="AW97"/>
    </row>
    <row r="98" spans="1:49" s="65" customFormat="1" ht="13.8">
      <c r="A98" s="8"/>
      <c r="B98" s="8"/>
      <c r="C98" s="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9"/>
      <c r="V98" s="30"/>
      <c r="W98" s="30"/>
      <c r="X98" s="32"/>
      <c r="Y98" s="32"/>
      <c r="Z98" s="32"/>
      <c r="AA98" s="28"/>
      <c r="AB98" s="32">
        <v>3.3000000000000002E-2</v>
      </c>
      <c r="AC98" s="29"/>
      <c r="AD98" s="30"/>
      <c r="AE98" s="30"/>
      <c r="AF98" s="30"/>
      <c r="AG98" s="30"/>
      <c r="AH98" s="30"/>
      <c r="AI98" s="30"/>
      <c r="AJ98" s="30"/>
      <c r="AK98" s="30"/>
      <c r="AL98" s="30">
        <v>3.3000000000000002E-2</v>
      </c>
      <c r="AM98" s="30">
        <v>0</v>
      </c>
      <c r="AN98" s="30"/>
      <c r="AO98" s="30"/>
      <c r="AP98" s="30">
        <v>454.08163274499998</v>
      </c>
      <c r="AQ98" s="30">
        <v>2.2645744162799999</v>
      </c>
      <c r="AR98" s="30"/>
      <c r="AS98" s="36"/>
      <c r="AT98"/>
      <c r="AU98"/>
      <c r="AV98"/>
      <c r="AW98"/>
    </row>
    <row r="99" spans="1:49" s="65" customFormat="1" ht="13.8">
      <c r="A99" s="8"/>
      <c r="B99" s="8"/>
      <c r="C99" s="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9"/>
      <c r="V99" s="30"/>
      <c r="W99" s="30"/>
      <c r="X99" s="32"/>
      <c r="Y99" s="32"/>
      <c r="Z99" s="32"/>
      <c r="AA99" s="28"/>
      <c r="AB99" s="32">
        <v>3.5999999999999997E-2</v>
      </c>
      <c r="AC99" s="29"/>
      <c r="AD99" s="30"/>
      <c r="AE99" s="30"/>
      <c r="AF99" s="30"/>
      <c r="AG99" s="30"/>
      <c r="AH99" s="30"/>
      <c r="AI99" s="30"/>
      <c r="AJ99" s="30"/>
      <c r="AK99" s="30"/>
      <c r="AL99" s="30">
        <v>3.5999999999999997E-2</v>
      </c>
      <c r="AM99" s="30">
        <v>0</v>
      </c>
      <c r="AN99" s="30"/>
      <c r="AO99" s="30"/>
      <c r="AP99" s="30">
        <v>463.26530619599998</v>
      </c>
      <c r="AQ99" s="30">
        <v>2.27968789555</v>
      </c>
      <c r="AR99" s="30"/>
      <c r="AS99" s="36"/>
      <c r="AT99"/>
      <c r="AU99"/>
      <c r="AV99"/>
      <c r="AW99"/>
    </row>
    <row r="100" spans="1:49" s="65" customFormat="1" ht="13.8">
      <c r="A100" s="8"/>
      <c r="B100" s="8"/>
      <c r="C100" s="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9"/>
      <c r="V100" s="30"/>
      <c r="W100" s="30"/>
      <c r="X100" s="32"/>
      <c r="Y100" s="32"/>
      <c r="Z100" s="32"/>
      <c r="AA100" s="32"/>
      <c r="AB100" s="32"/>
      <c r="AC100" s="42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>
        <v>472.44897964699999</v>
      </c>
      <c r="AQ100" s="30">
        <v>2.2943926614699999</v>
      </c>
      <c r="AR100" s="30"/>
      <c r="AS100" s="36"/>
      <c r="AT100"/>
      <c r="AU100"/>
      <c r="AV100"/>
      <c r="AW100"/>
    </row>
    <row r="101" spans="1:49" s="65" customFormat="1" ht="13.8">
      <c r="A101" s="8"/>
      <c r="B101" s="8"/>
      <c r="C101" s="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9"/>
      <c r="V101" s="30"/>
      <c r="W101" s="30"/>
      <c r="X101" s="32"/>
      <c r="Y101" s="32"/>
      <c r="Z101" s="32"/>
      <c r="AA101" s="32"/>
      <c r="AB101" s="32"/>
      <c r="AC101" s="42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>
        <v>481.63265309799999</v>
      </c>
      <c r="AQ101" s="30">
        <v>2.30870473985</v>
      </c>
      <c r="AR101" s="30"/>
      <c r="AS101" s="36"/>
      <c r="AT101"/>
      <c r="AU101"/>
      <c r="AV101"/>
      <c r="AW101"/>
    </row>
    <row r="102" spans="1:49" s="65" customFormat="1" ht="13.8">
      <c r="A102" s="8"/>
      <c r="B102" s="8"/>
      <c r="C102" s="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9"/>
      <c r="V102" s="30"/>
      <c r="W102" s="30"/>
      <c r="X102" s="32" t="str">
        <f>IF(W102="","",1/W102^2)</f>
        <v/>
      </c>
      <c r="Y102" s="32"/>
      <c r="Z102" s="32"/>
      <c r="AA102" s="32"/>
      <c r="AB102" s="32"/>
      <c r="AC102" s="42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>
        <v>490.816326549</v>
      </c>
      <c r="AQ102" s="30">
        <v>2.32263934221</v>
      </c>
      <c r="AR102" s="30"/>
      <c r="AS102" s="36"/>
      <c r="AT102"/>
      <c r="AU102"/>
      <c r="AV102"/>
      <c r="AW102"/>
    </row>
    <row r="103" spans="1:49" s="65" customFormat="1" ht="13.8">
      <c r="A103" s="8"/>
      <c r="B103" s="8"/>
      <c r="C103" s="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9"/>
      <c r="V103" s="30"/>
      <c r="W103" s="30"/>
      <c r="X103" s="32" t="str">
        <f>IF(W103="","",1/W103^2)</f>
        <v/>
      </c>
      <c r="Y103" s="32"/>
      <c r="Z103" s="32"/>
      <c r="AA103" s="32"/>
      <c r="AB103" s="32"/>
      <c r="AC103" s="42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>
        <v>500</v>
      </c>
      <c r="AQ103" s="30">
        <v>2.3362109160700002</v>
      </c>
      <c r="AR103" s="30"/>
      <c r="AS103" s="36"/>
      <c r="AT103"/>
      <c r="AU103"/>
      <c r="AV103"/>
      <c r="AW103"/>
    </row>
    <row r="104" spans="1:49" s="65" customFormat="1" ht="13.8">
      <c r="A104" s="8"/>
      <c r="B104" s="8"/>
      <c r="C104" s="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9"/>
      <c r="V104" s="30"/>
      <c r="W104" s="30"/>
      <c r="X104" s="32"/>
      <c r="Y104" s="32"/>
      <c r="Z104" s="32"/>
      <c r="AA104" s="32"/>
      <c r="AB104" s="32"/>
      <c r="AC104" s="42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6"/>
      <c r="AT104"/>
      <c r="AU104"/>
      <c r="AV104"/>
      <c r="AW104"/>
    </row>
    <row r="105" spans="1:49" s="65" customFormat="1" ht="13.8">
      <c r="A105" s="8"/>
      <c r="B105" s="8"/>
      <c r="C105" s="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9"/>
      <c r="V105" s="30"/>
      <c r="W105" s="30"/>
      <c r="X105" s="32"/>
      <c r="Y105" s="32"/>
      <c r="Z105" s="32"/>
      <c r="AA105" s="32"/>
      <c r="AB105" s="32"/>
      <c r="AC105" s="42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6"/>
      <c r="AT105"/>
      <c r="AU105"/>
      <c r="AV105"/>
      <c r="AW105"/>
    </row>
    <row r="106" spans="1:49" s="65" customFormat="1" ht="13.8">
      <c r="A106" s="8"/>
      <c r="B106" s="8"/>
      <c r="C106" s="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9"/>
      <c r="V106" s="30"/>
      <c r="W106" s="30"/>
      <c r="X106" s="32"/>
      <c r="Y106" s="32"/>
      <c r="Z106" s="32"/>
      <c r="AA106" s="32"/>
      <c r="AB106" s="32"/>
      <c r="AC106" s="42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6"/>
      <c r="AT106"/>
      <c r="AU106"/>
      <c r="AV106"/>
      <c r="AW106"/>
    </row>
    <row r="107" spans="1:49" s="65" customFormat="1" ht="13.8">
      <c r="A107" s="8"/>
      <c r="B107" s="8"/>
      <c r="C107" s="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9"/>
      <c r="V107" s="30"/>
      <c r="W107" s="30"/>
      <c r="X107" s="32"/>
      <c r="Y107" s="32"/>
      <c r="Z107" s="32"/>
      <c r="AA107" s="32"/>
      <c r="AB107" s="32"/>
      <c r="AC107" s="42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6"/>
      <c r="AT107"/>
      <c r="AU107"/>
      <c r="AV107"/>
      <c r="AW107"/>
    </row>
    <row r="108" spans="1:49" s="65" customFormat="1" ht="13.8">
      <c r="A108" s="8"/>
      <c r="B108" s="8"/>
      <c r="C108" s="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9"/>
      <c r="V108" s="30"/>
      <c r="W108" s="30"/>
      <c r="X108" s="32"/>
      <c r="Y108" s="32"/>
      <c r="Z108" s="32"/>
      <c r="AA108" s="32"/>
      <c r="AB108" s="32"/>
      <c r="AC108" s="42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6"/>
      <c r="AT108"/>
      <c r="AU108"/>
      <c r="AV108"/>
      <c r="AW108"/>
    </row>
    <row r="109" spans="1:49" s="65" customFormat="1" ht="13.8">
      <c r="A109" s="8"/>
      <c r="B109" s="8"/>
      <c r="C109" s="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9"/>
      <c r="V109" s="30"/>
      <c r="W109" s="30"/>
      <c r="X109" s="32"/>
      <c r="Y109" s="32"/>
      <c r="Z109" s="32"/>
      <c r="AA109" s="32"/>
      <c r="AB109" s="32"/>
      <c r="AC109" s="42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6"/>
      <c r="AT109"/>
      <c r="AU109"/>
      <c r="AV109"/>
      <c r="AW109"/>
    </row>
    <row r="110" spans="1:49" s="65" customFormat="1" ht="13.8">
      <c r="A110" s="8"/>
      <c r="B110" s="8"/>
      <c r="C110" s="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9"/>
      <c r="V110" s="30"/>
      <c r="W110" s="30"/>
      <c r="X110" s="32"/>
      <c r="Y110" s="32"/>
      <c r="Z110" s="32"/>
      <c r="AA110" s="32"/>
      <c r="AB110" s="32"/>
      <c r="AC110" s="42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6"/>
      <c r="AT110"/>
      <c r="AU110"/>
      <c r="AV110"/>
      <c r="AW110"/>
    </row>
    <row r="111" spans="1:49" s="65" customFormat="1" ht="13.8">
      <c r="A111" s="8"/>
      <c r="B111" s="8"/>
      <c r="C111" s="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9"/>
      <c r="V111" s="30"/>
      <c r="W111" s="30"/>
      <c r="X111" s="32"/>
      <c r="Y111" s="32"/>
      <c r="Z111" s="32"/>
      <c r="AA111" s="32"/>
      <c r="AB111" s="32"/>
      <c r="AC111" s="42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6"/>
      <c r="AT111"/>
      <c r="AU111"/>
      <c r="AV111"/>
      <c r="AW111"/>
    </row>
    <row r="112" spans="1:49" s="65" customFormat="1" ht="13.8">
      <c r="A112" s="8"/>
      <c r="B112" s="8"/>
      <c r="C112" s="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9"/>
      <c r="V112" s="30"/>
      <c r="W112" s="30"/>
      <c r="X112" s="32"/>
      <c r="Y112" s="32"/>
      <c r="Z112" s="32"/>
      <c r="AA112" s="32"/>
      <c r="AB112" s="32"/>
      <c r="AC112" s="42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6"/>
      <c r="AT112"/>
      <c r="AU112"/>
      <c r="AV112"/>
      <c r="AW112"/>
    </row>
    <row r="113" spans="1:49" s="65" customFormat="1" ht="13.8">
      <c r="A113" s="8"/>
      <c r="B113" s="8"/>
      <c r="C113" s="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9"/>
      <c r="V113" s="30"/>
      <c r="W113" s="30"/>
      <c r="X113" s="32"/>
      <c r="Y113" s="32"/>
      <c r="Z113" s="32"/>
      <c r="AA113" s="32"/>
      <c r="AB113" s="32"/>
      <c r="AC113" s="42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6"/>
      <c r="AT113"/>
      <c r="AU113"/>
      <c r="AV113"/>
      <c r="AW113"/>
    </row>
    <row r="114" spans="1:49" s="65" customFormat="1" ht="13.8">
      <c r="A114" s="8"/>
      <c r="B114" s="8"/>
      <c r="C114" s="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9"/>
      <c r="V114" s="30"/>
      <c r="W114" s="30"/>
      <c r="X114" s="32"/>
      <c r="Y114" s="32"/>
      <c r="Z114" s="32"/>
      <c r="AA114" s="32"/>
      <c r="AB114" s="32"/>
      <c r="AC114" s="42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6"/>
      <c r="AT114"/>
      <c r="AU114"/>
      <c r="AV114"/>
      <c r="AW114"/>
    </row>
    <row r="115" spans="1:49" s="65" customFormat="1" ht="13.8">
      <c r="A115" s="8"/>
      <c r="B115" s="8"/>
      <c r="C115" s="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9"/>
      <c r="V115" s="30"/>
      <c r="W115" s="30"/>
      <c r="X115" s="32"/>
      <c r="Y115" s="32"/>
      <c r="Z115" s="32"/>
      <c r="AA115" s="32"/>
      <c r="AB115" s="32"/>
      <c r="AC115" s="42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6"/>
      <c r="AT115"/>
      <c r="AU115"/>
      <c r="AV115"/>
      <c r="AW115"/>
    </row>
    <row r="116" spans="1:49" s="65" customFormat="1" ht="13.8">
      <c r="A116" s="8"/>
      <c r="B116" s="8"/>
      <c r="C116" s="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9"/>
      <c r="V116" s="30"/>
      <c r="W116" s="30"/>
      <c r="X116" s="32"/>
      <c r="Y116" s="32"/>
      <c r="Z116" s="32"/>
      <c r="AA116" s="32"/>
      <c r="AB116" s="32"/>
      <c r="AC116" s="42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6"/>
      <c r="AT116"/>
      <c r="AU116"/>
      <c r="AV116"/>
      <c r="AW116"/>
    </row>
    <row r="117" spans="1:49" s="65" customFormat="1" ht="13.8">
      <c r="A117" s="8"/>
      <c r="B117" s="8"/>
      <c r="C117" s="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9"/>
      <c r="V117" s="30"/>
      <c r="W117" s="30"/>
      <c r="X117" s="32"/>
      <c r="Y117" s="32"/>
      <c r="Z117" s="32"/>
      <c r="AA117" s="32"/>
      <c r="AB117" s="32"/>
      <c r="AC117" s="42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6"/>
      <c r="AT117"/>
      <c r="AU117"/>
      <c r="AV117"/>
      <c r="AW117"/>
    </row>
    <row r="118" spans="1:49" s="65" customFormat="1" ht="13.8">
      <c r="A118" s="8"/>
      <c r="B118" s="8"/>
      <c r="C118" s="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9"/>
      <c r="V118" s="30"/>
      <c r="W118" s="30"/>
      <c r="X118" s="32"/>
      <c r="Y118" s="32"/>
      <c r="Z118" s="32"/>
      <c r="AA118" s="32"/>
      <c r="AB118" s="32"/>
      <c r="AC118" s="42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6"/>
      <c r="AT118"/>
      <c r="AU118"/>
      <c r="AV118"/>
      <c r="AW118"/>
    </row>
    <row r="119" spans="1:49" s="65" customFormat="1" ht="13.8">
      <c r="A119" s="8"/>
      <c r="B119" s="8"/>
      <c r="C119" s="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9"/>
      <c r="V119" s="30"/>
      <c r="W119" s="30"/>
      <c r="X119" s="32"/>
      <c r="Y119" s="32"/>
      <c r="Z119" s="32"/>
      <c r="AA119" s="32"/>
      <c r="AB119" s="32"/>
      <c r="AC119" s="42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6"/>
      <c r="AT119"/>
      <c r="AU119"/>
      <c r="AV119"/>
      <c r="AW119"/>
    </row>
    <row r="120" spans="1:49" s="65" customFormat="1" ht="13.8">
      <c r="A120" s="8"/>
      <c r="B120" s="8"/>
      <c r="C120" s="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9"/>
      <c r="V120" s="30"/>
      <c r="W120" s="30"/>
      <c r="X120" s="32"/>
      <c r="Y120" s="32"/>
      <c r="Z120" s="32"/>
      <c r="AA120" s="32"/>
      <c r="AB120" s="32"/>
      <c r="AC120" s="42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6"/>
      <c r="AT120"/>
      <c r="AU120"/>
      <c r="AV120"/>
      <c r="AW120"/>
    </row>
    <row r="121" spans="1:49" s="65" customFormat="1" ht="13.8">
      <c r="A121" s="8"/>
      <c r="B121" s="8"/>
      <c r="C121" s="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9"/>
      <c r="V121" s="30"/>
      <c r="W121" s="30"/>
      <c r="X121" s="32"/>
      <c r="Y121" s="32"/>
      <c r="Z121" s="32"/>
      <c r="AA121" s="32"/>
      <c r="AB121" s="32"/>
      <c r="AC121" s="42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6"/>
      <c r="AT121"/>
      <c r="AU121"/>
      <c r="AV121"/>
      <c r="AW121"/>
    </row>
    <row r="122" spans="1:49" s="65" customFormat="1" ht="13.8">
      <c r="A122" s="8"/>
      <c r="B122" s="8"/>
      <c r="C122" s="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9"/>
      <c r="V122" s="30"/>
      <c r="W122" s="30"/>
      <c r="X122" s="32"/>
      <c r="Y122" s="32"/>
      <c r="Z122" s="32"/>
      <c r="AA122" s="32"/>
      <c r="AB122" s="32"/>
      <c r="AC122" s="42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6"/>
      <c r="AT122"/>
      <c r="AU122"/>
      <c r="AV122"/>
      <c r="AW122"/>
    </row>
    <row r="123" spans="1:49" s="65" customFormat="1" ht="13.8">
      <c r="A123" s="8"/>
      <c r="B123" s="8"/>
      <c r="C123" s="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9"/>
      <c r="V123" s="30"/>
      <c r="W123" s="30"/>
      <c r="X123" s="32"/>
      <c r="Y123" s="32"/>
      <c r="Z123" s="32"/>
      <c r="AA123" s="32"/>
      <c r="AB123" s="32"/>
      <c r="AC123" s="42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6"/>
      <c r="AT123"/>
      <c r="AU123"/>
      <c r="AV123"/>
      <c r="AW123"/>
    </row>
    <row r="124" spans="1:49" s="65" customFormat="1" ht="13.8">
      <c r="A124" s="8"/>
      <c r="B124" s="8"/>
      <c r="C124" s="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9"/>
      <c r="V124" s="30"/>
      <c r="W124" s="30"/>
      <c r="X124" s="32"/>
      <c r="Y124" s="32"/>
      <c r="Z124" s="32"/>
      <c r="AA124" s="32"/>
      <c r="AB124" s="32"/>
      <c r="AC124" s="42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6"/>
      <c r="AT124"/>
      <c r="AU124"/>
      <c r="AV124"/>
      <c r="AW124"/>
    </row>
    <row r="125" spans="1:49" s="65" customFormat="1" ht="13.8">
      <c r="A125" s="8"/>
      <c r="B125" s="8"/>
      <c r="C125" s="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9"/>
      <c r="V125" s="30"/>
      <c r="W125" s="30"/>
      <c r="X125" s="32"/>
      <c r="Y125" s="32"/>
      <c r="Z125" s="32"/>
      <c r="AA125" s="32"/>
      <c r="AB125" s="32"/>
      <c r="AC125" s="42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6"/>
      <c r="AT125"/>
      <c r="AU125"/>
      <c r="AV125"/>
      <c r="AW125"/>
    </row>
    <row r="126" spans="1:49" s="65" customFormat="1" ht="13.8">
      <c r="A126" s="8"/>
      <c r="B126" s="8"/>
      <c r="C126" s="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9"/>
      <c r="V126" s="30"/>
      <c r="W126" s="30"/>
      <c r="X126" s="32"/>
      <c r="Y126" s="32"/>
      <c r="Z126" s="32"/>
      <c r="AA126" s="32"/>
      <c r="AB126" s="32"/>
      <c r="AC126" s="42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6"/>
      <c r="AT126"/>
      <c r="AU126"/>
      <c r="AV126"/>
      <c r="AW126"/>
    </row>
    <row r="127" spans="1:49" s="65" customFormat="1" ht="13.8">
      <c r="A127" s="8"/>
      <c r="B127" s="8"/>
      <c r="C127" s="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9"/>
      <c r="V127" s="30"/>
      <c r="W127" s="30"/>
      <c r="X127" s="32"/>
      <c r="Y127" s="32"/>
      <c r="Z127" s="32"/>
      <c r="AA127" s="32"/>
      <c r="AB127" s="32"/>
      <c r="AC127" s="42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6"/>
      <c r="AT127"/>
      <c r="AU127"/>
      <c r="AV127"/>
      <c r="AW127"/>
    </row>
    <row r="128" spans="1:49" s="65" customFormat="1" ht="13.8">
      <c r="A128" s="8"/>
      <c r="B128" s="8"/>
      <c r="C128" s="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9"/>
      <c r="V128" s="30"/>
      <c r="W128" s="30"/>
      <c r="X128" s="32"/>
      <c r="Y128" s="32"/>
      <c r="Z128" s="32"/>
      <c r="AA128" s="32"/>
      <c r="AB128" s="32"/>
      <c r="AC128" s="42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6"/>
      <c r="AT128"/>
      <c r="AU128"/>
      <c r="AV128"/>
      <c r="AW128"/>
    </row>
    <row r="129" spans="1:49" s="65" customFormat="1" ht="13.8">
      <c r="A129" s="8"/>
      <c r="B129" s="8"/>
      <c r="C129" s="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9"/>
      <c r="V129" s="30"/>
      <c r="W129" s="30"/>
      <c r="X129" s="32"/>
      <c r="Y129" s="32"/>
      <c r="Z129" s="32"/>
      <c r="AA129" s="32"/>
      <c r="AB129" s="32"/>
      <c r="AC129" s="42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6"/>
      <c r="AT129"/>
      <c r="AU129"/>
      <c r="AV129"/>
      <c r="AW129"/>
    </row>
    <row r="130" spans="1:49" s="65" customFormat="1" ht="13.8">
      <c r="A130" s="8"/>
      <c r="B130" s="8"/>
      <c r="C130" s="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9"/>
      <c r="V130" s="30"/>
      <c r="W130" s="30"/>
      <c r="X130" s="32"/>
      <c r="Y130" s="32"/>
      <c r="Z130" s="32"/>
      <c r="AA130" s="32"/>
      <c r="AB130" s="32"/>
      <c r="AC130" s="42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6"/>
      <c r="AT130"/>
      <c r="AU130"/>
      <c r="AV130"/>
      <c r="AW130"/>
    </row>
    <row r="131" spans="1:49" s="65" customFormat="1" ht="13.8">
      <c r="A131" s="8"/>
      <c r="B131" s="8"/>
      <c r="C131" s="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9"/>
      <c r="V131" s="30"/>
      <c r="W131" s="30"/>
      <c r="X131" s="32"/>
      <c r="Y131" s="32"/>
      <c r="Z131" s="32"/>
      <c r="AA131" s="32"/>
      <c r="AB131" s="32"/>
      <c r="AC131" s="42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6"/>
      <c r="AT131"/>
      <c r="AU131"/>
      <c r="AV131"/>
      <c r="AW131"/>
    </row>
    <row r="132" spans="1:49" s="65" customFormat="1" ht="13.8">
      <c r="A132" s="8"/>
      <c r="B132" s="8"/>
      <c r="C132" s="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9"/>
      <c r="V132" s="30"/>
      <c r="W132" s="30"/>
      <c r="X132" s="32"/>
      <c r="Y132" s="32"/>
      <c r="Z132" s="32"/>
      <c r="AA132" s="32"/>
      <c r="AB132" s="32"/>
      <c r="AC132" s="42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6"/>
      <c r="AT132"/>
      <c r="AU132"/>
      <c r="AV132"/>
      <c r="AW132"/>
    </row>
    <row r="133" spans="1:49" s="65" customFormat="1" ht="13.8">
      <c r="A133" s="8"/>
      <c r="B133" s="8"/>
      <c r="C133" s="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9"/>
      <c r="V133" s="30"/>
      <c r="W133" s="30"/>
      <c r="X133" s="32"/>
      <c r="Y133" s="32"/>
      <c r="Z133" s="32"/>
      <c r="AA133" s="32"/>
      <c r="AB133" s="32"/>
      <c r="AC133" s="42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6"/>
      <c r="AT133"/>
      <c r="AU133"/>
      <c r="AV133"/>
      <c r="AW133"/>
    </row>
    <row r="134" spans="1:49" s="65" customFormat="1" ht="13.8">
      <c r="A134" s="8"/>
      <c r="B134" s="8"/>
      <c r="C134" s="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9"/>
      <c r="V134" s="30"/>
      <c r="W134" s="30"/>
      <c r="X134" s="32"/>
      <c r="Y134" s="32"/>
      <c r="Z134" s="32"/>
      <c r="AA134" s="32"/>
      <c r="AB134" s="32"/>
      <c r="AC134" s="42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6"/>
      <c r="AT134"/>
      <c r="AU134"/>
      <c r="AV134"/>
      <c r="AW134"/>
    </row>
    <row r="135" spans="1:49" s="65" customFormat="1" ht="13.8">
      <c r="A135" s="8"/>
      <c r="B135" s="8"/>
      <c r="C135" s="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9"/>
      <c r="V135" s="30"/>
      <c r="W135" s="30"/>
      <c r="X135" s="32"/>
      <c r="Y135" s="32"/>
      <c r="Z135" s="32"/>
      <c r="AA135" s="32"/>
      <c r="AB135" s="32"/>
      <c r="AC135" s="42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6"/>
      <c r="AT135"/>
      <c r="AU135"/>
      <c r="AV135"/>
      <c r="AW135"/>
    </row>
    <row r="136" spans="1:49" s="65" customFormat="1" ht="13.8">
      <c r="A136" s="8"/>
      <c r="B136" s="8"/>
      <c r="C136" s="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9"/>
      <c r="V136" s="30"/>
      <c r="W136" s="30"/>
      <c r="X136" s="32"/>
      <c r="Y136" s="32"/>
      <c r="Z136" s="32"/>
      <c r="AA136" s="32"/>
      <c r="AB136" s="32"/>
      <c r="AC136" s="42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6"/>
      <c r="AT136"/>
      <c r="AU136"/>
      <c r="AV136"/>
      <c r="AW136"/>
    </row>
    <row r="137" spans="1:49" s="65" customFormat="1" ht="13.8">
      <c r="A137" s="8"/>
      <c r="B137" s="8"/>
      <c r="C137" s="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9"/>
      <c r="V137" s="30"/>
      <c r="W137" s="30"/>
      <c r="X137" s="32"/>
      <c r="Y137" s="32"/>
      <c r="Z137" s="32"/>
      <c r="AA137" s="32"/>
      <c r="AB137" s="32"/>
      <c r="AC137" s="42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6"/>
      <c r="AT137"/>
      <c r="AU137"/>
      <c r="AV137"/>
      <c r="AW137"/>
    </row>
    <row r="138" spans="1:49" s="65" customFormat="1" ht="13.8">
      <c r="A138" s="8"/>
      <c r="B138" s="8"/>
      <c r="C138" s="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9"/>
      <c r="V138" s="30"/>
      <c r="W138" s="30"/>
      <c r="X138" s="32"/>
      <c r="Y138" s="32"/>
      <c r="Z138" s="32"/>
      <c r="AA138" s="32"/>
      <c r="AB138" s="32"/>
      <c r="AC138" s="42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6"/>
      <c r="AT138"/>
      <c r="AU138"/>
      <c r="AV138"/>
      <c r="AW138"/>
    </row>
    <row r="139" spans="1:49" s="65" customFormat="1" ht="13.8">
      <c r="A139" s="8"/>
      <c r="B139" s="8"/>
      <c r="C139" s="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9"/>
      <c r="V139" s="30"/>
      <c r="W139" s="30"/>
      <c r="X139" s="32"/>
      <c r="Y139" s="32"/>
      <c r="Z139" s="32"/>
      <c r="AA139" s="32"/>
      <c r="AB139" s="32"/>
      <c r="AC139" s="42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6"/>
      <c r="AT139"/>
      <c r="AU139"/>
      <c r="AV139"/>
      <c r="AW139"/>
    </row>
    <row r="140" spans="1:49" s="65" customFormat="1" ht="13.8">
      <c r="A140" s="8"/>
      <c r="B140" s="8"/>
      <c r="C140" s="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9"/>
      <c r="V140" s="30"/>
      <c r="W140" s="30"/>
      <c r="X140" s="32"/>
      <c r="Y140" s="32"/>
      <c r="Z140" s="32"/>
      <c r="AA140" s="32"/>
      <c r="AB140" s="32"/>
      <c r="AC140" s="42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6"/>
      <c r="AT140"/>
      <c r="AU140"/>
      <c r="AV140"/>
      <c r="AW140"/>
    </row>
    <row r="141" spans="1:49" s="65" customFormat="1" ht="13.8">
      <c r="A141" s="8"/>
      <c r="B141" s="8"/>
      <c r="C141" s="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9"/>
      <c r="V141" s="30"/>
      <c r="W141" s="30"/>
      <c r="X141" s="32"/>
      <c r="Y141" s="32"/>
      <c r="Z141" s="32"/>
      <c r="AA141" s="32"/>
      <c r="AB141" s="32"/>
      <c r="AC141" s="42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6"/>
      <c r="AT141"/>
      <c r="AU141"/>
      <c r="AV141"/>
      <c r="AW141"/>
    </row>
    <row r="142" spans="1:49" s="65" customFormat="1" ht="13.8">
      <c r="A142" s="8"/>
      <c r="B142" s="8"/>
      <c r="C142" s="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9"/>
      <c r="V142" s="30"/>
      <c r="W142" s="30"/>
      <c r="X142" s="32"/>
      <c r="Y142" s="32"/>
      <c r="Z142" s="32"/>
      <c r="AA142" s="32"/>
      <c r="AB142" s="32"/>
      <c r="AC142" s="42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6"/>
      <c r="AT142"/>
      <c r="AU142"/>
      <c r="AV142"/>
      <c r="AW142"/>
    </row>
    <row r="143" spans="1:49" s="65" customFormat="1" ht="13.8">
      <c r="A143" s="8"/>
      <c r="B143" s="8"/>
      <c r="C143" s="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9"/>
      <c r="V143" s="30"/>
      <c r="W143" s="30"/>
      <c r="X143" s="32"/>
      <c r="Y143" s="32"/>
      <c r="Z143" s="32"/>
      <c r="AA143" s="32"/>
      <c r="AB143" s="32"/>
      <c r="AC143" s="42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6"/>
      <c r="AT143"/>
      <c r="AU143"/>
      <c r="AV143"/>
      <c r="AW143"/>
    </row>
    <row r="144" spans="1:49" s="65" customFormat="1" ht="13.8">
      <c r="A144" s="8"/>
      <c r="B144" s="8"/>
      <c r="C144" s="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9"/>
      <c r="V144" s="30"/>
      <c r="W144" s="30"/>
      <c r="X144" s="32"/>
      <c r="Y144" s="32"/>
      <c r="Z144" s="32"/>
      <c r="AA144" s="32"/>
      <c r="AB144" s="32"/>
      <c r="AC144" s="42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6"/>
      <c r="AT144"/>
      <c r="AU144"/>
      <c r="AV144"/>
      <c r="AW144"/>
    </row>
    <row r="145" spans="1:49" s="65" customFormat="1" ht="13.8">
      <c r="A145" s="8"/>
      <c r="B145" s="8"/>
      <c r="C145" s="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9"/>
      <c r="V145" s="30"/>
      <c r="W145" s="30"/>
      <c r="X145" s="32"/>
      <c r="Y145" s="32"/>
      <c r="Z145" s="32"/>
      <c r="AA145" s="32"/>
      <c r="AB145" s="32"/>
      <c r="AC145" s="42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6"/>
      <c r="AT145"/>
      <c r="AU145"/>
      <c r="AV145"/>
      <c r="AW145"/>
    </row>
    <row r="146" spans="1:49" s="65" customFormat="1" ht="13.8">
      <c r="A146" s="8"/>
      <c r="B146" s="8"/>
      <c r="C146" s="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9"/>
      <c r="V146" s="30"/>
      <c r="W146" s="30"/>
      <c r="X146" s="32"/>
      <c r="Y146" s="32"/>
      <c r="Z146" s="32"/>
      <c r="AA146" s="32"/>
      <c r="AB146" s="32"/>
      <c r="AC146" s="42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6"/>
      <c r="AT146"/>
      <c r="AU146"/>
      <c r="AV146"/>
      <c r="AW146"/>
    </row>
    <row r="147" spans="1:49" s="65" customFormat="1" ht="13.8">
      <c r="A147" s="8"/>
      <c r="B147" s="8"/>
      <c r="C147" s="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9"/>
      <c r="V147" s="30"/>
      <c r="W147" s="30"/>
      <c r="X147" s="32"/>
      <c r="Y147" s="32"/>
      <c r="Z147" s="32"/>
      <c r="AA147" s="32"/>
      <c r="AB147" s="32"/>
      <c r="AC147" s="42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6"/>
      <c r="AT147"/>
      <c r="AU147"/>
      <c r="AV147"/>
      <c r="AW147"/>
    </row>
    <row r="148" spans="1:49" s="65" customFormat="1" ht="13.8">
      <c r="A148" s="8"/>
      <c r="B148" s="8"/>
      <c r="C148" s="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9"/>
      <c r="V148" s="30"/>
      <c r="W148" s="30"/>
      <c r="X148" s="32"/>
      <c r="Y148" s="32"/>
      <c r="Z148" s="32"/>
      <c r="AA148" s="32"/>
      <c r="AB148" s="32"/>
      <c r="AC148" s="42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6"/>
      <c r="AT148"/>
      <c r="AU148"/>
      <c r="AV148"/>
      <c r="AW148"/>
    </row>
    <row r="149" spans="1:49" s="65" customFormat="1" ht="13.8">
      <c r="A149" s="8"/>
      <c r="B149" s="8"/>
      <c r="C149" s="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9"/>
      <c r="V149" s="30"/>
      <c r="W149" s="30"/>
      <c r="X149" s="32"/>
      <c r="Y149" s="32"/>
      <c r="Z149" s="32"/>
      <c r="AA149" s="32"/>
      <c r="AB149" s="32"/>
      <c r="AC149" s="42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6"/>
      <c r="AT149"/>
      <c r="AU149"/>
      <c r="AV149"/>
      <c r="AW149"/>
    </row>
    <row r="150" spans="1:49" s="65" customFormat="1" ht="13.8">
      <c r="A150" s="8"/>
      <c r="B150" s="8"/>
      <c r="C150" s="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9"/>
      <c r="V150" s="30"/>
      <c r="W150" s="30"/>
      <c r="X150" s="32"/>
      <c r="Y150" s="32"/>
      <c r="Z150" s="32"/>
      <c r="AA150" s="32"/>
      <c r="AB150" s="32"/>
      <c r="AC150" s="42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6"/>
      <c r="AT150"/>
      <c r="AU150"/>
      <c r="AV150"/>
      <c r="AW150"/>
    </row>
    <row r="151" spans="1:49" s="65" customFormat="1" ht="13.8">
      <c r="A151" s="8"/>
      <c r="B151" s="8"/>
      <c r="C151" s="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9"/>
      <c r="V151" s="30"/>
      <c r="W151" s="30"/>
      <c r="X151" s="32"/>
      <c r="Y151" s="32"/>
      <c r="Z151" s="32"/>
      <c r="AA151" s="32"/>
      <c r="AB151" s="32"/>
      <c r="AC151" s="42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6"/>
      <c r="AT151"/>
      <c r="AU151"/>
      <c r="AV151"/>
      <c r="AW151"/>
    </row>
    <row r="152" spans="1:49" s="65" customFormat="1" ht="13.8">
      <c r="A152" s="8"/>
      <c r="B152" s="8"/>
      <c r="C152" s="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9"/>
      <c r="V152" s="30"/>
      <c r="W152" s="30"/>
      <c r="X152" s="32"/>
      <c r="Y152" s="32"/>
      <c r="Z152" s="32"/>
      <c r="AA152" s="32"/>
      <c r="AB152" s="32"/>
      <c r="AC152" s="42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6"/>
      <c r="AT152"/>
      <c r="AU152"/>
      <c r="AV152"/>
      <c r="AW152"/>
    </row>
    <row r="153" spans="1:49" s="65" customFormat="1" ht="13.8">
      <c r="A153" s="8"/>
      <c r="B153" s="8"/>
      <c r="C153" s="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9"/>
      <c r="V153" s="30"/>
      <c r="W153" s="30"/>
      <c r="X153" s="32"/>
      <c r="Y153" s="32"/>
      <c r="Z153" s="32"/>
      <c r="AA153" s="32"/>
      <c r="AB153" s="32"/>
      <c r="AC153" s="42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6"/>
      <c r="AT153"/>
      <c r="AU153"/>
      <c r="AV153"/>
      <c r="AW153"/>
    </row>
    <row r="154" spans="1:49" s="65" customFormat="1" ht="13.8">
      <c r="A154" s="8"/>
      <c r="B154" s="8"/>
      <c r="C154" s="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9"/>
      <c r="V154" s="30"/>
      <c r="W154" s="30"/>
      <c r="X154" s="32"/>
      <c r="Y154" s="32"/>
      <c r="Z154" s="32"/>
      <c r="AA154" s="32"/>
      <c r="AB154" s="32"/>
      <c r="AC154" s="42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6"/>
      <c r="AT154"/>
      <c r="AU154"/>
      <c r="AV154"/>
      <c r="AW154"/>
    </row>
    <row r="155" spans="1:49" s="65" customFormat="1" ht="13.8">
      <c r="A155" s="8"/>
      <c r="B155" s="8"/>
      <c r="C155" s="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9"/>
      <c r="V155" s="30"/>
      <c r="W155" s="30"/>
      <c r="X155" s="32"/>
      <c r="Y155" s="32"/>
      <c r="Z155" s="32"/>
      <c r="AA155" s="32"/>
      <c r="AB155" s="32"/>
      <c r="AC155" s="42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6"/>
      <c r="AT155"/>
      <c r="AU155"/>
      <c r="AV155"/>
      <c r="AW155"/>
    </row>
    <row r="156" spans="1:49" s="65" customFormat="1" ht="13.8">
      <c r="A156" s="8"/>
      <c r="B156" s="8"/>
      <c r="C156" s="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9"/>
      <c r="V156" s="30"/>
      <c r="W156" s="30"/>
      <c r="X156" s="32"/>
      <c r="Y156" s="32"/>
      <c r="Z156" s="32"/>
      <c r="AA156" s="32"/>
      <c r="AB156" s="32"/>
      <c r="AC156" s="42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6"/>
      <c r="AT156"/>
      <c r="AU156"/>
      <c r="AV156"/>
      <c r="AW156"/>
    </row>
    <row r="157" spans="1:49" s="65" customFormat="1" ht="13.8">
      <c r="A157" s="8"/>
      <c r="B157" s="8"/>
      <c r="C157" s="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9"/>
      <c r="V157" s="30"/>
      <c r="W157" s="30"/>
      <c r="X157" s="32"/>
      <c r="Y157" s="32"/>
      <c r="Z157" s="32"/>
      <c r="AA157" s="32"/>
      <c r="AB157" s="32"/>
      <c r="AC157" s="42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6"/>
      <c r="AT157"/>
      <c r="AU157"/>
      <c r="AV157"/>
      <c r="AW157"/>
    </row>
    <row r="158" spans="1:49" s="65" customFormat="1" ht="13.8">
      <c r="A158" s="8"/>
      <c r="B158" s="8"/>
      <c r="C158" s="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9"/>
      <c r="V158" s="30"/>
      <c r="W158" s="30"/>
      <c r="X158" s="32"/>
      <c r="Y158" s="32"/>
      <c r="Z158" s="32"/>
      <c r="AA158" s="32"/>
      <c r="AB158" s="32"/>
      <c r="AC158" s="42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6"/>
      <c r="AT158"/>
      <c r="AU158"/>
      <c r="AV158"/>
      <c r="AW158"/>
    </row>
    <row r="159" spans="1:49" s="65" customFormat="1" ht="13.8">
      <c r="A159" s="8"/>
      <c r="B159" s="8"/>
      <c r="C159" s="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9"/>
      <c r="V159" s="30"/>
      <c r="W159" s="30"/>
      <c r="X159" s="32"/>
      <c r="Y159" s="32"/>
      <c r="Z159" s="32"/>
      <c r="AA159" s="32"/>
      <c r="AB159" s="32"/>
      <c r="AC159" s="42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6"/>
      <c r="AT159"/>
      <c r="AU159"/>
      <c r="AV159"/>
      <c r="AW159"/>
    </row>
    <row r="160" spans="1:49" s="65" customFormat="1" ht="13.8">
      <c r="A160" s="8"/>
      <c r="B160" s="8"/>
      <c r="C160" s="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9"/>
      <c r="V160" s="30"/>
      <c r="W160" s="30"/>
      <c r="X160" s="32"/>
      <c r="Y160" s="32"/>
      <c r="Z160" s="32"/>
      <c r="AA160" s="32"/>
      <c r="AB160" s="32"/>
      <c r="AC160" s="42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6"/>
      <c r="AT160"/>
      <c r="AU160"/>
      <c r="AV160"/>
      <c r="AW160"/>
    </row>
    <row r="161" spans="1:49" s="65" customFormat="1" ht="13.8">
      <c r="A161" s="8"/>
      <c r="B161" s="8"/>
      <c r="C161" s="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9"/>
      <c r="V161" s="30"/>
      <c r="W161" s="30"/>
      <c r="X161" s="32"/>
      <c r="Y161" s="32"/>
      <c r="Z161" s="32"/>
      <c r="AA161" s="32"/>
      <c r="AB161" s="32"/>
      <c r="AC161" s="42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6"/>
      <c r="AT161"/>
      <c r="AU161"/>
      <c r="AV161"/>
      <c r="AW161"/>
    </row>
    <row r="162" spans="1:49" s="65" customFormat="1" ht="13.8">
      <c r="A162" s="8"/>
      <c r="B162" s="8"/>
      <c r="C162" s="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9"/>
      <c r="V162" s="30"/>
      <c r="W162" s="30"/>
      <c r="X162" s="32"/>
      <c r="Y162" s="32"/>
      <c r="Z162" s="32"/>
      <c r="AA162" s="32"/>
      <c r="AB162" s="32"/>
      <c r="AC162" s="42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6"/>
      <c r="AT162"/>
      <c r="AU162"/>
      <c r="AV162"/>
      <c r="AW162"/>
    </row>
    <row r="163" spans="1:49" s="65" customFormat="1" ht="13.8">
      <c r="A163" s="8"/>
      <c r="B163" s="8"/>
      <c r="C163" s="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9"/>
      <c r="V163" s="30"/>
      <c r="W163" s="30"/>
      <c r="X163" s="32"/>
      <c r="Y163" s="32"/>
      <c r="Z163" s="32"/>
      <c r="AA163" s="32"/>
      <c r="AB163" s="32"/>
      <c r="AC163" s="42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6"/>
      <c r="AT163"/>
      <c r="AU163"/>
      <c r="AV163"/>
      <c r="AW163"/>
    </row>
    <row r="164" spans="1:49" s="65" customFormat="1" ht="13.8">
      <c r="A164" s="8"/>
      <c r="B164" s="8"/>
      <c r="C164" s="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9"/>
      <c r="V164" s="30"/>
      <c r="W164" s="30"/>
      <c r="X164" s="32"/>
      <c r="Y164" s="32"/>
      <c r="Z164" s="32"/>
      <c r="AA164" s="32"/>
      <c r="AB164" s="32"/>
      <c r="AC164" s="42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6"/>
      <c r="AT164"/>
      <c r="AU164"/>
      <c r="AV164"/>
      <c r="AW164"/>
    </row>
    <row r="165" spans="1:49" s="65" customFormat="1" ht="13.8">
      <c r="A165" s="8"/>
      <c r="B165" s="8"/>
      <c r="C165" s="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9"/>
      <c r="V165" s="30"/>
      <c r="W165" s="30"/>
      <c r="X165" s="32"/>
      <c r="Y165" s="32"/>
      <c r="Z165" s="32"/>
      <c r="AA165" s="32"/>
      <c r="AB165" s="32"/>
      <c r="AC165" s="42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6"/>
      <c r="AT165"/>
      <c r="AU165"/>
      <c r="AV165"/>
      <c r="AW165"/>
    </row>
    <row r="166" spans="1:49" s="65" customFormat="1" ht="13.8">
      <c r="A166" s="8"/>
      <c r="B166" s="8"/>
      <c r="C166" s="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9"/>
      <c r="V166" s="30"/>
      <c r="W166" s="30"/>
      <c r="X166" s="32"/>
      <c r="Y166" s="32"/>
      <c r="Z166" s="32"/>
      <c r="AA166" s="32"/>
      <c r="AB166" s="32"/>
      <c r="AC166" s="42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6"/>
      <c r="AT166"/>
      <c r="AU166"/>
      <c r="AV166"/>
      <c r="AW166"/>
    </row>
    <row r="167" spans="1:49" s="65" customFormat="1" ht="13.8">
      <c r="A167" s="8"/>
      <c r="B167" s="8"/>
      <c r="C167" s="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9"/>
      <c r="V167" s="30"/>
      <c r="W167" s="30"/>
      <c r="X167" s="32"/>
      <c r="Y167" s="32"/>
      <c r="Z167" s="32"/>
      <c r="AA167" s="32"/>
      <c r="AB167" s="32"/>
      <c r="AC167" s="42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6"/>
      <c r="AT167"/>
      <c r="AU167"/>
      <c r="AV167"/>
      <c r="AW167"/>
    </row>
    <row r="168" spans="1:49" s="65" customFormat="1" ht="13.8">
      <c r="A168" s="8"/>
      <c r="B168" s="8"/>
      <c r="C168" s="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9"/>
      <c r="V168" s="30"/>
      <c r="W168" s="30"/>
      <c r="X168" s="32"/>
      <c r="Y168" s="32"/>
      <c r="Z168" s="32"/>
      <c r="AA168" s="32"/>
      <c r="AB168" s="32"/>
      <c r="AC168" s="42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6"/>
      <c r="AT168"/>
      <c r="AU168"/>
      <c r="AV168"/>
      <c r="AW168"/>
    </row>
    <row r="169" spans="1:49" s="65" customFormat="1" ht="13.8">
      <c r="A169" s="8"/>
      <c r="B169" s="8"/>
      <c r="C169" s="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9"/>
      <c r="V169" s="30"/>
      <c r="W169" s="30"/>
      <c r="X169" s="32"/>
      <c r="Y169" s="32"/>
      <c r="Z169" s="32"/>
      <c r="AA169" s="32"/>
      <c r="AB169" s="32"/>
      <c r="AC169" s="42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6"/>
      <c r="AT169"/>
      <c r="AU169"/>
      <c r="AV169"/>
      <c r="AW169"/>
    </row>
    <row r="170" spans="1:49" s="65" customFormat="1" ht="13.8">
      <c r="A170" s="8"/>
      <c r="B170" s="8"/>
      <c r="C170" s="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9"/>
      <c r="V170" s="30"/>
      <c r="W170" s="30"/>
      <c r="X170" s="32"/>
      <c r="Y170" s="32"/>
      <c r="Z170" s="32"/>
      <c r="AA170" s="32"/>
      <c r="AB170" s="32"/>
      <c r="AC170" s="42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6"/>
      <c r="AT170"/>
      <c r="AU170"/>
      <c r="AV170"/>
      <c r="AW170"/>
    </row>
    <row r="171" spans="1:49" s="65" customFormat="1" ht="13.8">
      <c r="A171" s="8"/>
      <c r="B171" s="8"/>
      <c r="C171" s="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9"/>
      <c r="V171" s="30"/>
      <c r="W171" s="30"/>
      <c r="X171" s="32"/>
      <c r="Y171" s="32"/>
      <c r="Z171" s="32"/>
      <c r="AA171" s="32"/>
      <c r="AB171" s="32"/>
      <c r="AC171" s="42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6"/>
      <c r="AT171"/>
      <c r="AU171"/>
      <c r="AV171"/>
      <c r="AW171"/>
    </row>
    <row r="172" spans="1:49" s="65" customFormat="1" ht="13.8">
      <c r="A172" s="8"/>
      <c r="B172" s="8"/>
      <c r="C172" s="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9"/>
      <c r="V172" s="30"/>
      <c r="W172" s="30"/>
      <c r="X172" s="32"/>
      <c r="Y172" s="32"/>
      <c r="Z172" s="32"/>
      <c r="AA172" s="32"/>
      <c r="AB172" s="32"/>
      <c r="AC172" s="42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6"/>
      <c r="AT172"/>
      <c r="AU172"/>
      <c r="AV172"/>
      <c r="AW172"/>
    </row>
    <row r="173" spans="1:49" s="65" customFormat="1" ht="13.8">
      <c r="A173" s="8"/>
      <c r="B173" s="8"/>
      <c r="C173" s="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9"/>
      <c r="V173" s="30"/>
      <c r="W173" s="30"/>
      <c r="X173" s="32"/>
      <c r="Y173" s="32"/>
      <c r="Z173" s="32"/>
      <c r="AA173" s="32"/>
      <c r="AB173" s="32"/>
      <c r="AC173" s="42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6"/>
      <c r="AT173"/>
      <c r="AU173"/>
      <c r="AV173"/>
      <c r="AW173"/>
    </row>
    <row r="174" spans="1:49" s="65" customFormat="1" ht="13.8">
      <c r="A174" s="8"/>
      <c r="B174" s="8"/>
      <c r="C174" s="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9"/>
      <c r="V174" s="30"/>
      <c r="W174" s="30"/>
      <c r="X174" s="32"/>
      <c r="Y174" s="32"/>
      <c r="Z174" s="32"/>
      <c r="AA174" s="32"/>
      <c r="AB174" s="32"/>
      <c r="AC174" s="42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6"/>
      <c r="AT174"/>
      <c r="AU174"/>
      <c r="AV174"/>
      <c r="AW174"/>
    </row>
    <row r="175" spans="1:49" s="65" customFormat="1" ht="13.8">
      <c r="A175" s="8"/>
      <c r="B175" s="8"/>
      <c r="C175" s="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9"/>
      <c r="V175" s="30"/>
      <c r="W175" s="30"/>
      <c r="X175" s="32"/>
      <c r="Y175" s="32"/>
      <c r="Z175" s="32"/>
      <c r="AA175" s="32"/>
      <c r="AB175" s="32"/>
      <c r="AC175" s="42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6"/>
      <c r="AT175"/>
      <c r="AU175"/>
      <c r="AV175"/>
      <c r="AW175"/>
    </row>
    <row r="176" spans="1:49" s="65" customFormat="1" ht="13.8">
      <c r="A176" s="8"/>
      <c r="B176" s="8"/>
      <c r="C176" s="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9"/>
      <c r="V176" s="30"/>
      <c r="W176" s="30"/>
      <c r="X176" s="32"/>
      <c r="Y176" s="32"/>
      <c r="Z176" s="32"/>
      <c r="AA176" s="32"/>
      <c r="AB176" s="32"/>
      <c r="AC176" s="42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6"/>
      <c r="AT176"/>
      <c r="AU176"/>
      <c r="AV176"/>
      <c r="AW176"/>
    </row>
    <row r="177" spans="1:49" s="65" customFormat="1" ht="13.8">
      <c r="A177" s="8"/>
      <c r="B177" s="8"/>
      <c r="C177" s="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9"/>
      <c r="V177" s="30"/>
      <c r="W177" s="30"/>
      <c r="X177" s="32"/>
      <c r="Y177" s="32"/>
      <c r="Z177" s="32"/>
      <c r="AA177" s="32"/>
      <c r="AB177" s="32"/>
      <c r="AC177" s="42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6"/>
      <c r="AT177"/>
      <c r="AU177"/>
      <c r="AV177"/>
      <c r="AW177"/>
    </row>
    <row r="178" spans="1:49" s="65" customFormat="1" ht="13.8">
      <c r="A178" s="8"/>
      <c r="B178" s="8"/>
      <c r="C178" s="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9"/>
      <c r="V178" s="30"/>
      <c r="W178" s="30"/>
      <c r="X178" s="32"/>
      <c r="Y178" s="32"/>
      <c r="Z178" s="32"/>
      <c r="AA178" s="32"/>
      <c r="AB178" s="32"/>
      <c r="AC178" s="42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6"/>
      <c r="AT178"/>
      <c r="AU178"/>
      <c r="AV178"/>
      <c r="AW178"/>
    </row>
    <row r="179" spans="1:49" s="65" customFormat="1" ht="13.8">
      <c r="A179" s="8"/>
      <c r="B179" s="8"/>
      <c r="C179" s="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9"/>
      <c r="V179" s="30"/>
      <c r="W179" s="30"/>
      <c r="X179" s="32"/>
      <c r="Y179" s="32"/>
      <c r="Z179" s="32"/>
      <c r="AA179" s="32"/>
      <c r="AB179" s="32"/>
      <c r="AC179" s="42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6"/>
      <c r="AT179"/>
      <c r="AU179"/>
      <c r="AV179"/>
      <c r="AW179"/>
    </row>
    <row r="180" spans="1:49" s="65" customFormat="1" ht="13.8">
      <c r="A180" s="8"/>
      <c r="B180" s="8"/>
      <c r="C180" s="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9"/>
      <c r="V180" s="30"/>
      <c r="W180" s="30"/>
      <c r="X180" s="32"/>
      <c r="Y180" s="32"/>
      <c r="Z180" s="32"/>
      <c r="AA180" s="32"/>
      <c r="AB180" s="32"/>
      <c r="AC180" s="42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6"/>
      <c r="AT180"/>
      <c r="AU180"/>
      <c r="AV180"/>
      <c r="AW180"/>
    </row>
    <row r="181" spans="1:49" s="65" customFormat="1" ht="13.8">
      <c r="A181" s="8"/>
      <c r="B181" s="8"/>
      <c r="C181" s="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9"/>
      <c r="V181" s="30"/>
      <c r="W181" s="30"/>
      <c r="X181" s="32"/>
      <c r="Y181" s="32"/>
      <c r="Z181" s="32"/>
      <c r="AA181" s="32"/>
      <c r="AB181" s="32"/>
      <c r="AC181" s="42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6"/>
      <c r="AT181"/>
      <c r="AU181"/>
      <c r="AV181"/>
      <c r="AW181"/>
    </row>
    <row r="182" spans="1:49" s="65" customFormat="1" ht="13.8">
      <c r="A182" s="8"/>
      <c r="B182" s="8"/>
      <c r="C182" s="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9"/>
      <c r="V182" s="30"/>
      <c r="W182" s="30"/>
      <c r="X182" s="32"/>
      <c r="Y182" s="32"/>
      <c r="Z182" s="32"/>
      <c r="AA182" s="32"/>
      <c r="AB182" s="32"/>
      <c r="AC182" s="42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6"/>
      <c r="AT182"/>
      <c r="AU182"/>
      <c r="AV182"/>
      <c r="AW182"/>
    </row>
    <row r="183" spans="1:49" s="65" customFormat="1" ht="13.8">
      <c r="A183" s="8"/>
      <c r="B183" s="8"/>
      <c r="C183" s="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9"/>
      <c r="V183" s="30"/>
      <c r="W183" s="30"/>
      <c r="X183" s="32"/>
      <c r="Y183" s="32"/>
      <c r="Z183" s="32"/>
      <c r="AA183" s="32"/>
      <c r="AB183" s="32"/>
      <c r="AC183" s="42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6"/>
      <c r="AT183"/>
      <c r="AU183"/>
      <c r="AV183"/>
      <c r="AW183"/>
    </row>
    <row r="184" spans="1:49" s="65" customFormat="1" ht="13.8">
      <c r="A184" s="8"/>
      <c r="B184" s="8"/>
      <c r="C184" s="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9"/>
      <c r="V184" s="30"/>
      <c r="W184" s="30"/>
      <c r="X184" s="32"/>
      <c r="Y184" s="32"/>
      <c r="Z184" s="32"/>
      <c r="AA184" s="32"/>
      <c r="AB184" s="32"/>
      <c r="AC184" s="42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6"/>
      <c r="AT184"/>
      <c r="AU184"/>
      <c r="AV184"/>
      <c r="AW184"/>
    </row>
    <row r="185" spans="1:49" s="65" customFormat="1" ht="13.8">
      <c r="A185" s="8"/>
      <c r="B185" s="8"/>
      <c r="C185" s="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9"/>
      <c r="V185" s="30"/>
      <c r="W185" s="30"/>
      <c r="X185" s="32"/>
      <c r="Y185" s="32"/>
      <c r="Z185" s="32"/>
      <c r="AA185" s="32"/>
      <c r="AB185" s="32"/>
      <c r="AC185" s="42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6"/>
      <c r="AT185"/>
      <c r="AU185"/>
      <c r="AV185"/>
      <c r="AW185"/>
    </row>
    <row r="186" spans="1:49" s="65" customFormat="1" ht="13.8">
      <c r="A186" s="8"/>
      <c r="B186" s="8"/>
      <c r="C186" s="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9"/>
      <c r="V186" s="30"/>
      <c r="W186" s="30"/>
      <c r="X186" s="32"/>
      <c r="Y186" s="32"/>
      <c r="Z186" s="32"/>
      <c r="AA186" s="32"/>
      <c r="AB186" s="32"/>
      <c r="AC186" s="42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6"/>
      <c r="AT186"/>
      <c r="AU186"/>
      <c r="AV186"/>
      <c r="AW186"/>
    </row>
    <row r="187" spans="1:49" s="65" customFormat="1" ht="13.8">
      <c r="A187" s="8"/>
      <c r="B187" s="8"/>
      <c r="C187" s="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9"/>
      <c r="V187" s="30"/>
      <c r="W187" s="30"/>
      <c r="X187" s="32"/>
      <c r="Y187" s="32"/>
      <c r="Z187" s="32"/>
      <c r="AA187" s="32"/>
      <c r="AB187" s="32"/>
      <c r="AC187" s="42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6"/>
      <c r="AT187"/>
      <c r="AU187"/>
      <c r="AV187"/>
      <c r="AW187"/>
    </row>
    <row r="188" spans="1:49" s="65" customFormat="1" ht="13.8">
      <c r="A188" s="8"/>
      <c r="B188" s="8"/>
      <c r="C188" s="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9"/>
      <c r="V188" s="30"/>
      <c r="W188" s="30"/>
      <c r="X188" s="32"/>
      <c r="Y188" s="32"/>
      <c r="Z188" s="32"/>
      <c r="AA188" s="32"/>
      <c r="AB188" s="32"/>
      <c r="AC188" s="42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6"/>
      <c r="AT188"/>
      <c r="AU188"/>
      <c r="AV188"/>
      <c r="AW188"/>
    </row>
    <row r="189" spans="1:49" s="65" customFormat="1" ht="13.8">
      <c r="A189" s="8"/>
      <c r="B189" s="8"/>
      <c r="C189" s="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9"/>
      <c r="V189" s="30"/>
      <c r="W189" s="30"/>
      <c r="X189" s="32"/>
      <c r="Y189" s="32"/>
      <c r="Z189" s="32"/>
      <c r="AA189" s="32"/>
      <c r="AB189" s="32"/>
      <c r="AC189" s="42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6"/>
      <c r="AT189"/>
      <c r="AU189"/>
      <c r="AV189"/>
      <c r="AW189"/>
    </row>
    <row r="190" spans="1:49" s="65" customFormat="1" ht="13.8">
      <c r="A190" s="8"/>
      <c r="B190" s="8"/>
      <c r="C190" s="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9"/>
      <c r="V190" s="30"/>
      <c r="W190" s="30"/>
      <c r="X190" s="32"/>
      <c r="Y190" s="32"/>
      <c r="Z190" s="32"/>
      <c r="AA190" s="32"/>
      <c r="AB190" s="32"/>
      <c r="AC190" s="42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6"/>
      <c r="AT190"/>
      <c r="AU190"/>
      <c r="AV190"/>
      <c r="AW190"/>
    </row>
    <row r="191" spans="1:49" s="65" customFormat="1" ht="13.8">
      <c r="A191" s="8"/>
      <c r="B191" s="8"/>
      <c r="C191" s="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9"/>
      <c r="V191" s="30"/>
      <c r="W191" s="30"/>
      <c r="X191" s="32"/>
      <c r="Y191" s="32"/>
      <c r="Z191" s="32"/>
      <c r="AA191" s="32"/>
      <c r="AB191" s="32"/>
      <c r="AC191" s="42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6"/>
      <c r="AT191"/>
      <c r="AU191"/>
      <c r="AV191"/>
      <c r="AW191"/>
    </row>
    <row r="192" spans="1:49" s="65" customFormat="1" ht="13.8">
      <c r="A192" s="8"/>
      <c r="B192" s="8"/>
      <c r="C192" s="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9"/>
      <c r="V192" s="30"/>
      <c r="W192" s="30"/>
      <c r="X192" s="32"/>
      <c r="Y192" s="32"/>
      <c r="Z192" s="32"/>
      <c r="AA192" s="32"/>
      <c r="AB192" s="32"/>
      <c r="AC192" s="42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6"/>
      <c r="AT192"/>
      <c r="AU192"/>
      <c r="AV192"/>
      <c r="AW192"/>
    </row>
    <row r="193" spans="1:49" s="65" customFormat="1" ht="13.8">
      <c r="A193" s="8"/>
      <c r="B193" s="8"/>
      <c r="C193" s="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9"/>
      <c r="V193" s="30"/>
      <c r="W193" s="30"/>
      <c r="X193" s="32"/>
      <c r="Y193" s="32"/>
      <c r="Z193" s="32"/>
      <c r="AA193" s="32"/>
      <c r="AB193" s="32"/>
      <c r="AC193" s="42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6"/>
      <c r="AT193"/>
      <c r="AU193"/>
      <c r="AV193"/>
      <c r="AW193"/>
    </row>
    <row r="194" spans="1:49" s="65" customFormat="1" ht="13.8">
      <c r="A194" s="8"/>
      <c r="B194" s="8"/>
      <c r="C194" s="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9"/>
      <c r="V194" s="30"/>
      <c r="W194" s="30"/>
      <c r="X194" s="32"/>
      <c r="Y194" s="32"/>
      <c r="Z194" s="32"/>
      <c r="AA194" s="32"/>
      <c r="AB194" s="32"/>
      <c r="AC194" s="42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6"/>
      <c r="AT194"/>
      <c r="AU194"/>
      <c r="AV194"/>
      <c r="AW194"/>
    </row>
    <row r="195" spans="1:49" s="65" customFormat="1" ht="13.8">
      <c r="A195" s="8"/>
      <c r="B195" s="8"/>
      <c r="C195" s="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9"/>
      <c r="V195" s="30"/>
      <c r="W195" s="30"/>
      <c r="X195" s="32"/>
      <c r="Y195" s="32"/>
      <c r="Z195" s="32"/>
      <c r="AA195" s="32"/>
      <c r="AB195" s="32"/>
      <c r="AC195" s="42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6"/>
      <c r="AT195"/>
      <c r="AU195"/>
      <c r="AV195"/>
      <c r="AW195"/>
    </row>
    <row r="196" spans="1:49" s="65" customFormat="1" ht="13.8">
      <c r="A196" s="8"/>
      <c r="B196" s="8"/>
      <c r="C196" s="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9"/>
      <c r="V196" s="30"/>
      <c r="W196" s="30"/>
      <c r="X196" s="32"/>
      <c r="Y196" s="32"/>
      <c r="Z196" s="32"/>
      <c r="AA196" s="32"/>
      <c r="AB196" s="32"/>
      <c r="AC196" s="42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6"/>
      <c r="AT196"/>
      <c r="AU196"/>
      <c r="AV196"/>
      <c r="AW196"/>
    </row>
    <row r="197" spans="1:49" s="65" customFormat="1" ht="13.8">
      <c r="A197" s="8"/>
      <c r="B197" s="8"/>
      <c r="C197" s="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9"/>
      <c r="V197" s="30"/>
      <c r="W197" s="30"/>
      <c r="X197" s="32"/>
      <c r="Y197" s="32"/>
      <c r="Z197" s="32"/>
      <c r="AA197" s="32"/>
      <c r="AB197" s="32"/>
      <c r="AC197" s="42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6"/>
      <c r="AT197"/>
      <c r="AU197"/>
      <c r="AV197"/>
      <c r="AW197"/>
    </row>
    <row r="198" spans="1:49" s="65" customFormat="1" ht="13.8">
      <c r="A198" s="8"/>
      <c r="B198" s="8"/>
      <c r="C198" s="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9"/>
      <c r="V198" s="30"/>
      <c r="W198" s="30"/>
      <c r="X198" s="32"/>
      <c r="Y198" s="32"/>
      <c r="Z198" s="32"/>
      <c r="AA198" s="32"/>
      <c r="AB198" s="32"/>
      <c r="AC198" s="42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6"/>
      <c r="AT198"/>
      <c r="AU198"/>
      <c r="AV198"/>
      <c r="AW198"/>
    </row>
    <row r="199" spans="1:49" s="65" customFormat="1" ht="13.8">
      <c r="A199" s="8"/>
      <c r="B199" s="8"/>
      <c r="C199" s="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9"/>
      <c r="V199" s="30"/>
      <c r="W199" s="30"/>
      <c r="X199" s="32"/>
      <c r="Y199" s="32"/>
      <c r="Z199" s="32"/>
      <c r="AA199" s="32"/>
      <c r="AB199" s="32"/>
      <c r="AC199" s="42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6"/>
      <c r="AT199"/>
      <c r="AU199"/>
      <c r="AV199"/>
      <c r="AW199"/>
    </row>
    <row r="200" spans="1:49" s="65" customFormat="1" ht="13.8">
      <c r="A200" s="8"/>
      <c r="B200" s="8"/>
      <c r="C200" s="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9"/>
      <c r="V200" s="30"/>
      <c r="W200" s="30"/>
      <c r="X200" s="32"/>
      <c r="Y200" s="32"/>
      <c r="Z200" s="32"/>
      <c r="AA200" s="32"/>
      <c r="AB200" s="32"/>
      <c r="AC200" s="42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6"/>
      <c r="AT200"/>
      <c r="AU200"/>
      <c r="AV200"/>
      <c r="AW200"/>
    </row>
    <row r="201" spans="1:49" s="65" customFormat="1" ht="13.8">
      <c r="A201" s="8"/>
      <c r="B201" s="8"/>
      <c r="C201" s="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9"/>
      <c r="V201" s="30"/>
      <c r="W201" s="30"/>
      <c r="X201" s="32"/>
      <c r="Y201" s="32"/>
      <c r="Z201" s="32"/>
      <c r="AA201" s="32"/>
      <c r="AB201" s="32"/>
      <c r="AC201" s="42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6"/>
      <c r="AT201"/>
      <c r="AU201"/>
      <c r="AV201"/>
      <c r="AW201"/>
    </row>
    <row r="202" spans="1:49" s="65" customFormat="1" ht="13.8">
      <c r="A202" s="8"/>
      <c r="B202" s="8"/>
      <c r="C202" s="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9"/>
      <c r="V202" s="30"/>
      <c r="W202" s="30"/>
      <c r="X202" s="32"/>
      <c r="Y202" s="32"/>
      <c r="Z202" s="32"/>
      <c r="AA202" s="32"/>
      <c r="AB202" s="32"/>
      <c r="AC202" s="42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6"/>
      <c r="AT202"/>
      <c r="AU202"/>
      <c r="AV202"/>
      <c r="AW202"/>
    </row>
    <row r="203" spans="1:49" s="65" customFormat="1" ht="13.8">
      <c r="A203" s="8"/>
      <c r="B203" s="8"/>
      <c r="C203" s="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9"/>
      <c r="V203" s="30"/>
      <c r="W203" s="30"/>
      <c r="X203" s="32"/>
      <c r="Y203" s="32"/>
      <c r="Z203" s="32"/>
      <c r="AA203" s="32"/>
      <c r="AB203" s="32"/>
      <c r="AC203" s="42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6"/>
      <c r="AT203"/>
      <c r="AU203"/>
      <c r="AV203"/>
      <c r="AW203"/>
    </row>
    <row r="204" spans="1:49" s="65" customFormat="1" ht="13.8">
      <c r="A204" s="8"/>
      <c r="B204" s="8"/>
      <c r="C204" s="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9"/>
      <c r="V204" s="30"/>
      <c r="W204" s="30"/>
      <c r="X204" s="32"/>
      <c r="Y204" s="32"/>
      <c r="Z204" s="32"/>
      <c r="AA204" s="32"/>
      <c r="AB204" s="32"/>
      <c r="AC204" s="42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6"/>
      <c r="AT204"/>
      <c r="AU204"/>
      <c r="AV204"/>
      <c r="AW204"/>
    </row>
    <row r="205" spans="1:49" s="65" customFormat="1" ht="13.8">
      <c r="A205" s="8"/>
      <c r="B205" s="8"/>
      <c r="C205" s="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9"/>
      <c r="V205" s="30"/>
      <c r="W205" s="30"/>
      <c r="X205" s="32"/>
      <c r="Y205" s="32"/>
      <c r="Z205" s="32"/>
      <c r="AA205" s="32"/>
      <c r="AB205" s="32"/>
      <c r="AC205" s="42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6"/>
      <c r="AT205"/>
      <c r="AU205"/>
      <c r="AV205"/>
      <c r="AW205"/>
    </row>
    <row r="206" spans="1:49" s="65" customFormat="1" ht="13.8">
      <c r="A206" s="8"/>
      <c r="B206" s="8"/>
      <c r="C206" s="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9"/>
      <c r="V206" s="30"/>
      <c r="W206" s="30"/>
      <c r="X206" s="32"/>
      <c r="Y206" s="32"/>
      <c r="Z206" s="32"/>
      <c r="AA206" s="32"/>
      <c r="AB206" s="32"/>
      <c r="AC206" s="42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6"/>
      <c r="AT206"/>
      <c r="AU206"/>
      <c r="AV206"/>
      <c r="AW206"/>
    </row>
    <row r="207" spans="1:49" s="65" customFormat="1" ht="13.8">
      <c r="A207" s="8"/>
      <c r="B207" s="8"/>
      <c r="C207" s="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9"/>
      <c r="V207" s="30"/>
      <c r="W207" s="30"/>
      <c r="X207" s="32"/>
      <c r="Y207" s="32"/>
      <c r="Z207" s="32"/>
      <c r="AA207" s="32"/>
      <c r="AB207" s="32"/>
      <c r="AC207" s="42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6"/>
      <c r="AT207"/>
      <c r="AU207"/>
      <c r="AV207"/>
      <c r="AW207"/>
    </row>
    <row r="208" spans="1:49" s="65" customFormat="1" ht="13.8">
      <c r="A208" s="8"/>
      <c r="B208" s="8"/>
      <c r="C208" s="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9"/>
      <c r="V208" s="30"/>
      <c r="W208" s="30"/>
      <c r="X208" s="32"/>
      <c r="Y208" s="32"/>
      <c r="Z208" s="32"/>
      <c r="AA208" s="32"/>
      <c r="AB208" s="32"/>
      <c r="AC208" s="42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6"/>
      <c r="AT208"/>
      <c r="AU208"/>
      <c r="AV208"/>
      <c r="AW208"/>
    </row>
    <row r="209" spans="1:49" s="65" customFormat="1" ht="13.8">
      <c r="A209" s="8"/>
      <c r="B209" s="8"/>
      <c r="C209" s="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9"/>
      <c r="V209" s="30"/>
      <c r="W209" s="30"/>
      <c r="X209" s="32"/>
      <c r="Y209" s="32"/>
      <c r="Z209" s="32"/>
      <c r="AA209" s="32"/>
      <c r="AB209" s="32"/>
      <c r="AC209" s="42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6"/>
      <c r="AT209"/>
      <c r="AU209"/>
      <c r="AV209"/>
      <c r="AW209"/>
    </row>
    <row r="210" spans="1:49" s="65" customFormat="1" ht="13.8">
      <c r="A210" s="8"/>
      <c r="B210" s="8"/>
      <c r="C210" s="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9"/>
      <c r="V210" s="30"/>
      <c r="W210" s="30"/>
      <c r="X210" s="32"/>
      <c r="Y210" s="32"/>
      <c r="Z210" s="32"/>
      <c r="AA210" s="32"/>
      <c r="AB210" s="32"/>
      <c r="AC210" s="42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6"/>
      <c r="AT210"/>
      <c r="AU210"/>
      <c r="AV210"/>
      <c r="AW210"/>
    </row>
    <row r="211" spans="1:49" s="65" customFormat="1" ht="13.8">
      <c r="A211" s="8"/>
      <c r="B211" s="8"/>
      <c r="C211" s="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9"/>
      <c r="V211" s="30"/>
      <c r="W211" s="30"/>
      <c r="X211" s="32"/>
      <c r="Y211" s="32"/>
      <c r="Z211" s="32"/>
      <c r="AA211" s="32"/>
      <c r="AB211" s="32"/>
      <c r="AC211" s="42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6"/>
      <c r="AT211"/>
      <c r="AU211"/>
      <c r="AV211"/>
      <c r="AW211"/>
    </row>
    <row r="212" spans="1:49" s="65" customFormat="1" ht="13.8">
      <c r="A212" s="8"/>
      <c r="B212" s="8"/>
      <c r="C212" s="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9"/>
      <c r="V212" s="30"/>
      <c r="W212" s="30"/>
      <c r="X212" s="32"/>
      <c r="Y212" s="32"/>
      <c r="Z212" s="32"/>
      <c r="AA212" s="32"/>
      <c r="AB212" s="32"/>
      <c r="AC212" s="42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6"/>
      <c r="AT212"/>
      <c r="AU212"/>
      <c r="AV212"/>
      <c r="AW212"/>
    </row>
    <row r="213" spans="1:49" s="65" customFormat="1" ht="13.8">
      <c r="A213" s="8"/>
      <c r="B213" s="8"/>
      <c r="C213" s="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9"/>
      <c r="V213" s="30"/>
      <c r="W213" s="30"/>
      <c r="X213" s="32"/>
      <c r="Y213" s="32"/>
      <c r="Z213" s="32"/>
      <c r="AA213" s="32"/>
      <c r="AB213" s="32"/>
      <c r="AC213" s="42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6"/>
      <c r="AT213"/>
      <c r="AU213"/>
      <c r="AV213"/>
      <c r="AW213"/>
    </row>
    <row r="214" spans="1:49" s="65" customFormat="1" ht="13.8">
      <c r="A214" s="8"/>
      <c r="B214" s="8"/>
      <c r="C214" s="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9"/>
      <c r="V214" s="30"/>
      <c r="W214" s="30"/>
      <c r="X214" s="32"/>
      <c r="Y214" s="32"/>
      <c r="Z214" s="32"/>
      <c r="AA214" s="32"/>
      <c r="AB214" s="32"/>
      <c r="AC214" s="42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6"/>
      <c r="AT214"/>
      <c r="AU214"/>
      <c r="AV214"/>
      <c r="AW214"/>
    </row>
    <row r="215" spans="1:49" s="65" customFormat="1" ht="13.8">
      <c r="A215" s="8"/>
      <c r="B215" s="8"/>
      <c r="C215" s="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9"/>
      <c r="V215" s="30"/>
      <c r="W215" s="30"/>
      <c r="X215" s="32"/>
      <c r="Y215" s="32"/>
      <c r="Z215" s="32"/>
      <c r="AA215" s="32"/>
      <c r="AB215" s="32"/>
      <c r="AC215" s="42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6"/>
      <c r="AT215"/>
      <c r="AU215"/>
      <c r="AV215"/>
      <c r="AW215"/>
    </row>
    <row r="216" spans="1:49" s="65" customFormat="1" ht="13.8">
      <c r="A216" s="8"/>
      <c r="B216" s="8"/>
      <c r="C216" s="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9"/>
      <c r="V216" s="30"/>
      <c r="W216" s="30"/>
      <c r="X216" s="32"/>
      <c r="Y216" s="32"/>
      <c r="Z216" s="32"/>
      <c r="AA216" s="32"/>
      <c r="AB216" s="32"/>
      <c r="AC216" s="42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6"/>
      <c r="AT216"/>
      <c r="AU216"/>
      <c r="AV216"/>
      <c r="AW216"/>
    </row>
    <row r="217" spans="1:49" s="65" customFormat="1" ht="13.8">
      <c r="A217" s="8"/>
      <c r="B217" s="8"/>
      <c r="C217" s="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9"/>
      <c r="V217" s="30"/>
      <c r="W217" s="30"/>
      <c r="X217" s="32"/>
      <c r="Y217" s="32"/>
      <c r="Z217" s="32"/>
      <c r="AA217" s="32"/>
      <c r="AB217" s="32"/>
      <c r="AC217" s="42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6"/>
      <c r="AT217"/>
      <c r="AU217"/>
      <c r="AV217"/>
      <c r="AW217"/>
    </row>
    <row r="218" spans="1:49" s="65" customFormat="1" ht="13.8">
      <c r="A218" s="8"/>
      <c r="B218" s="8"/>
      <c r="C218" s="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9"/>
      <c r="V218" s="30"/>
      <c r="W218" s="30"/>
      <c r="X218" s="32"/>
      <c r="Y218" s="32"/>
      <c r="Z218" s="32"/>
      <c r="AA218" s="32"/>
      <c r="AB218" s="32"/>
      <c r="AC218" s="42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6"/>
      <c r="AT218"/>
      <c r="AU218"/>
      <c r="AV218"/>
      <c r="AW218"/>
    </row>
    <row r="219" spans="1:49" s="65" customFormat="1" ht="13.8">
      <c r="A219" s="8"/>
      <c r="B219" s="8"/>
      <c r="C219" s="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9"/>
      <c r="V219" s="30"/>
      <c r="W219" s="30"/>
      <c r="X219" s="32"/>
      <c r="Y219" s="32"/>
      <c r="Z219" s="32"/>
      <c r="AA219" s="32"/>
      <c r="AB219" s="32"/>
      <c r="AC219" s="42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6"/>
      <c r="AT219"/>
      <c r="AU219"/>
      <c r="AV219"/>
      <c r="AW219"/>
    </row>
    <row r="220" spans="1:49" s="65" customFormat="1" ht="13.8">
      <c r="A220" s="8"/>
      <c r="B220" s="8"/>
      <c r="C220" s="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9"/>
      <c r="V220" s="30"/>
      <c r="W220" s="30"/>
      <c r="X220" s="32"/>
      <c r="Y220" s="32"/>
      <c r="Z220" s="32"/>
      <c r="AA220" s="32"/>
      <c r="AB220" s="32"/>
      <c r="AC220" s="42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6"/>
      <c r="AT220"/>
      <c r="AU220"/>
      <c r="AV220"/>
      <c r="AW220"/>
    </row>
    <row r="221" spans="1:49" s="65" customFormat="1" ht="13.8">
      <c r="A221" s="8"/>
      <c r="B221" s="8"/>
      <c r="C221" s="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9"/>
      <c r="V221" s="30"/>
      <c r="W221" s="30"/>
      <c r="X221" s="32"/>
      <c r="Y221" s="32"/>
      <c r="Z221" s="32"/>
      <c r="AA221" s="32"/>
      <c r="AB221" s="32"/>
      <c r="AC221" s="42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6"/>
      <c r="AT221"/>
      <c r="AU221"/>
      <c r="AV221"/>
      <c r="AW221"/>
    </row>
    <row r="222" spans="1:49" s="65" customFormat="1" ht="13.8">
      <c r="A222" s="8"/>
      <c r="B222" s="8"/>
      <c r="C222" s="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9"/>
      <c r="V222" s="30"/>
      <c r="W222" s="30"/>
      <c r="X222" s="32"/>
      <c r="Y222" s="32"/>
      <c r="Z222" s="32"/>
      <c r="AA222" s="32"/>
      <c r="AB222" s="32"/>
      <c r="AC222" s="42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6"/>
      <c r="AT222"/>
      <c r="AU222"/>
      <c r="AV222"/>
      <c r="AW222"/>
    </row>
    <row r="223" spans="1:49" s="65" customFormat="1" ht="13.8">
      <c r="A223" s="8"/>
      <c r="B223" s="8"/>
      <c r="C223" s="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9"/>
      <c r="V223" s="30"/>
      <c r="W223" s="30"/>
      <c r="X223" s="32"/>
      <c r="Y223" s="32"/>
      <c r="Z223" s="32"/>
      <c r="AA223" s="32"/>
      <c r="AB223" s="32"/>
      <c r="AC223" s="42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6"/>
      <c r="AT223"/>
      <c r="AU223"/>
      <c r="AV223"/>
      <c r="AW223"/>
    </row>
    <row r="224" spans="1:49" s="65" customFormat="1" ht="13.8">
      <c r="A224" s="8"/>
      <c r="B224" s="8"/>
      <c r="C224" s="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9"/>
      <c r="V224" s="30"/>
      <c r="W224" s="30"/>
      <c r="X224" s="32"/>
      <c r="Y224" s="32"/>
      <c r="Z224" s="32"/>
      <c r="AA224" s="32"/>
      <c r="AB224" s="32"/>
      <c r="AC224" s="42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6"/>
      <c r="AT224"/>
      <c r="AU224"/>
      <c r="AV224"/>
      <c r="AW224"/>
    </row>
    <row r="225" spans="1:49" s="65" customFormat="1" ht="13.8">
      <c r="A225" s="8"/>
      <c r="B225" s="8"/>
      <c r="C225" s="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9"/>
      <c r="V225" s="30"/>
      <c r="W225" s="30"/>
      <c r="X225" s="32"/>
      <c r="Y225" s="32"/>
      <c r="Z225" s="32"/>
      <c r="AA225" s="32"/>
      <c r="AB225" s="32"/>
      <c r="AC225" s="42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6"/>
      <c r="AT225"/>
      <c r="AU225"/>
      <c r="AV225"/>
      <c r="AW225"/>
    </row>
    <row r="226" spans="1:49" s="65" customFormat="1" ht="13.8">
      <c r="A226" s="8"/>
      <c r="B226" s="8"/>
      <c r="C226" s="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9"/>
      <c r="V226" s="30"/>
      <c r="W226" s="30"/>
      <c r="X226" s="32"/>
      <c r="Y226" s="32"/>
      <c r="Z226" s="32"/>
      <c r="AA226" s="32"/>
      <c r="AB226" s="32"/>
      <c r="AC226" s="42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6"/>
      <c r="AT226"/>
      <c r="AU226"/>
      <c r="AV226"/>
      <c r="AW226"/>
    </row>
    <row r="227" spans="1:49" s="65" customFormat="1" ht="13.8">
      <c r="A227" s="8"/>
      <c r="B227" s="8"/>
      <c r="C227" s="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9"/>
      <c r="V227" s="30"/>
      <c r="W227" s="30"/>
      <c r="X227" s="32"/>
      <c r="Y227" s="32"/>
      <c r="Z227" s="32"/>
      <c r="AA227" s="32"/>
      <c r="AB227" s="32"/>
      <c r="AC227" s="42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6"/>
      <c r="AT227"/>
      <c r="AU227"/>
      <c r="AV227"/>
      <c r="AW227"/>
    </row>
    <row r="228" spans="1:49" s="65" customFormat="1" ht="13.8">
      <c r="A228" s="8"/>
      <c r="B228" s="8"/>
      <c r="C228" s="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9"/>
      <c r="V228" s="30"/>
      <c r="W228" s="30"/>
      <c r="X228" s="32"/>
      <c r="Y228" s="32"/>
      <c r="Z228" s="32"/>
      <c r="AA228" s="32"/>
      <c r="AB228" s="32"/>
      <c r="AC228" s="42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6"/>
      <c r="AT228"/>
      <c r="AU228"/>
      <c r="AV228"/>
      <c r="AW228"/>
    </row>
    <row r="229" spans="1:49" s="65" customFormat="1" ht="13.8">
      <c r="A229" s="8"/>
      <c r="B229" s="8"/>
      <c r="C229" s="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9"/>
      <c r="V229" s="30"/>
      <c r="W229" s="30"/>
      <c r="X229" s="32"/>
      <c r="Y229" s="32"/>
      <c r="Z229" s="32"/>
      <c r="AA229" s="32"/>
      <c r="AB229" s="32"/>
      <c r="AC229" s="42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6"/>
      <c r="AT229"/>
      <c r="AU229"/>
      <c r="AV229"/>
      <c r="AW229"/>
    </row>
    <row r="230" spans="1:49" s="65" customFormat="1" ht="13.8">
      <c r="A230" s="8"/>
      <c r="B230" s="8"/>
      <c r="C230" s="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9"/>
      <c r="V230" s="30"/>
      <c r="W230" s="30"/>
      <c r="X230" s="32"/>
      <c r="Y230" s="32"/>
      <c r="Z230" s="32"/>
      <c r="AA230" s="32"/>
      <c r="AB230" s="32"/>
      <c r="AC230" s="42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6"/>
      <c r="AT230"/>
      <c r="AU230"/>
      <c r="AV230"/>
      <c r="AW230"/>
    </row>
    <row r="231" spans="1:49" s="65" customFormat="1" ht="13.8">
      <c r="A231" s="8"/>
      <c r="B231" s="8"/>
      <c r="C231" s="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9"/>
      <c r="V231" s="30"/>
      <c r="W231" s="30"/>
      <c r="X231" s="32"/>
      <c r="Y231" s="32"/>
      <c r="Z231" s="32"/>
      <c r="AA231" s="32"/>
      <c r="AB231" s="32"/>
      <c r="AC231" s="42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6"/>
      <c r="AT231"/>
      <c r="AU231"/>
      <c r="AV231"/>
      <c r="AW231"/>
    </row>
    <row r="232" spans="1:49" s="65" customFormat="1" ht="13.8">
      <c r="A232" s="8"/>
      <c r="B232" s="8"/>
      <c r="C232" s="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9"/>
      <c r="V232" s="30"/>
      <c r="W232" s="30"/>
      <c r="X232" s="32"/>
      <c r="Y232" s="32"/>
      <c r="Z232" s="32"/>
      <c r="AA232" s="32"/>
      <c r="AB232" s="32"/>
      <c r="AC232" s="42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6"/>
      <c r="AT232"/>
      <c r="AU232"/>
      <c r="AV232"/>
      <c r="AW232"/>
    </row>
    <row r="233" spans="1:49" s="65" customFormat="1" ht="13.8">
      <c r="A233" s="8"/>
      <c r="B233" s="8"/>
      <c r="C233" s="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9"/>
      <c r="V233" s="30"/>
      <c r="W233" s="30"/>
      <c r="X233" s="32"/>
      <c r="Y233" s="32"/>
      <c r="Z233" s="32"/>
      <c r="AA233" s="32"/>
      <c r="AB233" s="32"/>
      <c r="AC233" s="42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6"/>
      <c r="AT233"/>
      <c r="AU233"/>
      <c r="AV233"/>
      <c r="AW233"/>
    </row>
    <row r="234" spans="1:49" s="65" customFormat="1" ht="13.8">
      <c r="A234" s="8"/>
      <c r="B234" s="8"/>
      <c r="C234" s="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9"/>
      <c r="V234" s="30"/>
      <c r="W234" s="30"/>
      <c r="X234" s="32"/>
      <c r="Y234" s="32"/>
      <c r="Z234" s="32"/>
      <c r="AA234" s="32"/>
      <c r="AB234" s="32"/>
      <c r="AC234" s="42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6"/>
      <c r="AT234"/>
      <c r="AU234"/>
      <c r="AV234"/>
      <c r="AW234"/>
    </row>
    <row r="235" spans="1:49" s="65" customFormat="1" ht="13.8">
      <c r="A235" s="8"/>
      <c r="B235" s="8"/>
      <c r="C235" s="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9"/>
      <c r="V235" s="30"/>
      <c r="W235" s="30"/>
      <c r="X235" s="32"/>
      <c r="Y235" s="32"/>
      <c r="Z235" s="32"/>
      <c r="AA235" s="32"/>
      <c r="AB235" s="32"/>
      <c r="AC235" s="42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6"/>
      <c r="AT235"/>
      <c r="AU235"/>
      <c r="AV235"/>
      <c r="AW235"/>
    </row>
    <row r="236" spans="1:49" s="65" customFormat="1" ht="13.8">
      <c r="A236" s="8"/>
      <c r="B236" s="8"/>
      <c r="C236" s="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9"/>
      <c r="V236" s="30"/>
      <c r="W236" s="30"/>
      <c r="X236" s="32"/>
      <c r="Y236" s="32"/>
      <c r="Z236" s="32"/>
      <c r="AA236" s="32"/>
      <c r="AB236" s="32"/>
      <c r="AC236" s="42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6"/>
      <c r="AT236"/>
      <c r="AU236"/>
      <c r="AV236"/>
      <c r="AW236"/>
    </row>
    <row r="237" spans="1:49" s="65" customFormat="1" ht="13.8">
      <c r="A237" s="8"/>
      <c r="B237" s="8"/>
      <c r="C237" s="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9"/>
      <c r="V237" s="30"/>
      <c r="W237" s="30"/>
      <c r="X237" s="32"/>
      <c r="Y237" s="32"/>
      <c r="Z237" s="32"/>
      <c r="AA237" s="32"/>
      <c r="AB237" s="32"/>
      <c r="AC237" s="42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6"/>
      <c r="AT237"/>
      <c r="AU237"/>
      <c r="AV237"/>
      <c r="AW237"/>
    </row>
    <row r="238" spans="1:49" s="65" customFormat="1" ht="13.8">
      <c r="A238" s="8"/>
      <c r="B238" s="8"/>
      <c r="C238" s="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9"/>
      <c r="V238" s="30"/>
      <c r="W238" s="30"/>
      <c r="X238" s="32"/>
      <c r="Y238" s="32"/>
      <c r="Z238" s="32"/>
      <c r="AA238" s="32"/>
      <c r="AB238" s="32"/>
      <c r="AC238" s="42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6"/>
      <c r="AT238"/>
      <c r="AU238"/>
      <c r="AV238"/>
      <c r="AW238"/>
    </row>
    <row r="239" spans="1:49" s="65" customFormat="1" ht="13.8">
      <c r="A239" s="8"/>
      <c r="B239" s="8"/>
      <c r="C239" s="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9"/>
      <c r="V239" s="30"/>
      <c r="W239" s="30"/>
      <c r="X239" s="32"/>
      <c r="Y239" s="32"/>
      <c r="Z239" s="32"/>
      <c r="AA239" s="32"/>
      <c r="AB239" s="32"/>
      <c r="AC239" s="42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6"/>
      <c r="AT239"/>
      <c r="AU239"/>
      <c r="AV239"/>
      <c r="AW239"/>
    </row>
    <row r="240" spans="1:49" s="65" customFormat="1" ht="13.8">
      <c r="A240" s="8"/>
      <c r="B240" s="8"/>
      <c r="C240" s="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9"/>
      <c r="V240" s="30"/>
      <c r="W240" s="30"/>
      <c r="X240" s="32"/>
      <c r="Y240" s="32"/>
      <c r="Z240" s="32"/>
      <c r="AA240" s="32"/>
      <c r="AB240" s="32"/>
      <c r="AC240" s="42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6"/>
      <c r="AT240"/>
      <c r="AU240"/>
      <c r="AV240"/>
      <c r="AW240"/>
    </row>
    <row r="241" spans="1:49" s="65" customFormat="1" ht="13.8">
      <c r="A241" s="8"/>
      <c r="B241" s="8"/>
      <c r="C241" s="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9"/>
      <c r="V241" s="30"/>
      <c r="W241" s="30"/>
      <c r="X241" s="32"/>
      <c r="Y241" s="32"/>
      <c r="Z241" s="32"/>
      <c r="AA241" s="32"/>
      <c r="AB241" s="32"/>
      <c r="AC241" s="42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6"/>
      <c r="AT241"/>
      <c r="AU241"/>
      <c r="AV241"/>
      <c r="AW241"/>
    </row>
    <row r="242" spans="1:49" s="65" customFormat="1" ht="13.8">
      <c r="A242" s="8"/>
      <c r="B242" s="8"/>
      <c r="C242" s="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9"/>
      <c r="V242" s="30"/>
      <c r="W242" s="30"/>
      <c r="X242" s="32"/>
      <c r="Y242" s="32"/>
      <c r="Z242" s="32"/>
      <c r="AA242" s="32"/>
      <c r="AB242" s="32"/>
      <c r="AC242" s="42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6"/>
      <c r="AT242"/>
      <c r="AU242"/>
      <c r="AV242"/>
      <c r="AW242"/>
    </row>
    <row r="243" spans="1:49" s="65" customFormat="1" ht="13.8">
      <c r="A243" s="8"/>
      <c r="B243" s="8"/>
      <c r="C243" s="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9"/>
      <c r="V243" s="30"/>
      <c r="W243" s="30"/>
      <c r="X243" s="32"/>
      <c r="Y243" s="32"/>
      <c r="Z243" s="32"/>
      <c r="AA243" s="32"/>
      <c r="AB243" s="32"/>
      <c r="AC243" s="42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6"/>
      <c r="AT243"/>
      <c r="AU243"/>
      <c r="AV243"/>
      <c r="AW243"/>
    </row>
    <row r="244" spans="1:49" s="65" customFormat="1" ht="13.8">
      <c r="A244" s="8"/>
      <c r="B244" s="8"/>
      <c r="C244" s="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9"/>
      <c r="V244" s="30"/>
      <c r="W244" s="30"/>
      <c r="X244" s="32"/>
      <c r="Y244" s="32"/>
      <c r="Z244" s="32"/>
      <c r="AA244" s="32"/>
      <c r="AB244" s="32"/>
      <c r="AC244" s="42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6"/>
      <c r="AT244"/>
      <c r="AU244"/>
      <c r="AV244"/>
      <c r="AW244"/>
    </row>
    <row r="245" spans="1:49" s="65" customFormat="1" ht="13.8">
      <c r="A245" s="8"/>
      <c r="B245" s="8"/>
      <c r="C245" s="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9"/>
      <c r="V245" s="30"/>
      <c r="W245" s="30"/>
      <c r="X245" s="32"/>
      <c r="Y245" s="32"/>
      <c r="Z245" s="32"/>
      <c r="AA245" s="32"/>
      <c r="AB245" s="32"/>
      <c r="AC245" s="42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6"/>
      <c r="AT245"/>
      <c r="AU245"/>
      <c r="AV245"/>
      <c r="AW245"/>
    </row>
    <row r="246" spans="1:49" s="65" customFormat="1" ht="13.8">
      <c r="A246" s="8"/>
      <c r="B246" s="8"/>
      <c r="C246" s="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9"/>
      <c r="V246" s="30"/>
      <c r="W246" s="30"/>
      <c r="X246" s="32"/>
      <c r="Y246" s="32"/>
      <c r="Z246" s="32"/>
      <c r="AA246" s="32"/>
      <c r="AB246" s="32"/>
      <c r="AC246" s="42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6"/>
      <c r="AT246"/>
      <c r="AU246"/>
      <c r="AV246"/>
      <c r="AW246"/>
    </row>
    <row r="247" spans="1:49" s="65" customFormat="1" ht="13.8">
      <c r="A247" s="8"/>
      <c r="B247" s="8"/>
      <c r="C247" s="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9"/>
      <c r="V247" s="30"/>
      <c r="W247" s="30"/>
      <c r="X247" s="32"/>
      <c r="Y247" s="32"/>
      <c r="Z247" s="32"/>
      <c r="AA247" s="32"/>
      <c r="AB247" s="32"/>
      <c r="AC247" s="42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6"/>
      <c r="AT247"/>
      <c r="AU247"/>
      <c r="AV247"/>
      <c r="AW247"/>
    </row>
    <row r="248" spans="1:49" s="65" customFormat="1" ht="13.8">
      <c r="A248" s="8"/>
      <c r="B248" s="8"/>
      <c r="C248" s="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9"/>
      <c r="V248" s="30"/>
      <c r="W248" s="30"/>
      <c r="X248" s="32"/>
      <c r="Y248" s="32"/>
      <c r="Z248" s="32"/>
      <c r="AA248" s="32"/>
      <c r="AB248" s="32"/>
      <c r="AC248" s="42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6"/>
      <c r="AT248"/>
      <c r="AU248"/>
      <c r="AV248"/>
      <c r="AW248"/>
    </row>
    <row r="249" spans="1:49" s="65" customFormat="1" ht="13.8">
      <c r="A249" s="8"/>
      <c r="B249" s="8"/>
      <c r="C249" s="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9"/>
      <c r="V249" s="30"/>
      <c r="W249" s="30"/>
      <c r="X249" s="32"/>
      <c r="Y249" s="32"/>
      <c r="Z249" s="32"/>
      <c r="AA249" s="32"/>
      <c r="AB249" s="32"/>
      <c r="AC249" s="42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6"/>
      <c r="AT249"/>
      <c r="AU249"/>
      <c r="AV249"/>
      <c r="AW249"/>
    </row>
    <row r="250" spans="1:49" s="65" customFormat="1" ht="13.8">
      <c r="A250" s="8"/>
      <c r="B250" s="8"/>
      <c r="C250" s="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9"/>
      <c r="V250" s="30"/>
      <c r="W250" s="30"/>
      <c r="X250" s="32"/>
      <c r="Y250" s="32"/>
      <c r="Z250" s="32"/>
      <c r="AA250" s="32"/>
      <c r="AB250" s="32"/>
      <c r="AC250" s="42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6"/>
      <c r="AT250"/>
      <c r="AU250"/>
      <c r="AV250"/>
      <c r="AW250"/>
    </row>
    <row r="251" spans="1:49" s="65" customFormat="1" ht="13.8">
      <c r="A251" s="8"/>
      <c r="B251" s="8"/>
      <c r="C251" s="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9"/>
      <c r="V251" s="30"/>
      <c r="W251" s="30"/>
      <c r="X251" s="32"/>
      <c r="Y251" s="32"/>
      <c r="Z251" s="32"/>
      <c r="AA251" s="32"/>
      <c r="AB251" s="32"/>
      <c r="AC251" s="42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6"/>
      <c r="AT251"/>
      <c r="AU251"/>
      <c r="AV251"/>
      <c r="AW251"/>
    </row>
    <row r="252" spans="1:49" s="65" customFormat="1" ht="13.8">
      <c r="A252" s="8"/>
      <c r="B252" s="8"/>
      <c r="C252" s="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9"/>
      <c r="V252" s="30"/>
      <c r="W252" s="30"/>
      <c r="X252" s="32"/>
      <c r="Y252" s="32"/>
      <c r="Z252" s="32"/>
      <c r="AA252" s="32"/>
      <c r="AB252" s="32"/>
      <c r="AC252" s="42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6"/>
      <c r="AT252"/>
      <c r="AU252"/>
      <c r="AV252"/>
      <c r="AW252"/>
    </row>
    <row r="253" spans="1:49" s="65" customFormat="1" ht="13.8">
      <c r="A253" s="8"/>
      <c r="B253" s="8"/>
      <c r="C253" s="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9"/>
      <c r="V253" s="30"/>
      <c r="W253" s="30"/>
      <c r="X253" s="32"/>
      <c r="Y253" s="32"/>
      <c r="Z253" s="32"/>
      <c r="AA253" s="32"/>
      <c r="AB253" s="32"/>
      <c r="AC253" s="42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6"/>
      <c r="AT253"/>
      <c r="AU253"/>
      <c r="AV253"/>
      <c r="AW253"/>
    </row>
    <row r="254" spans="1:49" s="65" customFormat="1" ht="13.8">
      <c r="A254" s="8"/>
      <c r="B254" s="8"/>
      <c r="C254" s="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9"/>
      <c r="V254" s="30"/>
      <c r="W254" s="30"/>
      <c r="X254" s="32"/>
      <c r="Y254" s="32"/>
      <c r="Z254" s="32"/>
      <c r="AA254" s="32"/>
      <c r="AB254" s="32"/>
      <c r="AC254" s="42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6"/>
      <c r="AT254"/>
      <c r="AU254"/>
      <c r="AV254"/>
      <c r="AW254"/>
    </row>
    <row r="255" spans="1:49" s="65" customFormat="1" ht="13.8">
      <c r="A255" s="8"/>
      <c r="B255" s="8"/>
      <c r="C255" s="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9"/>
      <c r="V255" s="30"/>
      <c r="W255" s="30"/>
      <c r="X255" s="32"/>
      <c r="Y255" s="32"/>
      <c r="Z255" s="32"/>
      <c r="AA255" s="32"/>
      <c r="AB255" s="32"/>
      <c r="AC255" s="42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6"/>
      <c r="AT255"/>
      <c r="AU255"/>
      <c r="AV255"/>
      <c r="AW255"/>
    </row>
    <row r="256" spans="1:49" s="65" customFormat="1" ht="13.8">
      <c r="A256" s="8"/>
      <c r="B256" s="8"/>
      <c r="C256" s="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9"/>
      <c r="V256" s="30"/>
      <c r="W256" s="30"/>
      <c r="X256" s="32"/>
      <c r="Y256" s="32"/>
      <c r="Z256" s="32"/>
      <c r="AA256" s="32"/>
      <c r="AB256" s="32"/>
      <c r="AC256" s="42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6"/>
      <c r="AT256"/>
      <c r="AU256"/>
      <c r="AV256"/>
      <c r="AW256"/>
    </row>
    <row r="257" spans="1:49" s="65" customFormat="1" ht="13.8">
      <c r="A257" s="8"/>
      <c r="B257" s="8"/>
      <c r="C257" s="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9"/>
      <c r="V257" s="30"/>
      <c r="W257" s="30"/>
      <c r="X257" s="32"/>
      <c r="Y257" s="32"/>
      <c r="Z257" s="32"/>
      <c r="AA257" s="32"/>
      <c r="AB257" s="32"/>
      <c r="AC257" s="42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6"/>
      <c r="AT257"/>
      <c r="AU257"/>
      <c r="AV257"/>
      <c r="AW257"/>
    </row>
    <row r="258" spans="1:49" s="65" customFormat="1" ht="13.8">
      <c r="A258" s="8"/>
      <c r="B258" s="8"/>
      <c r="C258" s="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9"/>
      <c r="V258" s="30"/>
      <c r="W258" s="30"/>
      <c r="X258" s="32"/>
      <c r="Y258" s="32"/>
      <c r="Z258" s="32"/>
      <c r="AA258" s="32"/>
      <c r="AB258" s="32"/>
      <c r="AC258" s="42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6"/>
      <c r="AT258"/>
      <c r="AU258"/>
      <c r="AV258"/>
      <c r="AW258"/>
    </row>
    <row r="259" spans="1:49" s="65" customFormat="1" ht="13.8">
      <c r="A259" s="8"/>
      <c r="B259" s="8"/>
      <c r="C259" s="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9"/>
      <c r="V259" s="30"/>
      <c r="W259" s="30"/>
      <c r="X259" s="32"/>
      <c r="Y259" s="32"/>
      <c r="Z259" s="32"/>
      <c r="AA259" s="32"/>
      <c r="AB259" s="32"/>
      <c r="AC259" s="42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6"/>
      <c r="AT259"/>
      <c r="AU259"/>
      <c r="AV259"/>
      <c r="AW259"/>
    </row>
    <row r="260" spans="1:49" s="65" customFormat="1" ht="13.8">
      <c r="A260" s="8"/>
      <c r="B260" s="8"/>
      <c r="C260" s="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9"/>
      <c r="V260" s="30"/>
      <c r="W260" s="30"/>
      <c r="X260" s="32"/>
      <c r="Y260" s="32"/>
      <c r="Z260" s="32"/>
      <c r="AA260" s="32"/>
      <c r="AB260" s="32"/>
      <c r="AC260" s="42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6"/>
      <c r="AT260"/>
      <c r="AU260"/>
      <c r="AV260"/>
      <c r="AW260"/>
    </row>
    <row r="261" spans="1:49" s="65" customFormat="1" ht="13.8">
      <c r="A261" s="8"/>
      <c r="B261" s="8"/>
      <c r="C261" s="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9"/>
      <c r="V261" s="30"/>
      <c r="W261" s="30"/>
      <c r="X261" s="32"/>
      <c r="Y261" s="32"/>
      <c r="Z261" s="32"/>
      <c r="AA261" s="32"/>
      <c r="AB261" s="32"/>
      <c r="AC261" s="42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6"/>
      <c r="AT261"/>
      <c r="AU261"/>
      <c r="AV261"/>
      <c r="AW261"/>
    </row>
    <row r="262" spans="1:49" s="65" customFormat="1" ht="13.8">
      <c r="A262" s="8"/>
      <c r="B262" s="8"/>
      <c r="C262" s="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9"/>
      <c r="V262" s="30"/>
      <c r="W262" s="30"/>
      <c r="X262" s="32"/>
      <c r="Y262" s="32"/>
      <c r="Z262" s="32"/>
      <c r="AA262" s="32"/>
      <c r="AB262" s="32"/>
      <c r="AC262" s="42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6"/>
      <c r="AT262"/>
      <c r="AU262"/>
      <c r="AV262"/>
      <c r="AW262"/>
    </row>
    <row r="263" spans="1:49" s="65" customFormat="1" ht="13.8">
      <c r="A263" s="8"/>
      <c r="B263" s="8"/>
      <c r="C263" s="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9"/>
      <c r="V263" s="30"/>
      <c r="W263" s="30"/>
      <c r="X263" s="32"/>
      <c r="Y263" s="32"/>
      <c r="Z263" s="32"/>
      <c r="AA263" s="32"/>
      <c r="AB263" s="32"/>
      <c r="AC263" s="42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6"/>
      <c r="AT263"/>
      <c r="AU263"/>
      <c r="AV263"/>
      <c r="AW263"/>
    </row>
    <row r="264" spans="1:49" s="65" customFormat="1" ht="13.8">
      <c r="A264" s="8"/>
      <c r="B264" s="8"/>
      <c r="C264" s="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9"/>
      <c r="V264" s="30"/>
      <c r="W264" s="30"/>
      <c r="X264" s="32"/>
      <c r="Y264" s="32"/>
      <c r="Z264" s="32"/>
      <c r="AA264" s="32"/>
      <c r="AB264" s="32"/>
      <c r="AC264" s="42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6"/>
      <c r="AT264"/>
      <c r="AU264"/>
      <c r="AV264"/>
      <c r="AW264"/>
    </row>
    <row r="265" spans="1:49" s="65" customFormat="1" ht="13.8">
      <c r="A265" s="8"/>
      <c r="B265" s="8"/>
      <c r="C265" s="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9"/>
      <c r="V265" s="30"/>
      <c r="W265" s="30"/>
      <c r="X265" s="32"/>
      <c r="Y265" s="32"/>
      <c r="Z265" s="32"/>
      <c r="AA265" s="32"/>
      <c r="AB265" s="32"/>
      <c r="AC265" s="42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6"/>
      <c r="AT265"/>
      <c r="AU265"/>
      <c r="AV265"/>
      <c r="AW265"/>
    </row>
    <row r="266" spans="1:49" s="65" customFormat="1" ht="13.8">
      <c r="A266" s="8"/>
      <c r="B266" s="8"/>
      <c r="C266" s="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9"/>
      <c r="V266" s="30"/>
      <c r="W266" s="30"/>
      <c r="X266" s="32"/>
      <c r="Y266" s="32"/>
      <c r="Z266" s="32"/>
      <c r="AA266" s="32"/>
      <c r="AB266" s="32"/>
      <c r="AC266" s="42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6"/>
      <c r="AT266"/>
      <c r="AU266"/>
      <c r="AV266"/>
      <c r="AW266"/>
    </row>
    <row r="267" spans="1:49" s="65" customFormat="1" ht="13.8">
      <c r="A267" s="8"/>
      <c r="B267" s="8"/>
      <c r="C267" s="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9"/>
      <c r="V267" s="30"/>
      <c r="W267" s="30"/>
      <c r="X267" s="32"/>
      <c r="Y267" s="32"/>
      <c r="Z267" s="32"/>
      <c r="AA267" s="32"/>
      <c r="AB267" s="32"/>
      <c r="AC267" s="42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6"/>
      <c r="AT267"/>
      <c r="AU267"/>
      <c r="AV267"/>
      <c r="AW267"/>
    </row>
    <row r="268" spans="1:49" s="65" customFormat="1" ht="13.8">
      <c r="A268" s="8"/>
      <c r="B268" s="8"/>
      <c r="C268" s="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9"/>
      <c r="V268" s="30"/>
      <c r="W268" s="30"/>
      <c r="X268" s="32"/>
      <c r="Y268" s="32"/>
      <c r="Z268" s="32"/>
      <c r="AA268" s="32"/>
      <c r="AB268" s="32"/>
      <c r="AC268" s="42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6"/>
      <c r="AT268"/>
      <c r="AU268"/>
      <c r="AV268"/>
      <c r="AW268"/>
    </row>
    <row r="269" spans="1:49" s="65" customFormat="1" ht="13.8">
      <c r="A269" s="8"/>
      <c r="B269" s="8"/>
      <c r="C269" s="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9"/>
      <c r="V269" s="30"/>
      <c r="W269" s="30"/>
      <c r="X269" s="32"/>
      <c r="Y269" s="32"/>
      <c r="Z269" s="32"/>
      <c r="AA269" s="32"/>
      <c r="AB269" s="32"/>
      <c r="AC269" s="42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6"/>
      <c r="AT269"/>
      <c r="AU269"/>
      <c r="AV269"/>
      <c r="AW269"/>
    </row>
    <row r="270" spans="1:49" s="65" customFormat="1" ht="13.8">
      <c r="A270" s="8"/>
      <c r="B270" s="8"/>
      <c r="C270" s="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9"/>
      <c r="V270" s="30"/>
      <c r="W270" s="30"/>
      <c r="X270" s="32"/>
      <c r="Y270" s="32"/>
      <c r="Z270" s="32"/>
      <c r="AA270" s="32"/>
      <c r="AB270" s="32"/>
      <c r="AC270" s="42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6"/>
      <c r="AT270"/>
      <c r="AU270"/>
      <c r="AV270"/>
      <c r="AW270"/>
    </row>
    <row r="271" spans="1:49" s="65" customFormat="1" ht="13.8">
      <c r="A271" s="8"/>
      <c r="B271" s="8"/>
      <c r="C271" s="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9"/>
      <c r="V271" s="30"/>
      <c r="W271" s="30"/>
      <c r="X271" s="32"/>
      <c r="Y271" s="32"/>
      <c r="Z271" s="32"/>
      <c r="AA271" s="32"/>
      <c r="AB271" s="32"/>
      <c r="AC271" s="42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6"/>
      <c r="AT271"/>
      <c r="AU271"/>
      <c r="AV271"/>
      <c r="AW271"/>
    </row>
    <row r="272" spans="1:49" s="65" customFormat="1" ht="13.8">
      <c r="A272" s="8"/>
      <c r="B272" s="8"/>
      <c r="C272" s="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9"/>
      <c r="V272" s="30"/>
      <c r="W272" s="30"/>
      <c r="X272" s="32"/>
      <c r="Y272" s="32"/>
      <c r="Z272" s="32"/>
      <c r="AA272" s="32"/>
      <c r="AB272" s="32"/>
      <c r="AC272" s="42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6"/>
      <c r="AT272"/>
      <c r="AU272"/>
      <c r="AV272"/>
      <c r="AW272"/>
    </row>
    <row r="273" spans="1:49" s="65" customFormat="1" ht="13.8">
      <c r="A273" s="8"/>
      <c r="B273" s="8"/>
      <c r="C273" s="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9"/>
      <c r="V273" s="30"/>
      <c r="W273" s="30"/>
      <c r="X273" s="32"/>
      <c r="Y273" s="32"/>
      <c r="Z273" s="32"/>
      <c r="AA273" s="32"/>
      <c r="AB273" s="32"/>
      <c r="AC273" s="42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6"/>
      <c r="AT273"/>
      <c r="AU273"/>
      <c r="AV273"/>
      <c r="AW273"/>
    </row>
    <row r="274" spans="1:49" s="65" customFormat="1" ht="13.8">
      <c r="A274" s="8"/>
      <c r="B274" s="8"/>
      <c r="C274" s="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9"/>
      <c r="V274" s="30"/>
      <c r="W274" s="30"/>
      <c r="X274" s="32"/>
      <c r="Y274" s="32"/>
      <c r="Z274" s="32"/>
      <c r="AA274" s="32"/>
      <c r="AB274" s="32"/>
      <c r="AC274" s="42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6"/>
      <c r="AT274"/>
      <c r="AU274"/>
      <c r="AV274"/>
      <c r="AW274"/>
    </row>
    <row r="275" spans="1:49" s="65" customFormat="1" ht="13.8">
      <c r="A275" s="8"/>
      <c r="B275" s="8"/>
      <c r="C275" s="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9"/>
      <c r="V275" s="30"/>
      <c r="W275" s="30"/>
      <c r="X275" s="32"/>
      <c r="Y275" s="32"/>
      <c r="Z275" s="32"/>
      <c r="AA275" s="32"/>
      <c r="AB275" s="32"/>
      <c r="AC275" s="42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6"/>
      <c r="AT275"/>
      <c r="AU275"/>
      <c r="AV275"/>
      <c r="AW275"/>
    </row>
    <row r="276" spans="1:49" s="65" customFormat="1" ht="13.8">
      <c r="A276" s="8"/>
      <c r="B276" s="8"/>
      <c r="C276" s="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9"/>
      <c r="V276" s="30"/>
      <c r="W276" s="30"/>
      <c r="X276" s="32"/>
      <c r="Y276" s="32"/>
      <c r="Z276" s="32"/>
      <c r="AA276" s="32"/>
      <c r="AB276" s="32"/>
      <c r="AC276" s="42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6"/>
      <c r="AT276"/>
      <c r="AU276"/>
      <c r="AV276"/>
      <c r="AW276"/>
    </row>
    <row r="277" spans="1:49" s="65" customFormat="1" ht="13.8">
      <c r="A277" s="8"/>
      <c r="B277" s="8"/>
      <c r="C277" s="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9"/>
      <c r="V277" s="30"/>
      <c r="W277" s="30"/>
      <c r="X277" s="32"/>
      <c r="Y277" s="32"/>
      <c r="Z277" s="32"/>
      <c r="AA277" s="32"/>
      <c r="AB277" s="32"/>
      <c r="AC277" s="42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6"/>
      <c r="AT277"/>
      <c r="AU277"/>
      <c r="AV277"/>
      <c r="AW277"/>
    </row>
    <row r="278" spans="1:49" s="65" customFormat="1" ht="13.8">
      <c r="A278" s="8"/>
      <c r="B278" s="8"/>
      <c r="C278" s="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9"/>
      <c r="V278" s="30"/>
      <c r="W278" s="30"/>
      <c r="X278" s="32"/>
      <c r="Y278" s="32"/>
      <c r="Z278" s="32"/>
      <c r="AA278" s="32"/>
      <c r="AB278" s="32"/>
      <c r="AC278" s="42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6"/>
      <c r="AT278"/>
      <c r="AU278"/>
      <c r="AV278"/>
      <c r="AW278"/>
    </row>
    <row r="279" spans="1:49" s="65" customFormat="1" ht="13.8">
      <c r="A279" s="8"/>
      <c r="B279" s="8"/>
      <c r="C279" s="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9"/>
      <c r="V279" s="30"/>
      <c r="W279" s="30"/>
      <c r="X279" s="32"/>
      <c r="Y279" s="32"/>
      <c r="Z279" s="32"/>
      <c r="AA279" s="32"/>
      <c r="AB279" s="32"/>
      <c r="AC279" s="42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6"/>
      <c r="AT279"/>
      <c r="AU279"/>
      <c r="AV279"/>
      <c r="AW279"/>
    </row>
    <row r="280" spans="1:49" s="65" customFormat="1" ht="13.8">
      <c r="A280" s="8"/>
      <c r="B280" s="8"/>
      <c r="C280" s="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9"/>
      <c r="V280" s="30"/>
      <c r="W280" s="30"/>
      <c r="X280" s="32"/>
      <c r="Y280" s="32"/>
      <c r="Z280" s="32"/>
      <c r="AA280" s="32"/>
      <c r="AB280" s="32"/>
      <c r="AC280" s="42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6"/>
      <c r="AT280"/>
      <c r="AU280"/>
      <c r="AV280"/>
      <c r="AW280"/>
    </row>
    <row r="281" spans="1:49" s="65" customFormat="1" ht="13.8">
      <c r="A281" s="8"/>
      <c r="B281" s="8"/>
      <c r="C281" s="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9"/>
      <c r="V281" s="30"/>
      <c r="W281" s="30"/>
      <c r="X281" s="32"/>
      <c r="Y281" s="32"/>
      <c r="Z281" s="32"/>
      <c r="AA281" s="32"/>
      <c r="AB281" s="32"/>
      <c r="AC281" s="42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6"/>
      <c r="AT281"/>
      <c r="AU281"/>
      <c r="AV281"/>
      <c r="AW281"/>
    </row>
    <row r="282" spans="1:49" s="65" customFormat="1" ht="13.8">
      <c r="A282" s="8"/>
      <c r="B282" s="8"/>
      <c r="C282" s="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9"/>
      <c r="V282" s="30"/>
      <c r="W282" s="30"/>
      <c r="X282" s="32"/>
      <c r="Y282" s="32"/>
      <c r="Z282" s="32"/>
      <c r="AA282" s="32"/>
      <c r="AB282" s="32"/>
      <c r="AC282" s="42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6"/>
      <c r="AT282"/>
      <c r="AU282"/>
      <c r="AV282"/>
      <c r="AW282"/>
    </row>
    <row r="283" spans="1:49" s="65" customFormat="1" ht="13.8">
      <c r="A283" s="8"/>
      <c r="B283" s="8"/>
      <c r="C283" s="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9"/>
      <c r="V283" s="30"/>
      <c r="W283" s="30"/>
      <c r="X283" s="32"/>
      <c r="Y283" s="32"/>
      <c r="Z283" s="32"/>
      <c r="AA283" s="32"/>
      <c r="AB283" s="32"/>
      <c r="AC283" s="42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6"/>
      <c r="AT283"/>
      <c r="AU283"/>
      <c r="AV283"/>
      <c r="AW283"/>
    </row>
    <row r="284" spans="1:49" s="65" customFormat="1" ht="13.8">
      <c r="A284" s="8"/>
      <c r="B284" s="8"/>
      <c r="C284" s="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9"/>
      <c r="V284" s="30"/>
      <c r="W284" s="30"/>
      <c r="X284" s="32"/>
      <c r="Y284" s="32"/>
      <c r="Z284" s="32"/>
      <c r="AA284" s="32"/>
      <c r="AB284" s="32"/>
      <c r="AC284" s="42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6"/>
      <c r="AT284"/>
      <c r="AU284"/>
      <c r="AV284"/>
      <c r="AW284"/>
    </row>
    <row r="285" spans="1:49" s="65" customFormat="1" ht="13.8">
      <c r="A285" s="8"/>
      <c r="B285" s="8"/>
      <c r="C285" s="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9"/>
      <c r="V285" s="30"/>
      <c r="W285" s="30"/>
      <c r="X285" s="32"/>
      <c r="Y285" s="32"/>
      <c r="Z285" s="32"/>
      <c r="AA285" s="32"/>
      <c r="AB285" s="32"/>
      <c r="AC285" s="42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6"/>
      <c r="AT285"/>
      <c r="AU285"/>
      <c r="AV285"/>
      <c r="AW285"/>
    </row>
    <row r="286" spans="1:49" s="65" customFormat="1" ht="13.8">
      <c r="A286" s="8"/>
      <c r="B286" s="8"/>
      <c r="C286" s="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9"/>
      <c r="V286" s="30"/>
      <c r="W286" s="30"/>
      <c r="X286" s="32"/>
      <c r="Y286" s="32"/>
      <c r="Z286" s="32"/>
      <c r="AA286" s="32"/>
      <c r="AB286" s="32"/>
      <c r="AC286" s="42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6"/>
      <c r="AT286"/>
      <c r="AU286"/>
      <c r="AV286"/>
      <c r="AW286"/>
    </row>
    <row r="287" spans="1:49" s="65" customFormat="1" ht="13.8">
      <c r="A287" s="8"/>
      <c r="B287" s="8"/>
      <c r="C287" s="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9"/>
      <c r="V287" s="30"/>
      <c r="W287" s="30"/>
      <c r="X287" s="32"/>
      <c r="Y287" s="32"/>
      <c r="Z287" s="32"/>
      <c r="AA287" s="32"/>
      <c r="AB287" s="32"/>
      <c r="AC287" s="42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6"/>
      <c r="AT287"/>
      <c r="AU287"/>
      <c r="AV287"/>
      <c r="AW287"/>
    </row>
    <row r="288" spans="1:49" s="65" customFormat="1" ht="13.8">
      <c r="A288" s="8"/>
      <c r="B288" s="8"/>
      <c r="C288" s="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9"/>
      <c r="V288" s="30"/>
      <c r="W288" s="30"/>
      <c r="X288" s="32"/>
      <c r="Y288" s="32"/>
      <c r="Z288" s="32"/>
      <c r="AA288" s="32"/>
      <c r="AB288" s="32"/>
      <c r="AC288" s="42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6"/>
      <c r="AT288"/>
      <c r="AU288"/>
      <c r="AV288"/>
      <c r="AW288"/>
    </row>
    <row r="289" spans="1:49" s="65" customFormat="1" ht="13.8">
      <c r="A289" s="8"/>
      <c r="B289" s="8"/>
      <c r="C289" s="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9"/>
      <c r="V289" s="30"/>
      <c r="W289" s="30"/>
      <c r="X289" s="32"/>
      <c r="Y289" s="32"/>
      <c r="Z289" s="32"/>
      <c r="AA289" s="32"/>
      <c r="AB289" s="32"/>
      <c r="AC289" s="42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6"/>
      <c r="AT289"/>
      <c r="AU289"/>
      <c r="AV289"/>
      <c r="AW289"/>
    </row>
    <row r="290" spans="1:49" s="65" customFormat="1" ht="13.8">
      <c r="A290" s="8"/>
      <c r="B290" s="8"/>
      <c r="C290" s="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9"/>
      <c r="V290" s="30"/>
      <c r="W290" s="30"/>
      <c r="X290" s="32"/>
      <c r="Y290" s="32"/>
      <c r="Z290" s="32"/>
      <c r="AA290" s="32"/>
      <c r="AB290" s="32"/>
      <c r="AC290" s="42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6"/>
      <c r="AT290"/>
      <c r="AU290"/>
      <c r="AV290"/>
      <c r="AW290"/>
    </row>
    <row r="291" spans="1:49" s="65" customFormat="1" ht="13.8">
      <c r="A291" s="8"/>
      <c r="B291" s="8"/>
      <c r="C291" s="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9"/>
      <c r="V291" s="30"/>
      <c r="W291" s="30"/>
      <c r="X291" s="32"/>
      <c r="Y291" s="32"/>
      <c r="Z291" s="32"/>
      <c r="AA291" s="32"/>
      <c r="AB291" s="32"/>
      <c r="AC291" s="42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6"/>
      <c r="AT291"/>
      <c r="AU291"/>
      <c r="AV291"/>
      <c r="AW291"/>
    </row>
    <row r="292" spans="1:49" s="65" customFormat="1" ht="13.8">
      <c r="A292" s="8"/>
      <c r="B292" s="8"/>
      <c r="C292" s="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9"/>
      <c r="V292" s="30"/>
      <c r="W292" s="30"/>
      <c r="X292" s="32"/>
      <c r="Y292" s="32"/>
      <c r="Z292" s="32"/>
      <c r="AA292" s="32"/>
      <c r="AB292" s="32"/>
      <c r="AC292" s="42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6"/>
      <c r="AT292"/>
      <c r="AU292"/>
      <c r="AV292"/>
      <c r="AW292"/>
    </row>
    <row r="293" spans="1:49" s="65" customFormat="1" ht="13.8">
      <c r="A293" s="8"/>
      <c r="B293" s="8"/>
      <c r="C293" s="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9"/>
      <c r="V293" s="30"/>
      <c r="W293" s="30"/>
      <c r="X293" s="32"/>
      <c r="Y293" s="32"/>
      <c r="Z293" s="32"/>
      <c r="AA293" s="32"/>
      <c r="AB293" s="32"/>
      <c r="AC293" s="42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6"/>
      <c r="AT293"/>
      <c r="AU293"/>
      <c r="AV293"/>
      <c r="AW293"/>
    </row>
    <row r="294" spans="1:49" s="65" customFormat="1" ht="13.8">
      <c r="A294" s="8"/>
      <c r="B294" s="8"/>
      <c r="C294" s="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9"/>
      <c r="V294" s="30"/>
      <c r="W294" s="30"/>
      <c r="X294" s="32"/>
      <c r="Y294" s="32"/>
      <c r="Z294" s="32"/>
      <c r="AA294" s="32"/>
      <c r="AB294" s="32"/>
      <c r="AC294" s="42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6"/>
      <c r="AT294"/>
      <c r="AU294"/>
      <c r="AV294"/>
      <c r="AW294"/>
    </row>
    <row r="295" spans="1:49" s="65" customFormat="1" ht="13.8">
      <c r="A295" s="8"/>
      <c r="B295" s="8"/>
      <c r="C295" s="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9"/>
      <c r="V295" s="30"/>
      <c r="W295" s="30"/>
      <c r="X295" s="32"/>
      <c r="Y295" s="32"/>
      <c r="Z295" s="32"/>
      <c r="AA295" s="32"/>
      <c r="AB295" s="32"/>
      <c r="AC295" s="42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6"/>
      <c r="AT295"/>
      <c r="AU295"/>
      <c r="AV295"/>
      <c r="AW295"/>
    </row>
    <row r="296" spans="1:49" s="65" customFormat="1" ht="13.8">
      <c r="A296" s="8"/>
      <c r="B296" s="8"/>
      <c r="C296" s="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9"/>
      <c r="V296" s="30"/>
      <c r="W296" s="30"/>
      <c r="X296" s="32"/>
      <c r="Y296" s="32"/>
      <c r="Z296" s="32"/>
      <c r="AA296" s="32"/>
      <c r="AB296" s="32"/>
      <c r="AC296" s="42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6"/>
      <c r="AT296"/>
      <c r="AU296"/>
      <c r="AV296"/>
      <c r="AW296"/>
    </row>
    <row r="297" spans="1:49" s="65" customFormat="1" ht="13.8">
      <c r="A297" s="8"/>
      <c r="B297" s="8"/>
      <c r="C297" s="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9"/>
      <c r="V297" s="30"/>
      <c r="W297" s="30"/>
      <c r="X297" s="32"/>
      <c r="Y297" s="32"/>
      <c r="Z297" s="32"/>
      <c r="AA297" s="32"/>
      <c r="AB297" s="32"/>
      <c r="AC297" s="42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6"/>
      <c r="AT297"/>
      <c r="AU297"/>
      <c r="AV297"/>
      <c r="AW297"/>
    </row>
    <row r="298" spans="1:49" s="65" customFormat="1" ht="13.8">
      <c r="A298" s="8"/>
      <c r="B298" s="8"/>
      <c r="C298" s="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9"/>
      <c r="V298" s="30"/>
      <c r="W298" s="30"/>
      <c r="X298" s="32"/>
      <c r="Y298" s="32"/>
      <c r="Z298" s="32"/>
      <c r="AA298" s="32"/>
      <c r="AB298" s="32"/>
      <c r="AC298" s="42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6"/>
      <c r="AT298"/>
      <c r="AU298"/>
      <c r="AV298"/>
      <c r="AW298"/>
    </row>
    <row r="299" spans="1:49" s="65" customFormat="1" ht="13.8">
      <c r="A299" s="8"/>
      <c r="B299" s="8"/>
      <c r="C299" s="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9"/>
      <c r="V299" s="30"/>
      <c r="W299" s="30"/>
      <c r="X299" s="32"/>
      <c r="Y299" s="32"/>
      <c r="Z299" s="32"/>
      <c r="AA299" s="32"/>
      <c r="AB299" s="32"/>
      <c r="AC299" s="42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6"/>
      <c r="AT299"/>
      <c r="AU299"/>
      <c r="AV299"/>
      <c r="AW299"/>
    </row>
    <row r="300" spans="1:49" s="65" customFormat="1" ht="13.8">
      <c r="A300" s="8"/>
      <c r="B300" s="8"/>
      <c r="C300" s="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9"/>
      <c r="V300" s="30"/>
      <c r="W300" s="30"/>
      <c r="X300" s="32"/>
      <c r="Y300" s="32"/>
      <c r="Z300" s="32"/>
      <c r="AA300" s="32"/>
      <c r="AB300" s="32"/>
      <c r="AC300" s="42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6"/>
      <c r="AT300"/>
      <c r="AU300"/>
      <c r="AV300"/>
      <c r="AW300"/>
    </row>
    <row r="301" spans="1:49" s="65" customFormat="1" ht="13.8">
      <c r="A301" s="8"/>
      <c r="B301" s="8"/>
      <c r="C301" s="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9"/>
      <c r="V301" s="30"/>
      <c r="W301" s="30"/>
      <c r="X301" s="32"/>
      <c r="Y301" s="32"/>
      <c r="Z301" s="32"/>
      <c r="AA301" s="32"/>
      <c r="AB301" s="32"/>
      <c r="AC301" s="42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6"/>
      <c r="AT301"/>
      <c r="AU301"/>
      <c r="AV301"/>
      <c r="AW301"/>
    </row>
    <row r="302" spans="1:49" s="65" customFormat="1" ht="13.8">
      <c r="A302" s="8"/>
      <c r="B302" s="8"/>
      <c r="C302" s="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9"/>
      <c r="V302" s="30"/>
      <c r="W302" s="30"/>
      <c r="X302" s="32"/>
      <c r="Y302" s="32"/>
      <c r="Z302" s="32"/>
      <c r="AA302" s="32"/>
      <c r="AB302" s="32"/>
      <c r="AC302" s="42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6"/>
      <c r="AT302"/>
      <c r="AU302"/>
      <c r="AV302"/>
      <c r="AW302"/>
    </row>
    <row r="303" spans="1:49" s="65" customFormat="1" ht="13.8">
      <c r="A303" s="8"/>
      <c r="B303" s="8"/>
      <c r="C303" s="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9"/>
      <c r="V303" s="30"/>
      <c r="W303" s="30"/>
      <c r="X303" s="32"/>
      <c r="Y303" s="32"/>
      <c r="Z303" s="32"/>
      <c r="AA303" s="32"/>
      <c r="AB303" s="32"/>
      <c r="AC303" s="42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6"/>
      <c r="AT303"/>
      <c r="AU303"/>
      <c r="AV303"/>
      <c r="AW303"/>
    </row>
    <row r="304" spans="1:49" s="65" customFormat="1" ht="13.8">
      <c r="A304" s="8"/>
      <c r="B304" s="8"/>
      <c r="C304" s="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9"/>
      <c r="V304" s="30"/>
      <c r="W304" s="30"/>
      <c r="X304" s="32"/>
      <c r="Y304" s="32"/>
      <c r="Z304" s="32"/>
      <c r="AA304" s="32"/>
      <c r="AB304" s="32"/>
      <c r="AC304" s="42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6"/>
      <c r="AT304"/>
      <c r="AU304"/>
      <c r="AV304"/>
      <c r="AW304"/>
    </row>
    <row r="305" spans="1:49" s="65" customFormat="1" ht="13.8">
      <c r="A305" s="8"/>
      <c r="B305" s="8"/>
      <c r="C305" s="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9"/>
      <c r="V305" s="30"/>
      <c r="W305" s="30"/>
      <c r="X305" s="32"/>
      <c r="Y305" s="32"/>
      <c r="Z305" s="32"/>
      <c r="AA305" s="32"/>
      <c r="AB305" s="32"/>
      <c r="AC305" s="42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6"/>
      <c r="AT305"/>
      <c r="AU305"/>
      <c r="AV305"/>
      <c r="AW305"/>
    </row>
    <row r="306" spans="1:49" s="65" customFormat="1" ht="13.8">
      <c r="A306" s="8"/>
      <c r="B306" s="8"/>
      <c r="C306" s="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9"/>
      <c r="V306" s="30"/>
      <c r="W306" s="30"/>
      <c r="X306" s="32"/>
      <c r="Y306" s="32"/>
      <c r="Z306" s="32"/>
      <c r="AA306" s="32"/>
      <c r="AB306" s="32"/>
      <c r="AC306" s="42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6"/>
      <c r="AT306"/>
      <c r="AU306"/>
      <c r="AV306"/>
      <c r="AW306"/>
    </row>
    <row r="307" spans="1:49" s="65" customFormat="1" ht="13.8">
      <c r="A307" s="8"/>
      <c r="B307" s="8"/>
      <c r="C307" s="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9"/>
      <c r="V307" s="30"/>
      <c r="W307" s="30"/>
      <c r="X307" s="32"/>
      <c r="Y307" s="32"/>
      <c r="Z307" s="32"/>
      <c r="AA307" s="32"/>
      <c r="AB307" s="32"/>
      <c r="AC307" s="42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6"/>
      <c r="AT307"/>
      <c r="AU307"/>
      <c r="AV307"/>
      <c r="AW307"/>
    </row>
    <row r="308" spans="1:49" s="65" customFormat="1" ht="13.8">
      <c r="A308" s="8"/>
      <c r="B308" s="8"/>
      <c r="C308" s="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9"/>
      <c r="V308" s="30"/>
      <c r="W308" s="30"/>
      <c r="X308" s="32"/>
      <c r="Y308" s="32"/>
      <c r="Z308" s="32"/>
      <c r="AA308" s="32"/>
      <c r="AB308" s="32"/>
      <c r="AC308" s="42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6"/>
      <c r="AT308"/>
      <c r="AU308"/>
      <c r="AV308"/>
      <c r="AW308"/>
    </row>
    <row r="309" spans="1:49" s="65" customFormat="1" ht="13.8">
      <c r="A309" s="8"/>
      <c r="B309" s="8"/>
      <c r="C309" s="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9"/>
      <c r="V309" s="30"/>
      <c r="W309" s="30"/>
      <c r="X309" s="32"/>
      <c r="Y309" s="32"/>
      <c r="Z309" s="32"/>
      <c r="AA309" s="32"/>
      <c r="AB309" s="32"/>
      <c r="AC309" s="42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6"/>
      <c r="AT309"/>
      <c r="AU309"/>
      <c r="AV309"/>
      <c r="AW309"/>
    </row>
    <row r="310" spans="1:49" s="65" customFormat="1" ht="13.8">
      <c r="A310" s="8"/>
      <c r="B310" s="8"/>
      <c r="C310" s="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9"/>
      <c r="V310" s="30"/>
      <c r="W310" s="30"/>
      <c r="X310" s="32"/>
      <c r="Y310" s="32"/>
      <c r="Z310" s="32"/>
      <c r="AA310" s="32"/>
      <c r="AB310" s="32"/>
      <c r="AC310" s="42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6"/>
      <c r="AT310"/>
      <c r="AU310"/>
      <c r="AV310"/>
      <c r="AW310"/>
    </row>
    <row r="311" spans="1:49" s="65" customFormat="1" ht="13.8">
      <c r="A311" s="8"/>
      <c r="B311" s="8"/>
      <c r="C311" s="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9"/>
      <c r="V311" s="30"/>
      <c r="W311" s="30"/>
      <c r="X311" s="32"/>
      <c r="Y311" s="32"/>
      <c r="Z311" s="32"/>
      <c r="AA311" s="32"/>
      <c r="AB311" s="32"/>
      <c r="AC311" s="42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6"/>
      <c r="AT311"/>
      <c r="AU311"/>
      <c r="AV311"/>
      <c r="AW311"/>
    </row>
    <row r="312" spans="1:49" s="65" customFormat="1" ht="13.8">
      <c r="A312" s="8"/>
      <c r="B312" s="8"/>
      <c r="C312" s="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9"/>
      <c r="V312" s="30"/>
      <c r="W312" s="30"/>
      <c r="X312" s="32"/>
      <c r="Y312" s="32"/>
      <c r="Z312" s="32"/>
      <c r="AA312" s="32"/>
      <c r="AB312" s="32"/>
      <c r="AC312" s="42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6"/>
      <c r="AT312"/>
      <c r="AU312"/>
      <c r="AV312"/>
      <c r="AW312"/>
    </row>
    <row r="313" spans="1:49" s="65" customFormat="1" ht="13.8">
      <c r="A313" s="8"/>
      <c r="B313" s="8"/>
      <c r="C313" s="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9"/>
      <c r="V313" s="30"/>
      <c r="W313" s="30"/>
      <c r="X313" s="32"/>
      <c r="Y313" s="32"/>
      <c r="Z313" s="32"/>
      <c r="AA313" s="32"/>
      <c r="AB313" s="32"/>
      <c r="AC313" s="42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6"/>
      <c r="AT313"/>
      <c r="AU313"/>
      <c r="AV313"/>
      <c r="AW313"/>
    </row>
    <row r="314" spans="1:49" s="65" customFormat="1" ht="13.8">
      <c r="A314" s="8"/>
      <c r="B314" s="8"/>
      <c r="C314" s="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9"/>
      <c r="V314" s="30"/>
      <c r="W314" s="30"/>
      <c r="X314" s="32"/>
      <c r="Y314" s="32"/>
      <c r="Z314" s="32"/>
      <c r="AA314" s="32"/>
      <c r="AB314" s="32"/>
      <c r="AC314" s="42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6"/>
      <c r="AT314"/>
      <c r="AU314"/>
      <c r="AV314"/>
      <c r="AW314"/>
    </row>
    <row r="315" spans="1:49" s="65" customFormat="1" ht="13.8">
      <c r="A315" s="8"/>
      <c r="B315" s="8"/>
      <c r="C315" s="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9"/>
      <c r="V315" s="30"/>
      <c r="W315" s="30"/>
      <c r="X315" s="32"/>
      <c r="Y315" s="32"/>
      <c r="Z315" s="32"/>
      <c r="AA315" s="32"/>
      <c r="AB315" s="32"/>
      <c r="AC315" s="42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6"/>
      <c r="AT315"/>
      <c r="AU315"/>
      <c r="AV315"/>
      <c r="AW315"/>
    </row>
    <row r="316" spans="1:49" s="65" customFormat="1" ht="13.8">
      <c r="A316" s="8"/>
      <c r="B316" s="8"/>
      <c r="C316" s="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9"/>
      <c r="V316" s="30"/>
      <c r="W316" s="30"/>
      <c r="X316" s="32"/>
      <c r="Y316" s="32"/>
      <c r="Z316" s="32"/>
      <c r="AA316" s="32"/>
      <c r="AB316" s="32"/>
      <c r="AC316" s="42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6"/>
      <c r="AT316"/>
      <c r="AU316"/>
      <c r="AV316"/>
      <c r="AW316"/>
    </row>
    <row r="317" spans="1:49" s="65" customFormat="1" ht="13.8">
      <c r="A317" s="8"/>
      <c r="B317" s="8"/>
      <c r="C317" s="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9"/>
      <c r="V317" s="30"/>
      <c r="W317" s="30"/>
      <c r="X317" s="32"/>
      <c r="Y317" s="32"/>
      <c r="Z317" s="32"/>
      <c r="AA317" s="32"/>
      <c r="AB317" s="32"/>
      <c r="AC317" s="42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6"/>
      <c r="AT317"/>
      <c r="AU317"/>
      <c r="AV317"/>
      <c r="AW317"/>
    </row>
    <row r="318" spans="1:49" s="65" customFormat="1" ht="13.8">
      <c r="A318" s="8"/>
      <c r="B318" s="8"/>
      <c r="C318" s="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9"/>
      <c r="V318" s="30"/>
      <c r="W318" s="30"/>
      <c r="X318" s="32"/>
      <c r="Y318" s="32"/>
      <c r="Z318" s="32"/>
      <c r="AA318" s="32"/>
      <c r="AB318" s="32"/>
      <c r="AC318" s="42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6"/>
      <c r="AT318"/>
      <c r="AU318"/>
      <c r="AV318"/>
      <c r="AW318"/>
    </row>
    <row r="319" spans="1:49" s="65" customFormat="1" ht="13.8">
      <c r="A319" s="8"/>
      <c r="B319" s="8"/>
      <c r="C319" s="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9"/>
      <c r="V319" s="30"/>
      <c r="W319" s="30"/>
      <c r="X319" s="32"/>
      <c r="Y319" s="32"/>
      <c r="Z319" s="32"/>
      <c r="AA319" s="32"/>
      <c r="AB319" s="32"/>
      <c r="AC319" s="42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6"/>
      <c r="AT319"/>
      <c r="AU319"/>
      <c r="AV319"/>
      <c r="AW319"/>
    </row>
    <row r="320" spans="1:49" s="65" customFormat="1" ht="13.8">
      <c r="A320" s="8"/>
      <c r="B320" s="8"/>
      <c r="C320" s="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9"/>
      <c r="V320" s="30"/>
      <c r="W320" s="30"/>
      <c r="X320" s="32"/>
      <c r="Y320" s="32"/>
      <c r="Z320" s="32"/>
      <c r="AA320" s="32"/>
      <c r="AB320" s="32"/>
      <c r="AC320" s="42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6"/>
      <c r="AT320"/>
      <c r="AU320"/>
      <c r="AV320"/>
      <c r="AW320"/>
    </row>
    <row r="321" spans="1:49" s="65" customFormat="1" ht="13.8">
      <c r="A321" s="8"/>
      <c r="B321" s="8"/>
      <c r="C321" s="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9"/>
      <c r="V321" s="30"/>
      <c r="W321" s="30"/>
      <c r="X321" s="32"/>
      <c r="Y321" s="32"/>
      <c r="Z321" s="32"/>
      <c r="AA321" s="32"/>
      <c r="AB321" s="32"/>
      <c r="AC321" s="42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6"/>
      <c r="AT321"/>
      <c r="AU321"/>
      <c r="AV321"/>
      <c r="AW321"/>
    </row>
    <row r="322" spans="1:49" s="65" customFormat="1" ht="13.8">
      <c r="A322" s="8"/>
      <c r="B322" s="8"/>
      <c r="C322" s="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9"/>
      <c r="V322" s="30"/>
      <c r="W322" s="30"/>
      <c r="X322" s="32"/>
      <c r="Y322" s="32"/>
      <c r="Z322" s="32"/>
      <c r="AA322" s="32"/>
      <c r="AB322" s="32"/>
      <c r="AC322" s="42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6"/>
      <c r="AT322"/>
      <c r="AU322"/>
      <c r="AV322"/>
      <c r="AW322"/>
    </row>
    <row r="323" spans="1:49" s="65" customFormat="1" ht="13.8">
      <c r="A323" s="8"/>
      <c r="B323" s="8"/>
      <c r="C323" s="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9"/>
      <c r="V323" s="30"/>
      <c r="W323" s="30"/>
      <c r="X323" s="32"/>
      <c r="Y323" s="32"/>
      <c r="Z323" s="32"/>
      <c r="AA323" s="32"/>
      <c r="AB323" s="32"/>
      <c r="AC323" s="42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6"/>
      <c r="AT323"/>
      <c r="AU323"/>
      <c r="AV323"/>
      <c r="AW323"/>
    </row>
    <row r="324" spans="1:49" s="65" customFormat="1" ht="13.8">
      <c r="A324" s="8"/>
      <c r="B324" s="8"/>
      <c r="C324" s="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9"/>
      <c r="V324" s="30"/>
      <c r="W324" s="30"/>
      <c r="X324" s="32"/>
      <c r="Y324" s="32"/>
      <c r="Z324" s="32"/>
      <c r="AA324" s="32"/>
      <c r="AB324" s="32"/>
      <c r="AC324" s="42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6"/>
      <c r="AT324"/>
      <c r="AU324"/>
      <c r="AV324"/>
      <c r="AW324"/>
    </row>
    <row r="325" spans="1:49" s="65" customFormat="1" ht="13.8">
      <c r="A325" s="8"/>
      <c r="B325" s="8"/>
      <c r="C325" s="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9"/>
      <c r="V325" s="30"/>
      <c r="W325" s="30"/>
      <c r="X325" s="32"/>
      <c r="Y325" s="32"/>
      <c r="Z325" s="32"/>
      <c r="AA325" s="32"/>
      <c r="AB325" s="32"/>
      <c r="AC325" s="42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6"/>
      <c r="AT325"/>
      <c r="AU325"/>
      <c r="AV325"/>
      <c r="AW325"/>
    </row>
    <row r="326" spans="1:49" s="65" customFormat="1" ht="13.8">
      <c r="A326" s="8"/>
      <c r="B326" s="8"/>
      <c r="C326" s="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9"/>
      <c r="V326" s="30"/>
      <c r="W326" s="30"/>
      <c r="X326" s="32"/>
      <c r="Y326" s="32"/>
      <c r="Z326" s="32"/>
      <c r="AA326" s="32"/>
      <c r="AB326" s="32"/>
      <c r="AC326" s="42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6"/>
      <c r="AT326"/>
      <c r="AU326"/>
      <c r="AV326"/>
      <c r="AW326"/>
    </row>
    <row r="327" spans="1:49" s="65" customFormat="1" ht="13.8">
      <c r="A327" s="8"/>
      <c r="B327" s="8"/>
      <c r="C327" s="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9"/>
      <c r="V327" s="30"/>
      <c r="W327" s="30"/>
      <c r="X327" s="32"/>
      <c r="Y327" s="32"/>
      <c r="Z327" s="32"/>
      <c r="AA327" s="32"/>
      <c r="AB327" s="32"/>
      <c r="AC327" s="42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6"/>
      <c r="AT327"/>
      <c r="AU327"/>
      <c r="AV327"/>
      <c r="AW327"/>
    </row>
    <row r="328" spans="1:49" s="65" customFormat="1" ht="13.8">
      <c r="A328" s="8"/>
      <c r="B328" s="8"/>
      <c r="C328" s="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9"/>
      <c r="V328" s="30"/>
      <c r="W328" s="30"/>
      <c r="X328" s="32"/>
      <c r="Y328" s="32"/>
      <c r="Z328" s="32"/>
      <c r="AA328" s="32"/>
      <c r="AB328" s="32"/>
      <c r="AC328" s="42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6"/>
      <c r="AT328"/>
      <c r="AU328"/>
      <c r="AV328"/>
      <c r="AW328"/>
    </row>
    <row r="329" spans="1:49" s="65" customFormat="1" ht="13.8">
      <c r="A329" s="8"/>
      <c r="B329" s="8"/>
      <c r="C329" s="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9"/>
      <c r="V329" s="30"/>
      <c r="W329" s="30"/>
      <c r="X329" s="32"/>
      <c r="Y329" s="32"/>
      <c r="Z329" s="32"/>
      <c r="AA329" s="32"/>
      <c r="AB329" s="32"/>
      <c r="AC329" s="42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6"/>
      <c r="AT329"/>
      <c r="AU329"/>
      <c r="AV329"/>
      <c r="AW329"/>
    </row>
    <row r="330" spans="1:49" s="65" customFormat="1" ht="13.8">
      <c r="A330" s="8"/>
      <c r="B330" s="8"/>
      <c r="C330" s="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9"/>
      <c r="V330" s="30"/>
      <c r="W330" s="30"/>
      <c r="X330" s="32"/>
      <c r="Y330" s="32"/>
      <c r="Z330" s="32"/>
      <c r="AA330" s="32"/>
      <c r="AB330" s="32"/>
      <c r="AC330" s="42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6"/>
      <c r="AT330"/>
      <c r="AU330"/>
      <c r="AV330"/>
      <c r="AW330"/>
    </row>
    <row r="331" spans="1:49" s="65" customFormat="1" ht="13.8">
      <c r="A331" s="8"/>
      <c r="B331" s="8"/>
      <c r="C331" s="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9"/>
      <c r="V331" s="30"/>
      <c r="W331" s="30"/>
      <c r="X331" s="32"/>
      <c r="Y331" s="32"/>
      <c r="Z331" s="32"/>
      <c r="AA331" s="32"/>
      <c r="AB331" s="32"/>
      <c r="AC331" s="42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6"/>
      <c r="AT331"/>
      <c r="AU331"/>
      <c r="AV331"/>
      <c r="AW331"/>
    </row>
    <row r="332" spans="1:49" s="65" customFormat="1" ht="13.8">
      <c r="A332" s="8"/>
      <c r="B332" s="8"/>
      <c r="C332" s="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9"/>
      <c r="V332" s="30"/>
      <c r="W332" s="30"/>
      <c r="X332" s="32"/>
      <c r="Y332" s="32"/>
      <c r="Z332" s="32"/>
      <c r="AA332" s="32"/>
      <c r="AB332" s="32"/>
      <c r="AC332" s="42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6"/>
      <c r="AT332"/>
      <c r="AU332"/>
      <c r="AV332"/>
      <c r="AW332"/>
    </row>
    <row r="333" spans="1:49" s="65" customFormat="1" ht="13.8">
      <c r="A333" s="8"/>
      <c r="B333" s="8"/>
      <c r="C333" s="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9"/>
      <c r="V333" s="30"/>
      <c r="W333" s="30"/>
      <c r="X333" s="32"/>
      <c r="Y333" s="32"/>
      <c r="Z333" s="32"/>
      <c r="AA333" s="32"/>
      <c r="AB333" s="32"/>
      <c r="AC333" s="42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6"/>
      <c r="AT333"/>
      <c r="AU333"/>
      <c r="AV333"/>
      <c r="AW333"/>
    </row>
    <row r="334" spans="1:49" s="65" customFormat="1" ht="13.8">
      <c r="A334" s="8"/>
      <c r="B334" s="8"/>
      <c r="C334" s="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9"/>
      <c r="V334" s="30"/>
      <c r="W334" s="30"/>
      <c r="X334" s="32"/>
      <c r="Y334" s="32"/>
      <c r="Z334" s="32"/>
      <c r="AA334" s="32"/>
      <c r="AB334" s="32"/>
      <c r="AC334" s="42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6"/>
      <c r="AT334"/>
      <c r="AU334"/>
      <c r="AV334"/>
      <c r="AW334"/>
    </row>
    <row r="335" spans="1:49" s="65" customFormat="1" ht="13.8">
      <c r="A335" s="8"/>
      <c r="B335" s="8"/>
      <c r="C335" s="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9"/>
      <c r="V335" s="30"/>
      <c r="W335" s="30"/>
      <c r="X335" s="32"/>
      <c r="Y335" s="32"/>
      <c r="Z335" s="32"/>
      <c r="AA335" s="32"/>
      <c r="AB335" s="32"/>
      <c r="AC335" s="42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6"/>
      <c r="AT335"/>
      <c r="AU335"/>
      <c r="AV335"/>
      <c r="AW335"/>
    </row>
    <row r="336" spans="1:49" s="65" customFormat="1" ht="13.8">
      <c r="A336" s="8"/>
      <c r="B336" s="8"/>
      <c r="C336" s="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9"/>
      <c r="V336" s="30"/>
      <c r="W336" s="30"/>
      <c r="X336" s="32"/>
      <c r="Y336" s="32"/>
      <c r="Z336" s="32"/>
      <c r="AA336" s="32"/>
      <c r="AB336" s="32"/>
      <c r="AC336" s="42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6"/>
      <c r="AT336"/>
      <c r="AU336"/>
      <c r="AV336"/>
      <c r="AW336"/>
    </row>
    <row r="337" spans="1:49" s="65" customFormat="1" ht="13.8">
      <c r="A337" s="8"/>
      <c r="B337" s="8"/>
      <c r="C337" s="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9"/>
      <c r="V337" s="30"/>
      <c r="W337" s="30"/>
      <c r="X337" s="32"/>
      <c r="Y337" s="32"/>
      <c r="Z337" s="32"/>
      <c r="AA337" s="32"/>
      <c r="AB337" s="32"/>
      <c r="AC337" s="42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6"/>
      <c r="AT337"/>
      <c r="AU337"/>
      <c r="AV337"/>
      <c r="AW337"/>
    </row>
    <row r="338" spans="1:49" s="65" customFormat="1" ht="13.8">
      <c r="A338" s="8"/>
      <c r="B338" s="8"/>
      <c r="C338" s="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9"/>
      <c r="V338" s="30"/>
      <c r="W338" s="30"/>
      <c r="X338" s="32"/>
      <c r="Y338" s="32"/>
      <c r="Z338" s="32"/>
      <c r="AA338" s="32"/>
      <c r="AB338" s="32"/>
      <c r="AC338" s="42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6"/>
      <c r="AT338"/>
      <c r="AU338"/>
      <c r="AV338"/>
      <c r="AW338"/>
    </row>
    <row r="339" spans="1:49" s="65" customFormat="1" ht="13.8">
      <c r="A339" s="8"/>
      <c r="B339" s="8"/>
      <c r="C339" s="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9"/>
      <c r="V339" s="30"/>
      <c r="W339" s="30"/>
      <c r="X339" s="32"/>
      <c r="Y339" s="32"/>
      <c r="Z339" s="32"/>
      <c r="AA339" s="32"/>
      <c r="AB339" s="32"/>
      <c r="AC339" s="42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6"/>
      <c r="AT339"/>
      <c r="AU339"/>
      <c r="AV339"/>
      <c r="AW339"/>
    </row>
    <row r="340" spans="1:49" s="65" customFormat="1" ht="13.8">
      <c r="A340" s="8"/>
      <c r="B340" s="8"/>
      <c r="C340" s="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9"/>
      <c r="V340" s="30"/>
      <c r="W340" s="30"/>
      <c r="X340" s="32"/>
      <c r="Y340" s="32"/>
      <c r="Z340" s="32"/>
      <c r="AA340" s="32"/>
      <c r="AB340" s="32"/>
      <c r="AC340" s="42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6"/>
      <c r="AT340"/>
      <c r="AU340"/>
      <c r="AV340"/>
      <c r="AW340"/>
    </row>
    <row r="341" spans="1:49" s="65" customFormat="1" ht="13.8">
      <c r="A341" s="8"/>
      <c r="B341" s="8"/>
      <c r="C341" s="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9"/>
      <c r="V341" s="30"/>
      <c r="W341" s="30"/>
      <c r="X341" s="32"/>
      <c r="Y341" s="32"/>
      <c r="Z341" s="32"/>
      <c r="AA341" s="32"/>
      <c r="AB341" s="32"/>
      <c r="AC341" s="42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6"/>
      <c r="AT341"/>
      <c r="AU341"/>
      <c r="AV341"/>
      <c r="AW341"/>
    </row>
    <row r="342" spans="1:49" s="65" customFormat="1" ht="13.8">
      <c r="A342" s="8"/>
      <c r="B342" s="8"/>
      <c r="C342" s="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9"/>
      <c r="V342" s="30"/>
      <c r="W342" s="30"/>
      <c r="X342" s="32"/>
      <c r="Y342" s="32"/>
      <c r="Z342" s="32"/>
      <c r="AA342" s="32"/>
      <c r="AB342" s="32"/>
      <c r="AC342" s="42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6"/>
      <c r="AT342"/>
      <c r="AU342"/>
      <c r="AV342"/>
      <c r="AW342"/>
    </row>
    <row r="343" spans="1:49" s="65" customFormat="1" ht="13.8">
      <c r="A343" s="8"/>
      <c r="B343" s="8"/>
      <c r="C343" s="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9"/>
      <c r="V343" s="30"/>
      <c r="W343" s="30"/>
      <c r="X343" s="32"/>
      <c r="Y343" s="32"/>
      <c r="Z343" s="32"/>
      <c r="AA343" s="32"/>
      <c r="AB343" s="32"/>
      <c r="AC343" s="42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6"/>
      <c r="AT343"/>
      <c r="AU343"/>
      <c r="AV343"/>
      <c r="AW343"/>
    </row>
    <row r="344" spans="1:49" s="65" customFormat="1" ht="13.8">
      <c r="A344" s="8"/>
      <c r="B344" s="8"/>
      <c r="C344" s="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9"/>
      <c r="V344" s="30"/>
      <c r="W344" s="30"/>
      <c r="X344" s="32"/>
      <c r="Y344" s="32"/>
      <c r="Z344" s="32"/>
      <c r="AA344" s="32"/>
      <c r="AB344" s="32"/>
      <c r="AC344" s="42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6"/>
      <c r="AT344"/>
      <c r="AU344"/>
      <c r="AV344"/>
      <c r="AW344"/>
    </row>
    <row r="345" spans="1:49" s="65" customFormat="1" ht="13.8">
      <c r="A345" s="8"/>
      <c r="B345" s="8"/>
      <c r="C345" s="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9"/>
      <c r="V345" s="30"/>
      <c r="W345" s="30"/>
      <c r="X345" s="32"/>
      <c r="Y345" s="32"/>
      <c r="Z345" s="32"/>
      <c r="AA345" s="32"/>
      <c r="AB345" s="32"/>
      <c r="AC345" s="42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6"/>
      <c r="AT345"/>
      <c r="AU345"/>
      <c r="AV345"/>
      <c r="AW345"/>
    </row>
    <row r="346" spans="1:49" s="65" customFormat="1" ht="13.8">
      <c r="A346" s="8"/>
      <c r="B346" s="8"/>
      <c r="C346" s="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9"/>
      <c r="V346" s="30"/>
      <c r="W346" s="30"/>
      <c r="X346" s="32"/>
      <c r="Y346" s="32"/>
      <c r="Z346" s="32"/>
      <c r="AA346" s="32"/>
      <c r="AB346" s="32"/>
      <c r="AC346" s="42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6"/>
      <c r="AT346"/>
      <c r="AU346"/>
      <c r="AV346"/>
      <c r="AW346"/>
    </row>
    <row r="347" spans="1:49" s="65" customFormat="1" ht="13.8">
      <c r="A347" s="8"/>
      <c r="B347" s="8"/>
      <c r="C347" s="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9"/>
      <c r="V347" s="30"/>
      <c r="W347" s="30"/>
      <c r="X347" s="32"/>
      <c r="Y347" s="32"/>
      <c r="Z347" s="32"/>
      <c r="AA347" s="32"/>
      <c r="AB347" s="32"/>
      <c r="AC347" s="42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6"/>
      <c r="AT347"/>
      <c r="AU347"/>
      <c r="AV347"/>
      <c r="AW347"/>
    </row>
    <row r="348" spans="1:49" s="65" customFormat="1" ht="13.8">
      <c r="A348" s="8"/>
      <c r="B348" s="8"/>
      <c r="C348" s="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9"/>
      <c r="V348" s="30"/>
      <c r="W348" s="30"/>
      <c r="X348" s="32"/>
      <c r="Y348" s="32"/>
      <c r="Z348" s="32"/>
      <c r="AA348" s="32"/>
      <c r="AB348" s="32"/>
      <c r="AC348" s="42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6"/>
      <c r="AT348"/>
      <c r="AU348"/>
      <c r="AV348"/>
      <c r="AW348"/>
    </row>
    <row r="349" spans="1:49" s="65" customFormat="1" ht="13.8">
      <c r="A349" s="8"/>
      <c r="B349" s="8"/>
      <c r="C349" s="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9"/>
      <c r="V349" s="30"/>
      <c r="W349" s="30"/>
      <c r="X349" s="32"/>
      <c r="Y349" s="32"/>
      <c r="Z349" s="32"/>
      <c r="AA349" s="32"/>
      <c r="AB349" s="32"/>
      <c r="AC349" s="42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6"/>
      <c r="AT349"/>
      <c r="AU349"/>
      <c r="AV349"/>
      <c r="AW349"/>
    </row>
    <row r="350" spans="1:49" s="65" customFormat="1" ht="13.8">
      <c r="A350" s="8"/>
      <c r="B350" s="8"/>
      <c r="C350" s="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9"/>
      <c r="V350" s="30"/>
      <c r="W350" s="30"/>
      <c r="X350" s="32"/>
      <c r="Y350" s="32"/>
      <c r="Z350" s="32"/>
      <c r="AA350" s="32"/>
      <c r="AB350" s="32"/>
      <c r="AC350" s="42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6"/>
      <c r="AT350"/>
      <c r="AU350"/>
      <c r="AV350"/>
      <c r="AW350"/>
    </row>
    <row r="351" spans="1:49" s="65" customFormat="1" ht="13.8">
      <c r="A351" s="8"/>
      <c r="B351" s="8"/>
      <c r="C351" s="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9"/>
      <c r="V351" s="30"/>
      <c r="W351" s="30"/>
      <c r="X351" s="32"/>
      <c r="Y351" s="32"/>
      <c r="Z351" s="32"/>
      <c r="AA351" s="32"/>
      <c r="AB351" s="32"/>
      <c r="AC351" s="42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6"/>
      <c r="AT351"/>
      <c r="AU351"/>
      <c r="AV351"/>
      <c r="AW351"/>
    </row>
    <row r="352" spans="1:49" s="65" customFormat="1" ht="13.8">
      <c r="A352" s="8"/>
      <c r="B352" s="8"/>
      <c r="C352" s="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9"/>
      <c r="V352" s="30"/>
      <c r="W352" s="30"/>
      <c r="X352" s="32"/>
      <c r="Y352" s="32"/>
      <c r="Z352" s="32"/>
      <c r="AA352" s="32"/>
      <c r="AB352" s="32"/>
      <c r="AC352" s="42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6"/>
      <c r="AT352"/>
      <c r="AU352"/>
      <c r="AV352"/>
      <c r="AW352"/>
    </row>
    <row r="353" spans="1:49" s="65" customFormat="1" ht="13.8">
      <c r="A353" s="8"/>
      <c r="B353" s="8"/>
      <c r="C353" s="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9"/>
      <c r="V353" s="30"/>
      <c r="W353" s="30"/>
      <c r="X353" s="32"/>
      <c r="Y353" s="32"/>
      <c r="Z353" s="32"/>
      <c r="AA353" s="32"/>
      <c r="AB353" s="32"/>
      <c r="AC353" s="42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6"/>
      <c r="AT353"/>
      <c r="AU353"/>
      <c r="AV353"/>
      <c r="AW353"/>
    </row>
    <row r="354" spans="1:49" s="65" customFormat="1" ht="13.8">
      <c r="A354" s="8"/>
      <c r="B354" s="8"/>
      <c r="C354" s="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9"/>
      <c r="V354" s="30"/>
      <c r="W354" s="30"/>
      <c r="X354" s="32"/>
      <c r="Y354" s="32"/>
      <c r="Z354" s="32"/>
      <c r="AA354" s="32"/>
      <c r="AB354" s="32"/>
      <c r="AC354" s="42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6"/>
      <c r="AT354"/>
      <c r="AU354"/>
      <c r="AV354"/>
      <c r="AW354"/>
    </row>
    <row r="355" spans="1:49" s="65" customFormat="1" ht="13.8">
      <c r="A355" s="8"/>
      <c r="B355" s="8"/>
      <c r="C355" s="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9"/>
      <c r="V355" s="30"/>
      <c r="W355" s="30"/>
      <c r="X355" s="32"/>
      <c r="Y355" s="32"/>
      <c r="Z355" s="32"/>
      <c r="AA355" s="32"/>
      <c r="AB355" s="32"/>
      <c r="AC355" s="42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6"/>
      <c r="AT355"/>
      <c r="AU355"/>
      <c r="AV355"/>
      <c r="AW355"/>
    </row>
    <row r="356" spans="1:49" s="65" customFormat="1" ht="13.8">
      <c r="A356" s="8"/>
      <c r="B356" s="8"/>
      <c r="C356" s="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9"/>
      <c r="V356" s="30"/>
      <c r="W356" s="30"/>
      <c r="X356" s="32"/>
      <c r="Y356" s="32"/>
      <c r="Z356" s="32"/>
      <c r="AA356" s="32"/>
      <c r="AB356" s="32"/>
      <c r="AC356" s="42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6"/>
      <c r="AT356"/>
      <c r="AU356"/>
      <c r="AV356"/>
      <c r="AW356"/>
    </row>
    <row r="357" spans="1:49" s="65" customFormat="1" ht="13.8">
      <c r="A357" s="8"/>
      <c r="B357" s="8"/>
      <c r="C357" s="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9"/>
      <c r="V357" s="30"/>
      <c r="W357" s="30"/>
      <c r="X357" s="32"/>
      <c r="Y357" s="32"/>
      <c r="Z357" s="32"/>
      <c r="AA357" s="32"/>
      <c r="AB357" s="32"/>
      <c r="AC357" s="42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6"/>
      <c r="AT357"/>
      <c r="AU357"/>
      <c r="AV357"/>
      <c r="AW357"/>
    </row>
    <row r="358" spans="1:49" s="65" customFormat="1" ht="13.8">
      <c r="A358" s="8"/>
      <c r="B358" s="8"/>
      <c r="C358" s="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9"/>
      <c r="V358" s="30"/>
      <c r="W358" s="30"/>
      <c r="X358" s="32"/>
      <c r="Y358" s="32"/>
      <c r="Z358" s="32"/>
      <c r="AA358" s="32"/>
      <c r="AB358" s="32"/>
      <c r="AC358" s="42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6"/>
      <c r="AT358"/>
      <c r="AU358"/>
      <c r="AV358"/>
      <c r="AW358"/>
    </row>
    <row r="359" spans="1:49" s="65" customFormat="1" ht="13.8">
      <c r="A359" s="8"/>
      <c r="B359" s="8"/>
      <c r="C359" s="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9"/>
      <c r="V359" s="30"/>
      <c r="W359" s="30"/>
      <c r="X359" s="32"/>
      <c r="Y359" s="32"/>
      <c r="Z359" s="32"/>
      <c r="AA359" s="32"/>
      <c r="AB359" s="32"/>
      <c r="AC359" s="42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6"/>
      <c r="AT359"/>
      <c r="AU359"/>
      <c r="AV359"/>
      <c r="AW359"/>
    </row>
    <row r="360" spans="1:49" s="65" customFormat="1" ht="13.8">
      <c r="A360" s="8"/>
      <c r="B360" s="8"/>
      <c r="C360" s="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9"/>
      <c r="V360" s="30"/>
      <c r="W360" s="30"/>
      <c r="X360" s="32"/>
      <c r="Y360" s="32"/>
      <c r="Z360" s="32"/>
      <c r="AA360" s="32"/>
      <c r="AB360" s="32"/>
      <c r="AC360" s="42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6"/>
      <c r="AT360"/>
      <c r="AU360"/>
      <c r="AV360"/>
      <c r="AW360"/>
    </row>
    <row r="361" spans="1:49" s="65" customFormat="1" ht="13.8">
      <c r="A361" s="8"/>
      <c r="B361" s="8"/>
      <c r="C361" s="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9"/>
      <c r="V361" s="30"/>
      <c r="W361" s="30"/>
      <c r="X361" s="32"/>
      <c r="Y361" s="32"/>
      <c r="Z361" s="32"/>
      <c r="AA361" s="32"/>
      <c r="AB361" s="32"/>
      <c r="AC361" s="42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6"/>
      <c r="AT361"/>
      <c r="AU361"/>
      <c r="AV361"/>
      <c r="AW361"/>
    </row>
    <row r="362" spans="1:49" s="65" customFormat="1" ht="13.8">
      <c r="A362" s="8"/>
      <c r="B362" s="8"/>
      <c r="C362" s="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9"/>
      <c r="V362" s="30"/>
      <c r="W362" s="30"/>
      <c r="X362" s="32"/>
      <c r="Y362" s="32"/>
      <c r="Z362" s="32"/>
      <c r="AA362" s="32"/>
      <c r="AB362" s="32"/>
      <c r="AC362" s="42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6"/>
      <c r="AT362"/>
      <c r="AU362"/>
      <c r="AV362"/>
      <c r="AW362"/>
    </row>
    <row r="363" spans="1:49" s="65" customFormat="1" ht="13.8">
      <c r="A363" s="8"/>
      <c r="B363" s="8"/>
      <c r="C363" s="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9"/>
      <c r="V363" s="30"/>
      <c r="W363" s="30"/>
      <c r="X363" s="32"/>
      <c r="Y363" s="32"/>
      <c r="Z363" s="32"/>
      <c r="AA363" s="32"/>
      <c r="AB363" s="32"/>
      <c r="AC363" s="42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6"/>
      <c r="AT363"/>
      <c r="AU363"/>
      <c r="AV363"/>
      <c r="AW363"/>
    </row>
    <row r="364" spans="1:49" s="65" customFormat="1" ht="13.8">
      <c r="A364" s="8"/>
      <c r="B364" s="8"/>
      <c r="C364" s="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9"/>
      <c r="V364" s="30"/>
      <c r="W364" s="30"/>
      <c r="X364" s="32"/>
      <c r="Y364" s="32"/>
      <c r="Z364" s="32"/>
      <c r="AA364" s="32"/>
      <c r="AB364" s="32"/>
      <c r="AC364" s="42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6"/>
      <c r="AT364"/>
      <c r="AU364"/>
      <c r="AV364"/>
      <c r="AW364"/>
    </row>
    <row r="365" spans="1:49" s="65" customFormat="1" ht="13.8">
      <c r="A365" s="8"/>
      <c r="B365" s="8"/>
      <c r="C365" s="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9"/>
      <c r="V365" s="30"/>
      <c r="W365" s="30"/>
      <c r="X365" s="32"/>
      <c r="Y365" s="32"/>
      <c r="Z365" s="32"/>
      <c r="AA365" s="32"/>
      <c r="AB365" s="32"/>
      <c r="AC365" s="42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6"/>
      <c r="AT365"/>
      <c r="AU365"/>
      <c r="AV365"/>
      <c r="AW365"/>
    </row>
    <row r="366" spans="1:49" s="65" customFormat="1" ht="13.8">
      <c r="A366" s="8"/>
      <c r="B366" s="8"/>
      <c r="C366" s="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9"/>
      <c r="V366" s="30"/>
      <c r="W366" s="30"/>
      <c r="X366" s="32"/>
      <c r="Y366" s="32"/>
      <c r="Z366" s="32"/>
      <c r="AA366" s="32"/>
      <c r="AB366" s="32"/>
      <c r="AC366" s="42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6"/>
      <c r="AT366"/>
      <c r="AU366"/>
      <c r="AV366"/>
      <c r="AW366"/>
    </row>
    <row r="367" spans="1:49" s="65" customFormat="1" ht="13.8">
      <c r="A367" s="8"/>
      <c r="B367" s="8"/>
      <c r="C367" s="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9"/>
      <c r="V367" s="30"/>
      <c r="W367" s="30"/>
      <c r="X367" s="32"/>
      <c r="Y367" s="32"/>
      <c r="Z367" s="32"/>
      <c r="AA367" s="32"/>
      <c r="AB367" s="32"/>
      <c r="AC367" s="42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6"/>
      <c r="AT367"/>
      <c r="AU367"/>
      <c r="AV367"/>
      <c r="AW367"/>
    </row>
    <row r="368" spans="1:49" s="65" customFormat="1" ht="13.8">
      <c r="A368" s="8"/>
      <c r="B368" s="8"/>
      <c r="C368" s="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9"/>
      <c r="V368" s="30"/>
      <c r="W368" s="30"/>
      <c r="X368" s="32"/>
      <c r="Y368" s="32"/>
      <c r="Z368" s="32"/>
      <c r="AA368" s="32"/>
      <c r="AB368" s="32"/>
      <c r="AC368" s="42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6"/>
      <c r="AT368"/>
      <c r="AU368"/>
      <c r="AV368"/>
      <c r="AW368"/>
    </row>
    <row r="369" spans="1:49" s="65" customFormat="1" ht="13.8">
      <c r="A369" s="8"/>
      <c r="B369" s="8"/>
      <c r="C369" s="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9"/>
      <c r="V369" s="30"/>
      <c r="W369" s="30"/>
      <c r="X369" s="32"/>
      <c r="Y369" s="32"/>
      <c r="Z369" s="32"/>
      <c r="AA369" s="32"/>
      <c r="AB369" s="32"/>
      <c r="AC369" s="42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6"/>
      <c r="AT369"/>
      <c r="AU369"/>
      <c r="AV369"/>
      <c r="AW369"/>
    </row>
    <row r="370" spans="1:49" s="65" customFormat="1" ht="13.8">
      <c r="A370" s="8"/>
      <c r="B370" s="8"/>
      <c r="C370" s="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9"/>
      <c r="V370" s="30"/>
      <c r="W370" s="30"/>
      <c r="X370" s="32"/>
      <c r="Y370" s="32"/>
      <c r="Z370" s="32"/>
      <c r="AA370" s="32"/>
      <c r="AB370" s="32"/>
      <c r="AC370" s="42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6"/>
      <c r="AT370"/>
      <c r="AU370"/>
      <c r="AV370"/>
      <c r="AW370"/>
    </row>
    <row r="371" spans="1:49" s="65" customFormat="1" ht="13.8">
      <c r="A371" s="8"/>
      <c r="B371" s="8"/>
      <c r="C371" s="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9"/>
      <c r="V371" s="30"/>
      <c r="W371" s="30"/>
      <c r="X371" s="32"/>
      <c r="Y371" s="32"/>
      <c r="Z371" s="32"/>
      <c r="AA371" s="32"/>
      <c r="AB371" s="32"/>
      <c r="AC371" s="42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6"/>
      <c r="AT371"/>
      <c r="AU371"/>
      <c r="AV371"/>
      <c r="AW371"/>
    </row>
    <row r="372" spans="1:49" s="65" customFormat="1" ht="13.8">
      <c r="A372" s="8"/>
      <c r="B372" s="8"/>
      <c r="C372" s="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9"/>
      <c r="V372" s="30"/>
      <c r="W372" s="30"/>
      <c r="X372" s="32"/>
      <c r="Y372" s="32"/>
      <c r="Z372" s="32"/>
      <c r="AA372" s="32"/>
      <c r="AB372" s="32"/>
      <c r="AC372" s="42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6"/>
      <c r="AT372"/>
      <c r="AU372"/>
      <c r="AV372"/>
      <c r="AW372"/>
    </row>
    <row r="373" spans="1:49" s="65" customFormat="1" ht="13.8">
      <c r="A373" s="8"/>
      <c r="B373" s="8"/>
      <c r="C373" s="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9"/>
      <c r="V373" s="30"/>
      <c r="W373" s="30"/>
      <c r="X373" s="32"/>
      <c r="Y373" s="32"/>
      <c r="Z373" s="32"/>
      <c r="AA373" s="32"/>
      <c r="AB373" s="32"/>
      <c r="AC373" s="42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6"/>
      <c r="AT373"/>
      <c r="AU373"/>
      <c r="AV373"/>
      <c r="AW373"/>
    </row>
    <row r="374" spans="1:49" s="65" customFormat="1" ht="13.8">
      <c r="A374" s="8"/>
      <c r="B374" s="8"/>
      <c r="C374" s="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9"/>
      <c r="V374" s="30"/>
      <c r="W374" s="30"/>
      <c r="X374" s="32"/>
      <c r="Y374" s="32"/>
      <c r="Z374" s="32"/>
      <c r="AA374" s="32"/>
      <c r="AB374" s="32"/>
      <c r="AC374" s="42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6"/>
      <c r="AT374"/>
      <c r="AU374"/>
      <c r="AV374"/>
      <c r="AW374"/>
    </row>
    <row r="375" spans="1:49" s="65" customFormat="1" ht="13.8">
      <c r="A375" s="8"/>
      <c r="B375" s="8"/>
      <c r="C375" s="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9"/>
      <c r="V375" s="30"/>
      <c r="W375" s="30"/>
      <c r="X375" s="32"/>
      <c r="Y375" s="32"/>
      <c r="Z375" s="32"/>
      <c r="AA375" s="32"/>
      <c r="AB375" s="32"/>
      <c r="AC375" s="42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6"/>
      <c r="AT375"/>
      <c r="AU375"/>
      <c r="AV375"/>
      <c r="AW375"/>
    </row>
    <row r="376" spans="1:49" s="65" customFormat="1" ht="13.8">
      <c r="A376" s="8"/>
      <c r="B376" s="8"/>
      <c r="C376" s="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9"/>
      <c r="V376" s="30"/>
      <c r="W376" s="30"/>
      <c r="X376" s="32"/>
      <c r="Y376" s="32"/>
      <c r="Z376" s="32"/>
      <c r="AA376" s="32"/>
      <c r="AB376" s="32"/>
      <c r="AC376" s="42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6"/>
      <c r="AT376"/>
      <c r="AU376"/>
      <c r="AV376"/>
      <c r="AW376"/>
    </row>
    <row r="377" spans="1:49" s="65" customFormat="1" ht="13.8">
      <c r="A377" s="8"/>
      <c r="B377" s="8"/>
      <c r="C377" s="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9"/>
      <c r="V377" s="30"/>
      <c r="W377" s="30"/>
      <c r="X377" s="32"/>
      <c r="Y377" s="32"/>
      <c r="Z377" s="32"/>
      <c r="AA377" s="32"/>
      <c r="AB377" s="32"/>
      <c r="AC377" s="42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6"/>
      <c r="AT377"/>
      <c r="AU377"/>
      <c r="AV377"/>
      <c r="AW377"/>
    </row>
    <row r="378" spans="1:49" s="65" customFormat="1" ht="13.8">
      <c r="A378" s="8"/>
      <c r="B378" s="8"/>
      <c r="C378" s="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9"/>
      <c r="V378" s="30"/>
      <c r="W378" s="30"/>
      <c r="X378" s="32"/>
      <c r="Y378" s="32"/>
      <c r="Z378" s="32"/>
      <c r="AA378" s="32"/>
      <c r="AB378" s="32"/>
      <c r="AC378" s="42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6"/>
      <c r="AT378"/>
      <c r="AU378"/>
      <c r="AV378"/>
      <c r="AW378"/>
    </row>
    <row r="379" spans="1:49" s="65" customFormat="1" ht="13.8">
      <c r="A379" s="8"/>
      <c r="B379" s="8"/>
      <c r="C379" s="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9"/>
      <c r="V379" s="30"/>
      <c r="W379" s="30"/>
      <c r="X379" s="32"/>
      <c r="Y379" s="32"/>
      <c r="Z379" s="32"/>
      <c r="AA379" s="32"/>
      <c r="AB379" s="32"/>
      <c r="AC379" s="42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6"/>
      <c r="AT379"/>
      <c r="AU379"/>
      <c r="AV379"/>
      <c r="AW379"/>
    </row>
    <row r="380" spans="1:49" s="65" customFormat="1" ht="13.8">
      <c r="A380" s="8"/>
      <c r="B380" s="8"/>
      <c r="C380" s="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9"/>
      <c r="V380" s="30"/>
      <c r="W380" s="30"/>
      <c r="X380" s="32"/>
      <c r="Y380" s="32"/>
      <c r="Z380" s="32"/>
      <c r="AA380" s="32"/>
      <c r="AB380" s="32"/>
      <c r="AC380" s="42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6"/>
      <c r="AT380"/>
      <c r="AU380"/>
      <c r="AV380"/>
      <c r="AW380"/>
    </row>
    <row r="381" spans="1:49" s="65" customFormat="1" ht="13.8">
      <c r="A381" s="8"/>
      <c r="B381" s="8"/>
      <c r="C381" s="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9"/>
      <c r="V381" s="30"/>
      <c r="W381" s="30"/>
      <c r="X381" s="32"/>
      <c r="Y381" s="32"/>
      <c r="Z381" s="32"/>
      <c r="AA381" s="32"/>
      <c r="AB381" s="32"/>
      <c r="AC381" s="42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6"/>
      <c r="AT381"/>
      <c r="AU381"/>
      <c r="AV381"/>
      <c r="AW381"/>
    </row>
    <row r="382" spans="1:49" s="65" customFormat="1" ht="13.8">
      <c r="A382" s="8"/>
      <c r="B382" s="8"/>
      <c r="C382" s="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9"/>
      <c r="V382" s="30"/>
      <c r="W382" s="30"/>
      <c r="X382" s="32"/>
      <c r="Y382" s="32"/>
      <c r="Z382" s="32"/>
      <c r="AA382" s="32"/>
      <c r="AB382" s="32"/>
      <c r="AC382" s="42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6"/>
      <c r="AT382"/>
      <c r="AU382"/>
      <c r="AV382"/>
      <c r="AW382"/>
    </row>
    <row r="383" spans="1:49" s="65" customFormat="1" ht="13.8">
      <c r="A383" s="8"/>
      <c r="B383" s="8"/>
      <c r="C383" s="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9"/>
      <c r="V383" s="30"/>
      <c r="W383" s="30"/>
      <c r="X383" s="32"/>
      <c r="Y383" s="32"/>
      <c r="Z383" s="32"/>
      <c r="AA383" s="32"/>
      <c r="AB383" s="32"/>
      <c r="AC383" s="42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6"/>
      <c r="AT383"/>
      <c r="AU383"/>
      <c r="AV383"/>
      <c r="AW383"/>
    </row>
    <row r="384" spans="1:49" s="65" customFormat="1" ht="13.8">
      <c r="A384" s="8"/>
      <c r="B384" s="8"/>
      <c r="C384" s="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9"/>
      <c r="V384" s="30"/>
      <c r="W384" s="30"/>
      <c r="X384" s="32"/>
      <c r="Y384" s="32"/>
      <c r="Z384" s="32"/>
      <c r="AA384" s="32"/>
      <c r="AB384" s="32"/>
      <c r="AC384" s="42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6"/>
      <c r="AT384"/>
      <c r="AU384"/>
      <c r="AV384"/>
      <c r="AW384"/>
    </row>
    <row r="385" spans="1:49" s="65" customFormat="1" ht="13.8">
      <c r="A385" s="8"/>
      <c r="B385" s="8"/>
      <c r="C385" s="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9"/>
      <c r="V385" s="30"/>
      <c r="W385" s="30"/>
      <c r="X385" s="32"/>
      <c r="Y385" s="32"/>
      <c r="Z385" s="32"/>
      <c r="AA385" s="32"/>
      <c r="AB385" s="32"/>
      <c r="AC385" s="42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6"/>
      <c r="AT385"/>
      <c r="AU385"/>
      <c r="AV385"/>
      <c r="AW385"/>
    </row>
    <row r="386" spans="1:49" s="65" customFormat="1" ht="13.8">
      <c r="A386" s="8"/>
      <c r="B386" s="8"/>
      <c r="C386" s="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9"/>
      <c r="V386" s="30"/>
      <c r="W386" s="30"/>
      <c r="X386" s="32"/>
      <c r="Y386" s="32"/>
      <c r="Z386" s="32"/>
      <c r="AA386" s="32"/>
      <c r="AB386" s="32"/>
      <c r="AC386" s="42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6"/>
      <c r="AT386"/>
      <c r="AU386"/>
      <c r="AV386"/>
      <c r="AW386"/>
    </row>
    <row r="387" spans="1:49" s="65" customFormat="1" ht="13.8">
      <c r="A387" s="8"/>
      <c r="B387" s="8"/>
      <c r="C387" s="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9"/>
      <c r="V387" s="30"/>
      <c r="W387" s="30"/>
      <c r="X387" s="32"/>
      <c r="Y387" s="32"/>
      <c r="Z387" s="32"/>
      <c r="AA387" s="32"/>
      <c r="AB387" s="32"/>
      <c r="AC387" s="42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6"/>
      <c r="AT387"/>
      <c r="AU387"/>
      <c r="AV387"/>
      <c r="AW387"/>
    </row>
    <row r="388" spans="1:49" s="65" customFormat="1" ht="13.8">
      <c r="A388" s="8"/>
      <c r="B388" s="8"/>
      <c r="C388" s="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9"/>
      <c r="V388" s="30"/>
      <c r="W388" s="30"/>
      <c r="X388" s="32"/>
      <c r="Y388" s="32"/>
      <c r="Z388" s="32"/>
      <c r="AA388" s="32"/>
      <c r="AB388" s="32"/>
      <c r="AC388" s="42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6"/>
      <c r="AT388"/>
      <c r="AU388"/>
      <c r="AV388"/>
      <c r="AW388"/>
    </row>
    <row r="389" spans="1:49" s="65" customFormat="1" ht="13.8">
      <c r="A389" s="8"/>
      <c r="B389" s="8"/>
      <c r="C389" s="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9"/>
      <c r="V389" s="30"/>
      <c r="W389" s="30"/>
      <c r="X389" s="32"/>
      <c r="Y389" s="32"/>
      <c r="Z389" s="32"/>
      <c r="AA389" s="32"/>
      <c r="AB389" s="32"/>
      <c r="AC389" s="42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6"/>
      <c r="AT389"/>
      <c r="AU389"/>
      <c r="AV389"/>
      <c r="AW389"/>
    </row>
    <row r="390" spans="1:49" s="65" customFormat="1" ht="13.8">
      <c r="A390" s="8"/>
      <c r="B390" s="8"/>
      <c r="C390" s="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9"/>
      <c r="V390" s="30"/>
      <c r="W390" s="30"/>
      <c r="X390" s="32"/>
      <c r="Y390" s="32"/>
      <c r="Z390" s="32"/>
      <c r="AA390" s="32"/>
      <c r="AB390" s="32"/>
      <c r="AC390" s="42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6"/>
      <c r="AT390"/>
      <c r="AU390"/>
      <c r="AV390"/>
      <c r="AW390"/>
    </row>
    <row r="391" spans="1:49" s="65" customFormat="1" ht="13.8">
      <c r="A391" s="8"/>
      <c r="B391" s="8"/>
      <c r="C391" s="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9"/>
      <c r="V391" s="30"/>
      <c r="W391" s="30"/>
      <c r="X391" s="32"/>
      <c r="Y391" s="32"/>
      <c r="Z391" s="32"/>
      <c r="AA391" s="32"/>
      <c r="AB391" s="32"/>
      <c r="AC391" s="42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6"/>
      <c r="AT391"/>
      <c r="AU391"/>
      <c r="AV391"/>
      <c r="AW391"/>
    </row>
    <row r="392" spans="1:49" s="65" customFormat="1" ht="13.8">
      <c r="A392" s="8"/>
      <c r="B392" s="8"/>
      <c r="C392" s="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9"/>
      <c r="V392" s="30"/>
      <c r="W392" s="30"/>
      <c r="X392" s="32"/>
      <c r="Y392" s="32"/>
      <c r="Z392" s="32"/>
      <c r="AA392" s="32"/>
      <c r="AB392" s="32"/>
      <c r="AC392" s="42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6"/>
      <c r="AT392"/>
      <c r="AU392"/>
      <c r="AV392"/>
      <c r="AW392"/>
    </row>
    <row r="393" spans="1:49" s="65" customFormat="1" ht="13.8">
      <c r="A393" s="8"/>
      <c r="B393" s="8"/>
      <c r="C393" s="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9"/>
      <c r="V393" s="30"/>
      <c r="W393" s="30"/>
      <c r="X393" s="32"/>
      <c r="Y393" s="32"/>
      <c r="Z393" s="32"/>
      <c r="AA393" s="32"/>
      <c r="AB393" s="32"/>
      <c r="AC393" s="42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6"/>
      <c r="AT393"/>
      <c r="AU393"/>
      <c r="AV393"/>
      <c r="AW393"/>
    </row>
    <row r="394" spans="1:49" s="65" customFormat="1" ht="13.8">
      <c r="A394" s="8"/>
      <c r="B394" s="8"/>
      <c r="C394" s="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9"/>
      <c r="V394" s="30"/>
      <c r="W394" s="30"/>
      <c r="X394" s="32"/>
      <c r="Y394" s="32"/>
      <c r="Z394" s="32"/>
      <c r="AA394" s="32"/>
      <c r="AB394" s="32"/>
      <c r="AC394" s="42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6"/>
      <c r="AT394"/>
      <c r="AU394"/>
      <c r="AV394"/>
      <c r="AW394"/>
    </row>
    <row r="395" spans="1:49" s="65" customFormat="1" ht="13.8">
      <c r="A395" s="8"/>
      <c r="B395" s="8"/>
      <c r="C395" s="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9"/>
      <c r="V395" s="30"/>
      <c r="W395" s="30"/>
      <c r="X395" s="32"/>
      <c r="Y395" s="32"/>
      <c r="Z395" s="32"/>
      <c r="AA395" s="32"/>
      <c r="AB395" s="32"/>
      <c r="AC395" s="42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6"/>
      <c r="AT395"/>
      <c r="AU395"/>
      <c r="AV395"/>
      <c r="AW395"/>
    </row>
    <row r="396" spans="1:49" s="65" customFormat="1" ht="13.8">
      <c r="A396" s="8"/>
      <c r="B396" s="8"/>
      <c r="C396" s="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9"/>
      <c r="V396" s="30"/>
      <c r="W396" s="30"/>
      <c r="X396" s="32"/>
      <c r="Y396" s="32"/>
      <c r="Z396" s="32"/>
      <c r="AA396" s="32"/>
      <c r="AB396" s="32"/>
      <c r="AC396" s="42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6"/>
      <c r="AT396"/>
      <c r="AU396"/>
      <c r="AV396"/>
      <c r="AW396"/>
    </row>
    <row r="397" spans="1:49" s="65" customFormat="1" ht="13.8">
      <c r="A397" s="8"/>
      <c r="B397" s="8"/>
      <c r="C397" s="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9"/>
      <c r="V397" s="30"/>
      <c r="W397" s="30"/>
      <c r="X397" s="32"/>
      <c r="Y397" s="32"/>
      <c r="Z397" s="32"/>
      <c r="AA397" s="32"/>
      <c r="AB397" s="32"/>
      <c r="AC397" s="42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6"/>
      <c r="AT397"/>
      <c r="AU397"/>
      <c r="AV397"/>
      <c r="AW397"/>
    </row>
    <row r="398" spans="1:49" s="65" customFormat="1" ht="13.8">
      <c r="A398" s="8"/>
      <c r="B398" s="8"/>
      <c r="C398" s="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9"/>
      <c r="V398" s="30"/>
      <c r="W398" s="30"/>
      <c r="X398" s="32"/>
      <c r="Y398" s="32"/>
      <c r="Z398" s="32"/>
      <c r="AA398" s="32"/>
      <c r="AB398" s="32"/>
      <c r="AC398" s="42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6"/>
      <c r="AT398"/>
      <c r="AU398"/>
      <c r="AV398"/>
      <c r="AW398"/>
    </row>
    <row r="399" spans="1:49" s="65" customFormat="1" ht="13.8">
      <c r="A399" s="8"/>
      <c r="B399" s="8"/>
      <c r="C399" s="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9"/>
      <c r="V399" s="30"/>
      <c r="W399" s="30"/>
      <c r="X399" s="32"/>
      <c r="Y399" s="32"/>
      <c r="Z399" s="32"/>
      <c r="AA399" s="32"/>
      <c r="AB399" s="32"/>
      <c r="AC399" s="42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6"/>
      <c r="AT399"/>
      <c r="AU399"/>
      <c r="AV399"/>
      <c r="AW399"/>
    </row>
    <row r="400" spans="1:49" s="65" customFormat="1" ht="13.8">
      <c r="A400" s="8"/>
      <c r="B400" s="8"/>
      <c r="C400" s="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9"/>
      <c r="V400" s="30"/>
      <c r="W400" s="30"/>
      <c r="X400" s="32"/>
      <c r="Y400" s="32"/>
      <c r="Z400" s="32"/>
      <c r="AA400" s="32"/>
      <c r="AB400" s="32"/>
      <c r="AC400" s="42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6"/>
      <c r="AT400"/>
      <c r="AU400"/>
      <c r="AV400"/>
      <c r="AW400"/>
    </row>
    <row r="401" spans="1:49" s="65" customFormat="1" ht="13.8">
      <c r="A401" s="8"/>
      <c r="B401" s="8"/>
      <c r="C401" s="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9"/>
      <c r="V401" s="30"/>
      <c r="W401" s="30"/>
      <c r="X401" s="32"/>
      <c r="Y401" s="32"/>
      <c r="Z401" s="32"/>
      <c r="AA401" s="32"/>
      <c r="AB401" s="32"/>
      <c r="AC401" s="42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6"/>
      <c r="AT401"/>
      <c r="AU401"/>
      <c r="AV401"/>
      <c r="AW401"/>
    </row>
    <row r="402" spans="1:49" s="65" customFormat="1" ht="13.8">
      <c r="A402" s="8"/>
      <c r="B402" s="8"/>
      <c r="C402" s="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9"/>
      <c r="V402" s="30"/>
      <c r="W402" s="30"/>
      <c r="X402" s="32"/>
      <c r="Y402" s="32"/>
      <c r="Z402" s="32"/>
      <c r="AA402" s="32"/>
      <c r="AB402" s="32"/>
      <c r="AC402" s="42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6"/>
      <c r="AT402"/>
      <c r="AU402"/>
      <c r="AV402"/>
      <c r="AW402"/>
    </row>
    <row r="403" spans="1:49" s="65" customFormat="1" ht="13.8">
      <c r="A403" s="8"/>
      <c r="B403" s="8"/>
      <c r="C403" s="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9"/>
      <c r="V403" s="30"/>
      <c r="W403" s="30"/>
      <c r="X403" s="32"/>
      <c r="Y403" s="32"/>
      <c r="Z403" s="32"/>
      <c r="AA403" s="32"/>
      <c r="AB403" s="32"/>
      <c r="AC403" s="42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6"/>
      <c r="AT403"/>
      <c r="AU403"/>
      <c r="AV403"/>
      <c r="AW403"/>
    </row>
    <row r="404" spans="1:49" s="65" customFormat="1" ht="13.8">
      <c r="A404" s="8"/>
      <c r="B404" s="8"/>
      <c r="C404" s="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9"/>
      <c r="V404" s="30"/>
      <c r="W404" s="30"/>
      <c r="X404" s="32"/>
      <c r="Y404" s="32"/>
      <c r="Z404" s="32"/>
      <c r="AA404" s="32"/>
      <c r="AB404" s="32"/>
      <c r="AC404" s="42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6"/>
      <c r="AT404"/>
      <c r="AU404"/>
      <c r="AV404"/>
      <c r="AW404"/>
    </row>
    <row r="405" spans="1:49" s="65" customFormat="1" ht="13.8">
      <c r="A405" s="8"/>
      <c r="B405" s="8"/>
      <c r="C405" s="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9"/>
      <c r="V405" s="30"/>
      <c r="W405" s="30"/>
      <c r="X405" s="32"/>
      <c r="Y405" s="32"/>
      <c r="Z405" s="32"/>
      <c r="AA405" s="32"/>
      <c r="AB405" s="32"/>
      <c r="AC405" s="42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6"/>
      <c r="AT405"/>
      <c r="AU405"/>
      <c r="AV405"/>
      <c r="AW405"/>
    </row>
    <row r="406" spans="1:49" s="65" customFormat="1" ht="13.8">
      <c r="A406" s="8"/>
      <c r="B406" s="8"/>
      <c r="C406" s="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9"/>
      <c r="V406" s="30"/>
      <c r="W406" s="30"/>
      <c r="X406" s="32"/>
      <c r="Y406" s="32"/>
      <c r="Z406" s="32"/>
      <c r="AA406" s="32"/>
      <c r="AB406" s="32"/>
      <c r="AC406" s="42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6"/>
      <c r="AT406"/>
      <c r="AU406"/>
      <c r="AV406"/>
      <c r="AW406"/>
    </row>
    <row r="407" spans="1:49" s="65" customFormat="1" ht="13.8">
      <c r="A407" s="8"/>
      <c r="B407" s="8"/>
      <c r="C407" s="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9"/>
      <c r="V407" s="30"/>
      <c r="W407" s="30"/>
      <c r="X407" s="32"/>
      <c r="Y407" s="32"/>
      <c r="Z407" s="32"/>
      <c r="AA407" s="32"/>
      <c r="AB407" s="32"/>
      <c r="AC407" s="42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6"/>
      <c r="AT407"/>
      <c r="AU407"/>
      <c r="AV407"/>
      <c r="AW407"/>
    </row>
    <row r="408" spans="1:49" s="65" customFormat="1" ht="13.8">
      <c r="A408" s="8"/>
      <c r="B408" s="8"/>
      <c r="C408" s="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9"/>
      <c r="V408" s="30"/>
      <c r="W408" s="30"/>
      <c r="X408" s="32"/>
      <c r="Y408" s="32"/>
      <c r="Z408" s="32"/>
      <c r="AA408" s="32"/>
      <c r="AB408" s="32"/>
      <c r="AC408" s="42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6"/>
      <c r="AT408"/>
      <c r="AU408"/>
      <c r="AV408"/>
      <c r="AW408"/>
    </row>
    <row r="409" spans="1:49" s="65" customFormat="1" ht="13.8">
      <c r="A409" s="8"/>
      <c r="B409" s="8"/>
      <c r="C409" s="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9"/>
      <c r="V409" s="30"/>
      <c r="W409" s="30"/>
      <c r="X409" s="32"/>
      <c r="Y409" s="32"/>
      <c r="Z409" s="32"/>
      <c r="AA409" s="32"/>
      <c r="AB409" s="32"/>
      <c r="AC409" s="42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6"/>
      <c r="AT409"/>
      <c r="AU409"/>
      <c r="AV409"/>
      <c r="AW409"/>
    </row>
    <row r="410" spans="1:49" s="65" customFormat="1" ht="13.8">
      <c r="A410" s="8"/>
      <c r="B410" s="8"/>
      <c r="C410" s="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9"/>
      <c r="V410" s="30"/>
      <c r="W410" s="30"/>
      <c r="X410" s="32"/>
      <c r="Y410" s="32"/>
      <c r="Z410" s="32"/>
      <c r="AA410" s="32"/>
      <c r="AB410" s="32"/>
      <c r="AC410" s="42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6"/>
      <c r="AT410"/>
      <c r="AU410"/>
      <c r="AV410"/>
      <c r="AW410"/>
    </row>
    <row r="411" spans="1:49" s="65" customFormat="1" ht="13.8">
      <c r="A411" s="8"/>
      <c r="B411" s="8"/>
      <c r="C411" s="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9"/>
      <c r="V411" s="30"/>
      <c r="W411" s="30"/>
      <c r="X411" s="32"/>
      <c r="Y411" s="32"/>
      <c r="Z411" s="32"/>
      <c r="AA411" s="32"/>
      <c r="AB411" s="32"/>
      <c r="AC411" s="42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6"/>
      <c r="AT411"/>
      <c r="AU411"/>
      <c r="AV411"/>
      <c r="AW411"/>
    </row>
    <row r="412" spans="1:49" s="65" customFormat="1" ht="13.8">
      <c r="A412" s="8"/>
      <c r="B412" s="8"/>
      <c r="C412" s="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9"/>
      <c r="V412" s="30"/>
      <c r="W412" s="30"/>
      <c r="X412" s="32"/>
      <c r="Y412" s="32"/>
      <c r="Z412" s="32"/>
      <c r="AA412" s="32"/>
      <c r="AB412" s="32"/>
      <c r="AC412" s="42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6"/>
      <c r="AT412"/>
      <c r="AU412"/>
      <c r="AV412"/>
      <c r="AW412"/>
    </row>
    <row r="413" spans="1:49" s="65" customFormat="1" ht="13.8">
      <c r="A413" s="8"/>
      <c r="B413" s="8"/>
      <c r="C413" s="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9"/>
      <c r="V413" s="30"/>
      <c r="W413" s="30"/>
      <c r="X413" s="32"/>
      <c r="Y413" s="32"/>
      <c r="Z413" s="32"/>
      <c r="AA413" s="32"/>
      <c r="AB413" s="32"/>
      <c r="AC413" s="42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6"/>
      <c r="AT413"/>
      <c r="AU413"/>
      <c r="AV413"/>
      <c r="AW413"/>
    </row>
    <row r="414" spans="1:49" s="65" customFormat="1" ht="13.8">
      <c r="A414" s="8"/>
      <c r="B414" s="8"/>
      <c r="C414" s="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9"/>
      <c r="V414" s="30"/>
      <c r="W414" s="30"/>
      <c r="X414" s="32"/>
      <c r="Y414" s="32"/>
      <c r="Z414" s="32"/>
      <c r="AA414" s="32"/>
      <c r="AB414" s="32"/>
      <c r="AC414" s="42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6"/>
      <c r="AT414"/>
      <c r="AU414"/>
      <c r="AV414"/>
      <c r="AW414"/>
    </row>
    <row r="415" spans="1:49" s="65" customFormat="1" ht="13.8">
      <c r="A415" s="8"/>
      <c r="B415" s="8"/>
      <c r="C415" s="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9"/>
      <c r="V415" s="30"/>
      <c r="W415" s="30"/>
      <c r="X415" s="32"/>
      <c r="Y415" s="32"/>
      <c r="Z415" s="32"/>
      <c r="AA415" s="32"/>
      <c r="AB415" s="32"/>
      <c r="AC415" s="42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6"/>
      <c r="AT415"/>
      <c r="AU415"/>
      <c r="AV415"/>
      <c r="AW415"/>
    </row>
    <row r="416" spans="1:49" s="65" customFormat="1" ht="13.8">
      <c r="A416" s="8"/>
      <c r="B416" s="8"/>
      <c r="C416" s="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9"/>
      <c r="V416" s="30"/>
      <c r="W416" s="30"/>
      <c r="X416" s="32"/>
      <c r="Y416" s="32"/>
      <c r="Z416" s="32"/>
      <c r="AA416" s="32"/>
      <c r="AB416" s="32"/>
      <c r="AC416" s="42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6"/>
      <c r="AT416"/>
      <c r="AU416"/>
      <c r="AV416"/>
      <c r="AW416"/>
    </row>
    <row r="417" spans="1:49" s="65" customFormat="1" ht="13.8">
      <c r="A417" s="8"/>
      <c r="B417" s="8"/>
      <c r="C417" s="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9"/>
      <c r="V417" s="30"/>
      <c r="W417" s="30"/>
      <c r="X417" s="32"/>
      <c r="Y417" s="32"/>
      <c r="Z417" s="32"/>
      <c r="AA417" s="32"/>
      <c r="AB417" s="32"/>
      <c r="AC417" s="42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6"/>
      <c r="AT417"/>
      <c r="AU417"/>
      <c r="AV417"/>
      <c r="AW417"/>
    </row>
    <row r="418" spans="1:49" s="65" customFormat="1" ht="13.8">
      <c r="A418" s="8"/>
      <c r="B418" s="8"/>
      <c r="C418" s="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9"/>
      <c r="V418" s="30"/>
      <c r="W418" s="30"/>
      <c r="X418" s="32"/>
      <c r="Y418" s="32"/>
      <c r="Z418" s="32"/>
      <c r="AA418" s="32"/>
      <c r="AB418" s="32"/>
      <c r="AC418" s="42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6"/>
      <c r="AT418"/>
      <c r="AU418"/>
      <c r="AV418"/>
      <c r="AW418"/>
    </row>
    <row r="419" spans="1:49" s="65" customFormat="1" ht="13.8">
      <c r="A419" s="8"/>
      <c r="B419" s="8"/>
      <c r="C419" s="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9"/>
      <c r="V419" s="30"/>
      <c r="W419" s="30"/>
      <c r="X419" s="32"/>
      <c r="Y419" s="32"/>
      <c r="Z419" s="32"/>
      <c r="AA419" s="32"/>
      <c r="AB419" s="32"/>
      <c r="AC419" s="42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6"/>
      <c r="AT419"/>
      <c r="AU419"/>
      <c r="AV419"/>
      <c r="AW419"/>
    </row>
    <row r="420" spans="1:49" s="65" customFormat="1" ht="13.8">
      <c r="A420" s="8"/>
      <c r="B420" s="8"/>
      <c r="C420" s="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9"/>
      <c r="V420" s="30"/>
      <c r="W420" s="30"/>
      <c r="X420" s="32"/>
      <c r="Y420" s="32"/>
      <c r="Z420" s="32"/>
      <c r="AA420" s="32"/>
      <c r="AB420" s="32"/>
      <c r="AC420" s="42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6"/>
      <c r="AT420"/>
      <c r="AU420"/>
      <c r="AV420"/>
      <c r="AW420"/>
    </row>
    <row r="421" spans="1:49" s="65" customFormat="1" ht="13.8">
      <c r="A421" s="8"/>
      <c r="B421" s="8"/>
      <c r="C421" s="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9"/>
      <c r="V421" s="30"/>
      <c r="W421" s="30"/>
      <c r="X421" s="32"/>
      <c r="Y421" s="32"/>
      <c r="Z421" s="32"/>
      <c r="AA421" s="32"/>
      <c r="AB421" s="32"/>
      <c r="AC421" s="42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6"/>
      <c r="AT421"/>
      <c r="AU421"/>
      <c r="AV421"/>
      <c r="AW421"/>
    </row>
    <row r="422" spans="1:49" s="65" customFormat="1" ht="13.8">
      <c r="A422" s="8"/>
      <c r="B422" s="8"/>
      <c r="C422" s="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9"/>
      <c r="V422" s="30"/>
      <c r="W422" s="30"/>
      <c r="X422" s="32"/>
      <c r="Y422" s="32"/>
      <c r="Z422" s="32"/>
      <c r="AA422" s="32"/>
      <c r="AB422" s="32"/>
      <c r="AC422" s="42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6"/>
      <c r="AT422"/>
      <c r="AU422"/>
      <c r="AV422"/>
      <c r="AW422"/>
    </row>
    <row r="423" spans="1:49" s="65" customFormat="1" ht="13.8">
      <c r="A423" s="8"/>
      <c r="B423" s="8"/>
      <c r="C423" s="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9"/>
      <c r="V423" s="30"/>
      <c r="W423" s="30"/>
      <c r="X423" s="32"/>
      <c r="Y423" s="32"/>
      <c r="Z423" s="32"/>
      <c r="AA423" s="32"/>
      <c r="AB423" s="32"/>
      <c r="AC423" s="42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6"/>
      <c r="AT423"/>
      <c r="AU423"/>
      <c r="AV423"/>
      <c r="AW423"/>
    </row>
    <row r="424" spans="1:49" s="65" customFormat="1" ht="13.8">
      <c r="A424" s="8"/>
      <c r="B424" s="8"/>
      <c r="C424" s="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9"/>
      <c r="V424" s="30"/>
      <c r="W424" s="30"/>
      <c r="X424" s="32"/>
      <c r="Y424" s="32"/>
      <c r="Z424" s="32"/>
      <c r="AA424" s="32"/>
      <c r="AB424" s="32"/>
      <c r="AC424" s="42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6"/>
      <c r="AT424"/>
      <c r="AU424"/>
      <c r="AV424"/>
      <c r="AW424"/>
    </row>
    <row r="425" spans="1:49" s="65" customFormat="1" ht="13.8">
      <c r="A425" s="8"/>
      <c r="B425" s="8"/>
      <c r="C425" s="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9"/>
      <c r="V425" s="30"/>
      <c r="W425" s="30"/>
      <c r="X425" s="32"/>
      <c r="Y425" s="32"/>
      <c r="Z425" s="32"/>
      <c r="AA425" s="32"/>
      <c r="AB425" s="32"/>
      <c r="AC425" s="42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6"/>
      <c r="AT425"/>
      <c r="AU425"/>
      <c r="AV425"/>
      <c r="AW425"/>
    </row>
    <row r="426" spans="1:49" s="65" customFormat="1" ht="13.8">
      <c r="A426" s="8"/>
      <c r="B426" s="8"/>
      <c r="C426" s="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9"/>
      <c r="V426" s="30"/>
      <c r="W426" s="30"/>
      <c r="X426" s="32"/>
      <c r="Y426" s="32"/>
      <c r="Z426" s="32"/>
      <c r="AA426" s="32"/>
      <c r="AB426" s="32"/>
      <c r="AC426" s="42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6"/>
      <c r="AT426"/>
      <c r="AU426"/>
      <c r="AV426"/>
      <c r="AW426"/>
    </row>
    <row r="427" spans="1:49" s="65" customFormat="1" ht="13.8">
      <c r="A427" s="8"/>
      <c r="B427" s="8"/>
      <c r="C427" s="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9"/>
      <c r="V427" s="30"/>
      <c r="W427" s="30"/>
      <c r="X427" s="32"/>
      <c r="Y427" s="32"/>
      <c r="Z427" s="32"/>
      <c r="AA427" s="32"/>
      <c r="AB427" s="32"/>
      <c r="AC427" s="42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6"/>
      <c r="AT427"/>
      <c r="AU427"/>
      <c r="AV427"/>
      <c r="AW427"/>
    </row>
    <row r="428" spans="1:49" s="65" customFormat="1" ht="13.8">
      <c r="A428" s="8"/>
      <c r="B428" s="8"/>
      <c r="C428" s="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9"/>
      <c r="V428" s="30"/>
      <c r="W428" s="30"/>
      <c r="X428" s="32"/>
      <c r="Y428" s="32"/>
      <c r="Z428" s="32"/>
      <c r="AA428" s="32"/>
      <c r="AB428" s="32"/>
      <c r="AC428" s="42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6"/>
      <c r="AT428"/>
      <c r="AU428"/>
      <c r="AV428"/>
      <c r="AW428"/>
    </row>
    <row r="429" spans="1:49" s="65" customFormat="1" ht="13.8">
      <c r="A429" s="8"/>
      <c r="B429" s="8"/>
      <c r="C429" s="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9"/>
      <c r="V429" s="30"/>
      <c r="W429" s="30"/>
      <c r="X429" s="32"/>
      <c r="Y429" s="32"/>
      <c r="Z429" s="32"/>
      <c r="AA429" s="32"/>
      <c r="AB429" s="32"/>
      <c r="AC429" s="42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6"/>
      <c r="AT429"/>
      <c r="AU429"/>
      <c r="AV429"/>
      <c r="AW429"/>
    </row>
    <row r="430" spans="1:49" s="65" customFormat="1" ht="13.8">
      <c r="A430" s="8"/>
      <c r="B430" s="8"/>
      <c r="C430" s="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9"/>
      <c r="V430" s="30"/>
      <c r="W430" s="30"/>
      <c r="X430" s="32"/>
      <c r="Y430" s="32"/>
      <c r="Z430" s="32"/>
      <c r="AA430" s="32"/>
      <c r="AB430" s="32"/>
      <c r="AC430" s="42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6"/>
      <c r="AT430"/>
      <c r="AU430"/>
      <c r="AV430"/>
      <c r="AW430"/>
    </row>
    <row r="431" spans="1:49" s="65" customFormat="1" ht="13.8">
      <c r="A431" s="8"/>
      <c r="B431" s="8"/>
      <c r="C431" s="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9"/>
      <c r="V431" s="30"/>
      <c r="W431" s="30"/>
      <c r="X431" s="32"/>
      <c r="Y431" s="32"/>
      <c r="Z431" s="32"/>
      <c r="AA431" s="32"/>
      <c r="AB431" s="32"/>
      <c r="AC431" s="42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6"/>
      <c r="AT431"/>
      <c r="AU431"/>
      <c r="AV431"/>
      <c r="AW431"/>
    </row>
    <row r="432" spans="1:49" s="65" customFormat="1" ht="13.8">
      <c r="A432" s="8"/>
      <c r="B432" s="8"/>
      <c r="C432" s="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9"/>
      <c r="V432" s="30"/>
      <c r="W432" s="30"/>
      <c r="X432" s="32"/>
      <c r="Y432" s="32"/>
      <c r="Z432" s="32"/>
      <c r="AA432" s="32"/>
      <c r="AB432" s="32"/>
      <c r="AC432" s="42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6"/>
      <c r="AT432"/>
      <c r="AU432"/>
      <c r="AV432"/>
      <c r="AW432"/>
    </row>
    <row r="433" spans="1:49" s="65" customFormat="1" ht="13.8">
      <c r="A433" s="8"/>
      <c r="B433" s="8"/>
      <c r="C433" s="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9"/>
      <c r="V433" s="30"/>
      <c r="W433" s="30"/>
      <c r="X433" s="32"/>
      <c r="Y433" s="32"/>
      <c r="Z433" s="32"/>
      <c r="AA433" s="32"/>
      <c r="AB433" s="32"/>
      <c r="AC433" s="42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6"/>
      <c r="AT433"/>
      <c r="AU433"/>
      <c r="AV433"/>
      <c r="AW433"/>
    </row>
    <row r="434" spans="1:49" s="65" customFormat="1" ht="13.8">
      <c r="A434" s="8"/>
      <c r="B434" s="8"/>
      <c r="C434" s="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9"/>
      <c r="V434" s="30"/>
      <c r="W434" s="30"/>
      <c r="X434" s="32"/>
      <c r="Y434" s="32"/>
      <c r="Z434" s="32"/>
      <c r="AA434" s="32"/>
      <c r="AB434" s="32"/>
      <c r="AC434" s="42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6"/>
      <c r="AT434"/>
      <c r="AU434"/>
      <c r="AV434"/>
      <c r="AW434"/>
    </row>
    <row r="435" spans="1:49" s="65" customFormat="1" ht="13.8">
      <c r="A435" s="8"/>
      <c r="B435" s="8"/>
      <c r="C435" s="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9"/>
      <c r="V435" s="30"/>
      <c r="W435" s="30"/>
      <c r="X435" s="32"/>
      <c r="Y435" s="32"/>
      <c r="Z435" s="32"/>
      <c r="AA435" s="32"/>
      <c r="AB435" s="32"/>
      <c r="AC435" s="42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6"/>
      <c r="AT435"/>
      <c r="AU435"/>
      <c r="AV435"/>
      <c r="AW435"/>
    </row>
    <row r="436" spans="1:49" s="65" customFormat="1" ht="13.8">
      <c r="A436" s="8"/>
      <c r="B436" s="8"/>
      <c r="C436" s="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9"/>
      <c r="V436" s="30"/>
      <c r="W436" s="30"/>
      <c r="X436" s="32"/>
      <c r="Y436" s="32"/>
      <c r="Z436" s="32"/>
      <c r="AA436" s="32"/>
      <c r="AB436" s="32"/>
      <c r="AC436" s="42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6"/>
      <c r="AT436"/>
      <c r="AU436"/>
      <c r="AV436"/>
      <c r="AW436"/>
    </row>
    <row r="437" spans="1:49" s="65" customFormat="1" ht="13.8">
      <c r="A437" s="8"/>
      <c r="B437" s="8"/>
      <c r="C437" s="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9"/>
      <c r="V437" s="30"/>
      <c r="W437" s="30"/>
      <c r="X437" s="32"/>
      <c r="Y437" s="32"/>
      <c r="Z437" s="32"/>
      <c r="AA437" s="32"/>
      <c r="AB437" s="32"/>
      <c r="AC437" s="42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6"/>
      <c r="AT437"/>
      <c r="AU437"/>
      <c r="AV437"/>
      <c r="AW437"/>
    </row>
    <row r="438" spans="1:49" s="65" customFormat="1" ht="13.8">
      <c r="A438" s="8"/>
      <c r="B438" s="8"/>
      <c r="C438" s="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9"/>
      <c r="V438" s="30"/>
      <c r="W438" s="30"/>
      <c r="X438" s="32"/>
      <c r="Y438" s="32"/>
      <c r="Z438" s="32"/>
      <c r="AA438" s="32"/>
      <c r="AB438" s="32"/>
      <c r="AC438" s="42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6"/>
      <c r="AT438"/>
      <c r="AU438"/>
      <c r="AV438"/>
      <c r="AW438"/>
    </row>
    <row r="439" spans="1:49" s="65" customFormat="1" ht="13.8">
      <c r="A439" s="8"/>
      <c r="B439" s="8"/>
      <c r="C439" s="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9"/>
      <c r="V439" s="30"/>
      <c r="W439" s="30"/>
      <c r="X439" s="32"/>
      <c r="Y439" s="32"/>
      <c r="Z439" s="32"/>
      <c r="AA439" s="32"/>
      <c r="AB439" s="32"/>
      <c r="AC439" s="42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6"/>
      <c r="AT439"/>
      <c r="AU439"/>
      <c r="AV439"/>
      <c r="AW439"/>
    </row>
    <row r="440" spans="1:49" s="65" customFormat="1" ht="13.8">
      <c r="A440" s="8"/>
      <c r="B440" s="8"/>
      <c r="C440" s="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9"/>
      <c r="V440" s="30"/>
      <c r="W440" s="30"/>
      <c r="X440" s="32"/>
      <c r="Y440" s="32"/>
      <c r="Z440" s="32"/>
      <c r="AA440" s="32"/>
      <c r="AB440" s="32"/>
      <c r="AC440" s="42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6"/>
      <c r="AT440"/>
      <c r="AU440"/>
      <c r="AV440"/>
      <c r="AW440"/>
    </row>
    <row r="441" spans="1:49" s="65" customFormat="1" ht="13.8">
      <c r="A441" s="8"/>
      <c r="B441" s="8"/>
      <c r="C441" s="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9"/>
      <c r="V441" s="30"/>
      <c r="W441" s="30"/>
      <c r="X441" s="32"/>
      <c r="Y441" s="32"/>
      <c r="Z441" s="32"/>
      <c r="AA441" s="32"/>
      <c r="AB441" s="32"/>
      <c r="AC441" s="42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6"/>
      <c r="AT441"/>
      <c r="AU441"/>
      <c r="AV441"/>
      <c r="AW441"/>
    </row>
    <row r="442" spans="1:49" s="65" customFormat="1" ht="13.8">
      <c r="A442" s="8"/>
      <c r="B442" s="8"/>
      <c r="C442" s="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9"/>
      <c r="V442" s="30"/>
      <c r="W442" s="30"/>
      <c r="X442" s="32"/>
      <c r="Y442" s="32"/>
      <c r="Z442" s="32"/>
      <c r="AA442" s="32"/>
      <c r="AB442" s="32"/>
      <c r="AC442" s="42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6"/>
      <c r="AT442"/>
      <c r="AU442"/>
      <c r="AV442"/>
      <c r="AW442"/>
    </row>
    <row r="443" spans="1:49" s="65" customFormat="1" ht="13.8">
      <c r="A443" s="8"/>
      <c r="B443" s="8"/>
      <c r="C443" s="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9"/>
      <c r="V443" s="30"/>
      <c r="W443" s="30"/>
      <c r="X443" s="32"/>
      <c r="Y443" s="32"/>
      <c r="Z443" s="32"/>
      <c r="AA443" s="32"/>
      <c r="AB443" s="32"/>
      <c r="AC443" s="42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6"/>
      <c r="AT443"/>
      <c r="AU443"/>
      <c r="AV443"/>
      <c r="AW443"/>
    </row>
    <row r="444" spans="1:49" s="65" customFormat="1" ht="13.8">
      <c r="A444" s="8"/>
      <c r="B444" s="8"/>
      <c r="C444" s="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9"/>
      <c r="V444" s="30"/>
      <c r="W444" s="30"/>
      <c r="X444" s="32"/>
      <c r="Y444" s="32"/>
      <c r="Z444" s="32"/>
      <c r="AA444" s="32"/>
      <c r="AB444" s="32"/>
      <c r="AC444" s="42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6"/>
      <c r="AT444"/>
      <c r="AU444"/>
      <c r="AV444"/>
      <c r="AW444"/>
    </row>
    <row r="445" spans="1:49" s="65" customFormat="1" ht="13.8">
      <c r="A445" s="8"/>
      <c r="B445" s="8"/>
      <c r="C445" s="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9"/>
      <c r="V445" s="30"/>
      <c r="W445" s="30"/>
      <c r="X445" s="32"/>
      <c r="Y445" s="32"/>
      <c r="Z445" s="32"/>
      <c r="AA445" s="32"/>
      <c r="AB445" s="32"/>
      <c r="AC445" s="42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6"/>
      <c r="AT445"/>
      <c r="AU445"/>
      <c r="AV445"/>
      <c r="AW445"/>
    </row>
    <row r="446" spans="1:49" s="65" customFormat="1" ht="13.8">
      <c r="A446" s="8"/>
      <c r="B446" s="8"/>
      <c r="C446" s="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9"/>
      <c r="V446" s="30"/>
      <c r="W446" s="30"/>
      <c r="X446" s="32"/>
      <c r="Y446" s="32"/>
      <c r="Z446" s="32"/>
      <c r="AA446" s="32"/>
      <c r="AB446" s="32"/>
      <c r="AC446" s="42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6"/>
      <c r="AT446"/>
      <c r="AU446"/>
      <c r="AV446"/>
      <c r="AW446"/>
    </row>
    <row r="447" spans="1:49" s="65" customFormat="1" ht="13.8">
      <c r="A447" s="8"/>
      <c r="B447" s="8"/>
      <c r="C447" s="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9"/>
      <c r="V447" s="30"/>
      <c r="W447" s="30"/>
      <c r="X447" s="32"/>
      <c r="Y447" s="32"/>
      <c r="Z447" s="32"/>
      <c r="AA447" s="32"/>
      <c r="AB447" s="32"/>
      <c r="AC447" s="42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6"/>
      <c r="AT447"/>
      <c r="AU447"/>
      <c r="AV447"/>
      <c r="AW447"/>
    </row>
    <row r="448" spans="1:49" s="65" customFormat="1" ht="13.8">
      <c r="A448" s="8"/>
      <c r="B448" s="8"/>
      <c r="C448" s="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9"/>
      <c r="V448" s="30"/>
      <c r="W448" s="30"/>
      <c r="X448" s="32"/>
      <c r="Y448" s="32"/>
      <c r="Z448" s="32"/>
      <c r="AA448" s="32"/>
      <c r="AB448" s="32"/>
      <c r="AC448" s="42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6"/>
      <c r="AT448"/>
      <c r="AU448"/>
      <c r="AV448"/>
      <c r="AW448"/>
    </row>
    <row r="449" spans="1:49" s="65" customFormat="1" ht="13.8">
      <c r="A449" s="8"/>
      <c r="B449" s="8"/>
      <c r="C449" s="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9"/>
      <c r="V449" s="30"/>
      <c r="W449" s="30"/>
      <c r="X449" s="32"/>
      <c r="Y449" s="32"/>
      <c r="Z449" s="32"/>
      <c r="AA449" s="32"/>
      <c r="AB449" s="32"/>
      <c r="AC449" s="42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6"/>
      <c r="AT449"/>
      <c r="AU449"/>
      <c r="AV449"/>
      <c r="AW449"/>
    </row>
    <row r="450" spans="1:49" s="65" customFormat="1" ht="13.8">
      <c r="A450" s="8"/>
      <c r="B450" s="8"/>
      <c r="C450" s="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9"/>
      <c r="V450" s="30"/>
      <c r="W450" s="30"/>
      <c r="X450" s="32"/>
      <c r="Y450" s="32"/>
      <c r="Z450" s="32"/>
      <c r="AA450" s="32"/>
      <c r="AB450" s="32"/>
      <c r="AC450" s="42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6"/>
      <c r="AT450"/>
      <c r="AU450"/>
      <c r="AV450"/>
      <c r="AW450"/>
    </row>
    <row r="451" spans="1:49" s="65" customFormat="1" ht="13.8">
      <c r="A451" s="8"/>
      <c r="B451" s="8"/>
      <c r="C451" s="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9"/>
      <c r="V451" s="30"/>
      <c r="W451" s="30"/>
      <c r="X451" s="32"/>
      <c r="Y451" s="32"/>
      <c r="Z451" s="32"/>
      <c r="AA451" s="32"/>
      <c r="AB451" s="32"/>
      <c r="AC451" s="42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6"/>
      <c r="AT451"/>
      <c r="AU451"/>
      <c r="AV451"/>
      <c r="AW451"/>
    </row>
    <row r="452" spans="1:49" s="65" customFormat="1" ht="13.8">
      <c r="A452" s="8"/>
      <c r="B452" s="8"/>
      <c r="C452" s="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9"/>
      <c r="V452" s="30"/>
      <c r="W452" s="30"/>
      <c r="X452" s="32"/>
      <c r="Y452" s="32"/>
      <c r="Z452" s="32"/>
      <c r="AA452" s="32"/>
      <c r="AB452" s="32"/>
      <c r="AC452" s="42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6"/>
      <c r="AT452"/>
      <c r="AU452"/>
      <c r="AV452"/>
      <c r="AW452"/>
    </row>
    <row r="453" spans="1:49" s="65" customFormat="1" ht="13.8">
      <c r="A453" s="8"/>
      <c r="B453" s="8"/>
      <c r="C453" s="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9"/>
      <c r="V453" s="30"/>
      <c r="W453" s="30"/>
      <c r="X453" s="32"/>
      <c r="Y453" s="32"/>
      <c r="Z453" s="32"/>
      <c r="AA453" s="32"/>
      <c r="AB453" s="32"/>
      <c r="AC453" s="42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6"/>
      <c r="AT453"/>
      <c r="AU453"/>
      <c r="AV453"/>
      <c r="AW453"/>
    </row>
    <row r="454" spans="1:49" s="65" customFormat="1" ht="13.8">
      <c r="A454" s="8"/>
      <c r="B454" s="8"/>
      <c r="C454" s="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9"/>
      <c r="V454" s="30"/>
      <c r="W454" s="30"/>
      <c r="X454" s="32"/>
      <c r="Y454" s="32"/>
      <c r="Z454" s="32"/>
      <c r="AA454" s="32"/>
      <c r="AB454" s="32"/>
      <c r="AC454" s="42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6"/>
      <c r="AT454"/>
      <c r="AU454"/>
      <c r="AV454"/>
      <c r="AW454"/>
    </row>
    <row r="455" spans="1:49" s="65" customFormat="1" ht="13.8">
      <c r="A455" s="8"/>
      <c r="B455" s="8"/>
      <c r="C455" s="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9"/>
      <c r="V455" s="30"/>
      <c r="W455" s="30"/>
      <c r="X455" s="32"/>
      <c r="Y455" s="32"/>
      <c r="Z455" s="32"/>
      <c r="AA455" s="32"/>
      <c r="AB455" s="32"/>
      <c r="AC455" s="42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6"/>
      <c r="AT455"/>
      <c r="AU455"/>
      <c r="AV455"/>
      <c r="AW455"/>
    </row>
    <row r="456" spans="1:49" s="65" customFormat="1" ht="13.8">
      <c r="A456" s="8"/>
      <c r="B456" s="8"/>
      <c r="C456" s="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9"/>
      <c r="V456" s="30"/>
      <c r="W456" s="30"/>
      <c r="X456" s="32"/>
      <c r="Y456" s="32"/>
      <c r="Z456" s="32"/>
      <c r="AA456" s="32"/>
      <c r="AB456" s="32"/>
      <c r="AC456" s="42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6"/>
      <c r="AT456"/>
      <c r="AU456"/>
      <c r="AV456"/>
      <c r="AW456"/>
    </row>
    <row r="457" spans="1:49" s="65" customFormat="1" ht="13.8">
      <c r="A457" s="8"/>
      <c r="B457" s="8"/>
      <c r="C457" s="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9"/>
      <c r="V457" s="30"/>
      <c r="W457" s="30"/>
      <c r="X457" s="32"/>
      <c r="Y457" s="32"/>
      <c r="Z457" s="32"/>
      <c r="AA457" s="32"/>
      <c r="AB457" s="32"/>
      <c r="AC457" s="42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6"/>
      <c r="AT457"/>
      <c r="AU457"/>
      <c r="AV457"/>
      <c r="AW457"/>
    </row>
    <row r="458" spans="1:49" s="65" customFormat="1" ht="13.8">
      <c r="A458" s="8"/>
      <c r="B458" s="8"/>
      <c r="C458" s="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9"/>
      <c r="V458" s="30"/>
      <c r="W458" s="30"/>
      <c r="X458" s="32"/>
      <c r="Y458" s="32"/>
      <c r="Z458" s="32"/>
      <c r="AA458" s="32"/>
      <c r="AB458" s="32"/>
      <c r="AC458" s="42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6"/>
      <c r="AT458"/>
      <c r="AU458"/>
      <c r="AV458"/>
      <c r="AW458"/>
    </row>
    <row r="459" spans="1:49" s="65" customFormat="1" ht="13.8">
      <c r="A459" s="8"/>
      <c r="B459" s="8"/>
      <c r="C459" s="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9"/>
      <c r="V459" s="30"/>
      <c r="W459" s="30"/>
      <c r="X459" s="32"/>
      <c r="Y459" s="32"/>
      <c r="Z459" s="32"/>
      <c r="AA459" s="32"/>
      <c r="AB459" s="32"/>
      <c r="AC459" s="42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6"/>
      <c r="AT459"/>
      <c r="AU459"/>
      <c r="AV459"/>
      <c r="AW459"/>
    </row>
    <row r="460" spans="1:49" s="65" customFormat="1" ht="13.8">
      <c r="A460" s="8"/>
      <c r="B460" s="8"/>
      <c r="C460" s="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9"/>
      <c r="V460" s="30"/>
      <c r="W460" s="30"/>
      <c r="X460" s="32"/>
      <c r="Y460" s="32"/>
      <c r="Z460" s="32"/>
      <c r="AA460" s="32"/>
      <c r="AB460" s="32"/>
      <c r="AC460" s="42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6"/>
      <c r="AT460"/>
      <c r="AU460"/>
      <c r="AV460"/>
      <c r="AW460"/>
    </row>
    <row r="461" spans="1:49" s="65" customFormat="1" ht="13.8">
      <c r="A461" s="8"/>
      <c r="B461" s="8"/>
      <c r="C461" s="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9"/>
      <c r="V461" s="30"/>
      <c r="W461" s="30"/>
      <c r="X461" s="32"/>
      <c r="Y461" s="32"/>
      <c r="Z461" s="32"/>
      <c r="AA461" s="32"/>
      <c r="AB461" s="32"/>
      <c r="AC461" s="42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6"/>
      <c r="AT461"/>
      <c r="AU461"/>
      <c r="AV461"/>
      <c r="AW461"/>
    </row>
    <row r="462" spans="1:49" s="65" customFormat="1" ht="13.8">
      <c r="A462" s="8"/>
      <c r="B462" s="8"/>
      <c r="C462" s="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9"/>
      <c r="V462" s="30"/>
      <c r="W462" s="30"/>
      <c r="X462" s="32"/>
      <c r="Y462" s="32"/>
      <c r="Z462" s="32"/>
      <c r="AA462" s="32"/>
      <c r="AB462" s="32"/>
      <c r="AC462" s="42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6"/>
      <c r="AT462"/>
      <c r="AU462"/>
      <c r="AV462"/>
      <c r="AW462"/>
    </row>
    <row r="463" spans="1:49" s="65" customFormat="1" ht="13.8">
      <c r="A463" s="8"/>
      <c r="B463" s="8"/>
      <c r="C463" s="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9"/>
      <c r="V463" s="30"/>
      <c r="W463" s="30"/>
      <c r="X463" s="32"/>
      <c r="Y463" s="32"/>
      <c r="Z463" s="32"/>
      <c r="AA463" s="32"/>
      <c r="AB463" s="32"/>
      <c r="AC463" s="42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6"/>
      <c r="AT463"/>
      <c r="AU463"/>
      <c r="AV463"/>
      <c r="AW463"/>
    </row>
    <row r="464" spans="1:49" s="65" customFormat="1" ht="13.8">
      <c r="A464" s="8"/>
      <c r="B464" s="8"/>
      <c r="C464" s="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9"/>
      <c r="V464" s="30"/>
      <c r="W464" s="30"/>
      <c r="X464" s="32"/>
      <c r="Y464" s="32"/>
      <c r="Z464" s="32"/>
      <c r="AA464" s="32"/>
      <c r="AB464" s="32"/>
      <c r="AC464" s="42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6"/>
      <c r="AT464"/>
      <c r="AU464"/>
      <c r="AV464"/>
      <c r="AW464"/>
    </row>
    <row r="465" spans="1:49" s="65" customFormat="1" ht="13.8">
      <c r="A465" s="8"/>
      <c r="B465" s="8"/>
      <c r="C465" s="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9"/>
      <c r="V465" s="30"/>
      <c r="W465" s="30"/>
      <c r="X465" s="32"/>
      <c r="Y465" s="32"/>
      <c r="Z465" s="32"/>
      <c r="AA465" s="32"/>
      <c r="AB465" s="32"/>
      <c r="AC465" s="42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6"/>
      <c r="AT465"/>
      <c r="AU465"/>
      <c r="AV465"/>
      <c r="AW465"/>
    </row>
    <row r="466" spans="1:49" s="65" customFormat="1" ht="13.8">
      <c r="A466" s="8"/>
      <c r="B466" s="8"/>
      <c r="C466" s="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9"/>
      <c r="V466" s="30"/>
      <c r="W466" s="30"/>
      <c r="X466" s="32"/>
      <c r="Y466" s="32"/>
      <c r="Z466" s="32"/>
      <c r="AA466" s="32"/>
      <c r="AB466" s="32"/>
      <c r="AC466" s="42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6"/>
      <c r="AT466"/>
      <c r="AU466"/>
      <c r="AV466"/>
      <c r="AW466"/>
    </row>
    <row r="467" spans="1:49" s="65" customFormat="1" ht="13.8">
      <c r="A467" s="8"/>
      <c r="B467" s="8"/>
      <c r="C467" s="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9"/>
      <c r="V467" s="30"/>
      <c r="W467" s="30"/>
      <c r="X467" s="32"/>
      <c r="Y467" s="32"/>
      <c r="Z467" s="32"/>
      <c r="AA467" s="32"/>
      <c r="AB467" s="32"/>
      <c r="AC467" s="42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6"/>
      <c r="AT467"/>
      <c r="AU467"/>
      <c r="AV467"/>
      <c r="AW467"/>
    </row>
    <row r="468" spans="1:49" s="65" customFormat="1" ht="13.8">
      <c r="A468" s="8"/>
      <c r="B468" s="8"/>
      <c r="C468" s="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9"/>
      <c r="V468" s="30"/>
      <c r="W468" s="30"/>
      <c r="X468" s="32"/>
      <c r="Y468" s="32"/>
      <c r="Z468" s="32"/>
      <c r="AA468" s="32"/>
      <c r="AB468" s="32"/>
      <c r="AC468" s="42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6"/>
      <c r="AT468"/>
      <c r="AU468"/>
      <c r="AV468"/>
      <c r="AW468"/>
    </row>
    <row r="469" spans="1:49" s="65" customFormat="1" ht="13.8">
      <c r="A469" s="8"/>
      <c r="B469" s="8"/>
      <c r="C469" s="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9"/>
      <c r="V469" s="30"/>
      <c r="W469" s="30"/>
      <c r="X469" s="32"/>
      <c r="Y469" s="32"/>
      <c r="Z469" s="32"/>
      <c r="AA469" s="32"/>
      <c r="AB469" s="32"/>
      <c r="AC469" s="42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6"/>
      <c r="AT469"/>
      <c r="AU469"/>
      <c r="AV469"/>
      <c r="AW469"/>
    </row>
    <row r="470" spans="1:49" s="65" customFormat="1" ht="13.8">
      <c r="A470" s="8"/>
      <c r="B470" s="8"/>
      <c r="C470" s="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9"/>
      <c r="V470" s="30"/>
      <c r="W470" s="30"/>
      <c r="X470" s="32"/>
      <c r="Y470" s="32"/>
      <c r="Z470" s="32"/>
      <c r="AA470" s="32"/>
      <c r="AB470" s="32"/>
      <c r="AC470" s="42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6"/>
      <c r="AT470"/>
      <c r="AU470"/>
      <c r="AV470"/>
      <c r="AW470"/>
    </row>
    <row r="471" spans="1:49" s="65" customFormat="1" ht="13.8">
      <c r="A471" s="8"/>
      <c r="B471" s="8"/>
      <c r="C471" s="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9"/>
      <c r="V471" s="30"/>
      <c r="W471" s="30"/>
      <c r="X471" s="32"/>
      <c r="Y471" s="32"/>
      <c r="Z471" s="32"/>
      <c r="AA471" s="32"/>
      <c r="AB471" s="32"/>
      <c r="AC471" s="42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6"/>
      <c r="AT471"/>
      <c r="AU471"/>
      <c r="AV471"/>
      <c r="AW471"/>
    </row>
    <row r="472" spans="1:49" s="65" customFormat="1" ht="13.8">
      <c r="A472" s="8"/>
      <c r="B472" s="8"/>
      <c r="C472" s="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9"/>
      <c r="V472" s="30"/>
      <c r="W472" s="30"/>
      <c r="X472" s="32"/>
      <c r="Y472" s="32"/>
      <c r="Z472" s="32"/>
      <c r="AA472" s="32"/>
      <c r="AB472" s="32"/>
      <c r="AC472" s="42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6"/>
      <c r="AT472"/>
      <c r="AU472"/>
      <c r="AV472"/>
      <c r="AW472"/>
    </row>
    <row r="473" spans="1:49" s="65" customFormat="1" ht="13.8">
      <c r="A473" s="8"/>
      <c r="B473" s="8"/>
      <c r="C473" s="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9"/>
      <c r="V473" s="30"/>
      <c r="W473" s="30"/>
      <c r="X473" s="32"/>
      <c r="Y473" s="32"/>
      <c r="Z473" s="32"/>
      <c r="AA473" s="32"/>
      <c r="AB473" s="32"/>
      <c r="AC473" s="42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6"/>
      <c r="AT473"/>
      <c r="AU473"/>
      <c r="AV473"/>
      <c r="AW473"/>
    </row>
    <row r="474" spans="1:49" s="65" customFormat="1" ht="13.8">
      <c r="A474" s="8"/>
      <c r="B474" s="8"/>
      <c r="C474" s="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9"/>
      <c r="V474" s="30"/>
      <c r="W474" s="30"/>
      <c r="X474" s="32"/>
      <c r="Y474" s="32"/>
      <c r="Z474" s="32"/>
      <c r="AA474" s="32"/>
      <c r="AB474" s="32"/>
      <c r="AC474" s="42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6"/>
      <c r="AT474"/>
      <c r="AU474"/>
      <c r="AV474"/>
      <c r="AW474"/>
    </row>
    <row r="475" spans="1:49" s="65" customFormat="1" ht="13.8">
      <c r="A475" s="8"/>
      <c r="B475" s="8"/>
      <c r="C475" s="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9"/>
      <c r="V475" s="30"/>
      <c r="W475" s="30"/>
      <c r="X475" s="32"/>
      <c r="Y475" s="32"/>
      <c r="Z475" s="32"/>
      <c r="AA475" s="32"/>
      <c r="AB475" s="32"/>
      <c r="AC475" s="42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6"/>
      <c r="AT475"/>
      <c r="AU475"/>
      <c r="AV475"/>
      <c r="AW475"/>
    </row>
    <row r="476" spans="1:49" s="65" customFormat="1" ht="13.8">
      <c r="A476" s="8"/>
      <c r="B476" s="8"/>
      <c r="C476" s="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9"/>
      <c r="V476" s="30"/>
      <c r="W476" s="30"/>
      <c r="X476" s="32"/>
      <c r="Y476" s="32"/>
      <c r="Z476" s="32"/>
      <c r="AA476" s="32"/>
      <c r="AB476" s="32"/>
      <c r="AC476" s="42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6"/>
      <c r="AT476"/>
      <c r="AU476"/>
      <c r="AV476"/>
      <c r="AW476"/>
    </row>
    <row r="477" spans="1:49" s="65" customFormat="1" ht="13.8">
      <c r="A477" s="8"/>
      <c r="B477" s="8"/>
      <c r="C477" s="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9"/>
      <c r="V477" s="30"/>
      <c r="W477" s="30"/>
      <c r="X477" s="32"/>
      <c r="Y477" s="32"/>
      <c r="Z477" s="32"/>
      <c r="AA477" s="32"/>
      <c r="AB477" s="32"/>
      <c r="AC477" s="42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6"/>
      <c r="AT477"/>
      <c r="AU477"/>
      <c r="AV477"/>
      <c r="AW477"/>
    </row>
    <row r="478" spans="1:49" s="65" customFormat="1" ht="13.8">
      <c r="A478" s="8"/>
      <c r="B478" s="8"/>
      <c r="C478" s="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9"/>
      <c r="V478" s="30"/>
      <c r="W478" s="30"/>
      <c r="X478" s="32"/>
      <c r="Y478" s="32"/>
      <c r="Z478" s="32"/>
      <c r="AA478" s="32"/>
      <c r="AB478" s="32"/>
      <c r="AC478" s="42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6"/>
      <c r="AT478"/>
      <c r="AU478"/>
      <c r="AV478"/>
      <c r="AW478"/>
    </row>
    <row r="479" spans="1:49" s="65" customFormat="1" ht="13.8">
      <c r="A479" s="8"/>
      <c r="B479" s="8"/>
      <c r="C479" s="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9"/>
      <c r="V479" s="30"/>
      <c r="W479" s="30"/>
      <c r="X479" s="32"/>
      <c r="Y479" s="32"/>
      <c r="Z479" s="32"/>
      <c r="AA479" s="32"/>
      <c r="AB479" s="32"/>
      <c r="AC479" s="42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6"/>
      <c r="AT479"/>
      <c r="AU479"/>
      <c r="AV479"/>
      <c r="AW479"/>
    </row>
    <row r="480" spans="1:49" s="65" customFormat="1" ht="13.8">
      <c r="A480" s="8"/>
      <c r="B480" s="8"/>
      <c r="C480" s="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9"/>
      <c r="V480" s="30"/>
      <c r="W480" s="30"/>
      <c r="X480" s="32"/>
      <c r="Y480" s="32"/>
      <c r="Z480" s="32"/>
      <c r="AA480" s="32"/>
      <c r="AB480" s="32"/>
      <c r="AC480" s="42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6"/>
      <c r="AT480"/>
      <c r="AU480"/>
      <c r="AV480"/>
      <c r="AW480"/>
    </row>
    <row r="481" spans="1:49" s="65" customFormat="1" ht="13.8">
      <c r="A481" s="8"/>
      <c r="B481" s="8"/>
      <c r="C481" s="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9"/>
      <c r="V481" s="30"/>
      <c r="W481" s="30"/>
      <c r="X481" s="32"/>
      <c r="Y481" s="32"/>
      <c r="Z481" s="32"/>
      <c r="AA481" s="32"/>
      <c r="AB481" s="32"/>
      <c r="AC481" s="42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6"/>
      <c r="AT481"/>
      <c r="AU481"/>
      <c r="AV481"/>
      <c r="AW481"/>
    </row>
    <row r="482" spans="1:49" s="65" customFormat="1" ht="13.8">
      <c r="A482" s="8"/>
      <c r="B482" s="8"/>
      <c r="C482" s="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9"/>
      <c r="V482" s="30"/>
      <c r="W482" s="30"/>
      <c r="X482" s="32"/>
      <c r="Y482" s="32"/>
      <c r="Z482" s="32"/>
      <c r="AA482" s="32"/>
      <c r="AB482" s="32"/>
      <c r="AC482" s="42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6"/>
      <c r="AT482"/>
      <c r="AU482"/>
      <c r="AV482"/>
      <c r="AW482"/>
    </row>
    <row r="483" spans="1:49" s="65" customFormat="1" ht="13.8">
      <c r="A483" s="8"/>
      <c r="B483" s="8"/>
      <c r="C483" s="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9"/>
      <c r="V483" s="30"/>
      <c r="W483" s="30"/>
      <c r="X483" s="32"/>
      <c r="Y483" s="32"/>
      <c r="Z483" s="32"/>
      <c r="AA483" s="32"/>
      <c r="AB483" s="32"/>
      <c r="AC483" s="42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6"/>
      <c r="AT483"/>
      <c r="AU483"/>
      <c r="AV483"/>
      <c r="AW483"/>
    </row>
    <row r="484" spans="1:49" s="65" customFormat="1" ht="13.8">
      <c r="A484" s="8"/>
      <c r="B484" s="8"/>
      <c r="C484" s="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9"/>
      <c r="V484" s="30"/>
      <c r="W484" s="30"/>
      <c r="X484" s="32"/>
      <c r="Y484" s="32"/>
      <c r="Z484" s="32"/>
      <c r="AA484" s="32"/>
      <c r="AB484" s="32"/>
      <c r="AC484" s="42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6"/>
      <c r="AT484"/>
      <c r="AU484"/>
      <c r="AV484"/>
      <c r="AW484"/>
    </row>
    <row r="485" spans="1:49" s="65" customFormat="1" ht="13.8">
      <c r="A485" s="8"/>
      <c r="B485" s="8"/>
      <c r="C485" s="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9"/>
      <c r="V485" s="30"/>
      <c r="W485" s="30"/>
      <c r="X485" s="32"/>
      <c r="Y485" s="32"/>
      <c r="Z485" s="32"/>
      <c r="AA485" s="32"/>
      <c r="AB485" s="32"/>
      <c r="AC485" s="42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6"/>
      <c r="AT485"/>
      <c r="AU485"/>
      <c r="AV485"/>
      <c r="AW485"/>
    </row>
    <row r="486" spans="1:49" s="65" customFormat="1" ht="13.8">
      <c r="A486" s="8"/>
      <c r="B486" s="8"/>
      <c r="C486" s="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9"/>
      <c r="V486" s="30"/>
      <c r="W486" s="30"/>
      <c r="X486" s="32"/>
      <c r="Y486" s="32"/>
      <c r="Z486" s="32"/>
      <c r="AA486" s="32"/>
      <c r="AB486" s="32"/>
      <c r="AC486" s="42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6"/>
      <c r="AT486"/>
      <c r="AU486"/>
      <c r="AV486"/>
      <c r="AW486"/>
    </row>
    <row r="487" spans="1:49" s="65" customFormat="1" ht="13.8">
      <c r="A487" s="8"/>
      <c r="B487" s="8"/>
      <c r="C487" s="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9"/>
      <c r="V487" s="30"/>
      <c r="W487" s="30"/>
      <c r="X487" s="32"/>
      <c r="Y487" s="32"/>
      <c r="Z487" s="32"/>
      <c r="AA487" s="32"/>
      <c r="AB487" s="32"/>
      <c r="AC487" s="42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6"/>
      <c r="AT487"/>
      <c r="AU487"/>
      <c r="AV487"/>
      <c r="AW487"/>
    </row>
    <row r="488" spans="1:49" s="65" customFormat="1" ht="13.8">
      <c r="A488" s="8"/>
      <c r="B488" s="8"/>
      <c r="C488" s="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9"/>
      <c r="V488" s="30"/>
      <c r="W488" s="30"/>
      <c r="X488" s="32"/>
      <c r="Y488" s="32"/>
      <c r="Z488" s="32"/>
      <c r="AA488" s="32"/>
      <c r="AB488" s="32"/>
      <c r="AC488" s="42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6"/>
      <c r="AT488"/>
      <c r="AU488"/>
      <c r="AV488"/>
      <c r="AW488"/>
    </row>
    <row r="489" spans="1:49" s="65" customFormat="1" ht="13.8">
      <c r="A489" s="8"/>
      <c r="B489" s="8"/>
      <c r="C489" s="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9"/>
      <c r="V489" s="30"/>
      <c r="W489" s="30"/>
      <c r="X489" s="32"/>
      <c r="Y489" s="32"/>
      <c r="Z489" s="32"/>
      <c r="AA489" s="32"/>
      <c r="AB489" s="32"/>
      <c r="AC489" s="42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6"/>
      <c r="AT489"/>
      <c r="AU489"/>
      <c r="AV489"/>
      <c r="AW489"/>
    </row>
    <row r="490" spans="1:49" s="65" customFormat="1" ht="13.8">
      <c r="A490" s="8"/>
      <c r="B490" s="8"/>
      <c r="C490" s="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9"/>
      <c r="V490" s="30"/>
      <c r="W490" s="30"/>
      <c r="X490" s="32"/>
      <c r="Y490" s="32"/>
      <c r="Z490" s="32"/>
      <c r="AA490" s="32"/>
      <c r="AB490" s="32"/>
      <c r="AC490" s="42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6"/>
      <c r="AT490"/>
      <c r="AU490"/>
      <c r="AV490"/>
      <c r="AW490"/>
    </row>
    <row r="491" spans="1:49" s="65" customFormat="1" ht="13.8">
      <c r="A491" s="8"/>
      <c r="B491" s="8"/>
      <c r="C491" s="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9"/>
      <c r="V491" s="30"/>
      <c r="W491" s="30"/>
      <c r="X491" s="32"/>
      <c r="Y491" s="32"/>
      <c r="Z491" s="32"/>
      <c r="AA491" s="32"/>
      <c r="AB491" s="32"/>
      <c r="AC491" s="42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6"/>
      <c r="AT491"/>
      <c r="AU491"/>
      <c r="AV491"/>
      <c r="AW491"/>
    </row>
    <row r="492" spans="1:49" s="65" customFormat="1" ht="13.8">
      <c r="A492" s="8"/>
      <c r="B492" s="8"/>
      <c r="C492" s="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9"/>
      <c r="V492" s="30"/>
      <c r="W492" s="30"/>
      <c r="X492" s="32"/>
      <c r="Y492" s="32"/>
      <c r="Z492" s="32"/>
      <c r="AA492" s="32"/>
      <c r="AB492" s="32"/>
      <c r="AC492" s="42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6"/>
      <c r="AT492"/>
      <c r="AU492"/>
      <c r="AV492"/>
      <c r="AW492"/>
    </row>
    <row r="493" spans="1:49" s="65" customFormat="1" ht="13.8">
      <c r="A493" s="8"/>
      <c r="B493" s="8"/>
      <c r="C493" s="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9"/>
      <c r="V493" s="30"/>
      <c r="W493" s="30"/>
      <c r="X493" s="32"/>
      <c r="Y493" s="32"/>
      <c r="Z493" s="32"/>
      <c r="AA493" s="32"/>
      <c r="AB493" s="32"/>
      <c r="AC493" s="42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6"/>
      <c r="AT493"/>
      <c r="AU493"/>
      <c r="AV493"/>
      <c r="AW493"/>
    </row>
    <row r="494" spans="1:49" s="65" customFormat="1" ht="13.8">
      <c r="A494" s="8"/>
      <c r="B494" s="8"/>
      <c r="C494" s="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9"/>
      <c r="V494" s="30"/>
      <c r="W494" s="30"/>
      <c r="X494" s="32"/>
      <c r="Y494" s="32"/>
      <c r="Z494" s="32"/>
      <c r="AA494" s="32"/>
      <c r="AB494" s="32"/>
      <c r="AC494" s="42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6"/>
      <c r="AT494"/>
      <c r="AU494"/>
      <c r="AV494"/>
      <c r="AW494"/>
    </row>
    <row r="495" spans="1:49" s="65" customFormat="1" ht="13.8">
      <c r="A495" s="8"/>
      <c r="B495" s="8"/>
      <c r="C495" s="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9"/>
      <c r="V495" s="30"/>
      <c r="W495" s="30"/>
      <c r="X495" s="32"/>
      <c r="Y495" s="32"/>
      <c r="Z495" s="32"/>
      <c r="AA495" s="32"/>
      <c r="AB495" s="32"/>
      <c r="AC495" s="42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6"/>
      <c r="AT495"/>
      <c r="AU495"/>
      <c r="AV495"/>
      <c r="AW495"/>
    </row>
    <row r="496" spans="1:49" s="65" customFormat="1" ht="13.8">
      <c r="A496" s="8"/>
      <c r="B496" s="8"/>
      <c r="C496" s="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9"/>
      <c r="V496" s="30"/>
      <c r="W496" s="30"/>
      <c r="X496" s="32"/>
      <c r="Y496" s="32"/>
      <c r="Z496" s="32"/>
      <c r="AA496" s="32"/>
      <c r="AB496" s="32"/>
      <c r="AC496" s="42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6"/>
      <c r="AT496"/>
      <c r="AU496"/>
      <c r="AV496"/>
      <c r="AW496"/>
    </row>
    <row r="497" spans="1:49" s="65" customFormat="1" ht="13.8">
      <c r="A497" s="8"/>
      <c r="B497" s="8"/>
      <c r="C497" s="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9"/>
      <c r="V497" s="30"/>
      <c r="W497" s="30"/>
      <c r="X497" s="32"/>
      <c r="Y497" s="32"/>
      <c r="Z497" s="32"/>
      <c r="AA497" s="32"/>
      <c r="AB497" s="32"/>
      <c r="AC497" s="42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6"/>
      <c r="AT497"/>
      <c r="AU497"/>
      <c r="AV497"/>
      <c r="AW497"/>
    </row>
    <row r="498" spans="1:49" s="65" customFormat="1" ht="13.8">
      <c r="A498" s="8"/>
      <c r="B498" s="8"/>
      <c r="C498" s="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9"/>
      <c r="V498" s="30"/>
      <c r="W498" s="30"/>
      <c r="X498" s="32"/>
      <c r="Y498" s="32"/>
      <c r="Z498" s="32"/>
      <c r="AA498" s="32"/>
      <c r="AB498" s="32"/>
      <c r="AC498" s="42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6"/>
      <c r="AT498"/>
      <c r="AU498"/>
      <c r="AV498"/>
      <c r="AW498"/>
    </row>
    <row r="499" spans="1:49" s="65" customFormat="1" ht="13.8">
      <c r="A499" s="8"/>
      <c r="B499" s="8"/>
      <c r="C499" s="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9"/>
      <c r="V499" s="30"/>
      <c r="W499" s="30"/>
      <c r="X499" s="32"/>
      <c r="Y499" s="32"/>
      <c r="Z499" s="32"/>
      <c r="AA499" s="32"/>
      <c r="AB499" s="32"/>
      <c r="AC499" s="42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6"/>
      <c r="AT499"/>
      <c r="AU499"/>
      <c r="AV499"/>
      <c r="AW499"/>
    </row>
    <row r="500" spans="1:49" s="65" customFormat="1" ht="13.8">
      <c r="A500" s="8"/>
      <c r="B500" s="8"/>
      <c r="C500" s="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9"/>
      <c r="V500" s="30"/>
      <c r="W500" s="30"/>
      <c r="X500" s="32"/>
      <c r="Y500" s="32"/>
      <c r="Z500" s="32"/>
      <c r="AA500" s="32"/>
      <c r="AB500" s="32"/>
      <c r="AC500" s="42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6"/>
      <c r="AT500"/>
      <c r="AU500"/>
      <c r="AV500"/>
      <c r="AW500"/>
    </row>
    <row r="501" spans="1:49" s="65" customFormat="1" ht="13.8">
      <c r="A501" s="8"/>
      <c r="B501" s="8"/>
      <c r="C501" s="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9"/>
      <c r="V501" s="30"/>
      <c r="W501" s="30"/>
      <c r="X501" s="32"/>
      <c r="Y501" s="32"/>
      <c r="Z501" s="32"/>
      <c r="AA501" s="32"/>
      <c r="AB501" s="32"/>
      <c r="AC501" s="42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6"/>
      <c r="AT501"/>
      <c r="AU501"/>
      <c r="AV501"/>
      <c r="AW501"/>
    </row>
    <row r="502" spans="1:49" s="65" customFormat="1" ht="13.8">
      <c r="A502" s="8"/>
      <c r="B502" s="8"/>
      <c r="C502" s="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9"/>
      <c r="V502" s="30"/>
      <c r="W502" s="30"/>
      <c r="X502" s="32"/>
      <c r="Y502" s="32"/>
      <c r="Z502" s="32"/>
      <c r="AA502" s="32"/>
      <c r="AB502" s="32"/>
      <c r="AC502" s="42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6"/>
      <c r="AT502"/>
      <c r="AU502"/>
      <c r="AV502"/>
      <c r="AW502"/>
    </row>
    <row r="503" spans="1:49" s="65" customFormat="1" ht="13.8">
      <c r="A503" s="8"/>
      <c r="B503" s="8"/>
      <c r="C503" s="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9"/>
      <c r="V503" s="30"/>
      <c r="W503" s="30"/>
      <c r="X503" s="32"/>
      <c r="Y503" s="32"/>
      <c r="Z503" s="32"/>
      <c r="AA503" s="32"/>
      <c r="AB503" s="32"/>
      <c r="AC503" s="42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6"/>
      <c r="AT503"/>
      <c r="AU503"/>
      <c r="AV503"/>
      <c r="AW503"/>
    </row>
    <row r="504" spans="1:49" s="65" customFormat="1" ht="13.8">
      <c r="A504" s="8"/>
      <c r="B504" s="8"/>
      <c r="C504" s="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9"/>
      <c r="V504" s="32"/>
      <c r="W504" s="32"/>
      <c r="X504" s="32"/>
      <c r="Y504" s="32"/>
      <c r="Z504" s="32"/>
      <c r="AA504" s="32"/>
      <c r="AB504" s="32"/>
      <c r="AC504" s="42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6"/>
      <c r="AT504"/>
      <c r="AU504"/>
      <c r="AV504"/>
      <c r="AW504"/>
    </row>
    <row r="505" spans="1:49" s="65" customFormat="1" ht="13.8">
      <c r="A505" s="8"/>
      <c r="B505" s="8"/>
      <c r="C505" s="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9"/>
      <c r="V505" s="32"/>
      <c r="W505" s="32"/>
      <c r="X505" s="32"/>
      <c r="Y505" s="32"/>
      <c r="Z505" s="32"/>
      <c r="AA505" s="32"/>
      <c r="AB505" s="32"/>
      <c r="AC505" s="42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6"/>
      <c r="AT505"/>
      <c r="AU505"/>
      <c r="AV505"/>
      <c r="AW505"/>
    </row>
    <row r="506" spans="1:49" s="65" customFormat="1" ht="13.8">
      <c r="A506" s="8"/>
      <c r="B506" s="8"/>
      <c r="C506" s="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9"/>
      <c r="V506" s="32"/>
      <c r="W506" s="32"/>
      <c r="X506" s="32"/>
      <c r="Y506" s="32"/>
      <c r="Z506" s="32"/>
      <c r="AA506" s="32"/>
      <c r="AB506" s="32"/>
      <c r="AC506" s="42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6"/>
      <c r="AT506"/>
      <c r="AU506"/>
      <c r="AV506"/>
      <c r="AW506"/>
    </row>
    <row r="507" spans="1:49" s="65" customFormat="1" ht="13.8">
      <c r="A507" s="8"/>
      <c r="B507" s="8"/>
      <c r="C507" s="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9"/>
      <c r="V507" s="32"/>
      <c r="W507" s="32"/>
      <c r="X507" s="32"/>
      <c r="Y507" s="32"/>
      <c r="Z507" s="32"/>
      <c r="AA507" s="32"/>
      <c r="AB507" s="32"/>
      <c r="AC507" s="42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6"/>
      <c r="AT507"/>
      <c r="AU507"/>
      <c r="AV507"/>
      <c r="AW507"/>
    </row>
    <row r="508" spans="1:49" s="65" customFormat="1" ht="13.8">
      <c r="A508" s="8"/>
      <c r="B508" s="8"/>
      <c r="C508" s="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9"/>
      <c r="V508" s="32"/>
      <c r="W508" s="32"/>
      <c r="X508" s="32"/>
      <c r="Y508" s="32"/>
      <c r="Z508" s="32"/>
      <c r="AA508" s="32"/>
      <c r="AB508" s="32"/>
      <c r="AC508" s="42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6"/>
      <c r="AT508"/>
      <c r="AU508"/>
      <c r="AV508"/>
      <c r="AW508"/>
    </row>
    <row r="509" spans="1:49" s="65" customFormat="1" ht="13.8">
      <c r="A509" s="8"/>
      <c r="B509" s="8"/>
      <c r="C509" s="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9"/>
      <c r="V509" s="32"/>
      <c r="W509" s="32"/>
      <c r="X509" s="32"/>
      <c r="Y509" s="32"/>
      <c r="Z509" s="32"/>
      <c r="AA509" s="32"/>
      <c r="AB509" s="32"/>
      <c r="AC509" s="42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6"/>
      <c r="AT509"/>
      <c r="AU509"/>
      <c r="AV509"/>
      <c r="AW509"/>
    </row>
    <row r="510" spans="1:49" s="65" customFormat="1" ht="13.8">
      <c r="A510" s="8"/>
      <c r="B510" s="8"/>
      <c r="C510" s="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9"/>
      <c r="V510" s="32"/>
      <c r="W510" s="32"/>
      <c r="X510" s="32"/>
      <c r="Y510" s="32"/>
      <c r="Z510" s="32"/>
      <c r="AA510" s="32"/>
      <c r="AB510" s="32"/>
      <c r="AC510" s="42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6"/>
      <c r="AT510"/>
      <c r="AU510"/>
      <c r="AV510"/>
      <c r="AW510"/>
    </row>
    <row r="511" spans="1:49" s="65" customFormat="1" ht="13.8">
      <c r="A511" s="8"/>
      <c r="B511" s="8"/>
      <c r="C511" s="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9"/>
      <c r="V511" s="32"/>
      <c r="W511" s="32"/>
      <c r="X511" s="32"/>
      <c r="Y511" s="32"/>
      <c r="Z511" s="32"/>
      <c r="AA511" s="32"/>
      <c r="AB511" s="32"/>
      <c r="AC511" s="42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6"/>
      <c r="AT511"/>
      <c r="AU511"/>
      <c r="AV511"/>
      <c r="AW511"/>
    </row>
    <row r="512" spans="1:49" s="65" customFormat="1" ht="13.8">
      <c r="A512" s="8"/>
      <c r="B512" s="8"/>
      <c r="C512" s="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9"/>
      <c r="V512" s="32"/>
      <c r="W512" s="32"/>
      <c r="X512" s="32"/>
      <c r="Y512" s="32"/>
      <c r="Z512" s="32"/>
      <c r="AA512" s="32"/>
      <c r="AB512" s="32"/>
      <c r="AC512" s="42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6"/>
      <c r="AT512"/>
      <c r="AU512"/>
      <c r="AV512"/>
      <c r="AW512"/>
    </row>
    <row r="513" spans="1:49" s="65" customFormat="1" ht="13.8">
      <c r="A513" s="8"/>
      <c r="B513" s="8"/>
      <c r="C513" s="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9"/>
      <c r="V513" s="32"/>
      <c r="W513" s="32"/>
      <c r="X513" s="32"/>
      <c r="Y513" s="32"/>
      <c r="Z513" s="32"/>
      <c r="AA513" s="32"/>
      <c r="AB513" s="32"/>
      <c r="AC513" s="42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6"/>
      <c r="AT513"/>
      <c r="AU513"/>
      <c r="AV513"/>
      <c r="AW513"/>
    </row>
    <row r="514" spans="1:49" s="65" customFormat="1" ht="13.8">
      <c r="A514" s="8"/>
      <c r="B514" s="8"/>
      <c r="C514" s="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9"/>
      <c r="V514" s="32"/>
      <c r="W514" s="32"/>
      <c r="X514" s="32"/>
      <c r="Y514" s="32"/>
      <c r="Z514" s="32"/>
      <c r="AA514" s="32"/>
      <c r="AB514" s="32"/>
      <c r="AC514" s="42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6"/>
      <c r="AT514"/>
      <c r="AU514"/>
      <c r="AV514"/>
      <c r="AW514"/>
    </row>
    <row r="515" spans="1:49" s="65" customFormat="1" ht="13.8">
      <c r="A515" s="8"/>
      <c r="B515" s="8"/>
      <c r="C515" s="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9"/>
      <c r="V515" s="32"/>
      <c r="W515" s="32"/>
      <c r="X515" s="32"/>
      <c r="Y515" s="32"/>
      <c r="Z515" s="32"/>
      <c r="AA515" s="32"/>
      <c r="AB515" s="32"/>
      <c r="AC515" s="42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6"/>
      <c r="AT515"/>
      <c r="AU515"/>
      <c r="AV515"/>
      <c r="AW515"/>
    </row>
    <row r="516" spans="1:49" s="65" customFormat="1" ht="13.8">
      <c r="A516" s="8"/>
      <c r="B516" s="8"/>
      <c r="C516" s="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9"/>
      <c r="V516" s="32"/>
      <c r="W516" s="32"/>
      <c r="X516" s="32"/>
      <c r="Y516" s="32"/>
      <c r="Z516" s="32"/>
      <c r="AA516" s="32"/>
      <c r="AB516" s="32"/>
      <c r="AC516" s="42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6"/>
      <c r="AT516"/>
      <c r="AU516"/>
      <c r="AV516"/>
      <c r="AW516"/>
    </row>
    <row r="517" spans="1:49" s="65" customFormat="1" ht="13.8">
      <c r="A517" s="8"/>
      <c r="B517" s="8"/>
      <c r="C517" s="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9"/>
      <c r="V517" s="32"/>
      <c r="W517" s="32"/>
      <c r="X517" s="32"/>
      <c r="Y517" s="32"/>
      <c r="Z517" s="32"/>
      <c r="AA517" s="32"/>
      <c r="AB517" s="32"/>
      <c r="AC517" s="42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6"/>
      <c r="AT517"/>
      <c r="AU517"/>
      <c r="AV517"/>
      <c r="AW517"/>
    </row>
    <row r="518" spans="1:49" s="65" customFormat="1" ht="13.8">
      <c r="A518" s="8"/>
      <c r="B518" s="8"/>
      <c r="C518" s="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9"/>
      <c r="V518" s="32"/>
      <c r="W518" s="32"/>
      <c r="X518" s="32"/>
      <c r="Y518" s="32"/>
      <c r="Z518" s="32"/>
      <c r="AA518" s="32"/>
      <c r="AB518" s="32"/>
      <c r="AC518" s="42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6"/>
      <c r="AT518"/>
      <c r="AU518"/>
      <c r="AV518"/>
      <c r="AW518"/>
    </row>
    <row r="519" spans="1:49" s="65" customFormat="1" ht="13.8">
      <c r="A519" s="8"/>
      <c r="B519" s="8"/>
      <c r="C519" s="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9"/>
      <c r="V519" s="32"/>
      <c r="W519" s="32"/>
      <c r="X519" s="32"/>
      <c r="Y519" s="32"/>
      <c r="Z519" s="32"/>
      <c r="AA519" s="32"/>
      <c r="AB519" s="32"/>
      <c r="AC519" s="42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6"/>
      <c r="AT519"/>
      <c r="AU519"/>
      <c r="AV519"/>
      <c r="AW519"/>
    </row>
    <row r="520" spans="1:49" s="65" customFormat="1" ht="13.8">
      <c r="A520" s="8"/>
      <c r="B520" s="8"/>
      <c r="C520" s="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9"/>
      <c r="V520" s="32"/>
      <c r="W520" s="32"/>
      <c r="X520" s="32"/>
      <c r="Y520" s="32"/>
      <c r="Z520" s="32"/>
      <c r="AA520" s="32"/>
      <c r="AB520" s="32"/>
      <c r="AC520" s="42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6"/>
      <c r="AT520"/>
      <c r="AU520"/>
      <c r="AV520"/>
      <c r="AW520"/>
    </row>
    <row r="521" spans="1:49" s="65" customFormat="1" ht="13.8">
      <c r="A521" s="8"/>
      <c r="B521" s="8"/>
      <c r="C521" s="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9"/>
      <c r="V521" s="32"/>
      <c r="W521" s="32"/>
      <c r="X521" s="32"/>
      <c r="Y521" s="32"/>
      <c r="Z521" s="32"/>
      <c r="AA521" s="32"/>
      <c r="AB521" s="32"/>
      <c r="AC521" s="42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6"/>
      <c r="AT521"/>
      <c r="AU521"/>
      <c r="AV521"/>
      <c r="AW521"/>
    </row>
    <row r="522" spans="1:49" s="65" customFormat="1" ht="13.8">
      <c r="A522" s="8"/>
      <c r="B522" s="8"/>
      <c r="C522" s="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9"/>
      <c r="V522" s="32"/>
      <c r="W522" s="32"/>
      <c r="X522" s="32"/>
      <c r="Y522" s="32"/>
      <c r="Z522" s="32"/>
      <c r="AA522" s="32"/>
      <c r="AB522" s="32"/>
      <c r="AC522" s="42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6"/>
      <c r="AT522"/>
      <c r="AU522"/>
      <c r="AV522"/>
      <c r="AW522"/>
    </row>
    <row r="523" spans="1:49" s="65" customFormat="1" ht="13.8">
      <c r="A523" s="8"/>
      <c r="B523" s="8"/>
      <c r="C523" s="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9"/>
      <c r="V523" s="32"/>
      <c r="W523" s="32"/>
      <c r="X523" s="32"/>
      <c r="Y523" s="32"/>
      <c r="Z523" s="32"/>
      <c r="AA523" s="32"/>
      <c r="AB523" s="32"/>
      <c r="AC523" s="42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6"/>
      <c r="AT523"/>
      <c r="AU523"/>
      <c r="AV523"/>
      <c r="AW523"/>
    </row>
    <row r="524" spans="1:49" s="65" customFormat="1" ht="13.8">
      <c r="A524" s="8"/>
      <c r="B524" s="8"/>
      <c r="C524" s="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9"/>
      <c r="V524" s="32"/>
      <c r="W524" s="32"/>
      <c r="X524" s="32"/>
      <c r="Y524" s="32"/>
      <c r="Z524" s="32"/>
      <c r="AA524" s="32"/>
      <c r="AB524" s="32"/>
      <c r="AC524" s="42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6"/>
      <c r="AT524"/>
      <c r="AU524"/>
      <c r="AV524"/>
      <c r="AW524"/>
    </row>
    <row r="525" spans="1:49" s="65" customFormat="1" ht="13.8">
      <c r="A525" s="8"/>
      <c r="B525" s="8"/>
      <c r="C525" s="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9"/>
      <c r="V525" s="32"/>
      <c r="W525" s="32"/>
      <c r="X525" s="32"/>
      <c r="Y525" s="32"/>
      <c r="Z525" s="32"/>
      <c r="AA525" s="32"/>
      <c r="AB525" s="32"/>
      <c r="AC525" s="42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6"/>
      <c r="AT525"/>
      <c r="AU525"/>
      <c r="AV525"/>
      <c r="AW525"/>
    </row>
    <row r="526" spans="1:49" s="65" customFormat="1" ht="13.8">
      <c r="A526" s="8"/>
      <c r="B526" s="8"/>
      <c r="C526" s="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9"/>
      <c r="V526" s="32"/>
      <c r="W526" s="32"/>
      <c r="X526" s="32"/>
      <c r="Y526" s="32"/>
      <c r="Z526" s="32"/>
      <c r="AA526" s="32"/>
      <c r="AB526" s="32"/>
      <c r="AC526" s="42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6"/>
      <c r="AT526"/>
      <c r="AU526"/>
      <c r="AV526"/>
      <c r="AW526"/>
    </row>
    <row r="527" spans="1:49" s="65" customFormat="1" ht="13.8">
      <c r="A527" s="8"/>
      <c r="B527" s="8"/>
      <c r="C527" s="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9"/>
      <c r="V527" s="32"/>
      <c r="W527" s="32"/>
      <c r="X527" s="32"/>
      <c r="Y527" s="32"/>
      <c r="Z527" s="32"/>
      <c r="AA527" s="32"/>
      <c r="AB527" s="32"/>
      <c r="AC527" s="42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6"/>
      <c r="AT527"/>
      <c r="AU527"/>
      <c r="AV527"/>
      <c r="AW527"/>
    </row>
    <row r="528" spans="1:49" s="65" customFormat="1" ht="13.8">
      <c r="A528" s="8"/>
      <c r="B528" s="8"/>
      <c r="C528" s="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9"/>
      <c r="V528" s="32"/>
      <c r="W528" s="32"/>
      <c r="X528" s="32"/>
      <c r="Y528" s="32"/>
      <c r="Z528" s="32"/>
      <c r="AA528" s="32"/>
      <c r="AB528" s="32"/>
      <c r="AC528" s="42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6"/>
      <c r="AT528"/>
      <c r="AU528"/>
      <c r="AV528"/>
      <c r="AW528"/>
    </row>
    <row r="529" spans="1:49" s="65" customFormat="1" ht="13.8">
      <c r="A529" s="8"/>
      <c r="B529" s="8"/>
      <c r="C529" s="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9"/>
      <c r="V529" s="32"/>
      <c r="W529" s="32"/>
      <c r="X529" s="32"/>
      <c r="Y529" s="32"/>
      <c r="Z529" s="32"/>
      <c r="AA529" s="32"/>
      <c r="AB529" s="32"/>
      <c r="AC529" s="42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6"/>
      <c r="AT529"/>
      <c r="AU529"/>
      <c r="AV529"/>
      <c r="AW529"/>
    </row>
    <row r="530" spans="1:49" s="65" customFormat="1" ht="13.8">
      <c r="A530" s="8"/>
      <c r="B530" s="8"/>
      <c r="C530" s="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9"/>
      <c r="V530" s="32"/>
      <c r="W530" s="32"/>
      <c r="X530" s="32"/>
      <c r="Y530" s="32"/>
      <c r="Z530" s="32"/>
      <c r="AA530" s="32"/>
      <c r="AB530" s="32"/>
      <c r="AC530" s="42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6"/>
      <c r="AT530"/>
      <c r="AU530"/>
      <c r="AV530"/>
      <c r="AW530"/>
    </row>
    <row r="531" spans="1:49" s="65" customFormat="1" ht="13.8">
      <c r="A531" s="8"/>
      <c r="B531" s="8"/>
      <c r="C531" s="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9"/>
      <c r="V531" s="32"/>
      <c r="W531" s="32"/>
      <c r="X531" s="32"/>
      <c r="Y531" s="32"/>
      <c r="Z531" s="32"/>
      <c r="AA531" s="32"/>
      <c r="AB531" s="32"/>
      <c r="AC531" s="42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6"/>
      <c r="AT531"/>
      <c r="AU531"/>
      <c r="AV531"/>
      <c r="AW531"/>
    </row>
    <row r="532" spans="1:49" s="65" customFormat="1" ht="13.8">
      <c r="A532" s="8"/>
      <c r="B532" s="8"/>
      <c r="C532" s="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9"/>
      <c r="V532" s="32"/>
      <c r="W532" s="32"/>
      <c r="X532" s="32"/>
      <c r="Y532" s="32"/>
      <c r="Z532" s="32"/>
      <c r="AA532" s="32"/>
      <c r="AB532" s="32"/>
      <c r="AC532" s="42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6"/>
      <c r="AT532"/>
      <c r="AU532"/>
      <c r="AV532"/>
      <c r="AW532"/>
    </row>
    <row r="533" spans="1:49" s="65" customFormat="1" ht="13.8">
      <c r="A533" s="8"/>
      <c r="B533" s="8"/>
      <c r="C533" s="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9"/>
      <c r="V533" s="32"/>
      <c r="W533" s="32"/>
      <c r="X533" s="32"/>
      <c r="Y533" s="32"/>
      <c r="Z533" s="32"/>
      <c r="AA533" s="32"/>
      <c r="AB533" s="32"/>
      <c r="AC533" s="42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6"/>
      <c r="AT533"/>
      <c r="AU533"/>
      <c r="AV533"/>
      <c r="AW533"/>
    </row>
    <row r="534" spans="1:49" s="65" customFormat="1" ht="13.8">
      <c r="A534" s="8"/>
      <c r="B534" s="8"/>
      <c r="C534" s="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9"/>
      <c r="V534" s="32"/>
      <c r="W534" s="32"/>
      <c r="X534" s="32"/>
      <c r="Y534" s="32"/>
      <c r="Z534" s="32"/>
      <c r="AA534" s="32"/>
      <c r="AB534" s="32"/>
      <c r="AC534" s="42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6"/>
      <c r="AT534"/>
      <c r="AU534"/>
      <c r="AV534"/>
      <c r="AW534"/>
    </row>
    <row r="535" spans="1:49" s="65" customFormat="1" ht="13.8">
      <c r="A535" s="8"/>
      <c r="B535" s="8"/>
      <c r="C535" s="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9"/>
      <c r="V535" s="32"/>
      <c r="W535" s="32"/>
      <c r="X535" s="32"/>
      <c r="Y535" s="32"/>
      <c r="Z535" s="32"/>
      <c r="AA535" s="32"/>
      <c r="AB535" s="32"/>
      <c r="AC535" s="42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6"/>
      <c r="AT535"/>
      <c r="AU535"/>
      <c r="AV535"/>
      <c r="AW535"/>
    </row>
    <row r="536" spans="1:49" s="65" customFormat="1" ht="13.8">
      <c r="A536" s="8"/>
      <c r="B536" s="8"/>
      <c r="C536" s="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9"/>
      <c r="V536" s="32"/>
      <c r="W536" s="32"/>
      <c r="X536" s="32"/>
      <c r="Y536" s="32"/>
      <c r="Z536" s="32"/>
      <c r="AA536" s="32"/>
      <c r="AB536" s="32"/>
      <c r="AC536" s="42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6"/>
      <c r="AT536"/>
      <c r="AU536"/>
      <c r="AV536"/>
      <c r="AW536"/>
    </row>
    <row r="537" spans="1:49" s="65" customFormat="1" ht="13.8">
      <c r="A537" s="8"/>
      <c r="B537" s="8"/>
      <c r="C537" s="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9"/>
      <c r="V537" s="32"/>
      <c r="W537" s="32"/>
      <c r="X537" s="32"/>
      <c r="Y537" s="32"/>
      <c r="Z537" s="32"/>
      <c r="AA537" s="32"/>
      <c r="AB537" s="32"/>
      <c r="AC537" s="42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6"/>
      <c r="AT537"/>
      <c r="AU537"/>
      <c r="AV537"/>
      <c r="AW537"/>
    </row>
    <row r="538" spans="1:49" s="65" customFormat="1" ht="13.8">
      <c r="A538" s="8"/>
      <c r="B538" s="8"/>
      <c r="C538" s="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9"/>
      <c r="V538" s="32"/>
      <c r="W538" s="32"/>
      <c r="X538" s="32"/>
      <c r="Y538" s="32"/>
      <c r="Z538" s="32"/>
      <c r="AA538" s="32"/>
      <c r="AB538" s="32"/>
      <c r="AC538" s="42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6"/>
      <c r="AT538"/>
      <c r="AU538"/>
      <c r="AV538"/>
      <c r="AW538"/>
    </row>
    <row r="539" spans="1:49" s="65" customFormat="1" ht="13.8">
      <c r="A539" s="8"/>
      <c r="B539" s="8"/>
      <c r="C539" s="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9"/>
      <c r="V539" s="32"/>
      <c r="W539" s="32"/>
      <c r="X539" s="32"/>
      <c r="Y539" s="32"/>
      <c r="Z539" s="32"/>
      <c r="AA539" s="32"/>
      <c r="AB539" s="32"/>
      <c r="AC539" s="42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6"/>
      <c r="AT539"/>
      <c r="AU539"/>
      <c r="AV539"/>
      <c r="AW539"/>
    </row>
    <row r="540" spans="1:49" s="65" customFormat="1" ht="13.8">
      <c r="A540" s="8"/>
      <c r="B540" s="8"/>
      <c r="C540" s="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9"/>
      <c r="V540" s="32"/>
      <c r="W540" s="32"/>
      <c r="X540" s="32"/>
      <c r="Y540" s="32"/>
      <c r="Z540" s="32"/>
      <c r="AA540" s="32"/>
      <c r="AB540" s="32"/>
      <c r="AC540" s="42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6"/>
      <c r="AT540"/>
      <c r="AU540"/>
      <c r="AV540"/>
      <c r="AW540"/>
    </row>
    <row r="541" spans="1:49" s="65" customFormat="1" ht="13.8">
      <c r="A541" s="8"/>
      <c r="B541" s="8"/>
      <c r="C541" s="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9"/>
      <c r="V541" s="32"/>
      <c r="W541" s="32"/>
      <c r="X541" s="32"/>
      <c r="Y541" s="32"/>
      <c r="Z541" s="32"/>
      <c r="AA541" s="32"/>
      <c r="AB541" s="32"/>
      <c r="AC541" s="42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6"/>
      <c r="AT541"/>
      <c r="AU541"/>
      <c r="AV541"/>
      <c r="AW541"/>
    </row>
    <row r="542" spans="1:49" s="65" customFormat="1" ht="13.8">
      <c r="A542" s="8"/>
      <c r="B542" s="8"/>
      <c r="C542" s="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9"/>
      <c r="V542" s="32"/>
      <c r="W542" s="32"/>
      <c r="X542" s="32"/>
      <c r="Y542" s="32"/>
      <c r="Z542" s="32"/>
      <c r="AA542" s="32"/>
      <c r="AB542" s="32"/>
      <c r="AC542" s="42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6"/>
      <c r="AT542"/>
      <c r="AU542"/>
      <c r="AV542"/>
      <c r="AW542"/>
    </row>
    <row r="543" spans="1:49" s="65" customFormat="1" ht="13.8">
      <c r="A543" s="8"/>
      <c r="B543" s="8"/>
      <c r="C543" s="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9"/>
      <c r="V543" s="32"/>
      <c r="W543" s="32"/>
      <c r="X543" s="32"/>
      <c r="Y543" s="32"/>
      <c r="Z543" s="32"/>
      <c r="AA543" s="32"/>
      <c r="AB543" s="32"/>
      <c r="AC543" s="42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6"/>
      <c r="AT543"/>
      <c r="AU543"/>
      <c r="AV543"/>
      <c r="AW543"/>
    </row>
    <row r="544" spans="1:49" s="65" customFormat="1" ht="13.8">
      <c r="A544" s="8"/>
      <c r="B544" s="8"/>
      <c r="C544" s="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9"/>
      <c r="V544" s="32"/>
      <c r="W544" s="32"/>
      <c r="X544" s="32"/>
      <c r="Y544" s="32"/>
      <c r="Z544" s="32"/>
      <c r="AA544" s="32"/>
      <c r="AB544" s="32"/>
      <c r="AC544" s="42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6"/>
      <c r="AT544"/>
      <c r="AU544"/>
      <c r="AV544"/>
      <c r="AW544"/>
    </row>
    <row r="545" spans="1:49" s="65" customFormat="1" ht="13.8">
      <c r="A545" s="8"/>
      <c r="B545" s="8"/>
      <c r="C545" s="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9"/>
      <c r="V545" s="32"/>
      <c r="W545" s="32"/>
      <c r="X545" s="32"/>
      <c r="Y545" s="32"/>
      <c r="Z545" s="32"/>
      <c r="AA545" s="32"/>
      <c r="AB545" s="32"/>
      <c r="AC545" s="42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6"/>
      <c r="AT545"/>
      <c r="AU545"/>
      <c r="AV545"/>
      <c r="AW545"/>
    </row>
    <row r="546" spans="1:49" s="65" customFormat="1" ht="13.8">
      <c r="A546" s="8"/>
      <c r="B546" s="8"/>
      <c r="C546" s="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9"/>
      <c r="V546" s="32"/>
      <c r="W546" s="32"/>
      <c r="X546" s="32"/>
      <c r="Y546" s="32"/>
      <c r="Z546" s="32"/>
      <c r="AA546" s="32"/>
      <c r="AB546" s="32"/>
      <c r="AC546" s="42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6"/>
      <c r="AT546"/>
      <c r="AU546"/>
      <c r="AV546"/>
      <c r="AW546"/>
    </row>
    <row r="547" spans="1:49" s="65" customFormat="1" ht="13.8">
      <c r="A547" s="8"/>
      <c r="B547" s="8"/>
      <c r="C547" s="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9"/>
      <c r="V547" s="32"/>
      <c r="W547" s="32"/>
      <c r="X547" s="32"/>
      <c r="Y547" s="32"/>
      <c r="Z547" s="32"/>
      <c r="AA547" s="32"/>
      <c r="AB547" s="32"/>
      <c r="AC547" s="42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6"/>
      <c r="AT547"/>
      <c r="AU547"/>
      <c r="AV547"/>
      <c r="AW547"/>
    </row>
    <row r="548" spans="1:49" s="65" customFormat="1" ht="13.8">
      <c r="A548" s="8"/>
      <c r="B548" s="8"/>
      <c r="C548" s="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9"/>
      <c r="V548" s="32"/>
      <c r="W548" s="32"/>
      <c r="X548" s="32"/>
      <c r="Y548" s="32"/>
      <c r="Z548" s="32"/>
      <c r="AA548" s="32"/>
      <c r="AB548" s="32"/>
      <c r="AC548" s="42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6"/>
      <c r="AT548"/>
      <c r="AU548"/>
      <c r="AV548"/>
      <c r="AW548"/>
    </row>
    <row r="549" spans="1:49" s="65" customFormat="1" ht="13.8">
      <c r="A549" s="8"/>
      <c r="B549" s="8"/>
      <c r="C549" s="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9"/>
      <c r="V549" s="32"/>
      <c r="W549" s="32"/>
      <c r="X549" s="32"/>
      <c r="Y549" s="32"/>
      <c r="Z549" s="32"/>
      <c r="AA549" s="32"/>
      <c r="AB549" s="32"/>
      <c r="AC549" s="42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6"/>
      <c r="AT549"/>
      <c r="AU549"/>
      <c r="AV549"/>
      <c r="AW549"/>
    </row>
    <row r="550" spans="1:49" s="65" customFormat="1" ht="13.8">
      <c r="A550" s="8"/>
      <c r="B550" s="8"/>
      <c r="C550" s="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9"/>
      <c r="V550" s="32"/>
      <c r="W550" s="32"/>
      <c r="X550" s="32"/>
      <c r="Y550" s="32"/>
      <c r="Z550" s="32"/>
      <c r="AA550" s="32"/>
      <c r="AB550" s="32"/>
      <c r="AC550" s="42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6"/>
      <c r="AT550"/>
      <c r="AU550"/>
      <c r="AV550"/>
      <c r="AW550"/>
    </row>
    <row r="551" spans="1:49" s="65" customFormat="1" ht="13.8">
      <c r="A551" s="8"/>
      <c r="B551" s="8"/>
      <c r="C551" s="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9"/>
      <c r="V551" s="32"/>
      <c r="W551" s="32"/>
      <c r="X551" s="32"/>
      <c r="Y551" s="32"/>
      <c r="Z551" s="32"/>
      <c r="AA551" s="32"/>
      <c r="AB551" s="32"/>
      <c r="AC551" s="42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6"/>
      <c r="AT551"/>
      <c r="AU551"/>
      <c r="AV551"/>
      <c r="AW551"/>
    </row>
    <row r="552" spans="1:49" s="65" customFormat="1" ht="13.8">
      <c r="A552" s="8"/>
      <c r="B552" s="8"/>
      <c r="C552" s="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9"/>
      <c r="V552" s="32"/>
      <c r="W552" s="32"/>
      <c r="X552" s="32"/>
      <c r="Y552" s="32"/>
      <c r="Z552" s="32"/>
      <c r="AA552" s="32"/>
      <c r="AB552" s="32"/>
      <c r="AC552" s="42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6"/>
      <c r="AT552"/>
      <c r="AU552"/>
      <c r="AV552"/>
      <c r="AW552"/>
    </row>
    <row r="553" spans="1:49" s="65" customFormat="1" ht="13.8">
      <c r="A553" s="8"/>
      <c r="B553" s="8"/>
      <c r="C553" s="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9"/>
      <c r="V553" s="32"/>
      <c r="W553" s="32"/>
      <c r="X553" s="32"/>
      <c r="Y553" s="32"/>
      <c r="Z553" s="32"/>
      <c r="AA553" s="32"/>
      <c r="AB553" s="32"/>
      <c r="AC553" s="42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6"/>
      <c r="AT553"/>
      <c r="AU553"/>
      <c r="AV553"/>
      <c r="AW553"/>
    </row>
    <row r="554" spans="1:49" s="65" customFormat="1" ht="13.8">
      <c r="A554" s="8"/>
      <c r="B554" s="8"/>
      <c r="C554" s="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9"/>
      <c r="V554" s="32"/>
      <c r="W554" s="32"/>
      <c r="X554" s="32"/>
      <c r="Y554" s="32"/>
      <c r="Z554" s="32"/>
      <c r="AA554" s="32"/>
      <c r="AB554" s="32"/>
      <c r="AC554" s="42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6"/>
      <c r="AT554"/>
      <c r="AU554"/>
      <c r="AV554"/>
      <c r="AW554"/>
    </row>
    <row r="555" spans="1:49" s="65" customFormat="1" ht="13.8">
      <c r="A555" s="8"/>
      <c r="B555" s="8"/>
      <c r="C555" s="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9"/>
      <c r="V555" s="32"/>
      <c r="W555" s="32"/>
      <c r="X555" s="32"/>
      <c r="Y555" s="32"/>
      <c r="Z555" s="32"/>
      <c r="AA555" s="32"/>
      <c r="AB555" s="32"/>
      <c r="AC555" s="42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6"/>
      <c r="AT555"/>
      <c r="AU555"/>
      <c r="AV555"/>
      <c r="AW555"/>
    </row>
    <row r="556" spans="1:49" s="65" customFormat="1" ht="13.8">
      <c r="A556" s="8"/>
      <c r="B556" s="8"/>
      <c r="C556" s="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9"/>
      <c r="V556" s="32"/>
      <c r="W556" s="32"/>
      <c r="X556" s="32"/>
      <c r="Y556" s="32"/>
      <c r="Z556" s="32"/>
      <c r="AA556" s="32"/>
      <c r="AB556" s="32"/>
      <c r="AC556" s="42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6"/>
      <c r="AT556"/>
      <c r="AU556"/>
      <c r="AV556"/>
      <c r="AW556"/>
    </row>
    <row r="557" spans="1:49" s="65" customFormat="1" ht="13.8">
      <c r="A557" s="8"/>
      <c r="B557" s="8"/>
      <c r="C557" s="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9"/>
      <c r="V557" s="32"/>
      <c r="W557" s="32"/>
      <c r="X557" s="32"/>
      <c r="Y557" s="32"/>
      <c r="Z557" s="32"/>
      <c r="AA557" s="32"/>
      <c r="AB557" s="32"/>
      <c r="AC557" s="42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6"/>
      <c r="AT557"/>
      <c r="AU557"/>
      <c r="AV557"/>
      <c r="AW557"/>
    </row>
    <row r="558" spans="1:49" s="65" customFormat="1" ht="13.8">
      <c r="A558" s="8"/>
      <c r="B558" s="8"/>
      <c r="C558" s="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9"/>
      <c r="V558" s="32"/>
      <c r="W558" s="32"/>
      <c r="X558" s="32"/>
      <c r="Y558" s="32"/>
      <c r="Z558" s="32"/>
      <c r="AA558" s="32"/>
      <c r="AB558" s="32"/>
      <c r="AC558" s="42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6"/>
      <c r="AT558"/>
      <c r="AU558"/>
      <c r="AV558"/>
      <c r="AW558"/>
    </row>
    <row r="559" spans="1:49" s="65" customFormat="1" ht="13.8">
      <c r="A559" s="8"/>
      <c r="B559" s="8"/>
      <c r="C559" s="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9"/>
      <c r="V559" s="32"/>
      <c r="W559" s="32"/>
      <c r="X559" s="32"/>
      <c r="Y559" s="32"/>
      <c r="Z559" s="32"/>
      <c r="AA559" s="32"/>
      <c r="AB559" s="32"/>
      <c r="AC559" s="42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6"/>
      <c r="AT559"/>
      <c r="AU559"/>
      <c r="AV559"/>
      <c r="AW559"/>
    </row>
    <row r="560" spans="1:49" s="65" customFormat="1" ht="13.8">
      <c r="A560" s="8"/>
      <c r="B560" s="8"/>
      <c r="C560" s="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9"/>
      <c r="V560" s="32"/>
      <c r="W560" s="32"/>
      <c r="X560" s="32"/>
      <c r="Y560" s="32"/>
      <c r="Z560" s="32"/>
      <c r="AA560" s="32"/>
      <c r="AB560" s="32"/>
      <c r="AC560" s="42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6"/>
      <c r="AT560"/>
      <c r="AU560"/>
      <c r="AV560"/>
      <c r="AW560"/>
    </row>
    <row r="561" spans="1:49" s="65" customFormat="1" ht="13.8">
      <c r="A561" s="8"/>
      <c r="B561" s="8"/>
      <c r="C561" s="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9"/>
      <c r="V561" s="32"/>
      <c r="W561" s="32"/>
      <c r="X561" s="32"/>
      <c r="Y561" s="32"/>
      <c r="Z561" s="32"/>
      <c r="AA561" s="32"/>
      <c r="AB561" s="32"/>
      <c r="AC561" s="42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6"/>
      <c r="AT561"/>
      <c r="AU561"/>
      <c r="AV561"/>
      <c r="AW561"/>
    </row>
    <row r="562" spans="1:49" s="65" customFormat="1" ht="13.8">
      <c r="A562" s="8"/>
      <c r="B562" s="8"/>
      <c r="C562" s="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9"/>
      <c r="V562" s="32"/>
      <c r="W562" s="32"/>
      <c r="X562" s="32"/>
      <c r="Y562" s="32"/>
      <c r="Z562" s="32"/>
      <c r="AA562" s="32"/>
      <c r="AB562" s="32"/>
      <c r="AC562" s="42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6"/>
      <c r="AT562"/>
      <c r="AU562"/>
      <c r="AV562"/>
      <c r="AW562"/>
    </row>
    <row r="563" spans="1:49" s="65" customFormat="1" ht="13.8">
      <c r="A563" s="8"/>
      <c r="B563" s="8"/>
      <c r="C563" s="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9"/>
      <c r="V563" s="32"/>
      <c r="W563" s="32"/>
      <c r="X563" s="32"/>
      <c r="Y563" s="32"/>
      <c r="Z563" s="32"/>
      <c r="AA563" s="32"/>
      <c r="AB563" s="32"/>
      <c r="AC563" s="42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6"/>
      <c r="AT563"/>
      <c r="AU563"/>
      <c r="AV563"/>
      <c r="AW563"/>
    </row>
    <row r="564" spans="1:49" s="65" customFormat="1" ht="13.8">
      <c r="A564" s="8"/>
      <c r="B564" s="8"/>
      <c r="C564" s="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9"/>
      <c r="V564" s="32"/>
      <c r="W564" s="32"/>
      <c r="X564" s="32"/>
      <c r="Y564" s="32"/>
      <c r="Z564" s="32"/>
      <c r="AA564" s="32"/>
      <c r="AB564" s="32"/>
      <c r="AC564" s="42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6"/>
      <c r="AT564"/>
      <c r="AU564"/>
      <c r="AV564"/>
      <c r="AW564"/>
    </row>
    <row r="565" spans="1:49" s="65" customFormat="1" ht="13.8">
      <c r="A565" s="8"/>
      <c r="B565" s="8"/>
      <c r="C565" s="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9"/>
      <c r="V565" s="32"/>
      <c r="W565" s="32"/>
      <c r="X565" s="32"/>
      <c r="Y565" s="32"/>
      <c r="Z565" s="32"/>
      <c r="AA565" s="32"/>
      <c r="AB565" s="32"/>
      <c r="AC565" s="42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6"/>
      <c r="AT565"/>
      <c r="AU565"/>
      <c r="AV565"/>
      <c r="AW565"/>
    </row>
    <row r="566" spans="1:49" s="65" customFormat="1" ht="13.8">
      <c r="A566" s="8"/>
      <c r="B566" s="8"/>
      <c r="C566" s="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9"/>
      <c r="V566" s="32"/>
      <c r="W566" s="32"/>
      <c r="X566" s="32"/>
      <c r="Y566" s="32"/>
      <c r="Z566" s="32"/>
      <c r="AA566" s="32"/>
      <c r="AB566" s="32"/>
      <c r="AC566" s="42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6"/>
      <c r="AT566"/>
      <c r="AU566"/>
      <c r="AV566"/>
      <c r="AW566"/>
    </row>
    <row r="567" spans="1:49" s="65" customFormat="1" ht="13.8">
      <c r="A567" s="8"/>
      <c r="B567" s="8"/>
      <c r="C567" s="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9"/>
      <c r="V567" s="32"/>
      <c r="W567" s="32"/>
      <c r="X567" s="32"/>
      <c r="Y567" s="32"/>
      <c r="Z567" s="32"/>
      <c r="AA567" s="32"/>
      <c r="AB567" s="32"/>
      <c r="AC567" s="42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6"/>
      <c r="AT567"/>
      <c r="AU567"/>
      <c r="AV567"/>
      <c r="AW567"/>
    </row>
    <row r="568" spans="1:49" s="65" customFormat="1" ht="13.8">
      <c r="A568" s="8"/>
      <c r="B568" s="8"/>
      <c r="C568" s="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9"/>
      <c r="V568" s="32"/>
      <c r="W568" s="32"/>
      <c r="X568" s="32"/>
      <c r="Y568" s="32"/>
      <c r="Z568" s="32"/>
      <c r="AA568" s="32"/>
      <c r="AB568" s="32"/>
      <c r="AC568" s="42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6"/>
      <c r="AT568"/>
      <c r="AU568"/>
      <c r="AV568"/>
      <c r="AW568"/>
    </row>
    <row r="569" spans="1:49" s="65" customFormat="1" ht="13.8">
      <c r="A569" s="8"/>
      <c r="B569" s="8"/>
      <c r="C569" s="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9"/>
      <c r="V569" s="32"/>
      <c r="W569" s="32"/>
      <c r="X569" s="32"/>
      <c r="Y569" s="32"/>
      <c r="Z569" s="32"/>
      <c r="AA569" s="32"/>
      <c r="AB569" s="32"/>
      <c r="AC569" s="42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6"/>
      <c r="AT569"/>
      <c r="AU569"/>
      <c r="AV569"/>
      <c r="AW569"/>
    </row>
    <row r="570" spans="1:49" s="65" customFormat="1" ht="13.8">
      <c r="A570" s="8"/>
      <c r="B570" s="8"/>
      <c r="C570" s="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9"/>
      <c r="V570" s="32"/>
      <c r="W570" s="32"/>
      <c r="X570" s="32"/>
      <c r="Y570" s="32"/>
      <c r="Z570" s="32"/>
      <c r="AA570" s="32"/>
      <c r="AB570" s="32"/>
      <c r="AC570" s="42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6"/>
      <c r="AT570"/>
      <c r="AU570"/>
      <c r="AV570"/>
      <c r="AW570"/>
    </row>
    <row r="571" spans="1:49" s="65" customFormat="1" ht="13.8">
      <c r="A571" s="8"/>
      <c r="B571" s="8"/>
      <c r="C571" s="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9"/>
      <c r="V571" s="32"/>
      <c r="W571" s="32"/>
      <c r="X571" s="32"/>
      <c r="Y571" s="32"/>
      <c r="Z571" s="32"/>
      <c r="AA571" s="32"/>
      <c r="AB571" s="32"/>
      <c r="AC571" s="42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6"/>
      <c r="AT571"/>
      <c r="AU571"/>
      <c r="AV571"/>
      <c r="AW571"/>
    </row>
    <row r="572" spans="1:49" s="65" customFormat="1" ht="13.8">
      <c r="A572" s="8"/>
      <c r="B572" s="8"/>
      <c r="C572" s="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9"/>
      <c r="V572" s="32"/>
      <c r="W572" s="32"/>
      <c r="X572" s="32"/>
      <c r="Y572" s="32"/>
      <c r="Z572" s="32"/>
      <c r="AA572" s="32"/>
      <c r="AB572" s="32"/>
      <c r="AC572" s="42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6"/>
      <c r="AT572"/>
      <c r="AU572"/>
      <c r="AV572"/>
      <c r="AW572"/>
    </row>
    <row r="573" spans="1:49" s="65" customFormat="1" ht="13.8">
      <c r="A573" s="8"/>
      <c r="B573" s="8"/>
      <c r="C573" s="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9"/>
      <c r="V573" s="32"/>
      <c r="W573" s="32"/>
      <c r="X573" s="32"/>
      <c r="Y573" s="32"/>
      <c r="Z573" s="32"/>
      <c r="AA573" s="32"/>
      <c r="AB573" s="32"/>
      <c r="AC573" s="42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6"/>
      <c r="AT573"/>
      <c r="AU573"/>
      <c r="AV573"/>
      <c r="AW573"/>
    </row>
    <row r="574" spans="1:49" s="65" customFormat="1" ht="13.8">
      <c r="A574" s="8"/>
      <c r="B574" s="8"/>
      <c r="C574" s="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9"/>
      <c r="V574" s="32"/>
      <c r="W574" s="32"/>
      <c r="X574" s="32"/>
      <c r="Y574" s="32"/>
      <c r="Z574" s="32"/>
      <c r="AA574" s="32"/>
      <c r="AB574" s="32"/>
      <c r="AC574" s="42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6"/>
      <c r="AT574"/>
      <c r="AU574"/>
      <c r="AV574"/>
      <c r="AW574"/>
    </row>
    <row r="575" spans="1:49" s="65" customFormat="1" ht="13.8">
      <c r="A575" s="8"/>
      <c r="B575" s="8"/>
      <c r="C575" s="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9"/>
      <c r="V575" s="32"/>
      <c r="W575" s="32"/>
      <c r="X575" s="32"/>
      <c r="Y575" s="32"/>
      <c r="Z575" s="32"/>
      <c r="AA575" s="32"/>
      <c r="AB575" s="32"/>
      <c r="AC575" s="42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6"/>
      <c r="AT575"/>
      <c r="AU575"/>
      <c r="AV575"/>
      <c r="AW575"/>
    </row>
    <row r="576" spans="1:49" s="65" customFormat="1" ht="13.8">
      <c r="A576" s="8"/>
      <c r="B576" s="8"/>
      <c r="C576" s="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9"/>
      <c r="V576" s="32"/>
      <c r="W576" s="32"/>
      <c r="X576" s="32"/>
      <c r="Y576" s="32"/>
      <c r="Z576" s="32"/>
      <c r="AA576" s="32"/>
      <c r="AB576" s="32"/>
      <c r="AC576" s="42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6"/>
      <c r="AT576"/>
      <c r="AU576"/>
      <c r="AV576"/>
      <c r="AW576"/>
    </row>
    <row r="577" spans="1:49" s="65" customFormat="1" ht="13.8">
      <c r="A577" s="8"/>
      <c r="B577" s="8"/>
      <c r="C577" s="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9"/>
      <c r="V577" s="32"/>
      <c r="W577" s="32"/>
      <c r="X577" s="32"/>
      <c r="Y577" s="32"/>
      <c r="Z577" s="32"/>
      <c r="AA577" s="32"/>
      <c r="AB577" s="32"/>
      <c r="AC577" s="42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6"/>
      <c r="AT577"/>
      <c r="AU577"/>
      <c r="AV577"/>
      <c r="AW577"/>
    </row>
    <row r="578" spans="1:49" s="65" customFormat="1" ht="13.8">
      <c r="A578" s="8"/>
      <c r="B578" s="8"/>
      <c r="C578" s="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9"/>
      <c r="V578" s="32"/>
      <c r="W578" s="32"/>
      <c r="X578" s="32"/>
      <c r="Y578" s="32"/>
      <c r="Z578" s="32"/>
      <c r="AA578" s="32"/>
      <c r="AB578" s="32"/>
      <c r="AC578" s="42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6"/>
      <c r="AT578"/>
      <c r="AU578"/>
      <c r="AV578"/>
      <c r="AW578"/>
    </row>
    <row r="579" spans="1:49" s="65" customFormat="1" ht="13.8">
      <c r="A579" s="8"/>
      <c r="B579" s="8"/>
      <c r="C579" s="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9"/>
      <c r="V579" s="32"/>
      <c r="W579" s="32"/>
      <c r="X579" s="32"/>
      <c r="Y579" s="32"/>
      <c r="Z579" s="32"/>
      <c r="AA579" s="32"/>
      <c r="AB579" s="32"/>
      <c r="AC579" s="42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6"/>
      <c r="AT579"/>
      <c r="AU579"/>
      <c r="AV579"/>
      <c r="AW579"/>
    </row>
    <row r="580" spans="1:49" s="65" customFormat="1" ht="13.8">
      <c r="A580" s="8"/>
      <c r="B580" s="8"/>
      <c r="C580" s="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9"/>
      <c r="V580" s="32"/>
      <c r="W580" s="32"/>
      <c r="X580" s="32"/>
      <c r="Y580" s="32"/>
      <c r="Z580" s="32"/>
      <c r="AA580" s="32"/>
      <c r="AB580" s="32"/>
      <c r="AC580" s="42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6"/>
      <c r="AT580"/>
      <c r="AU580"/>
      <c r="AV580"/>
      <c r="AW580"/>
    </row>
    <row r="581" spans="1:49" s="65" customFormat="1" ht="13.8">
      <c r="A581" s="8"/>
      <c r="B581" s="8"/>
      <c r="C581" s="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9"/>
      <c r="V581" s="32"/>
      <c r="W581" s="32"/>
      <c r="X581" s="32"/>
      <c r="Y581" s="32"/>
      <c r="Z581" s="32"/>
      <c r="AA581" s="32"/>
      <c r="AB581" s="32"/>
      <c r="AC581" s="42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6"/>
      <c r="AT581"/>
      <c r="AU581"/>
      <c r="AV581"/>
      <c r="AW581"/>
    </row>
    <row r="582" spans="1:49" s="65" customFormat="1" ht="13.8">
      <c r="A582" s="8"/>
      <c r="B582" s="8"/>
      <c r="C582" s="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9"/>
      <c r="V582" s="32"/>
      <c r="W582" s="32"/>
      <c r="X582" s="32"/>
      <c r="Y582" s="32"/>
      <c r="Z582" s="32"/>
      <c r="AA582" s="32"/>
      <c r="AB582" s="32"/>
      <c r="AC582" s="42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6"/>
      <c r="AT582"/>
      <c r="AU582"/>
      <c r="AV582"/>
      <c r="AW582"/>
    </row>
    <row r="583" spans="1:49" s="65" customFormat="1" ht="13.8">
      <c r="A583" s="8"/>
      <c r="B583" s="8"/>
      <c r="C583" s="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9"/>
      <c r="V583" s="32"/>
      <c r="W583" s="32"/>
      <c r="X583" s="32"/>
      <c r="Y583" s="32"/>
      <c r="Z583" s="32"/>
      <c r="AA583" s="32"/>
      <c r="AB583" s="32"/>
      <c r="AC583" s="42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6"/>
      <c r="AT583"/>
      <c r="AU583"/>
      <c r="AV583"/>
      <c r="AW583"/>
    </row>
    <row r="584" spans="1:49" s="65" customFormat="1" ht="13.8">
      <c r="A584" s="8"/>
      <c r="B584" s="8"/>
      <c r="C584" s="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9"/>
      <c r="V584" s="32"/>
      <c r="W584" s="32"/>
      <c r="X584" s="32"/>
      <c r="Y584" s="32"/>
      <c r="Z584" s="32"/>
      <c r="AA584" s="32"/>
      <c r="AB584" s="32"/>
      <c r="AC584" s="42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6"/>
      <c r="AT584"/>
      <c r="AU584"/>
      <c r="AV584"/>
      <c r="AW584"/>
    </row>
    <row r="585" spans="1:49" s="65" customFormat="1" ht="13.8">
      <c r="A585" s="8"/>
      <c r="B585" s="8"/>
      <c r="C585" s="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9"/>
      <c r="V585" s="32"/>
      <c r="W585" s="32"/>
      <c r="X585" s="32"/>
      <c r="Y585" s="32"/>
      <c r="Z585" s="32"/>
      <c r="AA585" s="32"/>
      <c r="AB585" s="32"/>
      <c r="AC585" s="42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6"/>
      <c r="AT585"/>
      <c r="AU585"/>
      <c r="AV585"/>
      <c r="AW585"/>
    </row>
    <row r="586" spans="1:49" s="65" customFormat="1" ht="13.8">
      <c r="A586" s="8"/>
      <c r="B586" s="8"/>
      <c r="C586" s="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9"/>
      <c r="V586" s="32"/>
      <c r="W586" s="32"/>
      <c r="X586" s="32"/>
      <c r="Y586" s="32"/>
      <c r="Z586" s="32"/>
      <c r="AA586" s="32"/>
      <c r="AB586" s="32"/>
      <c r="AC586" s="42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6"/>
      <c r="AT586"/>
      <c r="AU586"/>
      <c r="AV586"/>
      <c r="AW586"/>
    </row>
    <row r="587" spans="1:49" s="65" customFormat="1" ht="13.8">
      <c r="A587" s="8"/>
      <c r="B587" s="8"/>
      <c r="C587" s="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9"/>
      <c r="V587" s="32"/>
      <c r="W587" s="32"/>
      <c r="X587" s="32"/>
      <c r="Y587" s="32"/>
      <c r="Z587" s="32"/>
      <c r="AA587" s="32"/>
      <c r="AB587" s="32"/>
      <c r="AC587" s="42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6"/>
      <c r="AT587"/>
      <c r="AU587"/>
      <c r="AV587"/>
      <c r="AW587"/>
    </row>
    <row r="588" spans="1:49" s="65" customFormat="1" ht="13.8">
      <c r="A588" s="8"/>
      <c r="B588" s="8"/>
      <c r="C588" s="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9"/>
      <c r="V588" s="32"/>
      <c r="W588" s="32"/>
      <c r="X588" s="32"/>
      <c r="Y588" s="32"/>
      <c r="Z588" s="32"/>
      <c r="AA588" s="32"/>
      <c r="AB588" s="32"/>
      <c r="AC588" s="42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6"/>
      <c r="AT588"/>
      <c r="AU588"/>
      <c r="AV588"/>
      <c r="AW588"/>
    </row>
    <row r="589" spans="1:49" s="65" customFormat="1" ht="13.8">
      <c r="A589" s="8"/>
      <c r="B589" s="8"/>
      <c r="C589" s="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9"/>
      <c r="V589" s="32"/>
      <c r="W589" s="32"/>
      <c r="X589" s="32"/>
      <c r="Y589" s="32"/>
      <c r="Z589" s="32"/>
      <c r="AA589" s="32"/>
      <c r="AB589" s="32"/>
      <c r="AC589" s="42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6"/>
      <c r="AT589"/>
      <c r="AU589"/>
      <c r="AV589"/>
      <c r="AW589"/>
    </row>
    <row r="590" spans="1:49" s="65" customFormat="1" ht="13.8">
      <c r="A590" s="8"/>
      <c r="B590" s="8"/>
      <c r="C590" s="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9"/>
      <c r="V590" s="32"/>
      <c r="W590" s="32"/>
      <c r="X590" s="32"/>
      <c r="Y590" s="32"/>
      <c r="Z590" s="32"/>
      <c r="AA590" s="32"/>
      <c r="AB590" s="32"/>
      <c r="AC590" s="42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6"/>
      <c r="AT590"/>
      <c r="AU590"/>
      <c r="AV590"/>
      <c r="AW590"/>
    </row>
    <row r="591" spans="1:49" s="65" customFormat="1" ht="13.8">
      <c r="A591" s="8"/>
      <c r="B591" s="8"/>
      <c r="C591" s="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9"/>
      <c r="V591" s="32"/>
      <c r="W591" s="32"/>
      <c r="X591" s="32"/>
      <c r="Y591" s="32"/>
      <c r="Z591" s="32"/>
      <c r="AA591" s="32"/>
      <c r="AB591" s="32"/>
      <c r="AC591" s="42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6"/>
      <c r="AT591"/>
      <c r="AU591"/>
      <c r="AV591"/>
      <c r="AW591"/>
    </row>
    <row r="592" spans="1:49" s="65" customFormat="1" ht="13.8">
      <c r="A592" s="8"/>
      <c r="B592" s="8"/>
      <c r="C592" s="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9"/>
      <c r="V592" s="32"/>
      <c r="W592" s="32"/>
      <c r="X592" s="32"/>
      <c r="Y592" s="32"/>
      <c r="Z592" s="32"/>
      <c r="AA592" s="32"/>
      <c r="AB592" s="32"/>
      <c r="AC592" s="42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6"/>
      <c r="AT592"/>
      <c r="AU592"/>
      <c r="AV592"/>
      <c r="AW592"/>
    </row>
    <row r="593" spans="1:49" s="65" customFormat="1" ht="13.8">
      <c r="A593" s="8"/>
      <c r="B593" s="8"/>
      <c r="C593" s="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9"/>
      <c r="V593" s="32"/>
      <c r="W593" s="32"/>
      <c r="X593" s="32"/>
      <c r="Y593" s="32"/>
      <c r="Z593" s="32"/>
      <c r="AA593" s="32"/>
      <c r="AB593" s="32"/>
      <c r="AC593" s="42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6"/>
      <c r="AT593"/>
      <c r="AU593"/>
      <c r="AV593"/>
      <c r="AW593"/>
    </row>
    <row r="594" spans="1:49" s="65" customFormat="1" ht="13.8">
      <c r="A594" s="8"/>
      <c r="B594" s="8"/>
      <c r="C594" s="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9"/>
      <c r="V594" s="32"/>
      <c r="W594" s="32"/>
      <c r="X594" s="32"/>
      <c r="Y594" s="32"/>
      <c r="Z594" s="32"/>
      <c r="AA594" s="32"/>
      <c r="AB594" s="32"/>
      <c r="AC594" s="42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6"/>
      <c r="AT594"/>
      <c r="AU594"/>
      <c r="AV594"/>
      <c r="AW594"/>
    </row>
    <row r="595" spans="1:49" s="65" customFormat="1" ht="13.8">
      <c r="A595" s="8"/>
      <c r="B595" s="8"/>
      <c r="C595" s="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9"/>
      <c r="V595" s="32"/>
      <c r="W595" s="32"/>
      <c r="X595" s="32"/>
      <c r="Y595" s="32"/>
      <c r="Z595" s="32"/>
      <c r="AA595" s="32"/>
      <c r="AB595" s="32"/>
      <c r="AC595" s="42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6"/>
      <c r="AT595"/>
      <c r="AU595"/>
      <c r="AV595"/>
      <c r="AW595"/>
    </row>
    <row r="596" spans="1:49" s="65" customFormat="1" ht="13.8">
      <c r="A596" s="8"/>
      <c r="B596" s="8"/>
      <c r="C596" s="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9"/>
      <c r="V596" s="32"/>
      <c r="W596" s="32"/>
      <c r="X596" s="32"/>
      <c r="Y596" s="32"/>
      <c r="Z596" s="32"/>
      <c r="AA596" s="32"/>
      <c r="AB596" s="32"/>
      <c r="AC596" s="42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6"/>
      <c r="AT596"/>
      <c r="AU596"/>
      <c r="AV596"/>
      <c r="AW596"/>
    </row>
    <row r="597" spans="1:49" s="65" customFormat="1" ht="13.8">
      <c r="A597" s="8"/>
      <c r="B597" s="8"/>
      <c r="C597" s="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9"/>
      <c r="V597" s="32"/>
      <c r="W597" s="32"/>
      <c r="X597" s="32"/>
      <c r="Y597" s="32"/>
      <c r="Z597" s="32"/>
      <c r="AA597" s="32"/>
      <c r="AB597" s="32"/>
      <c r="AC597" s="42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6"/>
      <c r="AT597"/>
      <c r="AU597"/>
      <c r="AV597"/>
      <c r="AW597"/>
    </row>
    <row r="598" spans="1:49" s="65" customFormat="1" ht="13.8">
      <c r="A598" s="8"/>
      <c r="B598" s="8"/>
      <c r="C598" s="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9"/>
      <c r="V598" s="32"/>
      <c r="W598" s="32"/>
      <c r="X598" s="32"/>
      <c r="Y598" s="32"/>
      <c r="Z598" s="32"/>
      <c r="AA598" s="32"/>
      <c r="AB598" s="32"/>
      <c r="AC598" s="42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6"/>
      <c r="AT598"/>
      <c r="AU598"/>
      <c r="AV598"/>
      <c r="AW598"/>
    </row>
    <row r="599" spans="1:49" s="65" customFormat="1" ht="13.8">
      <c r="A599" s="8"/>
      <c r="B599" s="8"/>
      <c r="C599" s="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9"/>
      <c r="V599" s="32"/>
      <c r="W599" s="32"/>
      <c r="X599" s="32"/>
      <c r="Y599" s="32"/>
      <c r="Z599" s="32"/>
      <c r="AA599" s="32"/>
      <c r="AB599" s="32"/>
      <c r="AC599" s="42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6"/>
      <c r="AT599"/>
      <c r="AU599"/>
      <c r="AV599"/>
      <c r="AW599"/>
    </row>
    <row r="600" spans="1:49" s="65" customFormat="1" ht="13.8">
      <c r="A600" s="8"/>
      <c r="B600" s="8"/>
      <c r="C600" s="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9"/>
      <c r="V600" s="32"/>
      <c r="W600" s="32"/>
      <c r="X600" s="32"/>
      <c r="Y600" s="32"/>
      <c r="Z600" s="32"/>
      <c r="AA600" s="32"/>
      <c r="AB600" s="32"/>
      <c r="AC600" s="42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6"/>
      <c r="AT600"/>
      <c r="AU600"/>
      <c r="AV600"/>
      <c r="AW600"/>
    </row>
    <row r="601" spans="1:49" s="65" customFormat="1" ht="13.8">
      <c r="A601" s="8"/>
      <c r="B601" s="8"/>
      <c r="C601" s="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9"/>
      <c r="V601" s="32"/>
      <c r="W601" s="32"/>
      <c r="X601" s="32"/>
      <c r="Y601" s="32"/>
      <c r="Z601" s="32"/>
      <c r="AA601" s="32"/>
      <c r="AB601" s="32"/>
      <c r="AC601" s="42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6"/>
      <c r="AT601"/>
      <c r="AU601"/>
      <c r="AV601"/>
      <c r="AW601"/>
    </row>
    <row r="602" spans="1:49" s="65" customFormat="1" ht="13.8">
      <c r="A602" s="8"/>
      <c r="B602" s="8"/>
      <c r="C602" s="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9"/>
      <c r="V602" s="32"/>
      <c r="W602" s="32"/>
      <c r="X602" s="32"/>
      <c r="Y602" s="32"/>
      <c r="Z602" s="32"/>
      <c r="AA602" s="32"/>
      <c r="AB602" s="32"/>
      <c r="AC602" s="42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6"/>
      <c r="AT602"/>
      <c r="AU602"/>
      <c r="AV602"/>
      <c r="AW602"/>
    </row>
    <row r="603" spans="1:49" s="65" customFormat="1" ht="13.8">
      <c r="A603" s="8"/>
      <c r="B603" s="8"/>
      <c r="C603" s="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9"/>
      <c r="V603" s="32"/>
      <c r="W603" s="32"/>
      <c r="X603" s="32"/>
      <c r="Y603" s="32"/>
      <c r="Z603" s="32"/>
      <c r="AA603" s="32"/>
      <c r="AB603" s="32"/>
      <c r="AC603" s="42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6"/>
      <c r="AT603"/>
      <c r="AU603"/>
      <c r="AV603"/>
      <c r="AW603"/>
    </row>
    <row r="604" spans="1:49" s="65" customFormat="1" ht="13.8">
      <c r="A604" s="8"/>
      <c r="B604" s="8"/>
      <c r="C604" s="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9"/>
      <c r="V604" s="32"/>
      <c r="W604" s="32"/>
      <c r="X604" s="32"/>
      <c r="Y604" s="32"/>
      <c r="Z604" s="32"/>
      <c r="AA604" s="32"/>
      <c r="AB604" s="32"/>
      <c r="AC604" s="42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6"/>
      <c r="AT604"/>
      <c r="AU604"/>
      <c r="AV604"/>
      <c r="AW604"/>
    </row>
    <row r="605" spans="1:49" s="65" customFormat="1" ht="13.8">
      <c r="A605" s="8"/>
      <c r="B605" s="8"/>
      <c r="C605" s="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9"/>
      <c r="V605" s="32"/>
      <c r="W605" s="32"/>
      <c r="X605" s="32"/>
      <c r="Y605" s="32"/>
      <c r="Z605" s="32"/>
      <c r="AA605" s="32"/>
      <c r="AB605" s="32"/>
      <c r="AC605" s="42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6"/>
      <c r="AT605"/>
      <c r="AU605"/>
      <c r="AV605"/>
      <c r="AW605"/>
    </row>
    <row r="606" spans="1:49" s="65" customFormat="1" ht="13.8">
      <c r="A606" s="8"/>
      <c r="B606" s="8"/>
      <c r="C606" s="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9"/>
      <c r="V606" s="32"/>
      <c r="W606" s="32"/>
      <c r="X606" s="32"/>
      <c r="Y606" s="32"/>
      <c r="Z606" s="32"/>
      <c r="AA606" s="32"/>
      <c r="AB606" s="32"/>
      <c r="AC606" s="42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6"/>
      <c r="AT606"/>
      <c r="AU606"/>
      <c r="AV606"/>
      <c r="AW606"/>
    </row>
    <row r="607" spans="1:49" s="65" customFormat="1" ht="13.8">
      <c r="A607" s="8"/>
      <c r="B607" s="8"/>
      <c r="C607" s="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9"/>
      <c r="V607" s="32"/>
      <c r="W607" s="32"/>
      <c r="X607" s="32"/>
      <c r="Y607" s="32"/>
      <c r="Z607" s="32"/>
      <c r="AA607" s="32"/>
      <c r="AB607" s="32"/>
      <c r="AC607" s="42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6"/>
      <c r="AT607"/>
      <c r="AU607"/>
      <c r="AV607"/>
      <c r="AW607"/>
    </row>
    <row r="608" spans="1:49" s="65" customFormat="1" ht="13.8">
      <c r="A608" s="8"/>
      <c r="B608" s="8"/>
      <c r="C608" s="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9"/>
      <c r="V608" s="32"/>
      <c r="W608" s="32"/>
      <c r="X608" s="32"/>
      <c r="Y608" s="32"/>
      <c r="Z608" s="32"/>
      <c r="AA608" s="32"/>
      <c r="AB608" s="32"/>
      <c r="AC608" s="42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6"/>
      <c r="AT608"/>
      <c r="AU608"/>
      <c r="AV608"/>
      <c r="AW608"/>
    </row>
    <row r="609" spans="1:49" s="65" customFormat="1" ht="13.8">
      <c r="A609" s="8"/>
      <c r="B609" s="8"/>
      <c r="C609" s="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9"/>
      <c r="V609" s="32"/>
      <c r="W609" s="32"/>
      <c r="X609" s="32"/>
      <c r="Y609" s="32"/>
      <c r="Z609" s="32"/>
      <c r="AA609" s="32"/>
      <c r="AB609" s="32"/>
      <c r="AC609" s="42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6"/>
      <c r="AT609"/>
      <c r="AU609"/>
      <c r="AV609"/>
      <c r="AW609"/>
    </row>
    <row r="610" spans="1:49" s="65" customFormat="1" ht="13.8">
      <c r="A610" s="8"/>
      <c r="B610" s="8"/>
      <c r="C610" s="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9"/>
      <c r="V610" s="32"/>
      <c r="W610" s="32"/>
      <c r="X610" s="32"/>
      <c r="Y610" s="32"/>
      <c r="Z610" s="32"/>
      <c r="AA610" s="32"/>
      <c r="AB610" s="32"/>
      <c r="AC610" s="42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6"/>
      <c r="AT610"/>
      <c r="AU610"/>
      <c r="AV610"/>
      <c r="AW610"/>
    </row>
    <row r="611" spans="1:49" s="65" customFormat="1" ht="13.8">
      <c r="A611" s="8"/>
      <c r="B611" s="8"/>
      <c r="C611" s="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9"/>
      <c r="V611" s="32"/>
      <c r="W611" s="32"/>
      <c r="X611" s="32"/>
      <c r="Y611" s="32"/>
      <c r="Z611" s="32"/>
      <c r="AA611" s="32"/>
      <c r="AB611" s="32"/>
      <c r="AC611" s="42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6"/>
      <c r="AT611"/>
      <c r="AU611"/>
      <c r="AV611"/>
      <c r="AW611"/>
    </row>
    <row r="612" spans="1:49" s="65" customFormat="1" ht="13.8">
      <c r="A612" s="8"/>
      <c r="B612" s="8"/>
      <c r="C612" s="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9"/>
      <c r="V612" s="32"/>
      <c r="W612" s="32"/>
      <c r="X612" s="32"/>
      <c r="Y612" s="32"/>
      <c r="Z612" s="32"/>
      <c r="AA612" s="32"/>
      <c r="AB612" s="32"/>
      <c r="AC612" s="42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6"/>
      <c r="AT612"/>
      <c r="AU612"/>
      <c r="AV612"/>
      <c r="AW612"/>
    </row>
    <row r="613" spans="1:49" s="65" customFormat="1" ht="13.8">
      <c r="A613" s="8"/>
      <c r="B613" s="8"/>
      <c r="C613" s="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9"/>
      <c r="V613" s="32"/>
      <c r="W613" s="32"/>
      <c r="X613" s="32"/>
      <c r="Y613" s="32"/>
      <c r="Z613" s="32"/>
      <c r="AA613" s="32"/>
      <c r="AB613" s="32"/>
      <c r="AC613" s="42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6"/>
      <c r="AT613"/>
      <c r="AU613"/>
      <c r="AV613"/>
      <c r="AW613"/>
    </row>
    <row r="614" spans="1:49" s="65" customFormat="1" ht="13.8">
      <c r="A614" s="8"/>
      <c r="B614" s="8"/>
      <c r="C614" s="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9"/>
      <c r="V614" s="32"/>
      <c r="W614" s="32"/>
      <c r="X614" s="32"/>
      <c r="Y614" s="32"/>
      <c r="Z614" s="32"/>
      <c r="AA614" s="32"/>
      <c r="AB614" s="32"/>
      <c r="AC614" s="42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6"/>
      <c r="AT614"/>
      <c r="AU614"/>
      <c r="AV614"/>
      <c r="AW614"/>
    </row>
    <row r="615" spans="1:49" s="65" customFormat="1" ht="13.8">
      <c r="A615" s="8"/>
      <c r="B615" s="8"/>
      <c r="C615" s="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9"/>
      <c r="V615" s="32"/>
      <c r="W615" s="32"/>
      <c r="X615" s="32"/>
      <c r="Y615" s="32"/>
      <c r="Z615" s="32"/>
      <c r="AA615" s="32"/>
      <c r="AB615" s="32"/>
      <c r="AC615" s="42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6"/>
      <c r="AT615"/>
      <c r="AU615"/>
      <c r="AV615"/>
      <c r="AW615"/>
    </row>
    <row r="616" spans="1:49" s="65" customFormat="1" ht="13.8">
      <c r="A616" s="8"/>
      <c r="B616" s="8"/>
      <c r="C616" s="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9"/>
      <c r="V616" s="32"/>
      <c r="W616" s="32"/>
      <c r="X616" s="32"/>
      <c r="Y616" s="32"/>
      <c r="Z616" s="32"/>
      <c r="AA616" s="32"/>
      <c r="AB616" s="32"/>
      <c r="AC616" s="42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6"/>
      <c r="AT616"/>
      <c r="AU616"/>
      <c r="AV616"/>
      <c r="AW616"/>
    </row>
    <row r="617" spans="1:49" s="65" customFormat="1" ht="13.8">
      <c r="A617" s="8"/>
      <c r="B617" s="8"/>
      <c r="C617" s="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9"/>
      <c r="V617" s="32"/>
      <c r="W617" s="32"/>
      <c r="X617" s="32"/>
      <c r="Y617" s="32"/>
      <c r="Z617" s="32"/>
      <c r="AA617" s="32"/>
      <c r="AB617" s="32"/>
      <c r="AC617" s="42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6"/>
      <c r="AT617"/>
      <c r="AU617"/>
      <c r="AV617"/>
      <c r="AW617"/>
    </row>
    <row r="618" spans="1:49" s="65" customFormat="1" ht="13.8">
      <c r="A618" s="8"/>
      <c r="B618" s="8"/>
      <c r="C618" s="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9"/>
      <c r="V618" s="32"/>
      <c r="W618" s="32"/>
      <c r="X618" s="32"/>
      <c r="Y618" s="32"/>
      <c r="Z618" s="32"/>
      <c r="AA618" s="32"/>
      <c r="AB618" s="32"/>
      <c r="AC618" s="42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6"/>
      <c r="AT618"/>
      <c r="AU618"/>
      <c r="AV618"/>
      <c r="AW618"/>
    </row>
    <row r="619" spans="1:49" s="65" customFormat="1" ht="13.8">
      <c r="A619" s="8"/>
      <c r="B619" s="8"/>
      <c r="C619" s="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9"/>
      <c r="V619" s="32"/>
      <c r="W619" s="32"/>
      <c r="X619" s="32"/>
      <c r="Y619" s="32"/>
      <c r="Z619" s="32"/>
      <c r="AA619" s="32"/>
      <c r="AB619" s="32"/>
      <c r="AC619" s="42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6"/>
      <c r="AT619"/>
      <c r="AU619"/>
      <c r="AV619"/>
      <c r="AW619"/>
    </row>
    <row r="620" spans="1:49" s="65" customFormat="1" ht="13.8">
      <c r="A620" s="8"/>
      <c r="B620" s="8"/>
      <c r="C620" s="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9"/>
      <c r="V620" s="32"/>
      <c r="W620" s="32"/>
      <c r="X620" s="32"/>
      <c r="Y620" s="32"/>
      <c r="Z620" s="32"/>
      <c r="AA620" s="32"/>
      <c r="AB620" s="32"/>
      <c r="AC620" s="42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6"/>
      <c r="AT620"/>
      <c r="AU620"/>
      <c r="AV620"/>
      <c r="AW620"/>
    </row>
    <row r="621" spans="1:49" s="65" customFormat="1" ht="13.8">
      <c r="A621" s="8"/>
      <c r="B621" s="8"/>
      <c r="C621" s="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9"/>
      <c r="V621" s="32"/>
      <c r="W621" s="32"/>
      <c r="X621" s="32"/>
      <c r="Y621" s="32"/>
      <c r="Z621" s="32"/>
      <c r="AA621" s="32"/>
      <c r="AB621" s="32"/>
      <c r="AC621" s="42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6"/>
      <c r="AT621"/>
      <c r="AU621"/>
      <c r="AV621"/>
      <c r="AW621"/>
    </row>
    <row r="622" spans="1:49" s="65" customFormat="1" ht="13.8">
      <c r="A622" s="8"/>
      <c r="B622" s="8"/>
      <c r="C622" s="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9"/>
      <c r="V622" s="32"/>
      <c r="W622" s="32"/>
      <c r="X622" s="32"/>
      <c r="Y622" s="32"/>
      <c r="Z622" s="32"/>
      <c r="AA622" s="32"/>
      <c r="AB622" s="32"/>
      <c r="AC622" s="42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6"/>
      <c r="AT622"/>
      <c r="AU622"/>
      <c r="AV622"/>
      <c r="AW622"/>
    </row>
    <row r="623" spans="1:49" s="65" customFormat="1" ht="13.8">
      <c r="A623" s="8"/>
      <c r="B623" s="8"/>
      <c r="C623" s="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9"/>
      <c r="V623" s="32"/>
      <c r="W623" s="32"/>
      <c r="X623" s="32"/>
      <c r="Y623" s="32"/>
      <c r="Z623" s="32"/>
      <c r="AA623" s="32"/>
      <c r="AB623" s="32"/>
      <c r="AC623" s="42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6"/>
      <c r="AT623"/>
      <c r="AU623"/>
      <c r="AV623"/>
      <c r="AW623"/>
    </row>
    <row r="624" spans="1:49" s="65" customFormat="1" ht="13.8">
      <c r="A624" s="8"/>
      <c r="B624" s="8"/>
      <c r="C624" s="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9"/>
      <c r="V624" s="32"/>
      <c r="W624" s="32"/>
      <c r="X624" s="32"/>
      <c r="Y624" s="32"/>
      <c r="Z624" s="32"/>
      <c r="AA624" s="32"/>
      <c r="AB624" s="32"/>
      <c r="AC624" s="42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6"/>
      <c r="AT624"/>
      <c r="AU624"/>
      <c r="AV624"/>
      <c r="AW624"/>
    </row>
    <row r="625" spans="1:49" s="65" customFormat="1" ht="13.8">
      <c r="A625" s="8"/>
      <c r="B625" s="8"/>
      <c r="C625" s="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9"/>
      <c r="V625" s="32"/>
      <c r="W625" s="32"/>
      <c r="X625" s="32"/>
      <c r="Y625" s="32"/>
      <c r="Z625" s="32"/>
      <c r="AA625" s="32"/>
      <c r="AB625" s="32"/>
      <c r="AC625" s="42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6"/>
      <c r="AT625"/>
      <c r="AU625"/>
      <c r="AV625"/>
      <c r="AW625"/>
    </row>
    <row r="626" spans="1:49" s="65" customFormat="1" ht="13.8">
      <c r="A626" s="8"/>
      <c r="B626" s="8"/>
      <c r="C626" s="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9"/>
      <c r="V626" s="32"/>
      <c r="W626" s="32"/>
      <c r="X626" s="32"/>
      <c r="Y626" s="32"/>
      <c r="Z626" s="32"/>
      <c r="AA626" s="32"/>
      <c r="AB626" s="32"/>
      <c r="AC626" s="42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6"/>
      <c r="AT626"/>
      <c r="AU626"/>
      <c r="AV626"/>
      <c r="AW626"/>
    </row>
    <row r="627" spans="1:49" s="65" customFormat="1" ht="13.8">
      <c r="A627" s="8"/>
      <c r="B627" s="8"/>
      <c r="C627" s="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9"/>
      <c r="V627" s="32"/>
      <c r="W627" s="32"/>
      <c r="X627" s="32"/>
      <c r="Y627" s="32"/>
      <c r="Z627" s="32"/>
      <c r="AA627" s="32"/>
      <c r="AB627" s="32"/>
      <c r="AC627" s="42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6"/>
      <c r="AT627"/>
      <c r="AU627"/>
      <c r="AV627"/>
      <c r="AW627"/>
    </row>
    <row r="628" spans="1:49" s="65" customFormat="1" ht="13.8">
      <c r="A628" s="8"/>
      <c r="B628" s="8"/>
      <c r="C628" s="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9"/>
      <c r="V628" s="32"/>
      <c r="W628" s="32"/>
      <c r="X628" s="32"/>
      <c r="Y628" s="32"/>
      <c r="Z628" s="32"/>
      <c r="AA628" s="32"/>
      <c r="AB628" s="32"/>
      <c r="AC628" s="42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6"/>
      <c r="AT628"/>
      <c r="AU628"/>
      <c r="AV628"/>
      <c r="AW628"/>
    </row>
    <row r="629" spans="1:49" s="65" customFormat="1" ht="13.8">
      <c r="A629" s="8"/>
      <c r="B629" s="8"/>
      <c r="C629" s="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9"/>
      <c r="V629" s="32"/>
      <c r="W629" s="32"/>
      <c r="X629" s="32"/>
      <c r="Y629" s="32"/>
      <c r="Z629" s="32"/>
      <c r="AA629" s="32"/>
      <c r="AB629" s="32"/>
      <c r="AC629" s="42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6"/>
      <c r="AT629"/>
      <c r="AU629"/>
      <c r="AV629"/>
      <c r="AW629"/>
    </row>
    <row r="630" spans="1:49" s="65" customFormat="1" ht="13.8">
      <c r="A630" s="8"/>
      <c r="B630" s="8"/>
      <c r="C630" s="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9"/>
      <c r="V630" s="32"/>
      <c r="W630" s="32"/>
      <c r="X630" s="32"/>
      <c r="Y630" s="32"/>
      <c r="Z630" s="32"/>
      <c r="AA630" s="32"/>
      <c r="AB630" s="32"/>
      <c r="AC630" s="42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6"/>
      <c r="AT630"/>
      <c r="AU630"/>
      <c r="AV630"/>
      <c r="AW630"/>
    </row>
    <row r="631" spans="1:49" s="65" customFormat="1" ht="13.8">
      <c r="A631" s="8"/>
      <c r="B631" s="8"/>
      <c r="C631" s="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9"/>
      <c r="V631" s="32"/>
      <c r="W631" s="32"/>
      <c r="X631" s="32"/>
      <c r="Y631" s="32"/>
      <c r="Z631" s="32"/>
      <c r="AA631" s="32"/>
      <c r="AB631" s="32"/>
      <c r="AC631" s="42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6"/>
      <c r="AT631"/>
      <c r="AU631"/>
      <c r="AV631"/>
      <c r="AW631"/>
    </row>
    <row r="632" spans="1:49" s="65" customFormat="1" ht="13.8">
      <c r="A632" s="8"/>
      <c r="B632" s="8"/>
      <c r="C632" s="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9"/>
      <c r="V632" s="32"/>
      <c r="W632" s="32"/>
      <c r="X632" s="32"/>
      <c r="Y632" s="32"/>
      <c r="Z632" s="32"/>
      <c r="AA632" s="32"/>
      <c r="AB632" s="32"/>
      <c r="AC632" s="42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6"/>
      <c r="AT632"/>
      <c r="AU632"/>
      <c r="AV632"/>
      <c r="AW632"/>
    </row>
    <row r="633" spans="1:49" s="65" customFormat="1" ht="13.8">
      <c r="A633" s="8"/>
      <c r="B633" s="8"/>
      <c r="C633" s="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9"/>
      <c r="V633" s="32"/>
      <c r="W633" s="32"/>
      <c r="X633" s="32"/>
      <c r="Y633" s="32"/>
      <c r="Z633" s="32"/>
      <c r="AA633" s="32"/>
      <c r="AB633" s="32"/>
      <c r="AC633" s="42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6"/>
      <c r="AT633"/>
      <c r="AU633"/>
      <c r="AV633"/>
      <c r="AW633"/>
    </row>
    <row r="634" spans="1:49" s="65" customFormat="1" ht="13.8">
      <c r="A634" s="8"/>
      <c r="B634" s="8"/>
      <c r="C634" s="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9"/>
      <c r="V634" s="32"/>
      <c r="W634" s="32"/>
      <c r="X634" s="32"/>
      <c r="Y634" s="32"/>
      <c r="Z634" s="32"/>
      <c r="AA634" s="32"/>
      <c r="AB634" s="32"/>
      <c r="AC634" s="42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6"/>
      <c r="AT634"/>
      <c r="AU634"/>
      <c r="AV634"/>
      <c r="AW634"/>
    </row>
    <row r="635" spans="1:49" s="65" customFormat="1" ht="13.8">
      <c r="A635" s="8"/>
      <c r="B635" s="8"/>
      <c r="C635" s="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9"/>
      <c r="V635" s="32"/>
      <c r="W635" s="32"/>
      <c r="X635" s="32"/>
      <c r="Y635" s="32"/>
      <c r="Z635" s="32"/>
      <c r="AA635" s="32"/>
      <c r="AB635" s="32"/>
      <c r="AC635" s="42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6"/>
      <c r="AT635"/>
      <c r="AU635"/>
      <c r="AV635"/>
      <c r="AW635"/>
    </row>
    <row r="636" spans="1:49" s="65" customFormat="1" ht="13.8">
      <c r="A636" s="8"/>
      <c r="B636" s="8"/>
      <c r="C636" s="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9"/>
      <c r="V636" s="32"/>
      <c r="W636" s="32"/>
      <c r="X636" s="32"/>
      <c r="Y636" s="32"/>
      <c r="Z636" s="32"/>
      <c r="AA636" s="32"/>
      <c r="AB636" s="32"/>
      <c r="AC636" s="42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6"/>
      <c r="AT636"/>
      <c r="AU636"/>
      <c r="AV636"/>
      <c r="AW636"/>
    </row>
    <row r="637" spans="1:49" s="65" customFormat="1" ht="13.8">
      <c r="A637" s="8"/>
      <c r="B637" s="8"/>
      <c r="C637" s="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9"/>
      <c r="V637" s="32"/>
      <c r="W637" s="32"/>
      <c r="X637" s="32"/>
      <c r="Y637" s="32"/>
      <c r="Z637" s="32"/>
      <c r="AA637" s="32"/>
      <c r="AB637" s="32"/>
      <c r="AC637" s="42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6"/>
      <c r="AT637"/>
      <c r="AU637"/>
      <c r="AV637"/>
      <c r="AW637"/>
    </row>
    <row r="638" spans="1:49" s="65" customFormat="1" ht="13.8">
      <c r="A638" s="8"/>
      <c r="B638" s="8"/>
      <c r="C638" s="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9"/>
      <c r="V638" s="32"/>
      <c r="W638" s="32"/>
      <c r="X638" s="32"/>
      <c r="Y638" s="32"/>
      <c r="Z638" s="32"/>
      <c r="AA638" s="32"/>
      <c r="AB638" s="32"/>
      <c r="AC638" s="42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6"/>
      <c r="AT638"/>
      <c r="AU638"/>
      <c r="AV638"/>
      <c r="AW638"/>
    </row>
    <row r="639" spans="1:49" s="65" customFormat="1" ht="13.8">
      <c r="A639" s="8"/>
      <c r="B639" s="8"/>
      <c r="C639" s="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9"/>
      <c r="V639" s="32"/>
      <c r="W639" s="32"/>
      <c r="X639" s="32"/>
      <c r="Y639" s="32"/>
      <c r="Z639" s="32"/>
      <c r="AA639" s="32"/>
      <c r="AB639" s="32"/>
      <c r="AC639" s="42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6"/>
      <c r="AT639"/>
      <c r="AU639"/>
      <c r="AV639"/>
      <c r="AW639"/>
    </row>
    <row r="640" spans="1:49" s="65" customFormat="1" ht="13.8">
      <c r="A640" s="8"/>
      <c r="B640" s="8"/>
      <c r="C640" s="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9"/>
      <c r="V640" s="32"/>
      <c r="W640" s="32"/>
      <c r="X640" s="32"/>
      <c r="Y640" s="32"/>
      <c r="Z640" s="32"/>
      <c r="AA640" s="32"/>
      <c r="AB640" s="32"/>
      <c r="AC640" s="42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6"/>
      <c r="AT640"/>
      <c r="AU640"/>
      <c r="AV640"/>
      <c r="AW640"/>
    </row>
    <row r="641" spans="1:49" s="65" customFormat="1" ht="13.8">
      <c r="A641" s="8"/>
      <c r="B641" s="8"/>
      <c r="C641" s="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9"/>
      <c r="V641" s="32"/>
      <c r="W641" s="32"/>
      <c r="X641" s="32"/>
      <c r="Y641" s="32"/>
      <c r="Z641" s="32"/>
      <c r="AA641" s="32"/>
      <c r="AB641" s="32"/>
      <c r="AC641" s="42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6"/>
      <c r="AT641"/>
      <c r="AU641"/>
      <c r="AV641"/>
      <c r="AW641"/>
    </row>
    <row r="642" spans="1:49" s="65" customFormat="1" ht="13.8">
      <c r="A642" s="8"/>
      <c r="B642" s="8"/>
      <c r="C642" s="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9"/>
      <c r="V642" s="32"/>
      <c r="W642" s="32"/>
      <c r="X642" s="32"/>
      <c r="Y642" s="32"/>
      <c r="Z642" s="32"/>
      <c r="AA642" s="32"/>
      <c r="AB642" s="32"/>
      <c r="AC642" s="42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6"/>
      <c r="AT642"/>
      <c r="AU642"/>
      <c r="AV642"/>
      <c r="AW642"/>
    </row>
    <row r="643" spans="1:49" s="65" customFormat="1" ht="13.8">
      <c r="A643" s="8"/>
      <c r="B643" s="8"/>
      <c r="C643" s="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9"/>
      <c r="V643" s="32"/>
      <c r="W643" s="32"/>
      <c r="X643" s="32"/>
      <c r="Y643" s="32"/>
      <c r="Z643" s="32"/>
      <c r="AA643" s="32"/>
      <c r="AB643" s="32"/>
      <c r="AC643" s="42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6"/>
      <c r="AT643"/>
      <c r="AU643"/>
      <c r="AV643"/>
      <c r="AW643"/>
    </row>
    <row r="644" spans="1:49" s="65" customFormat="1" ht="13.8">
      <c r="A644" s="8"/>
      <c r="B644" s="8"/>
      <c r="C644" s="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9"/>
      <c r="V644" s="32"/>
      <c r="W644" s="32"/>
      <c r="X644" s="32"/>
      <c r="Y644" s="32"/>
      <c r="Z644" s="32"/>
      <c r="AA644" s="32"/>
      <c r="AB644" s="32"/>
      <c r="AC644" s="42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6"/>
      <c r="AT644"/>
      <c r="AU644"/>
      <c r="AV644"/>
      <c r="AW644"/>
    </row>
    <row r="645" spans="1:49" s="65" customFormat="1" ht="13.8">
      <c r="A645" s="8"/>
      <c r="B645" s="8"/>
      <c r="C645" s="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9"/>
      <c r="V645" s="32"/>
      <c r="W645" s="32"/>
      <c r="X645" s="32"/>
      <c r="Y645" s="32"/>
      <c r="Z645" s="32"/>
      <c r="AA645" s="32"/>
      <c r="AB645" s="32"/>
      <c r="AC645" s="42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6"/>
      <c r="AT645"/>
      <c r="AU645"/>
      <c r="AV645"/>
      <c r="AW645"/>
    </row>
    <row r="646" spans="1:49" s="65" customFormat="1" ht="13.8">
      <c r="A646" s="8"/>
      <c r="B646" s="8"/>
      <c r="C646" s="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9"/>
      <c r="V646" s="32"/>
      <c r="W646" s="32"/>
      <c r="X646" s="32"/>
      <c r="Y646" s="32"/>
      <c r="Z646" s="32"/>
      <c r="AA646" s="32"/>
      <c r="AB646" s="32"/>
      <c r="AC646" s="42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6"/>
      <c r="AT646"/>
      <c r="AU646"/>
      <c r="AV646"/>
      <c r="AW646"/>
    </row>
    <row r="647" spans="1:49" s="65" customFormat="1" ht="13.8">
      <c r="A647" s="8"/>
      <c r="B647" s="8"/>
      <c r="C647" s="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9"/>
      <c r="V647" s="32"/>
      <c r="W647" s="32"/>
      <c r="X647" s="32"/>
      <c r="Y647" s="32"/>
      <c r="Z647" s="32"/>
      <c r="AA647" s="32"/>
      <c r="AB647" s="32"/>
      <c r="AC647" s="42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6"/>
      <c r="AT647"/>
      <c r="AU647"/>
      <c r="AV647"/>
      <c r="AW647"/>
    </row>
    <row r="648" spans="1:49" s="65" customFormat="1" ht="13.8">
      <c r="A648" s="8"/>
      <c r="B648" s="8"/>
      <c r="C648" s="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9"/>
      <c r="V648" s="32"/>
      <c r="W648" s="32"/>
      <c r="X648" s="32"/>
      <c r="Y648" s="32"/>
      <c r="Z648" s="32"/>
      <c r="AA648" s="32"/>
      <c r="AB648" s="32"/>
      <c r="AC648" s="42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6"/>
      <c r="AT648"/>
      <c r="AU648"/>
      <c r="AV648"/>
      <c r="AW648"/>
    </row>
    <row r="649" spans="1:49" s="65" customFormat="1" ht="13.8">
      <c r="A649" s="8"/>
      <c r="B649" s="8"/>
      <c r="C649" s="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9"/>
      <c r="V649" s="32"/>
      <c r="W649" s="32"/>
      <c r="X649" s="32"/>
      <c r="Y649" s="32"/>
      <c r="Z649" s="32"/>
      <c r="AA649" s="32"/>
      <c r="AB649" s="32"/>
      <c r="AC649" s="42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6"/>
      <c r="AT649"/>
      <c r="AU649"/>
      <c r="AV649"/>
      <c r="AW649"/>
    </row>
    <row r="650" spans="1:49" s="65" customFormat="1" ht="13.8">
      <c r="A650" s="8"/>
      <c r="B650" s="8"/>
      <c r="C650" s="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9"/>
      <c r="V650" s="32"/>
      <c r="W650" s="32"/>
      <c r="X650" s="32"/>
      <c r="Y650" s="32"/>
      <c r="Z650" s="32"/>
      <c r="AA650" s="32"/>
      <c r="AB650" s="32"/>
      <c r="AC650" s="42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6"/>
      <c r="AT650"/>
      <c r="AU650"/>
      <c r="AV650"/>
      <c r="AW650"/>
    </row>
    <row r="651" spans="1:49" s="65" customFormat="1" ht="13.8">
      <c r="A651" s="8"/>
      <c r="B651" s="8"/>
      <c r="C651" s="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9"/>
      <c r="V651" s="32"/>
      <c r="W651" s="32"/>
      <c r="X651" s="32"/>
      <c r="Y651" s="32"/>
      <c r="Z651" s="32"/>
      <c r="AA651" s="32"/>
      <c r="AB651" s="32"/>
      <c r="AC651" s="42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6"/>
      <c r="AT651"/>
      <c r="AU651"/>
      <c r="AV651"/>
      <c r="AW651"/>
    </row>
    <row r="652" spans="1:49" s="65" customFormat="1" ht="13.8">
      <c r="A652" s="8"/>
      <c r="B652" s="8"/>
      <c r="C652" s="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9"/>
      <c r="V652" s="32"/>
      <c r="W652" s="32"/>
      <c r="X652" s="32"/>
      <c r="Y652" s="32"/>
      <c r="Z652" s="32"/>
      <c r="AA652" s="32"/>
      <c r="AB652" s="32"/>
      <c r="AC652" s="42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6"/>
      <c r="AT652"/>
      <c r="AU652"/>
      <c r="AV652"/>
      <c r="AW652"/>
    </row>
    <row r="653" spans="1:49" s="65" customFormat="1" ht="13.8">
      <c r="A653" s="8"/>
      <c r="B653" s="8"/>
      <c r="C653" s="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9"/>
      <c r="V653" s="32"/>
      <c r="W653" s="32"/>
      <c r="X653" s="32"/>
      <c r="Y653" s="32"/>
      <c r="Z653" s="32"/>
      <c r="AA653" s="32"/>
      <c r="AB653" s="32"/>
      <c r="AC653" s="42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6"/>
      <c r="AT653"/>
      <c r="AU653"/>
      <c r="AV653"/>
      <c r="AW653"/>
    </row>
    <row r="654" spans="1:49" s="65" customFormat="1" ht="13.8">
      <c r="A654" s="8"/>
      <c r="B654" s="8"/>
      <c r="C654" s="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9"/>
      <c r="V654" s="32"/>
      <c r="W654" s="32"/>
      <c r="X654" s="32"/>
      <c r="Y654" s="32"/>
      <c r="Z654" s="32"/>
      <c r="AA654" s="32"/>
      <c r="AB654" s="32"/>
      <c r="AC654" s="42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6"/>
      <c r="AT654"/>
      <c r="AU654"/>
      <c r="AV654"/>
      <c r="AW654"/>
    </row>
    <row r="655" spans="1:49" s="65" customFormat="1" ht="13.8">
      <c r="A655" s="8"/>
      <c r="B655" s="8"/>
      <c r="C655" s="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9"/>
      <c r="V655" s="32"/>
      <c r="W655" s="32"/>
      <c r="X655" s="32"/>
      <c r="Y655" s="32"/>
      <c r="Z655" s="32"/>
      <c r="AA655" s="32"/>
      <c r="AB655" s="32"/>
      <c r="AC655" s="42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6"/>
      <c r="AT655"/>
      <c r="AU655"/>
      <c r="AV655"/>
      <c r="AW655"/>
    </row>
    <row r="656" spans="1:49" s="65" customFormat="1" ht="13.8">
      <c r="A656" s="8"/>
      <c r="B656" s="8"/>
      <c r="C656" s="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9"/>
      <c r="V656" s="32"/>
      <c r="W656" s="32"/>
      <c r="X656" s="32"/>
      <c r="Y656" s="32"/>
      <c r="Z656" s="32"/>
      <c r="AA656" s="32"/>
      <c r="AB656" s="32"/>
      <c r="AC656" s="42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6"/>
      <c r="AT656"/>
      <c r="AU656"/>
      <c r="AV656"/>
      <c r="AW656"/>
    </row>
    <row r="657" spans="1:49" s="65" customFormat="1" ht="13.8">
      <c r="A657" s="8"/>
      <c r="B657" s="8"/>
      <c r="C657" s="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9"/>
      <c r="V657" s="32"/>
      <c r="W657" s="32"/>
      <c r="X657" s="32"/>
      <c r="Y657" s="32"/>
      <c r="Z657" s="32"/>
      <c r="AA657" s="32"/>
      <c r="AB657" s="32"/>
      <c r="AC657" s="42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6"/>
      <c r="AT657"/>
      <c r="AU657"/>
      <c r="AV657"/>
      <c r="AW657"/>
    </row>
    <row r="658" spans="1:49" s="65" customFormat="1" ht="13.8">
      <c r="A658" s="8"/>
      <c r="B658" s="8"/>
      <c r="C658" s="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9"/>
      <c r="V658" s="32"/>
      <c r="W658" s="32"/>
      <c r="X658" s="32"/>
      <c r="Y658" s="32"/>
      <c r="Z658" s="32"/>
      <c r="AA658" s="32"/>
      <c r="AB658" s="32"/>
      <c r="AC658" s="42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6"/>
      <c r="AT658"/>
      <c r="AU658"/>
      <c r="AV658"/>
      <c r="AW658"/>
    </row>
    <row r="659" spans="1:49" s="65" customFormat="1" ht="13.8">
      <c r="A659" s="8"/>
      <c r="B659" s="8"/>
      <c r="C659" s="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9"/>
      <c r="V659" s="32"/>
      <c r="W659" s="32"/>
      <c r="X659" s="32"/>
      <c r="Y659" s="32"/>
      <c r="Z659" s="32"/>
      <c r="AA659" s="32"/>
      <c r="AB659" s="32"/>
      <c r="AC659" s="42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6"/>
      <c r="AT659"/>
      <c r="AU659"/>
      <c r="AV659"/>
      <c r="AW659"/>
    </row>
    <row r="660" spans="1:49" s="65" customFormat="1" ht="13.8">
      <c r="A660" s="8"/>
      <c r="B660" s="8"/>
      <c r="C660" s="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9"/>
      <c r="V660" s="32"/>
      <c r="W660" s="32"/>
      <c r="X660" s="32"/>
      <c r="Y660" s="32"/>
      <c r="Z660" s="32"/>
      <c r="AA660" s="32"/>
      <c r="AB660" s="32"/>
      <c r="AC660" s="42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6"/>
      <c r="AT660"/>
      <c r="AU660"/>
      <c r="AV660"/>
      <c r="AW660"/>
    </row>
    <row r="661" spans="1:49" s="65" customFormat="1" ht="13.8">
      <c r="A661" s="8"/>
      <c r="B661" s="8"/>
      <c r="C661" s="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9"/>
      <c r="V661" s="32"/>
      <c r="W661" s="32"/>
      <c r="X661" s="32"/>
      <c r="Y661" s="32"/>
      <c r="Z661" s="32"/>
      <c r="AA661" s="32"/>
      <c r="AB661" s="32"/>
      <c r="AC661" s="42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6"/>
      <c r="AT661"/>
      <c r="AU661"/>
      <c r="AV661"/>
      <c r="AW661"/>
    </row>
    <row r="662" spans="1:49" s="65" customFormat="1" ht="13.8">
      <c r="A662" s="8"/>
      <c r="B662" s="8"/>
      <c r="C662" s="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9"/>
      <c r="V662" s="32"/>
      <c r="W662" s="32"/>
      <c r="X662" s="32"/>
      <c r="Y662" s="32"/>
      <c r="Z662" s="32"/>
      <c r="AA662" s="32"/>
      <c r="AB662" s="32"/>
      <c r="AC662" s="42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6"/>
      <c r="AT662"/>
      <c r="AU662"/>
      <c r="AV662"/>
      <c r="AW662"/>
    </row>
    <row r="663" spans="1:49" s="65" customFormat="1" ht="13.8">
      <c r="A663" s="8"/>
      <c r="B663" s="8"/>
      <c r="C663" s="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9"/>
      <c r="V663" s="32"/>
      <c r="W663" s="32"/>
      <c r="X663" s="32"/>
      <c r="Y663" s="32"/>
      <c r="Z663" s="32"/>
      <c r="AA663" s="32"/>
      <c r="AB663" s="32"/>
      <c r="AC663" s="42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6"/>
      <c r="AT663"/>
      <c r="AU663"/>
      <c r="AV663"/>
      <c r="AW663"/>
    </row>
    <row r="664" spans="1:49" s="65" customFormat="1" ht="13.8">
      <c r="A664" s="8"/>
      <c r="B664" s="8"/>
      <c r="C664" s="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9"/>
      <c r="V664" s="32"/>
      <c r="W664" s="32"/>
      <c r="X664" s="32"/>
      <c r="Y664" s="32"/>
      <c r="Z664" s="32"/>
      <c r="AA664" s="32"/>
      <c r="AB664" s="32"/>
      <c r="AC664" s="42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6"/>
      <c r="AT664"/>
      <c r="AU664"/>
      <c r="AV664"/>
      <c r="AW664"/>
    </row>
    <row r="665" spans="1:49" s="65" customFormat="1" ht="13.8">
      <c r="A665" s="8"/>
      <c r="B665" s="8"/>
      <c r="C665" s="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9"/>
      <c r="V665" s="32"/>
      <c r="W665" s="32"/>
      <c r="X665" s="32"/>
      <c r="Y665" s="32"/>
      <c r="Z665" s="32"/>
      <c r="AA665" s="32"/>
      <c r="AB665" s="32"/>
      <c r="AC665" s="42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6"/>
      <c r="AT665"/>
      <c r="AU665"/>
      <c r="AV665"/>
      <c r="AW665"/>
    </row>
    <row r="666" spans="1:49" s="65" customFormat="1" ht="13.8">
      <c r="A666" s="8"/>
      <c r="B666" s="8"/>
      <c r="C666" s="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9"/>
      <c r="V666" s="32"/>
      <c r="W666" s="32"/>
      <c r="X666" s="32"/>
      <c r="Y666" s="32"/>
      <c r="Z666" s="32"/>
      <c r="AA666" s="32"/>
      <c r="AB666" s="32"/>
      <c r="AC666" s="42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6"/>
      <c r="AT666"/>
      <c r="AU666"/>
      <c r="AV666"/>
      <c r="AW666"/>
    </row>
    <row r="667" spans="1:49" s="65" customFormat="1" ht="13.8">
      <c r="A667" s="8"/>
      <c r="B667" s="8"/>
      <c r="C667" s="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9"/>
      <c r="V667" s="32"/>
      <c r="W667" s="32"/>
      <c r="X667" s="32"/>
      <c r="Y667" s="32"/>
      <c r="Z667" s="32"/>
      <c r="AA667" s="32"/>
      <c r="AB667" s="32"/>
      <c r="AC667" s="42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6"/>
      <c r="AT667"/>
      <c r="AU667"/>
      <c r="AV667"/>
      <c r="AW667"/>
    </row>
    <row r="668" spans="1:49" s="65" customFormat="1" ht="13.8">
      <c r="A668" s="8"/>
      <c r="B668" s="8"/>
      <c r="C668" s="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9"/>
      <c r="V668" s="32"/>
      <c r="W668" s="32"/>
      <c r="X668" s="32"/>
      <c r="Y668" s="32"/>
      <c r="Z668" s="32"/>
      <c r="AA668" s="32"/>
      <c r="AB668" s="32"/>
      <c r="AC668" s="42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6"/>
      <c r="AT668"/>
      <c r="AU668"/>
      <c r="AV668"/>
      <c r="AW668"/>
    </row>
    <row r="669" spans="1:49" s="65" customFormat="1" ht="13.8">
      <c r="A669" s="8"/>
      <c r="B669" s="8"/>
      <c r="C669" s="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9"/>
      <c r="V669" s="32"/>
      <c r="W669" s="32"/>
      <c r="X669" s="32"/>
      <c r="Y669" s="32"/>
      <c r="Z669" s="32"/>
      <c r="AA669" s="32"/>
      <c r="AB669" s="32"/>
      <c r="AC669" s="42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6"/>
      <c r="AT669"/>
      <c r="AU669"/>
      <c r="AV669"/>
      <c r="AW669"/>
    </row>
    <row r="670" spans="1:49" s="65" customFormat="1" ht="13.8">
      <c r="A670" s="8"/>
      <c r="B670" s="8"/>
      <c r="C670" s="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9"/>
      <c r="V670" s="32"/>
      <c r="W670" s="32"/>
      <c r="X670" s="32"/>
      <c r="Y670" s="32"/>
      <c r="Z670" s="32"/>
      <c r="AA670" s="32"/>
      <c r="AB670" s="32"/>
      <c r="AC670" s="42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6"/>
      <c r="AT670"/>
      <c r="AU670"/>
      <c r="AV670"/>
      <c r="AW670"/>
    </row>
    <row r="671" spans="1:49" s="65" customFormat="1" ht="13.8">
      <c r="A671" s="8"/>
      <c r="B671" s="8"/>
      <c r="C671" s="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9"/>
      <c r="V671" s="32"/>
      <c r="W671" s="32"/>
      <c r="X671" s="32"/>
      <c r="Y671" s="32"/>
      <c r="Z671" s="32"/>
      <c r="AA671" s="32"/>
      <c r="AB671" s="32"/>
      <c r="AC671" s="42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6"/>
      <c r="AT671"/>
      <c r="AU671"/>
      <c r="AV671"/>
      <c r="AW671"/>
    </row>
    <row r="672" spans="1:49" s="65" customFormat="1" ht="13.8">
      <c r="A672" s="8"/>
      <c r="B672" s="8"/>
      <c r="C672" s="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9"/>
      <c r="V672" s="32"/>
      <c r="W672" s="32"/>
      <c r="X672" s="32"/>
      <c r="Y672" s="32"/>
      <c r="Z672" s="32"/>
      <c r="AA672" s="32"/>
      <c r="AB672" s="32"/>
      <c r="AC672" s="42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6"/>
      <c r="AT672"/>
      <c r="AU672"/>
      <c r="AV672"/>
      <c r="AW672"/>
    </row>
    <row r="673" spans="1:49" s="65" customFormat="1" ht="13.8">
      <c r="A673" s="8"/>
      <c r="B673" s="8"/>
      <c r="C673" s="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9"/>
      <c r="V673" s="32"/>
      <c r="W673" s="32"/>
      <c r="X673" s="32"/>
      <c r="Y673" s="32"/>
      <c r="Z673" s="32"/>
      <c r="AA673" s="32"/>
      <c r="AB673" s="32"/>
      <c r="AC673" s="42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6"/>
      <c r="AT673"/>
      <c r="AU673"/>
      <c r="AV673"/>
      <c r="AW673"/>
    </row>
    <row r="674" spans="1:49" s="65" customFormat="1" ht="13.8">
      <c r="A674" s="8"/>
      <c r="B674" s="8"/>
      <c r="C674" s="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9"/>
      <c r="V674" s="32"/>
      <c r="W674" s="32"/>
      <c r="X674" s="32"/>
      <c r="Y674" s="32"/>
      <c r="Z674" s="32"/>
      <c r="AA674" s="32"/>
      <c r="AB674" s="32"/>
      <c r="AC674" s="42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6"/>
      <c r="AT674"/>
      <c r="AU674"/>
      <c r="AV674"/>
      <c r="AW674"/>
    </row>
    <row r="675" spans="1:49" s="65" customFormat="1" ht="13.8">
      <c r="A675" s="8"/>
      <c r="B675" s="8"/>
      <c r="C675" s="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9"/>
      <c r="V675" s="32"/>
      <c r="W675" s="32"/>
      <c r="X675" s="32"/>
      <c r="Y675" s="32"/>
      <c r="Z675" s="32"/>
      <c r="AA675" s="32"/>
      <c r="AB675" s="32"/>
      <c r="AC675" s="42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6"/>
      <c r="AT675"/>
      <c r="AU675"/>
      <c r="AV675"/>
      <c r="AW675"/>
    </row>
    <row r="676" spans="1:49" s="65" customFormat="1" ht="13.8">
      <c r="A676" s="8"/>
      <c r="B676" s="8"/>
      <c r="C676" s="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9"/>
      <c r="V676" s="32"/>
      <c r="W676" s="32"/>
      <c r="X676" s="32"/>
      <c r="Y676" s="32"/>
      <c r="Z676" s="32"/>
      <c r="AA676" s="32"/>
      <c r="AB676" s="32"/>
      <c r="AC676" s="42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6"/>
      <c r="AT676"/>
      <c r="AU676"/>
      <c r="AV676"/>
      <c r="AW676"/>
    </row>
    <row r="677" spans="1:49" s="65" customFormat="1" ht="13.8">
      <c r="A677" s="8"/>
      <c r="B677" s="8"/>
      <c r="C677" s="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9"/>
      <c r="V677" s="32"/>
      <c r="W677" s="32"/>
      <c r="X677" s="32"/>
      <c r="Y677" s="32"/>
      <c r="Z677" s="32"/>
      <c r="AA677" s="32"/>
      <c r="AB677" s="32"/>
      <c r="AC677" s="42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6"/>
      <c r="AT677"/>
      <c r="AU677"/>
      <c r="AV677"/>
      <c r="AW677"/>
    </row>
    <row r="678" spans="1:49" s="65" customFormat="1" ht="13.8">
      <c r="A678" s="8"/>
      <c r="B678" s="8"/>
      <c r="C678" s="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9"/>
      <c r="V678" s="32"/>
      <c r="W678" s="32"/>
      <c r="X678" s="32"/>
      <c r="Y678" s="32"/>
      <c r="Z678" s="32"/>
      <c r="AA678" s="32"/>
      <c r="AB678" s="32"/>
      <c r="AC678" s="42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6"/>
      <c r="AT678"/>
      <c r="AU678"/>
      <c r="AV678"/>
      <c r="AW678"/>
    </row>
    <row r="679" spans="1:49" s="65" customFormat="1" ht="13.8">
      <c r="A679" s="8"/>
      <c r="B679" s="8"/>
      <c r="C679" s="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9"/>
      <c r="V679" s="32"/>
      <c r="W679" s="32"/>
      <c r="X679" s="32"/>
      <c r="Y679" s="32"/>
      <c r="Z679" s="32"/>
      <c r="AA679" s="32"/>
      <c r="AB679" s="32"/>
      <c r="AC679" s="42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6"/>
      <c r="AT679"/>
      <c r="AU679"/>
      <c r="AV679"/>
      <c r="AW679"/>
    </row>
    <row r="680" spans="1:49" s="65" customFormat="1" ht="13.8">
      <c r="A680" s="8"/>
      <c r="B680" s="8"/>
      <c r="C680" s="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9"/>
      <c r="V680" s="32"/>
      <c r="W680" s="32"/>
      <c r="X680" s="32"/>
      <c r="Y680" s="32"/>
      <c r="Z680" s="32"/>
      <c r="AA680" s="32"/>
      <c r="AB680" s="32"/>
      <c r="AC680" s="42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6"/>
      <c r="AT680"/>
      <c r="AU680"/>
      <c r="AV680"/>
      <c r="AW680"/>
    </row>
    <row r="681" spans="1:49" s="65" customFormat="1" ht="13.8">
      <c r="A681" s="8"/>
      <c r="B681" s="8"/>
      <c r="C681" s="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9"/>
      <c r="V681" s="32"/>
      <c r="W681" s="32"/>
      <c r="X681" s="32"/>
      <c r="Y681" s="32"/>
      <c r="Z681" s="32"/>
      <c r="AA681" s="32"/>
      <c r="AB681" s="32"/>
      <c r="AC681" s="42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6"/>
      <c r="AT681"/>
      <c r="AU681"/>
      <c r="AV681"/>
      <c r="AW681"/>
    </row>
    <row r="682" spans="1:49" s="65" customFormat="1" ht="13.8">
      <c r="A682" s="8"/>
      <c r="B682" s="8"/>
      <c r="C682" s="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9"/>
      <c r="V682" s="32"/>
      <c r="W682" s="32"/>
      <c r="X682" s="32"/>
      <c r="Y682" s="32"/>
      <c r="Z682" s="32"/>
      <c r="AA682" s="32"/>
      <c r="AB682" s="32"/>
      <c r="AC682" s="42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6"/>
      <c r="AT682"/>
      <c r="AU682"/>
      <c r="AV682"/>
      <c r="AW682"/>
    </row>
    <row r="683" spans="1:49" s="65" customFormat="1" ht="13.8">
      <c r="A683" s="8"/>
      <c r="B683" s="8"/>
      <c r="C683" s="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9"/>
      <c r="V683" s="32"/>
      <c r="W683" s="32"/>
      <c r="X683" s="32"/>
      <c r="Y683" s="32"/>
      <c r="Z683" s="32"/>
      <c r="AA683" s="32"/>
      <c r="AB683" s="32"/>
      <c r="AC683" s="42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6"/>
      <c r="AT683"/>
      <c r="AU683"/>
      <c r="AV683"/>
      <c r="AW683"/>
    </row>
    <row r="684" spans="1:49" s="65" customFormat="1" ht="13.8">
      <c r="A684" s="8"/>
      <c r="B684" s="8"/>
      <c r="C684" s="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9"/>
      <c r="V684" s="32"/>
      <c r="W684" s="32"/>
      <c r="X684" s="32"/>
      <c r="Y684" s="32"/>
      <c r="Z684" s="32"/>
      <c r="AA684" s="32"/>
      <c r="AB684" s="32"/>
      <c r="AC684" s="42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6"/>
      <c r="AT684"/>
      <c r="AU684"/>
      <c r="AV684"/>
      <c r="AW684"/>
    </row>
    <row r="685" spans="1:49" s="65" customFormat="1" ht="13.8">
      <c r="A685" s="8"/>
      <c r="B685" s="8"/>
      <c r="C685" s="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9"/>
      <c r="V685" s="32"/>
      <c r="W685" s="32"/>
      <c r="X685" s="32"/>
      <c r="Y685" s="32"/>
      <c r="Z685" s="32"/>
      <c r="AA685" s="32"/>
      <c r="AB685" s="32"/>
      <c r="AC685" s="42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6"/>
      <c r="AT685"/>
      <c r="AU685"/>
      <c r="AV685"/>
      <c r="AW685"/>
    </row>
    <row r="686" spans="1:49" s="65" customFormat="1" ht="13.8">
      <c r="A686" s="8"/>
      <c r="B686" s="8"/>
      <c r="C686" s="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9"/>
      <c r="V686" s="32"/>
      <c r="W686" s="32"/>
      <c r="X686" s="32"/>
      <c r="Y686" s="32"/>
      <c r="Z686" s="32"/>
      <c r="AA686" s="32"/>
      <c r="AB686" s="32"/>
      <c r="AC686" s="42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6"/>
      <c r="AT686"/>
      <c r="AU686"/>
      <c r="AV686"/>
      <c r="AW686"/>
    </row>
    <row r="687" spans="1:49" s="65" customFormat="1" ht="13.8">
      <c r="A687" s="8"/>
      <c r="B687" s="8"/>
      <c r="C687" s="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9"/>
      <c r="V687" s="32"/>
      <c r="W687" s="32"/>
      <c r="X687" s="32"/>
      <c r="Y687" s="32"/>
      <c r="Z687" s="32"/>
      <c r="AA687" s="32"/>
      <c r="AB687" s="32"/>
      <c r="AC687" s="42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6"/>
      <c r="AT687"/>
      <c r="AU687"/>
      <c r="AV687"/>
      <c r="AW687"/>
    </row>
    <row r="688" spans="1:49" s="65" customFormat="1" ht="13.8">
      <c r="A688" s="8"/>
      <c r="B688" s="8"/>
      <c r="C688" s="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9"/>
      <c r="V688" s="32"/>
      <c r="W688" s="32"/>
      <c r="X688" s="32"/>
      <c r="Y688" s="32"/>
      <c r="Z688" s="32"/>
      <c r="AA688" s="32"/>
      <c r="AB688" s="32"/>
      <c r="AC688" s="42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6"/>
      <c r="AT688"/>
      <c r="AU688"/>
      <c r="AV688"/>
      <c r="AW688"/>
    </row>
    <row r="689" spans="1:49" s="65" customFormat="1" ht="13.8">
      <c r="A689" s="8"/>
      <c r="B689" s="8"/>
      <c r="C689" s="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9"/>
      <c r="V689" s="32"/>
      <c r="W689" s="32"/>
      <c r="X689" s="32"/>
      <c r="Y689" s="32"/>
      <c r="Z689" s="32"/>
      <c r="AA689" s="32"/>
      <c r="AB689" s="32"/>
      <c r="AC689" s="42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6"/>
      <c r="AT689"/>
      <c r="AU689"/>
      <c r="AV689"/>
      <c r="AW689"/>
    </row>
    <row r="690" spans="1:49" s="65" customFormat="1" ht="13.8">
      <c r="A690" s="8"/>
      <c r="B690" s="8"/>
      <c r="C690" s="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9"/>
      <c r="V690" s="32"/>
      <c r="W690" s="32"/>
      <c r="X690" s="32"/>
      <c r="Y690" s="32"/>
      <c r="Z690" s="32"/>
      <c r="AA690" s="32"/>
      <c r="AB690" s="32"/>
      <c r="AC690" s="42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6"/>
      <c r="AT690"/>
      <c r="AU690"/>
      <c r="AV690"/>
      <c r="AW690"/>
    </row>
    <row r="691" spans="1:49" s="65" customFormat="1" ht="13.8">
      <c r="A691" s="8"/>
      <c r="B691" s="8"/>
      <c r="C691" s="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9"/>
      <c r="V691" s="32"/>
      <c r="W691" s="32"/>
      <c r="X691" s="32"/>
      <c r="Y691" s="32"/>
      <c r="Z691" s="32"/>
      <c r="AA691" s="32"/>
      <c r="AB691" s="32"/>
      <c r="AC691" s="42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6"/>
      <c r="AT691"/>
      <c r="AU691"/>
      <c r="AV691"/>
      <c r="AW691"/>
    </row>
    <row r="692" spans="1:49" s="65" customFormat="1" ht="13.8">
      <c r="A692" s="8"/>
      <c r="B692" s="8"/>
      <c r="C692" s="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9"/>
      <c r="V692" s="32"/>
      <c r="W692" s="32"/>
      <c r="X692" s="32"/>
      <c r="Y692" s="32"/>
      <c r="Z692" s="32"/>
      <c r="AA692" s="32"/>
      <c r="AB692" s="32"/>
      <c r="AC692" s="42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6"/>
      <c r="AT692"/>
      <c r="AU692"/>
      <c r="AV692"/>
      <c r="AW692"/>
    </row>
    <row r="693" spans="1:49" s="65" customFormat="1" ht="13.8">
      <c r="A693" s="8"/>
      <c r="B693" s="8"/>
      <c r="C693" s="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9"/>
      <c r="V693" s="32"/>
      <c r="W693" s="32"/>
      <c r="X693" s="32"/>
      <c r="Y693" s="32"/>
      <c r="Z693" s="32"/>
      <c r="AA693" s="32"/>
      <c r="AB693" s="32"/>
      <c r="AC693" s="42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6"/>
      <c r="AT693"/>
      <c r="AU693"/>
      <c r="AV693"/>
      <c r="AW693"/>
    </row>
    <row r="694" spans="1:49" s="65" customFormat="1" ht="13.8">
      <c r="A694" s="8"/>
      <c r="B694" s="8"/>
      <c r="C694" s="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9"/>
      <c r="V694" s="32"/>
      <c r="W694" s="32"/>
      <c r="X694" s="32"/>
      <c r="Y694" s="32"/>
      <c r="Z694" s="32"/>
      <c r="AA694" s="32"/>
      <c r="AB694" s="32"/>
      <c r="AC694" s="42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6"/>
      <c r="AT694"/>
      <c r="AU694"/>
      <c r="AV694"/>
      <c r="AW694"/>
    </row>
    <row r="695" spans="1:49" s="65" customFormat="1" ht="13.8">
      <c r="A695" s="8"/>
      <c r="B695" s="8"/>
      <c r="C695" s="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9"/>
      <c r="V695" s="32"/>
      <c r="W695" s="32"/>
      <c r="X695" s="32"/>
      <c r="Y695" s="32"/>
      <c r="Z695" s="32"/>
      <c r="AA695" s="32"/>
      <c r="AB695" s="32"/>
      <c r="AC695" s="42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6"/>
      <c r="AT695"/>
      <c r="AU695"/>
      <c r="AV695"/>
      <c r="AW695"/>
    </row>
    <row r="696" spans="1:49" s="65" customFormat="1" ht="13.8">
      <c r="A696" s="8"/>
      <c r="B696" s="8"/>
      <c r="C696" s="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9"/>
      <c r="V696" s="32"/>
      <c r="W696" s="32"/>
      <c r="X696" s="32"/>
      <c r="Y696" s="32"/>
      <c r="Z696" s="32"/>
      <c r="AA696" s="32"/>
      <c r="AB696" s="32"/>
      <c r="AC696" s="42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6"/>
      <c r="AT696"/>
      <c r="AU696"/>
      <c r="AV696"/>
      <c r="AW696"/>
    </row>
    <row r="697" spans="1:49" s="65" customFormat="1" ht="13.8">
      <c r="A697" s="8"/>
      <c r="B697" s="8"/>
      <c r="C697" s="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9"/>
      <c r="V697" s="32"/>
      <c r="W697" s="32"/>
      <c r="X697" s="32"/>
      <c r="Y697" s="32"/>
      <c r="Z697" s="32"/>
      <c r="AA697" s="32"/>
      <c r="AB697" s="32"/>
      <c r="AC697" s="42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6"/>
      <c r="AT697"/>
      <c r="AU697"/>
      <c r="AV697"/>
      <c r="AW697"/>
    </row>
    <row r="698" spans="1:49" s="65" customFormat="1" ht="13.8">
      <c r="A698" s="8"/>
      <c r="B698" s="8"/>
      <c r="C698" s="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9"/>
      <c r="V698" s="32"/>
      <c r="W698" s="32"/>
      <c r="X698" s="32"/>
      <c r="Y698" s="32"/>
      <c r="Z698" s="32"/>
      <c r="AA698" s="32"/>
      <c r="AB698" s="32"/>
      <c r="AC698" s="42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6"/>
      <c r="AT698"/>
      <c r="AU698"/>
      <c r="AV698"/>
      <c r="AW698"/>
    </row>
    <row r="699" spans="1:49" s="65" customFormat="1" ht="13.8">
      <c r="A699" s="8"/>
      <c r="B699" s="8"/>
      <c r="C699" s="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9"/>
      <c r="V699" s="32"/>
      <c r="W699" s="32"/>
      <c r="X699" s="32"/>
      <c r="Y699" s="32"/>
      <c r="Z699" s="32"/>
      <c r="AA699" s="32"/>
      <c r="AB699" s="32"/>
      <c r="AC699" s="42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6"/>
      <c r="AT699"/>
      <c r="AU699"/>
      <c r="AV699"/>
      <c r="AW699"/>
    </row>
    <row r="700" spans="1:49" s="65" customFormat="1" ht="13.8">
      <c r="A700" s="8"/>
      <c r="B700" s="8"/>
      <c r="C700" s="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9"/>
      <c r="V700" s="32"/>
      <c r="W700" s="32"/>
      <c r="X700" s="32"/>
      <c r="Y700" s="32"/>
      <c r="Z700" s="32"/>
      <c r="AA700" s="32"/>
      <c r="AB700" s="32"/>
      <c r="AC700" s="42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6"/>
      <c r="AT700"/>
      <c r="AU700"/>
      <c r="AV700"/>
      <c r="AW700"/>
    </row>
    <row r="701" spans="1:49" s="65" customFormat="1" ht="13.8">
      <c r="A701" s="8"/>
      <c r="B701" s="8"/>
      <c r="C701" s="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9"/>
      <c r="V701" s="32"/>
      <c r="W701" s="32"/>
      <c r="X701" s="32"/>
      <c r="Y701" s="32"/>
      <c r="Z701" s="32"/>
      <c r="AA701" s="32"/>
      <c r="AB701" s="32"/>
      <c r="AC701" s="42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6"/>
      <c r="AT701"/>
      <c r="AU701"/>
      <c r="AV701"/>
      <c r="AW701"/>
    </row>
    <row r="702" spans="1:49" s="65" customFormat="1" ht="13.8">
      <c r="A702" s="8"/>
      <c r="B702" s="8"/>
      <c r="C702" s="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9"/>
      <c r="V702" s="32"/>
      <c r="W702" s="32"/>
      <c r="X702" s="32"/>
      <c r="Y702" s="32"/>
      <c r="Z702" s="32"/>
      <c r="AA702" s="32"/>
      <c r="AB702" s="32"/>
      <c r="AC702" s="42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6"/>
      <c r="AT702"/>
      <c r="AU702"/>
      <c r="AV702"/>
      <c r="AW702"/>
    </row>
    <row r="703" spans="1:49" s="65" customFormat="1" ht="13.8">
      <c r="A703" s="8"/>
      <c r="B703" s="8"/>
      <c r="C703" s="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9"/>
      <c r="V703" s="32"/>
      <c r="W703" s="32"/>
      <c r="X703" s="32"/>
      <c r="Y703" s="32"/>
      <c r="Z703" s="32"/>
      <c r="AA703" s="32"/>
      <c r="AB703" s="32"/>
      <c r="AC703" s="42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6"/>
      <c r="AT703"/>
      <c r="AU703"/>
      <c r="AV703"/>
      <c r="AW703"/>
    </row>
    <row r="704" spans="1:49" s="65" customFormat="1" ht="13.8">
      <c r="A704" s="8"/>
      <c r="B704" s="8"/>
      <c r="C704" s="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9"/>
      <c r="V704" s="32"/>
      <c r="W704" s="32"/>
      <c r="X704" s="32"/>
      <c r="Y704" s="32"/>
      <c r="Z704" s="32"/>
      <c r="AA704" s="32"/>
      <c r="AB704" s="32"/>
      <c r="AC704" s="42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6"/>
      <c r="AT704"/>
      <c r="AU704"/>
      <c r="AV704"/>
      <c r="AW704"/>
    </row>
    <row r="705" spans="1:49" s="65" customFormat="1" ht="13.8">
      <c r="A705" s="8"/>
      <c r="B705" s="8"/>
      <c r="C705" s="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9"/>
      <c r="V705" s="32"/>
      <c r="W705" s="32"/>
      <c r="X705" s="32"/>
      <c r="Y705" s="32"/>
      <c r="Z705" s="32"/>
      <c r="AA705" s="32"/>
      <c r="AB705" s="32"/>
      <c r="AC705" s="42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6"/>
      <c r="AT705"/>
      <c r="AU705"/>
      <c r="AV705"/>
      <c r="AW705"/>
    </row>
    <row r="706" spans="1:49" s="65" customFormat="1" ht="13.8">
      <c r="A706" s="8"/>
      <c r="B706" s="8"/>
      <c r="C706" s="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9"/>
      <c r="V706" s="32"/>
      <c r="W706" s="32"/>
      <c r="X706" s="32"/>
      <c r="Y706" s="32"/>
      <c r="Z706" s="32"/>
      <c r="AA706" s="32"/>
      <c r="AB706" s="32"/>
      <c r="AC706" s="42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6"/>
      <c r="AT706"/>
      <c r="AU706"/>
      <c r="AV706"/>
      <c r="AW706"/>
    </row>
    <row r="707" spans="1:49" s="65" customFormat="1" ht="13.8">
      <c r="A707" s="8"/>
      <c r="B707" s="8"/>
      <c r="C707" s="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9"/>
      <c r="V707" s="32"/>
      <c r="W707" s="32"/>
      <c r="X707" s="32"/>
      <c r="Y707" s="32"/>
      <c r="Z707" s="32"/>
      <c r="AA707" s="32"/>
      <c r="AB707" s="32"/>
      <c r="AC707" s="42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6"/>
      <c r="AT707"/>
      <c r="AU707"/>
      <c r="AV707"/>
      <c r="AW707"/>
    </row>
    <row r="708" spans="1:49" s="65" customFormat="1" ht="13.8">
      <c r="A708" s="8"/>
      <c r="B708" s="8"/>
      <c r="C708" s="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9"/>
      <c r="V708" s="32"/>
      <c r="W708" s="32"/>
      <c r="X708" s="32"/>
      <c r="Y708" s="32"/>
      <c r="Z708" s="32"/>
      <c r="AA708" s="32"/>
      <c r="AB708" s="32"/>
      <c r="AC708" s="42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6"/>
      <c r="AT708"/>
      <c r="AU708"/>
      <c r="AV708"/>
      <c r="AW708"/>
    </row>
    <row r="709" spans="1:49" s="65" customFormat="1" ht="13.8">
      <c r="A709" s="8"/>
      <c r="B709" s="8"/>
      <c r="C709" s="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9"/>
      <c r="V709" s="32"/>
      <c r="W709" s="32"/>
      <c r="X709" s="32"/>
      <c r="Y709" s="32"/>
      <c r="Z709" s="32"/>
      <c r="AA709" s="32"/>
      <c r="AB709" s="32"/>
      <c r="AC709" s="42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6"/>
      <c r="AT709"/>
      <c r="AU709"/>
      <c r="AV709"/>
      <c r="AW709"/>
    </row>
    <row r="710" spans="1:49" s="65" customFormat="1" ht="13.8">
      <c r="A710" s="8"/>
      <c r="B710" s="8"/>
      <c r="C710" s="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9"/>
      <c r="V710" s="32"/>
      <c r="W710" s="32"/>
      <c r="X710" s="32"/>
      <c r="Y710" s="32"/>
      <c r="Z710" s="32"/>
      <c r="AA710" s="32"/>
      <c r="AB710" s="32"/>
      <c r="AC710" s="42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6"/>
      <c r="AT710"/>
      <c r="AU710"/>
      <c r="AV710"/>
      <c r="AW710"/>
    </row>
    <row r="711" spans="1:49" s="65" customFormat="1" ht="13.8">
      <c r="A711" s="8"/>
      <c r="B711" s="8"/>
      <c r="C711" s="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9"/>
      <c r="V711" s="32"/>
      <c r="W711" s="32"/>
      <c r="X711" s="32"/>
      <c r="Y711" s="32"/>
      <c r="Z711" s="32"/>
      <c r="AA711" s="32"/>
      <c r="AB711" s="32"/>
      <c r="AC711" s="42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6"/>
      <c r="AT711"/>
      <c r="AU711"/>
      <c r="AV711"/>
      <c r="AW711"/>
    </row>
    <row r="712" spans="1:49" s="65" customFormat="1" ht="13.8">
      <c r="A712" s="8"/>
      <c r="B712" s="8"/>
      <c r="C712" s="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9"/>
      <c r="V712" s="32"/>
      <c r="W712" s="32"/>
      <c r="X712" s="32"/>
      <c r="Y712" s="32"/>
      <c r="Z712" s="32"/>
      <c r="AA712" s="32"/>
      <c r="AB712" s="32"/>
      <c r="AC712" s="42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6"/>
      <c r="AT712"/>
      <c r="AU712"/>
      <c r="AV712"/>
      <c r="AW712"/>
    </row>
    <row r="713" spans="1:49" s="65" customFormat="1" ht="13.8">
      <c r="A713" s="8"/>
      <c r="B713" s="8"/>
      <c r="C713" s="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9"/>
      <c r="V713" s="32"/>
      <c r="W713" s="32"/>
      <c r="X713" s="32"/>
      <c r="Y713" s="32"/>
      <c r="Z713" s="32"/>
      <c r="AA713" s="32"/>
      <c r="AB713" s="32"/>
      <c r="AC713" s="42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6"/>
      <c r="AT713"/>
      <c r="AU713"/>
      <c r="AV713"/>
      <c r="AW713"/>
    </row>
    <row r="714" spans="1:49" s="65" customFormat="1" ht="13.8">
      <c r="A714" s="8"/>
      <c r="B714" s="8"/>
      <c r="C714" s="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9"/>
      <c r="V714" s="32"/>
      <c r="W714" s="32"/>
      <c r="X714" s="32"/>
      <c r="Y714" s="32"/>
      <c r="Z714" s="32"/>
      <c r="AA714" s="32"/>
      <c r="AB714" s="32"/>
      <c r="AC714" s="42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6"/>
      <c r="AT714"/>
      <c r="AU714"/>
      <c r="AV714"/>
      <c r="AW714"/>
    </row>
    <row r="715" spans="1:49" s="65" customFormat="1" ht="13.8">
      <c r="A715" s="8"/>
      <c r="B715" s="8"/>
      <c r="C715" s="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9"/>
      <c r="V715" s="32"/>
      <c r="W715" s="32"/>
      <c r="X715" s="32"/>
      <c r="Y715" s="32"/>
      <c r="Z715" s="32"/>
      <c r="AA715" s="32"/>
      <c r="AB715" s="32"/>
      <c r="AC715" s="42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6"/>
      <c r="AT715"/>
      <c r="AU715"/>
      <c r="AV715"/>
      <c r="AW715"/>
    </row>
    <row r="716" spans="1:49" s="65" customFormat="1" ht="13.8">
      <c r="A716" s="8"/>
      <c r="B716" s="8"/>
      <c r="C716" s="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9"/>
      <c r="V716" s="32"/>
      <c r="W716" s="32"/>
      <c r="X716" s="32"/>
      <c r="Y716" s="32"/>
      <c r="Z716" s="32"/>
      <c r="AA716" s="32"/>
      <c r="AB716" s="32"/>
      <c r="AC716" s="42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6"/>
      <c r="AT716"/>
      <c r="AU716"/>
      <c r="AV716"/>
      <c r="AW716"/>
    </row>
    <row r="717" spans="1:49" s="65" customFormat="1" ht="13.8">
      <c r="A717" s="8"/>
      <c r="B717" s="8"/>
      <c r="C717" s="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9"/>
      <c r="V717" s="32"/>
      <c r="W717" s="32"/>
      <c r="X717" s="32"/>
      <c r="Y717" s="32"/>
      <c r="Z717" s="32"/>
      <c r="AA717" s="32"/>
      <c r="AB717" s="32"/>
      <c r="AC717" s="42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6"/>
      <c r="AT717"/>
      <c r="AU717"/>
      <c r="AV717"/>
      <c r="AW717"/>
    </row>
    <row r="718" spans="1:49" s="65" customFormat="1" ht="13.8">
      <c r="A718" s="8"/>
      <c r="B718" s="8"/>
      <c r="C718" s="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9"/>
      <c r="V718" s="32"/>
      <c r="W718" s="32"/>
      <c r="X718" s="32"/>
      <c r="Y718" s="32"/>
      <c r="Z718" s="32"/>
      <c r="AA718" s="32"/>
      <c r="AB718" s="32"/>
      <c r="AC718" s="42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6"/>
      <c r="AT718"/>
      <c r="AU718"/>
      <c r="AV718"/>
      <c r="AW718"/>
    </row>
    <row r="719" spans="1:49" s="65" customFormat="1" ht="13.8">
      <c r="A719" s="8"/>
      <c r="B719" s="8"/>
      <c r="C719" s="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9"/>
      <c r="V719" s="32"/>
      <c r="W719" s="32"/>
      <c r="X719" s="32"/>
      <c r="Y719" s="32"/>
      <c r="Z719" s="32"/>
      <c r="AA719" s="32"/>
      <c r="AB719" s="32"/>
      <c r="AC719" s="42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6"/>
      <c r="AT719"/>
      <c r="AU719"/>
      <c r="AV719"/>
      <c r="AW719"/>
    </row>
    <row r="720" spans="1:49" s="65" customFormat="1" ht="13.8">
      <c r="A720" s="8"/>
      <c r="B720" s="8"/>
      <c r="C720" s="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9"/>
      <c r="V720" s="32"/>
      <c r="W720" s="32"/>
      <c r="X720" s="32"/>
      <c r="Y720" s="32"/>
      <c r="Z720" s="32"/>
      <c r="AA720" s="32"/>
      <c r="AB720" s="32"/>
      <c r="AC720" s="42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6"/>
      <c r="AT720"/>
      <c r="AU720"/>
      <c r="AV720"/>
      <c r="AW720"/>
    </row>
    <row r="721" spans="1:49" s="65" customFormat="1" ht="13.8">
      <c r="A721" s="8"/>
      <c r="B721" s="8"/>
      <c r="C721" s="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9"/>
      <c r="V721" s="32"/>
      <c r="W721" s="32"/>
      <c r="X721" s="32"/>
      <c r="Y721" s="32"/>
      <c r="Z721" s="32"/>
      <c r="AA721" s="32"/>
      <c r="AB721" s="32"/>
      <c r="AC721" s="42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6"/>
      <c r="AT721"/>
      <c r="AU721"/>
      <c r="AV721"/>
      <c r="AW721"/>
    </row>
    <row r="722" spans="1:49" s="65" customFormat="1" ht="13.8">
      <c r="A722" s="8"/>
      <c r="B722" s="8"/>
      <c r="C722" s="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9"/>
      <c r="V722" s="32"/>
      <c r="W722" s="32"/>
      <c r="X722" s="32"/>
      <c r="Y722" s="32"/>
      <c r="Z722" s="32"/>
      <c r="AA722" s="32"/>
      <c r="AB722" s="32"/>
      <c r="AC722" s="42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6"/>
      <c r="AT722"/>
      <c r="AU722"/>
      <c r="AV722"/>
      <c r="AW722"/>
    </row>
    <row r="723" spans="1:49" s="65" customFormat="1" ht="13.8">
      <c r="A723" s="8"/>
      <c r="B723" s="8"/>
      <c r="C723" s="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9"/>
      <c r="V723" s="32"/>
      <c r="W723" s="32"/>
      <c r="X723" s="32"/>
      <c r="Y723" s="32"/>
      <c r="Z723" s="32"/>
      <c r="AA723" s="32"/>
      <c r="AB723" s="32"/>
      <c r="AC723" s="42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6"/>
      <c r="AT723"/>
      <c r="AU723"/>
      <c r="AV723"/>
      <c r="AW723"/>
    </row>
    <row r="724" spans="1:49" s="65" customFormat="1" ht="13.8">
      <c r="A724" s="8"/>
      <c r="B724" s="8"/>
      <c r="C724" s="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9"/>
      <c r="V724" s="32"/>
      <c r="W724" s="32"/>
      <c r="X724" s="32"/>
      <c r="Y724" s="32"/>
      <c r="Z724" s="32"/>
      <c r="AA724" s="32"/>
      <c r="AB724" s="32"/>
      <c r="AC724" s="42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6"/>
      <c r="AT724"/>
      <c r="AU724"/>
      <c r="AV724"/>
      <c r="AW724"/>
    </row>
    <row r="725" spans="1:49" s="65" customFormat="1" ht="13.8">
      <c r="A725" s="8"/>
      <c r="B725" s="8"/>
      <c r="C725" s="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9"/>
      <c r="V725" s="32"/>
      <c r="W725" s="32"/>
      <c r="X725" s="32"/>
      <c r="Y725" s="32"/>
      <c r="Z725" s="32"/>
      <c r="AA725" s="32"/>
      <c r="AB725" s="32"/>
      <c r="AC725" s="42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6"/>
      <c r="AT725"/>
      <c r="AU725"/>
      <c r="AV725"/>
      <c r="AW725"/>
    </row>
    <row r="726" spans="1:49" s="65" customFormat="1" ht="13.8">
      <c r="A726" s="8"/>
      <c r="B726" s="8"/>
      <c r="C726" s="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9"/>
      <c r="V726" s="32"/>
      <c r="W726" s="32"/>
      <c r="X726" s="32"/>
      <c r="Y726" s="32"/>
      <c r="Z726" s="32"/>
      <c r="AA726" s="32"/>
      <c r="AB726" s="32"/>
      <c r="AC726" s="42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6"/>
      <c r="AT726"/>
      <c r="AU726"/>
      <c r="AV726"/>
      <c r="AW726"/>
    </row>
    <row r="727" spans="1:49" s="65" customFormat="1" ht="13.8">
      <c r="A727" s="8"/>
      <c r="B727" s="8"/>
      <c r="C727" s="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9"/>
      <c r="V727" s="32"/>
      <c r="W727" s="32"/>
      <c r="X727" s="32"/>
      <c r="Y727" s="32"/>
      <c r="Z727" s="32"/>
      <c r="AA727" s="32"/>
      <c r="AB727" s="32"/>
      <c r="AC727" s="42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6"/>
      <c r="AT727"/>
      <c r="AU727"/>
      <c r="AV727"/>
      <c r="AW727"/>
    </row>
    <row r="728" spans="1:49" s="65" customFormat="1" ht="13.8">
      <c r="A728" s="8"/>
      <c r="B728" s="8"/>
      <c r="C728" s="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9"/>
      <c r="V728" s="32"/>
      <c r="W728" s="32"/>
      <c r="X728" s="32"/>
      <c r="Y728" s="32"/>
      <c r="Z728" s="32"/>
      <c r="AA728" s="32"/>
      <c r="AB728" s="32"/>
      <c r="AC728" s="42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6"/>
      <c r="AT728"/>
      <c r="AU728"/>
      <c r="AV728"/>
      <c r="AW728"/>
    </row>
    <row r="729" spans="1:49" s="65" customFormat="1" ht="13.8">
      <c r="A729" s="8"/>
      <c r="B729" s="8"/>
      <c r="C729" s="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9"/>
      <c r="V729" s="32"/>
      <c r="W729" s="32"/>
      <c r="X729" s="32"/>
      <c r="Y729" s="32"/>
      <c r="Z729" s="32"/>
      <c r="AA729" s="32"/>
      <c r="AB729" s="32"/>
      <c r="AC729" s="42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6"/>
      <c r="AT729"/>
      <c r="AU729"/>
      <c r="AV729"/>
      <c r="AW729"/>
    </row>
    <row r="730" spans="1:49" s="65" customFormat="1" ht="13.8">
      <c r="A730" s="8"/>
      <c r="B730" s="8"/>
      <c r="C730" s="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9"/>
      <c r="V730" s="32"/>
      <c r="W730" s="32"/>
      <c r="X730" s="32"/>
      <c r="Y730" s="32"/>
      <c r="Z730" s="32"/>
      <c r="AA730" s="32"/>
      <c r="AB730" s="32"/>
      <c r="AC730" s="42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6"/>
      <c r="AT730"/>
      <c r="AU730"/>
      <c r="AV730"/>
      <c r="AW730"/>
    </row>
    <row r="731" spans="1:49" s="65" customFormat="1" ht="13.8">
      <c r="A731" s="8"/>
      <c r="B731" s="8"/>
      <c r="C731" s="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9"/>
      <c r="V731" s="32"/>
      <c r="W731" s="32"/>
      <c r="X731" s="32"/>
      <c r="Y731" s="32"/>
      <c r="Z731" s="32"/>
      <c r="AA731" s="32"/>
      <c r="AB731" s="32"/>
      <c r="AC731" s="42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6"/>
      <c r="AT731"/>
      <c r="AU731"/>
      <c r="AV731"/>
      <c r="AW731"/>
    </row>
    <row r="732" spans="1:49" s="65" customFormat="1" ht="13.8">
      <c r="A732" s="8"/>
      <c r="B732" s="8"/>
      <c r="C732" s="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9"/>
      <c r="V732" s="32"/>
      <c r="W732" s="32"/>
      <c r="X732" s="32"/>
      <c r="Y732" s="32"/>
      <c r="Z732" s="32"/>
      <c r="AA732" s="32"/>
      <c r="AB732" s="32"/>
      <c r="AC732" s="42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6"/>
      <c r="AT732"/>
      <c r="AU732"/>
      <c r="AV732"/>
      <c r="AW732"/>
    </row>
    <row r="733" spans="1:49" s="65" customFormat="1" ht="13.8">
      <c r="A733" s="8"/>
      <c r="B733" s="8"/>
      <c r="C733" s="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9"/>
      <c r="V733" s="32"/>
      <c r="W733" s="32"/>
      <c r="X733" s="32"/>
      <c r="Y733" s="32"/>
      <c r="Z733" s="32"/>
      <c r="AA733" s="32"/>
      <c r="AB733" s="32"/>
      <c r="AC733" s="42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6"/>
      <c r="AT733"/>
      <c r="AU733"/>
      <c r="AV733"/>
      <c r="AW733"/>
    </row>
    <row r="734" spans="1:49" s="65" customFormat="1" ht="13.8">
      <c r="A734" s="8"/>
      <c r="B734" s="8"/>
      <c r="C734" s="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9"/>
      <c r="V734" s="32"/>
      <c r="W734" s="32"/>
      <c r="X734" s="32"/>
      <c r="Y734" s="32"/>
      <c r="Z734" s="32"/>
      <c r="AA734" s="32"/>
      <c r="AB734" s="32"/>
      <c r="AC734" s="42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6"/>
      <c r="AT734"/>
      <c r="AU734"/>
      <c r="AV734"/>
      <c r="AW734"/>
    </row>
    <row r="735" spans="1:49" s="65" customFormat="1" ht="13.8">
      <c r="A735" s="8"/>
      <c r="B735" s="8"/>
      <c r="C735" s="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9"/>
      <c r="V735" s="32"/>
      <c r="W735" s="32"/>
      <c r="X735" s="32"/>
      <c r="Y735" s="32"/>
      <c r="Z735" s="32"/>
      <c r="AA735" s="32"/>
      <c r="AB735" s="32"/>
      <c r="AC735" s="42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6"/>
      <c r="AT735"/>
      <c r="AU735"/>
      <c r="AV735"/>
      <c r="AW735"/>
    </row>
    <row r="736" spans="1:49" s="65" customFormat="1" ht="13.8">
      <c r="A736" s="8"/>
      <c r="B736" s="8"/>
      <c r="C736" s="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9"/>
      <c r="V736" s="32"/>
      <c r="W736" s="32"/>
      <c r="X736" s="32"/>
      <c r="Y736" s="32"/>
      <c r="Z736" s="32"/>
      <c r="AA736" s="32"/>
      <c r="AB736" s="32"/>
      <c r="AC736" s="42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6"/>
      <c r="AT736"/>
      <c r="AU736"/>
      <c r="AV736"/>
      <c r="AW736"/>
    </row>
    <row r="737" spans="1:49" s="65" customFormat="1" ht="13.8">
      <c r="A737" s="8"/>
      <c r="B737" s="8"/>
      <c r="C737" s="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9"/>
      <c r="V737" s="32"/>
      <c r="W737" s="32"/>
      <c r="X737" s="32"/>
      <c r="Y737" s="32"/>
      <c r="Z737" s="32"/>
      <c r="AA737" s="32"/>
      <c r="AB737" s="32"/>
      <c r="AC737" s="42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6"/>
      <c r="AT737"/>
      <c r="AU737"/>
      <c r="AV737"/>
      <c r="AW737"/>
    </row>
    <row r="738" spans="1:49" s="65" customFormat="1" ht="13.8">
      <c r="A738" s="8"/>
      <c r="B738" s="8"/>
      <c r="C738" s="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9"/>
      <c r="V738" s="32"/>
      <c r="W738" s="32"/>
      <c r="X738" s="32"/>
      <c r="Y738" s="32"/>
      <c r="Z738" s="32"/>
      <c r="AA738" s="32"/>
      <c r="AB738" s="32"/>
      <c r="AC738" s="42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6"/>
      <c r="AT738"/>
      <c r="AU738"/>
      <c r="AV738"/>
      <c r="AW738"/>
    </row>
    <row r="739" spans="1:49" s="65" customFormat="1" ht="13.8">
      <c r="A739" s="8"/>
      <c r="B739" s="8"/>
      <c r="C739" s="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9"/>
      <c r="V739" s="32"/>
      <c r="W739" s="32"/>
      <c r="X739" s="32"/>
      <c r="Y739" s="32"/>
      <c r="Z739" s="32"/>
      <c r="AA739" s="32"/>
      <c r="AB739" s="32"/>
      <c r="AC739" s="42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6"/>
      <c r="AT739"/>
      <c r="AU739"/>
      <c r="AV739"/>
      <c r="AW739"/>
    </row>
    <row r="740" spans="1:49" s="65" customFormat="1" ht="13.8">
      <c r="A740" s="8"/>
      <c r="B740" s="8"/>
      <c r="C740" s="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9"/>
      <c r="V740" s="32"/>
      <c r="W740" s="32"/>
      <c r="X740" s="32"/>
      <c r="Y740" s="32"/>
      <c r="Z740" s="32"/>
      <c r="AA740" s="32"/>
      <c r="AB740" s="32"/>
      <c r="AC740" s="42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6"/>
      <c r="AT740"/>
      <c r="AU740"/>
      <c r="AV740"/>
      <c r="AW740"/>
    </row>
    <row r="741" spans="1:49" s="65" customFormat="1" ht="13.8">
      <c r="A741" s="8"/>
      <c r="B741" s="8"/>
      <c r="C741" s="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9"/>
      <c r="V741" s="32"/>
      <c r="W741" s="32"/>
      <c r="X741" s="32"/>
      <c r="Y741" s="32"/>
      <c r="Z741" s="32"/>
      <c r="AA741" s="32"/>
      <c r="AB741" s="32"/>
      <c r="AC741" s="42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6"/>
      <c r="AT741"/>
      <c r="AU741"/>
      <c r="AV741"/>
      <c r="AW741"/>
    </row>
    <row r="742" spans="1:49" s="65" customFormat="1" ht="13.8">
      <c r="A742" s="8"/>
      <c r="B742" s="8"/>
      <c r="C742" s="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9"/>
      <c r="V742" s="32"/>
      <c r="W742" s="32"/>
      <c r="X742" s="32"/>
      <c r="Y742" s="32"/>
      <c r="Z742" s="32"/>
      <c r="AA742" s="32"/>
      <c r="AB742" s="32"/>
      <c r="AC742" s="42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6"/>
      <c r="AT742"/>
      <c r="AU742"/>
      <c r="AV742"/>
      <c r="AW742"/>
    </row>
    <row r="743" spans="1:49" s="65" customFormat="1" ht="13.8">
      <c r="A743" s="8"/>
      <c r="B743" s="8"/>
      <c r="C743" s="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9"/>
      <c r="V743" s="32"/>
      <c r="W743" s="32"/>
      <c r="X743" s="32"/>
      <c r="Y743" s="32"/>
      <c r="Z743" s="32"/>
      <c r="AA743" s="32"/>
      <c r="AB743" s="32"/>
      <c r="AC743" s="42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6"/>
      <c r="AT743"/>
      <c r="AU743"/>
      <c r="AV743"/>
      <c r="AW743"/>
    </row>
    <row r="744" spans="1:49" s="65" customFormat="1" ht="13.8">
      <c r="A744" s="8"/>
      <c r="B744" s="8"/>
      <c r="C744" s="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9"/>
      <c r="V744" s="32"/>
      <c r="W744" s="32"/>
      <c r="X744" s="32"/>
      <c r="Y744" s="32"/>
      <c r="Z744" s="32"/>
      <c r="AA744" s="32"/>
      <c r="AB744" s="32"/>
      <c r="AC744" s="42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6"/>
      <c r="AT744"/>
      <c r="AU744"/>
      <c r="AV744"/>
      <c r="AW744"/>
    </row>
    <row r="745" spans="1:49" s="65" customFormat="1" ht="13.8">
      <c r="A745" s="8"/>
      <c r="B745" s="8"/>
      <c r="C745" s="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9"/>
      <c r="V745" s="32"/>
      <c r="W745" s="32"/>
      <c r="X745" s="32"/>
      <c r="Y745" s="32"/>
      <c r="Z745" s="32"/>
      <c r="AA745" s="32"/>
      <c r="AB745" s="32"/>
      <c r="AC745" s="42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6"/>
      <c r="AT745"/>
      <c r="AU745"/>
      <c r="AV745"/>
      <c r="AW745"/>
    </row>
    <row r="746" spans="1:49" s="65" customFormat="1" ht="13.8">
      <c r="A746" s="8"/>
      <c r="B746" s="8"/>
      <c r="C746" s="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9"/>
      <c r="V746" s="32"/>
      <c r="W746" s="32"/>
      <c r="X746" s="32"/>
      <c r="Y746" s="32"/>
      <c r="Z746" s="32"/>
      <c r="AA746" s="32"/>
      <c r="AB746" s="32"/>
      <c r="AC746" s="42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6"/>
      <c r="AT746"/>
      <c r="AU746"/>
      <c r="AV746"/>
      <c r="AW746"/>
    </row>
    <row r="747" spans="1:49" s="65" customFormat="1" ht="13.8">
      <c r="A747" s="8"/>
      <c r="B747" s="8"/>
      <c r="C747" s="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9"/>
      <c r="V747" s="32"/>
      <c r="W747" s="32"/>
      <c r="X747" s="32"/>
      <c r="Y747" s="32"/>
      <c r="Z747" s="32"/>
      <c r="AA747" s="32"/>
      <c r="AB747" s="32"/>
      <c r="AC747" s="42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6"/>
      <c r="AT747"/>
      <c r="AU747"/>
      <c r="AV747"/>
      <c r="AW747"/>
    </row>
    <row r="748" spans="1:49" s="65" customFormat="1" ht="13.8">
      <c r="A748" s="8"/>
      <c r="B748" s="8"/>
      <c r="C748" s="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9"/>
      <c r="V748" s="32"/>
      <c r="W748" s="32"/>
      <c r="X748" s="32"/>
      <c r="Y748" s="32"/>
      <c r="Z748" s="32"/>
      <c r="AA748" s="32"/>
      <c r="AB748" s="32"/>
      <c r="AC748" s="42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6"/>
      <c r="AT748"/>
      <c r="AU748"/>
      <c r="AV748"/>
      <c r="AW748"/>
    </row>
    <row r="749" spans="1:49" s="65" customFormat="1" ht="13.8">
      <c r="A749" s="8"/>
      <c r="B749" s="8"/>
      <c r="C749" s="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9"/>
      <c r="V749" s="32"/>
      <c r="W749" s="32"/>
      <c r="X749" s="32"/>
      <c r="Y749" s="32"/>
      <c r="Z749" s="32"/>
      <c r="AA749" s="32"/>
      <c r="AB749" s="32"/>
      <c r="AC749" s="42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6"/>
      <c r="AT749"/>
      <c r="AU749"/>
      <c r="AV749"/>
      <c r="AW749"/>
    </row>
    <row r="750" spans="1:49" s="65" customFormat="1" ht="13.8">
      <c r="A750" s="8"/>
      <c r="B750" s="8"/>
      <c r="C750" s="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9"/>
      <c r="V750" s="32"/>
      <c r="W750" s="32"/>
      <c r="X750" s="32"/>
      <c r="Y750" s="32"/>
      <c r="Z750" s="32"/>
      <c r="AA750" s="32"/>
      <c r="AB750" s="32"/>
      <c r="AC750" s="42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6"/>
      <c r="AT750"/>
      <c r="AU750"/>
      <c r="AV750"/>
      <c r="AW750"/>
    </row>
    <row r="751" spans="1:49" s="65" customFormat="1" ht="13.8">
      <c r="A751" s="8"/>
      <c r="B751" s="8"/>
      <c r="C751" s="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9"/>
      <c r="V751" s="32"/>
      <c r="W751" s="32"/>
      <c r="X751" s="32"/>
      <c r="Y751" s="32"/>
      <c r="Z751" s="32"/>
      <c r="AA751" s="32"/>
      <c r="AB751" s="32"/>
      <c r="AC751" s="42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6"/>
      <c r="AT751"/>
      <c r="AU751"/>
      <c r="AV751"/>
      <c r="AW751"/>
    </row>
    <row r="752" spans="1:49" s="65" customFormat="1" ht="13.8">
      <c r="A752" s="8"/>
      <c r="B752" s="8"/>
      <c r="C752" s="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9"/>
      <c r="V752" s="32"/>
      <c r="W752" s="32"/>
      <c r="X752" s="32"/>
      <c r="Y752" s="32"/>
      <c r="Z752" s="32"/>
      <c r="AA752" s="32"/>
      <c r="AB752" s="32"/>
      <c r="AC752" s="42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6"/>
      <c r="AT752"/>
      <c r="AU752"/>
      <c r="AV752"/>
      <c r="AW752"/>
    </row>
    <row r="753" spans="1:49" s="65" customFormat="1" ht="13.8">
      <c r="A753" s="8"/>
      <c r="B753" s="8"/>
      <c r="C753" s="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9"/>
      <c r="V753" s="32"/>
      <c r="W753" s="32"/>
      <c r="X753" s="32"/>
      <c r="Y753" s="32"/>
      <c r="Z753" s="32"/>
      <c r="AA753" s="32"/>
      <c r="AB753" s="32"/>
      <c r="AC753" s="42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6"/>
      <c r="AT753"/>
      <c r="AU753"/>
      <c r="AV753"/>
      <c r="AW753"/>
    </row>
    <row r="754" spans="1:49" s="65" customFormat="1" ht="13.8">
      <c r="A754" s="8"/>
      <c r="B754" s="8"/>
      <c r="C754" s="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9"/>
      <c r="V754" s="32"/>
      <c r="W754" s="32"/>
      <c r="X754" s="32"/>
      <c r="Y754" s="32"/>
      <c r="Z754" s="32"/>
      <c r="AA754" s="32"/>
      <c r="AB754" s="32"/>
      <c r="AC754" s="42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6"/>
      <c r="AT754"/>
      <c r="AU754"/>
      <c r="AV754"/>
      <c r="AW754"/>
    </row>
    <row r="755" spans="1:49" s="65" customFormat="1" ht="13.8">
      <c r="A755" s="8"/>
      <c r="B755" s="8"/>
      <c r="C755" s="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9"/>
      <c r="V755" s="32"/>
      <c r="W755" s="32"/>
      <c r="X755" s="32"/>
      <c r="Y755" s="32"/>
      <c r="Z755" s="32"/>
      <c r="AA755" s="32"/>
      <c r="AB755" s="32"/>
      <c r="AC755" s="42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6"/>
      <c r="AT755"/>
      <c r="AU755"/>
      <c r="AV755"/>
      <c r="AW755"/>
    </row>
    <row r="756" spans="1:49" s="65" customFormat="1" ht="13.8">
      <c r="A756" s="8"/>
      <c r="B756" s="8"/>
      <c r="C756" s="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9"/>
      <c r="V756" s="32"/>
      <c r="W756" s="32"/>
      <c r="X756" s="32"/>
      <c r="Y756" s="32"/>
      <c r="Z756" s="32"/>
      <c r="AA756" s="32"/>
      <c r="AB756" s="32"/>
      <c r="AC756" s="42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6"/>
      <c r="AT756"/>
      <c r="AU756"/>
      <c r="AV756"/>
      <c r="AW756"/>
    </row>
    <row r="757" spans="1:49" s="65" customFormat="1" ht="13.8">
      <c r="A757" s="8"/>
      <c r="B757" s="8"/>
      <c r="C757" s="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9"/>
      <c r="V757" s="32"/>
      <c r="W757" s="32"/>
      <c r="X757" s="32"/>
      <c r="Y757" s="32"/>
      <c r="Z757" s="32"/>
      <c r="AA757" s="32"/>
      <c r="AB757" s="32"/>
      <c r="AC757" s="42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6"/>
      <c r="AT757"/>
      <c r="AU757"/>
      <c r="AV757"/>
      <c r="AW757"/>
    </row>
    <row r="758" spans="1:49" s="65" customFormat="1" ht="13.8">
      <c r="A758" s="8"/>
      <c r="B758" s="8"/>
      <c r="C758" s="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9"/>
      <c r="V758" s="32"/>
      <c r="W758" s="32"/>
      <c r="X758" s="32"/>
      <c r="Y758" s="32"/>
      <c r="Z758" s="32"/>
      <c r="AA758" s="32"/>
      <c r="AB758" s="32"/>
      <c r="AC758" s="42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6"/>
      <c r="AT758"/>
      <c r="AU758"/>
      <c r="AV758"/>
      <c r="AW758"/>
    </row>
    <row r="759" spans="1:49" s="65" customFormat="1" ht="13.8">
      <c r="A759" s="8"/>
      <c r="B759" s="8"/>
      <c r="C759" s="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9"/>
      <c r="V759" s="32"/>
      <c r="W759" s="32"/>
      <c r="X759" s="32"/>
      <c r="Y759" s="32"/>
      <c r="Z759" s="32"/>
      <c r="AA759" s="32"/>
      <c r="AB759" s="32"/>
      <c r="AC759" s="42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6"/>
      <c r="AT759"/>
      <c r="AU759"/>
      <c r="AV759"/>
      <c r="AW759"/>
    </row>
    <row r="760" spans="1:49" s="65" customFormat="1" ht="13.8">
      <c r="A760" s="8"/>
      <c r="B760" s="8"/>
      <c r="C760" s="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9"/>
      <c r="V760" s="32"/>
      <c r="W760" s="32"/>
      <c r="X760" s="32"/>
      <c r="Y760" s="32"/>
      <c r="Z760" s="32"/>
      <c r="AA760" s="32"/>
      <c r="AB760" s="32"/>
      <c r="AC760" s="42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6"/>
      <c r="AT760"/>
      <c r="AU760"/>
      <c r="AV760"/>
      <c r="AW760"/>
    </row>
    <row r="761" spans="1:49" s="65" customFormat="1" ht="13.8">
      <c r="A761" s="8"/>
      <c r="B761" s="8"/>
      <c r="C761" s="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9"/>
      <c r="V761" s="32"/>
      <c r="W761" s="32"/>
      <c r="X761" s="32"/>
      <c r="Y761" s="32"/>
      <c r="Z761" s="32"/>
      <c r="AA761" s="32"/>
      <c r="AB761" s="32"/>
      <c r="AC761" s="42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6"/>
      <c r="AT761"/>
      <c r="AU761"/>
      <c r="AV761"/>
      <c r="AW761"/>
    </row>
    <row r="762" spans="1:49" s="65" customFormat="1" ht="13.8">
      <c r="A762" s="8"/>
      <c r="B762" s="8"/>
      <c r="C762" s="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9"/>
      <c r="V762" s="32"/>
      <c r="W762" s="32"/>
      <c r="X762" s="32"/>
      <c r="Y762" s="32"/>
      <c r="Z762" s="32"/>
      <c r="AA762" s="32"/>
      <c r="AB762" s="32"/>
      <c r="AC762" s="42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6"/>
      <c r="AT762"/>
      <c r="AU762"/>
      <c r="AV762"/>
      <c r="AW762"/>
    </row>
    <row r="763" spans="1:49" s="65" customFormat="1" ht="13.8">
      <c r="A763" s="8"/>
      <c r="B763" s="8"/>
      <c r="C763" s="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9"/>
      <c r="V763" s="32"/>
      <c r="W763" s="32"/>
      <c r="X763" s="32"/>
      <c r="Y763" s="32"/>
      <c r="Z763" s="32"/>
      <c r="AA763" s="32"/>
      <c r="AB763" s="32"/>
      <c r="AC763" s="42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6"/>
      <c r="AT763"/>
      <c r="AU763"/>
      <c r="AV763"/>
      <c r="AW763"/>
    </row>
    <row r="764" spans="1:49" s="65" customFormat="1" ht="13.8">
      <c r="A764" s="8"/>
      <c r="B764" s="8"/>
      <c r="C764" s="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9"/>
      <c r="V764" s="32"/>
      <c r="W764" s="32"/>
      <c r="X764" s="32"/>
      <c r="Y764" s="32"/>
      <c r="Z764" s="32"/>
      <c r="AA764" s="32"/>
      <c r="AB764" s="32"/>
      <c r="AC764" s="42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6"/>
      <c r="AT764"/>
      <c r="AU764"/>
      <c r="AV764"/>
      <c r="AW764"/>
    </row>
    <row r="765" spans="1:49" s="65" customFormat="1" ht="13.8">
      <c r="A765" s="8"/>
      <c r="B765" s="8"/>
      <c r="C765" s="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9"/>
      <c r="V765" s="32"/>
      <c r="W765" s="32"/>
      <c r="X765" s="32"/>
      <c r="Y765" s="32"/>
      <c r="Z765" s="32"/>
      <c r="AA765" s="32"/>
      <c r="AB765" s="32"/>
      <c r="AC765" s="42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6"/>
      <c r="AT765"/>
      <c r="AU765"/>
      <c r="AV765"/>
      <c r="AW765"/>
    </row>
    <row r="766" spans="1:49" s="65" customFormat="1" ht="13.8">
      <c r="A766" s="8"/>
      <c r="B766" s="8"/>
      <c r="C766" s="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9"/>
      <c r="V766" s="32"/>
      <c r="W766" s="32"/>
      <c r="X766" s="32"/>
      <c r="Y766" s="32"/>
      <c r="Z766" s="32"/>
      <c r="AA766" s="32"/>
      <c r="AB766" s="32"/>
      <c r="AC766" s="42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6"/>
      <c r="AT766"/>
      <c r="AU766"/>
      <c r="AV766"/>
      <c r="AW766"/>
    </row>
    <row r="767" spans="1:49" s="65" customFormat="1" ht="13.8">
      <c r="A767" s="8"/>
      <c r="B767" s="8"/>
      <c r="C767" s="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9"/>
      <c r="V767" s="32"/>
      <c r="W767" s="32"/>
      <c r="X767" s="32"/>
      <c r="Y767" s="32"/>
      <c r="Z767" s="32"/>
      <c r="AA767" s="32"/>
      <c r="AB767" s="32"/>
      <c r="AC767" s="42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6"/>
      <c r="AT767"/>
      <c r="AU767"/>
      <c r="AV767"/>
      <c r="AW767"/>
    </row>
    <row r="768" spans="1:49" s="65" customFormat="1" ht="13.8">
      <c r="A768" s="8"/>
      <c r="B768" s="8"/>
      <c r="C768" s="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9"/>
      <c r="V768" s="32"/>
      <c r="W768" s="32"/>
      <c r="X768" s="32"/>
      <c r="Y768" s="32"/>
      <c r="Z768" s="32"/>
      <c r="AA768" s="32"/>
      <c r="AB768" s="32"/>
      <c r="AC768" s="42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6"/>
      <c r="AT768"/>
      <c r="AU768"/>
      <c r="AV768"/>
      <c r="AW768"/>
    </row>
    <row r="769" spans="1:49" s="65" customFormat="1" ht="13.8">
      <c r="A769" s="8"/>
      <c r="B769" s="8"/>
      <c r="C769" s="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9"/>
      <c r="V769" s="32"/>
      <c r="W769" s="32"/>
      <c r="X769" s="32"/>
      <c r="Y769" s="32"/>
      <c r="Z769" s="32"/>
      <c r="AA769" s="32"/>
      <c r="AB769" s="32"/>
      <c r="AC769" s="42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6"/>
      <c r="AT769"/>
      <c r="AU769"/>
      <c r="AV769"/>
      <c r="AW769"/>
    </row>
    <row r="770" spans="1:49" s="65" customFormat="1" ht="13.8">
      <c r="A770" s="8"/>
      <c r="B770" s="8"/>
      <c r="C770" s="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/>
      <c r="V770" s="32"/>
      <c r="W770" s="32"/>
      <c r="X770" s="32"/>
      <c r="Y770" s="32"/>
      <c r="Z770" s="32"/>
      <c r="AA770" s="32"/>
      <c r="AB770" s="32"/>
      <c r="AC770" s="42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6"/>
      <c r="AT770"/>
      <c r="AU770"/>
      <c r="AV770"/>
      <c r="AW770"/>
    </row>
    <row r="771" spans="1:49" s="65" customFormat="1" ht="13.8">
      <c r="A771" s="8"/>
      <c r="B771" s="8"/>
      <c r="C771" s="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9"/>
      <c r="V771" s="32"/>
      <c r="W771" s="32"/>
      <c r="X771" s="32"/>
      <c r="Y771" s="32"/>
      <c r="Z771" s="32"/>
      <c r="AA771" s="32"/>
      <c r="AB771" s="32"/>
      <c r="AC771" s="42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6"/>
      <c r="AT771"/>
      <c r="AU771"/>
      <c r="AV771"/>
      <c r="AW771"/>
    </row>
    <row r="772" spans="1:49" s="65" customFormat="1" ht="13.8">
      <c r="A772" s="8"/>
      <c r="B772" s="8"/>
      <c r="C772" s="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9"/>
      <c r="V772" s="32"/>
      <c r="W772" s="32"/>
      <c r="X772" s="32"/>
      <c r="Y772" s="32"/>
      <c r="Z772" s="32"/>
      <c r="AA772" s="32"/>
      <c r="AB772" s="32"/>
      <c r="AC772" s="42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6"/>
      <c r="AT772"/>
      <c r="AU772"/>
      <c r="AV772"/>
      <c r="AW772"/>
    </row>
    <row r="773" spans="1:49" s="65" customFormat="1" ht="13.8">
      <c r="A773" s="8"/>
      <c r="B773" s="8"/>
      <c r="C773" s="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9"/>
      <c r="V773" s="32"/>
      <c r="W773" s="32"/>
      <c r="X773" s="32"/>
      <c r="Y773" s="32"/>
      <c r="Z773" s="32"/>
      <c r="AA773" s="32"/>
      <c r="AB773" s="32"/>
      <c r="AC773" s="42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6"/>
      <c r="AT773"/>
      <c r="AU773"/>
      <c r="AV773"/>
      <c r="AW773"/>
    </row>
    <row r="774" spans="1:49" s="65" customFormat="1" ht="13.8">
      <c r="A774" s="8"/>
      <c r="B774" s="8"/>
      <c r="C774" s="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9"/>
      <c r="V774" s="32"/>
      <c r="W774" s="32"/>
      <c r="X774" s="32"/>
      <c r="Y774" s="32"/>
      <c r="Z774" s="32"/>
      <c r="AA774" s="32"/>
      <c r="AB774" s="32"/>
      <c r="AC774" s="42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6"/>
      <c r="AT774"/>
      <c r="AU774"/>
      <c r="AV774"/>
      <c r="AW774"/>
    </row>
    <row r="775" spans="1:49" s="65" customFormat="1" ht="13.8">
      <c r="A775" s="8"/>
      <c r="B775" s="8"/>
      <c r="C775" s="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9"/>
      <c r="V775" s="32"/>
      <c r="W775" s="32"/>
      <c r="X775" s="32"/>
      <c r="Y775" s="32"/>
      <c r="Z775" s="32"/>
      <c r="AA775" s="32"/>
      <c r="AB775" s="32"/>
      <c r="AC775" s="42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6"/>
      <c r="AT775"/>
      <c r="AU775"/>
      <c r="AV775"/>
      <c r="AW775"/>
    </row>
    <row r="776" spans="1:49" s="65" customFormat="1" ht="13.8">
      <c r="A776" s="8"/>
      <c r="B776" s="8"/>
      <c r="C776" s="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9"/>
      <c r="V776" s="32"/>
      <c r="W776" s="32"/>
      <c r="X776" s="32"/>
      <c r="Y776" s="32"/>
      <c r="Z776" s="32"/>
      <c r="AA776" s="32"/>
      <c r="AB776" s="32"/>
      <c r="AC776" s="42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6"/>
      <c r="AT776"/>
      <c r="AU776"/>
      <c r="AV776"/>
      <c r="AW776"/>
    </row>
    <row r="777" spans="1:49" s="65" customFormat="1" ht="13.8">
      <c r="A777" s="8"/>
      <c r="B777" s="8"/>
      <c r="C777" s="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9"/>
      <c r="V777" s="32"/>
      <c r="W777" s="32"/>
      <c r="X777" s="32"/>
      <c r="Y777" s="32"/>
      <c r="Z777" s="32"/>
      <c r="AA777" s="32"/>
      <c r="AB777" s="32"/>
      <c r="AC777" s="42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6"/>
      <c r="AT777"/>
      <c r="AU777"/>
      <c r="AV777"/>
      <c r="AW777"/>
    </row>
    <row r="778" spans="1:49" s="65" customFormat="1" ht="13.8">
      <c r="A778" s="8"/>
      <c r="B778" s="8"/>
      <c r="C778" s="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9"/>
      <c r="V778" s="32"/>
      <c r="W778" s="32"/>
      <c r="X778" s="32"/>
      <c r="Y778" s="32"/>
      <c r="Z778" s="32"/>
      <c r="AA778" s="32"/>
      <c r="AB778" s="32"/>
      <c r="AC778" s="42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6"/>
      <c r="AT778"/>
      <c r="AU778"/>
      <c r="AV778"/>
      <c r="AW778"/>
    </row>
    <row r="779" spans="1:49" s="65" customFormat="1" ht="13.8">
      <c r="A779" s="8"/>
      <c r="B779" s="8"/>
      <c r="C779" s="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9"/>
      <c r="V779" s="32"/>
      <c r="W779" s="32"/>
      <c r="X779" s="32"/>
      <c r="Y779" s="32"/>
      <c r="Z779" s="32"/>
      <c r="AA779" s="32"/>
      <c r="AB779" s="32"/>
      <c r="AC779" s="42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6"/>
      <c r="AT779"/>
      <c r="AU779"/>
      <c r="AV779"/>
      <c r="AW779"/>
    </row>
    <row r="780" spans="1:49" s="65" customFormat="1" ht="13.8">
      <c r="A780" s="8"/>
      <c r="B780" s="8"/>
      <c r="C780" s="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9"/>
      <c r="V780" s="32"/>
      <c r="W780" s="32"/>
      <c r="X780" s="32"/>
      <c r="Y780" s="32"/>
      <c r="Z780" s="32"/>
      <c r="AA780" s="32"/>
      <c r="AB780" s="32"/>
      <c r="AC780" s="42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6"/>
      <c r="AT780"/>
      <c r="AU780"/>
      <c r="AV780"/>
      <c r="AW780"/>
    </row>
    <row r="781" spans="1:49" s="65" customFormat="1" ht="13.8">
      <c r="A781" s="8"/>
      <c r="B781" s="8"/>
      <c r="C781" s="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9"/>
      <c r="V781" s="32"/>
      <c r="W781" s="32"/>
      <c r="X781" s="32"/>
      <c r="Y781" s="32"/>
      <c r="Z781" s="32"/>
      <c r="AA781" s="32"/>
      <c r="AB781" s="32"/>
      <c r="AC781" s="42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6"/>
      <c r="AT781"/>
      <c r="AU781"/>
      <c r="AV781"/>
      <c r="AW781"/>
    </row>
    <row r="782" spans="1:49" s="65" customFormat="1" ht="13.8">
      <c r="A782" s="8"/>
      <c r="B782" s="8"/>
      <c r="C782" s="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9"/>
      <c r="V782" s="32"/>
      <c r="W782" s="32"/>
      <c r="X782" s="32"/>
      <c r="Y782" s="32"/>
      <c r="Z782" s="32"/>
      <c r="AA782" s="32"/>
      <c r="AB782" s="32"/>
      <c r="AC782" s="42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6"/>
      <c r="AT782"/>
      <c r="AU782"/>
      <c r="AV782"/>
      <c r="AW782"/>
    </row>
    <row r="783" spans="1:49" s="65" customFormat="1" ht="13.8">
      <c r="A783" s="8"/>
      <c r="B783" s="8"/>
      <c r="C783" s="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9"/>
      <c r="V783" s="32"/>
      <c r="W783" s="32"/>
      <c r="X783" s="32"/>
      <c r="Y783" s="32"/>
      <c r="Z783" s="32"/>
      <c r="AA783" s="32"/>
      <c r="AB783" s="32"/>
      <c r="AC783" s="42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6"/>
      <c r="AT783"/>
      <c r="AU783"/>
      <c r="AV783"/>
      <c r="AW783"/>
    </row>
    <row r="784" spans="1:49" s="65" customFormat="1" ht="13.8">
      <c r="A784" s="8"/>
      <c r="B784" s="8"/>
      <c r="C784" s="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9"/>
      <c r="V784" s="32"/>
      <c r="W784" s="32"/>
      <c r="X784" s="32"/>
      <c r="Y784" s="32"/>
      <c r="Z784" s="32"/>
      <c r="AA784" s="32"/>
      <c r="AB784" s="32"/>
      <c r="AC784" s="42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6"/>
      <c r="AT784"/>
      <c r="AU784"/>
      <c r="AV784"/>
      <c r="AW784"/>
    </row>
    <row r="785" spans="1:49" s="65" customFormat="1" ht="13.8">
      <c r="A785" s="8"/>
      <c r="B785" s="8"/>
      <c r="C785" s="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9"/>
      <c r="V785" s="32"/>
      <c r="W785" s="32"/>
      <c r="X785" s="32"/>
      <c r="Y785" s="32"/>
      <c r="Z785" s="32"/>
      <c r="AA785" s="32"/>
      <c r="AB785" s="32"/>
      <c r="AC785" s="42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6"/>
      <c r="AT785"/>
      <c r="AU785"/>
      <c r="AV785"/>
      <c r="AW785"/>
    </row>
    <row r="786" spans="1:49" s="65" customFormat="1" ht="13.8">
      <c r="A786" s="8"/>
      <c r="B786" s="8"/>
      <c r="C786" s="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9"/>
      <c r="V786" s="32"/>
      <c r="W786" s="32"/>
      <c r="X786" s="32"/>
      <c r="Y786" s="32"/>
      <c r="Z786" s="32"/>
      <c r="AA786" s="32"/>
      <c r="AB786" s="32"/>
      <c r="AC786" s="42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6"/>
      <c r="AT786"/>
      <c r="AU786"/>
      <c r="AV786"/>
      <c r="AW786"/>
    </row>
    <row r="787" spans="1:49" s="65" customFormat="1" ht="13.8">
      <c r="A787" s="8"/>
      <c r="B787" s="8"/>
      <c r="C787" s="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9"/>
      <c r="V787" s="32"/>
      <c r="W787" s="32"/>
      <c r="X787" s="32"/>
      <c r="Y787" s="32"/>
      <c r="Z787" s="32"/>
      <c r="AA787" s="32"/>
      <c r="AB787" s="32"/>
      <c r="AC787" s="42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6"/>
      <c r="AT787"/>
      <c r="AU787"/>
      <c r="AV787"/>
      <c r="AW787"/>
    </row>
    <row r="788" spans="1:49" s="65" customFormat="1" ht="13.8">
      <c r="A788" s="8"/>
      <c r="B788" s="8"/>
      <c r="C788" s="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9"/>
      <c r="V788" s="32"/>
      <c r="W788" s="32"/>
      <c r="X788" s="32"/>
      <c r="Y788" s="32"/>
      <c r="Z788" s="32"/>
      <c r="AA788" s="32"/>
      <c r="AB788" s="32"/>
      <c r="AC788" s="42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6"/>
      <c r="AT788"/>
      <c r="AU788"/>
      <c r="AV788"/>
      <c r="AW788"/>
    </row>
    <row r="789" spans="1:49" s="65" customFormat="1" ht="13.8">
      <c r="A789" s="8"/>
      <c r="B789" s="8"/>
      <c r="C789" s="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9"/>
      <c r="V789" s="32"/>
      <c r="W789" s="32"/>
      <c r="X789" s="32"/>
      <c r="Y789" s="32"/>
      <c r="Z789" s="32"/>
      <c r="AA789" s="32"/>
      <c r="AB789" s="32"/>
      <c r="AC789" s="42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6"/>
      <c r="AT789"/>
      <c r="AU789"/>
      <c r="AV789"/>
      <c r="AW789"/>
    </row>
    <row r="790" spans="1:49" s="65" customFormat="1" ht="13.8">
      <c r="A790" s="8"/>
      <c r="B790" s="8"/>
      <c r="C790" s="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9"/>
      <c r="V790" s="32"/>
      <c r="W790" s="32"/>
      <c r="X790" s="32"/>
      <c r="Y790" s="32"/>
      <c r="Z790" s="32"/>
      <c r="AA790" s="32"/>
      <c r="AB790" s="32"/>
      <c r="AC790" s="42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6"/>
      <c r="AT790"/>
      <c r="AU790"/>
      <c r="AV790"/>
      <c r="AW790"/>
    </row>
    <row r="791" spans="1:49" s="65" customFormat="1" ht="13.8">
      <c r="A791" s="8"/>
      <c r="B791" s="8"/>
      <c r="C791" s="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9"/>
      <c r="V791" s="32"/>
      <c r="W791" s="32"/>
      <c r="X791" s="32"/>
      <c r="Y791" s="32"/>
      <c r="Z791" s="32"/>
      <c r="AA791" s="32"/>
      <c r="AB791" s="32"/>
      <c r="AC791" s="42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6"/>
      <c r="AT791"/>
      <c r="AU791"/>
      <c r="AV791"/>
      <c r="AW791"/>
    </row>
    <row r="792" spans="1:49" s="65" customFormat="1" ht="13.8">
      <c r="A792" s="8"/>
      <c r="B792" s="8"/>
      <c r="C792" s="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9"/>
      <c r="V792" s="32"/>
      <c r="W792" s="32"/>
      <c r="X792" s="32"/>
      <c r="Y792" s="32"/>
      <c r="Z792" s="32"/>
      <c r="AA792" s="32"/>
      <c r="AB792" s="32"/>
      <c r="AC792" s="42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6"/>
      <c r="AT792"/>
      <c r="AU792"/>
      <c r="AV792"/>
      <c r="AW792"/>
    </row>
    <row r="793" spans="1:49" s="65" customFormat="1" ht="13.8">
      <c r="A793" s="8"/>
      <c r="B793" s="8"/>
      <c r="C793" s="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9"/>
      <c r="V793" s="32"/>
      <c r="W793" s="32"/>
      <c r="X793" s="32"/>
      <c r="Y793" s="32"/>
      <c r="Z793" s="32"/>
      <c r="AA793" s="32"/>
      <c r="AB793" s="32"/>
      <c r="AC793" s="42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6"/>
      <c r="AT793"/>
      <c r="AU793"/>
      <c r="AV793"/>
      <c r="AW793"/>
    </row>
    <row r="794" spans="1:49" s="65" customFormat="1" ht="13.8">
      <c r="A794" s="8"/>
      <c r="B794" s="8"/>
      <c r="C794" s="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9"/>
      <c r="V794" s="32"/>
      <c r="W794" s="32"/>
      <c r="X794" s="32"/>
      <c r="Y794" s="32"/>
      <c r="Z794" s="32"/>
      <c r="AA794" s="32"/>
      <c r="AB794" s="32"/>
      <c r="AC794" s="42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6"/>
      <c r="AT794"/>
      <c r="AU794"/>
      <c r="AV794"/>
      <c r="AW794"/>
    </row>
    <row r="795" spans="1:49" s="65" customFormat="1" ht="13.8">
      <c r="A795" s="8"/>
      <c r="B795" s="8"/>
      <c r="C795" s="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9"/>
      <c r="V795" s="32"/>
      <c r="W795" s="32"/>
      <c r="X795" s="32"/>
      <c r="Y795" s="32"/>
      <c r="Z795" s="32"/>
      <c r="AA795" s="32"/>
      <c r="AB795" s="32"/>
      <c r="AC795" s="42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6"/>
      <c r="AT795"/>
      <c r="AU795"/>
      <c r="AV795"/>
      <c r="AW795"/>
    </row>
    <row r="796" spans="1:49" s="65" customFormat="1" ht="13.8">
      <c r="A796" s="8"/>
      <c r="B796" s="8"/>
      <c r="C796" s="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9"/>
      <c r="V796" s="32"/>
      <c r="W796" s="32"/>
      <c r="X796" s="32"/>
      <c r="Y796" s="32"/>
      <c r="Z796" s="32"/>
      <c r="AA796" s="32"/>
      <c r="AB796" s="32"/>
      <c r="AC796" s="42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6"/>
      <c r="AT796"/>
      <c r="AU796"/>
      <c r="AV796"/>
      <c r="AW796"/>
    </row>
    <row r="797" spans="1:49" s="65" customFormat="1" ht="13.8">
      <c r="A797" s="8"/>
      <c r="B797" s="8"/>
      <c r="C797" s="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9"/>
      <c r="V797" s="32"/>
      <c r="W797" s="32"/>
      <c r="X797" s="32"/>
      <c r="Y797" s="32"/>
      <c r="Z797" s="32"/>
      <c r="AA797" s="32"/>
      <c r="AB797" s="32"/>
      <c r="AC797" s="42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6"/>
      <c r="AT797"/>
      <c r="AU797"/>
      <c r="AV797"/>
      <c r="AW797"/>
    </row>
    <row r="798" spans="1:49" s="65" customFormat="1" ht="13.8">
      <c r="A798" s="8"/>
      <c r="B798" s="8"/>
      <c r="C798" s="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9"/>
      <c r="V798" s="32"/>
      <c r="W798" s="32"/>
      <c r="X798" s="32"/>
      <c r="Y798" s="32"/>
      <c r="Z798" s="32"/>
      <c r="AA798" s="32"/>
      <c r="AB798" s="32"/>
      <c r="AC798" s="42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6"/>
      <c r="AT798"/>
      <c r="AU798"/>
      <c r="AV798"/>
      <c r="AW798"/>
    </row>
    <row r="799" spans="1:49" s="65" customFormat="1" ht="13.8">
      <c r="A799" s="8"/>
      <c r="B799" s="8"/>
      <c r="C799" s="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9"/>
      <c r="V799" s="32"/>
      <c r="W799" s="32"/>
      <c r="X799" s="32"/>
      <c r="Y799" s="32"/>
      <c r="Z799" s="32"/>
      <c r="AA799" s="32"/>
      <c r="AB799" s="32"/>
      <c r="AC799" s="42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6"/>
      <c r="AT799"/>
      <c r="AU799"/>
      <c r="AV799"/>
      <c r="AW799"/>
    </row>
    <row r="800" spans="1:49" s="65" customFormat="1" ht="13.8">
      <c r="A800" s="8"/>
      <c r="B800" s="8"/>
      <c r="C800" s="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9"/>
      <c r="V800" s="32"/>
      <c r="W800" s="32"/>
      <c r="X800" s="32"/>
      <c r="Y800" s="32"/>
      <c r="Z800" s="32"/>
      <c r="AA800" s="32"/>
      <c r="AB800" s="32"/>
      <c r="AC800" s="42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6"/>
      <c r="AT800"/>
      <c r="AU800"/>
      <c r="AV800"/>
      <c r="AW800"/>
    </row>
    <row r="801" spans="1:49" s="65" customFormat="1" ht="13.8">
      <c r="A801" s="8"/>
      <c r="B801" s="8"/>
      <c r="C801" s="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9"/>
      <c r="V801" s="32"/>
      <c r="W801" s="32"/>
      <c r="X801" s="32"/>
      <c r="Y801" s="32"/>
      <c r="Z801" s="32"/>
      <c r="AA801" s="32"/>
      <c r="AB801" s="32"/>
      <c r="AC801" s="42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6"/>
      <c r="AT801"/>
      <c r="AU801"/>
      <c r="AV801"/>
      <c r="AW801"/>
    </row>
    <row r="802" spans="1:49" s="65" customFormat="1" ht="13.8">
      <c r="A802" s="8"/>
      <c r="B802" s="8"/>
      <c r="C802" s="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9"/>
      <c r="V802" s="32"/>
      <c r="W802" s="32"/>
      <c r="X802" s="32"/>
      <c r="Y802" s="32"/>
      <c r="Z802" s="32"/>
      <c r="AA802" s="32"/>
      <c r="AB802" s="32"/>
      <c r="AC802" s="42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6"/>
      <c r="AT802"/>
      <c r="AU802"/>
      <c r="AV802"/>
      <c r="AW802"/>
    </row>
    <row r="803" spans="1:49" s="65" customFormat="1" ht="13.8">
      <c r="A803" s="8"/>
      <c r="B803" s="8"/>
      <c r="C803" s="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9"/>
      <c r="V803" s="32"/>
      <c r="W803" s="32"/>
      <c r="X803" s="32"/>
      <c r="Y803" s="32"/>
      <c r="Z803" s="32"/>
      <c r="AA803" s="32"/>
      <c r="AB803" s="32"/>
      <c r="AC803" s="42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6"/>
      <c r="AT803"/>
      <c r="AU803"/>
      <c r="AV803"/>
      <c r="AW803"/>
    </row>
    <row r="804" spans="1:49" s="65" customFormat="1" ht="13.8">
      <c r="A804" s="8"/>
      <c r="B804" s="8"/>
      <c r="C804" s="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9"/>
      <c r="V804" s="32"/>
      <c r="W804" s="32"/>
      <c r="X804" s="32"/>
      <c r="Y804" s="32"/>
      <c r="Z804" s="32"/>
      <c r="AA804" s="32"/>
      <c r="AB804" s="32"/>
      <c r="AC804" s="42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6"/>
      <c r="AT804"/>
      <c r="AU804"/>
      <c r="AV804"/>
      <c r="AW804"/>
    </row>
    <row r="805" spans="1:49" s="65" customFormat="1" ht="13.8">
      <c r="A805" s="8"/>
      <c r="B805" s="8"/>
      <c r="C805" s="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9"/>
      <c r="V805" s="32"/>
      <c r="W805" s="32"/>
      <c r="X805" s="32"/>
      <c r="Y805" s="32"/>
      <c r="Z805" s="32"/>
      <c r="AA805" s="32"/>
      <c r="AB805" s="32"/>
      <c r="AC805" s="42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6"/>
      <c r="AT805"/>
      <c r="AU805"/>
      <c r="AV805"/>
      <c r="AW805"/>
    </row>
    <row r="806" spans="1:49" s="65" customFormat="1" ht="13.8">
      <c r="A806" s="8"/>
      <c r="B806" s="8"/>
      <c r="C806" s="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9"/>
      <c r="V806" s="32"/>
      <c r="W806" s="32"/>
      <c r="X806" s="32"/>
      <c r="Y806" s="32"/>
      <c r="Z806" s="32"/>
      <c r="AA806" s="32"/>
      <c r="AB806" s="32"/>
      <c r="AC806" s="42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6"/>
      <c r="AT806"/>
      <c r="AU806"/>
      <c r="AV806"/>
      <c r="AW806"/>
    </row>
    <row r="807" spans="1:49" s="65" customFormat="1" ht="13.8">
      <c r="A807" s="8"/>
      <c r="B807" s="8"/>
      <c r="C807" s="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9"/>
      <c r="V807" s="32"/>
      <c r="W807" s="32"/>
      <c r="X807" s="32"/>
      <c r="Y807" s="32"/>
      <c r="Z807" s="32"/>
      <c r="AA807" s="32"/>
      <c r="AB807" s="32"/>
      <c r="AC807" s="42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6"/>
      <c r="AT807"/>
      <c r="AU807"/>
      <c r="AV807"/>
      <c r="AW807"/>
    </row>
    <row r="808" spans="1:49" s="65" customFormat="1" ht="13.8">
      <c r="A808" s="8"/>
      <c r="B808" s="8"/>
      <c r="C808" s="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9"/>
      <c r="V808" s="32"/>
      <c r="W808" s="32"/>
      <c r="X808" s="32"/>
      <c r="Y808" s="32"/>
      <c r="Z808" s="32"/>
      <c r="AA808" s="32"/>
      <c r="AB808" s="32"/>
      <c r="AC808" s="42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6"/>
      <c r="AT808"/>
      <c r="AU808"/>
      <c r="AV808"/>
      <c r="AW808"/>
    </row>
    <row r="809" spans="1:49" s="65" customFormat="1" ht="13.8">
      <c r="A809" s="8"/>
      <c r="B809" s="8"/>
      <c r="C809" s="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9"/>
      <c r="V809" s="32"/>
      <c r="W809" s="32"/>
      <c r="X809" s="32"/>
      <c r="Y809" s="32"/>
      <c r="Z809" s="32"/>
      <c r="AA809" s="32"/>
      <c r="AB809" s="32"/>
      <c r="AC809" s="42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6"/>
      <c r="AT809"/>
      <c r="AU809"/>
      <c r="AV809"/>
      <c r="AW809"/>
    </row>
    <row r="810" spans="1:49" s="65" customFormat="1" ht="13.8">
      <c r="A810" s="8"/>
      <c r="B810" s="8"/>
      <c r="C810" s="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9"/>
      <c r="V810" s="32"/>
      <c r="W810" s="32"/>
      <c r="X810" s="32"/>
      <c r="Y810" s="32"/>
      <c r="Z810" s="32"/>
      <c r="AA810" s="32"/>
      <c r="AB810" s="32"/>
      <c r="AC810" s="42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6"/>
      <c r="AT810"/>
      <c r="AU810"/>
      <c r="AV810"/>
      <c r="AW810"/>
    </row>
    <row r="811" spans="1:49" s="65" customFormat="1" ht="13.8">
      <c r="A811" s="8"/>
      <c r="B811" s="8"/>
      <c r="C811" s="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9"/>
      <c r="V811" s="32"/>
      <c r="W811" s="32"/>
      <c r="X811" s="32"/>
      <c r="Y811" s="32"/>
      <c r="Z811" s="32"/>
      <c r="AA811" s="32"/>
      <c r="AB811" s="32"/>
      <c r="AC811" s="42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6"/>
      <c r="AT811"/>
      <c r="AU811"/>
      <c r="AV811"/>
      <c r="AW811"/>
    </row>
    <row r="812" spans="1:49" s="65" customFormat="1" ht="13.8">
      <c r="A812" s="8"/>
      <c r="B812" s="8"/>
      <c r="C812" s="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9"/>
      <c r="V812" s="32"/>
      <c r="W812" s="32"/>
      <c r="X812" s="32"/>
      <c r="Y812" s="32"/>
      <c r="Z812" s="32"/>
      <c r="AA812" s="32"/>
      <c r="AB812" s="32"/>
      <c r="AC812" s="42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6"/>
      <c r="AT812"/>
      <c r="AU812"/>
      <c r="AV812"/>
      <c r="AW812"/>
    </row>
    <row r="813" spans="1:49" s="65" customFormat="1" ht="13.8">
      <c r="A813" s="8"/>
      <c r="B813" s="8"/>
      <c r="C813" s="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9"/>
      <c r="V813" s="32"/>
      <c r="W813" s="32"/>
      <c r="X813" s="32"/>
      <c r="Y813" s="32"/>
      <c r="Z813" s="32"/>
      <c r="AA813" s="32"/>
      <c r="AB813" s="32"/>
      <c r="AC813" s="42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6"/>
      <c r="AT813"/>
      <c r="AU813"/>
      <c r="AV813"/>
      <c r="AW813"/>
    </row>
    <row r="814" spans="1:49" s="65" customFormat="1" ht="13.8">
      <c r="A814" s="8"/>
      <c r="B814" s="8"/>
      <c r="C814" s="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9"/>
      <c r="V814" s="32"/>
      <c r="W814" s="32"/>
      <c r="X814" s="32"/>
      <c r="Y814" s="32"/>
      <c r="Z814" s="32"/>
      <c r="AA814" s="32"/>
      <c r="AB814" s="32"/>
      <c r="AC814" s="42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6"/>
      <c r="AT814"/>
      <c r="AU814"/>
      <c r="AV814"/>
      <c r="AW814"/>
    </row>
    <row r="815" spans="1:49" s="65" customFormat="1" ht="13.8">
      <c r="A815" s="8"/>
      <c r="B815" s="8"/>
      <c r="C815" s="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9"/>
      <c r="V815" s="32"/>
      <c r="W815" s="32"/>
      <c r="X815" s="32"/>
      <c r="Y815" s="32"/>
      <c r="Z815" s="32"/>
      <c r="AA815" s="32"/>
      <c r="AB815" s="32"/>
      <c r="AC815" s="42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6"/>
      <c r="AT815"/>
      <c r="AU815"/>
      <c r="AV815"/>
      <c r="AW815"/>
    </row>
    <row r="816" spans="1:49" s="65" customFormat="1" ht="13.8">
      <c r="A816" s="8"/>
      <c r="B816" s="8"/>
      <c r="C816" s="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9"/>
      <c r="V816" s="32"/>
      <c r="W816" s="32"/>
      <c r="X816" s="32"/>
      <c r="Y816" s="32"/>
      <c r="Z816" s="32"/>
      <c r="AA816" s="32"/>
      <c r="AB816" s="32"/>
      <c r="AC816" s="42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6"/>
      <c r="AT816"/>
      <c r="AU816"/>
      <c r="AV816"/>
      <c r="AW816"/>
    </row>
    <row r="817" spans="1:49" s="65" customFormat="1" ht="13.8">
      <c r="A817" s="8"/>
      <c r="B817" s="8"/>
      <c r="C817" s="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9"/>
      <c r="V817" s="32"/>
      <c r="W817" s="32"/>
      <c r="X817" s="32"/>
      <c r="Y817" s="32"/>
      <c r="Z817" s="32"/>
      <c r="AA817" s="32"/>
      <c r="AB817" s="32"/>
      <c r="AC817" s="42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6"/>
      <c r="AT817"/>
      <c r="AU817"/>
      <c r="AV817"/>
      <c r="AW817"/>
    </row>
    <row r="818" spans="1:49" s="65" customFormat="1" ht="13.8">
      <c r="A818" s="8"/>
      <c r="B818" s="8"/>
      <c r="C818" s="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9"/>
      <c r="V818" s="32"/>
      <c r="W818" s="32"/>
      <c r="X818" s="32"/>
      <c r="Y818" s="32"/>
      <c r="Z818" s="32"/>
      <c r="AA818" s="32"/>
      <c r="AB818" s="32"/>
      <c r="AC818" s="42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6"/>
      <c r="AT818"/>
      <c r="AU818"/>
      <c r="AV818"/>
      <c r="AW818"/>
    </row>
    <row r="819" spans="1:49" s="65" customFormat="1" ht="13.8">
      <c r="A819" s="8"/>
      <c r="B819" s="8"/>
      <c r="C819" s="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9"/>
      <c r="V819" s="32"/>
      <c r="W819" s="32"/>
      <c r="X819" s="32"/>
      <c r="Y819" s="32"/>
      <c r="Z819" s="32"/>
      <c r="AA819" s="32"/>
      <c r="AB819" s="32"/>
      <c r="AC819" s="42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6"/>
      <c r="AT819"/>
      <c r="AU819"/>
      <c r="AV819"/>
      <c r="AW819"/>
    </row>
    <row r="820" spans="1:49" s="65" customFormat="1" ht="13.8">
      <c r="A820" s="8"/>
      <c r="B820" s="8"/>
      <c r="C820" s="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9"/>
      <c r="V820" s="32"/>
      <c r="W820" s="32"/>
      <c r="X820" s="32"/>
      <c r="Y820" s="32"/>
      <c r="Z820" s="32"/>
      <c r="AA820" s="32"/>
      <c r="AB820" s="32"/>
      <c r="AC820" s="42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6"/>
      <c r="AT820"/>
      <c r="AU820"/>
      <c r="AV820"/>
      <c r="AW820"/>
    </row>
    <row r="821" spans="1:49" s="65" customFormat="1" ht="13.8">
      <c r="A821" s="8"/>
      <c r="B821" s="8"/>
      <c r="C821" s="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9"/>
      <c r="V821" s="32"/>
      <c r="W821" s="32"/>
      <c r="X821" s="32"/>
      <c r="Y821" s="32"/>
      <c r="Z821" s="32"/>
      <c r="AA821" s="32"/>
      <c r="AB821" s="32"/>
      <c r="AC821" s="42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6"/>
      <c r="AT821"/>
      <c r="AU821"/>
      <c r="AV821"/>
      <c r="AW821"/>
    </row>
    <row r="822" spans="1:49" s="65" customFormat="1" ht="13.8">
      <c r="A822" s="8"/>
      <c r="B822" s="8"/>
      <c r="C822" s="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9"/>
      <c r="V822" s="32"/>
      <c r="W822" s="32"/>
      <c r="X822" s="32"/>
      <c r="Y822" s="32"/>
      <c r="Z822" s="32"/>
      <c r="AA822" s="32"/>
      <c r="AB822" s="32"/>
      <c r="AC822" s="42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6"/>
      <c r="AT822"/>
      <c r="AU822"/>
      <c r="AV822"/>
      <c r="AW822"/>
    </row>
    <row r="823" spans="1:49" s="65" customFormat="1" ht="13.8">
      <c r="A823" s="8"/>
      <c r="B823" s="8"/>
      <c r="C823" s="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9"/>
      <c r="V823" s="32"/>
      <c r="W823" s="32"/>
      <c r="X823" s="32"/>
      <c r="Y823" s="32"/>
      <c r="Z823" s="32"/>
      <c r="AA823" s="32"/>
      <c r="AB823" s="32"/>
      <c r="AC823" s="42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6"/>
      <c r="AT823"/>
      <c r="AU823"/>
      <c r="AV823"/>
      <c r="AW823"/>
    </row>
    <row r="824" spans="1:49" s="65" customFormat="1" ht="13.8">
      <c r="A824" s="8"/>
      <c r="B824" s="8"/>
      <c r="C824" s="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9"/>
      <c r="V824" s="32"/>
      <c r="W824" s="32"/>
      <c r="X824" s="32"/>
      <c r="Y824" s="32"/>
      <c r="Z824" s="32"/>
      <c r="AA824" s="32"/>
      <c r="AB824" s="32"/>
      <c r="AC824" s="42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6"/>
      <c r="AT824"/>
      <c r="AU824"/>
      <c r="AV824"/>
      <c r="AW824"/>
    </row>
    <row r="825" spans="1:49" s="65" customFormat="1" ht="13.8">
      <c r="A825" s="8"/>
      <c r="B825" s="8"/>
      <c r="C825" s="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9"/>
      <c r="V825" s="32"/>
      <c r="W825" s="32"/>
      <c r="X825" s="32"/>
      <c r="Y825" s="32"/>
      <c r="Z825" s="32"/>
      <c r="AA825" s="32"/>
      <c r="AB825" s="32"/>
      <c r="AC825" s="42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6"/>
      <c r="AT825"/>
      <c r="AU825"/>
      <c r="AV825"/>
      <c r="AW825"/>
    </row>
    <row r="826" spans="1:49" s="65" customFormat="1" ht="13.8">
      <c r="A826" s="8"/>
      <c r="B826" s="8"/>
      <c r="C826" s="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9"/>
      <c r="V826" s="32"/>
      <c r="W826" s="32"/>
      <c r="X826" s="32"/>
      <c r="Y826" s="32"/>
      <c r="Z826" s="32"/>
      <c r="AA826" s="32"/>
      <c r="AB826" s="32"/>
      <c r="AC826" s="42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6"/>
      <c r="AT826"/>
      <c r="AU826"/>
      <c r="AV826"/>
      <c r="AW826"/>
    </row>
    <row r="827" spans="1:49" s="65" customFormat="1" ht="13.8">
      <c r="A827" s="8"/>
      <c r="B827" s="8"/>
      <c r="C827" s="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9"/>
      <c r="V827" s="32"/>
      <c r="W827" s="32"/>
      <c r="X827" s="32"/>
      <c r="Y827" s="32"/>
      <c r="Z827" s="32"/>
      <c r="AA827" s="32"/>
      <c r="AB827" s="32"/>
      <c r="AC827" s="42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6"/>
      <c r="AT827"/>
      <c r="AU827"/>
      <c r="AV827"/>
      <c r="AW827"/>
    </row>
    <row r="828" spans="1:49" s="65" customFormat="1" ht="13.8">
      <c r="A828" s="8"/>
      <c r="B828" s="8"/>
      <c r="C828" s="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9"/>
      <c r="V828" s="32"/>
      <c r="W828" s="32"/>
      <c r="X828" s="32"/>
      <c r="Y828" s="32"/>
      <c r="Z828" s="32"/>
      <c r="AA828" s="32"/>
      <c r="AB828" s="32"/>
      <c r="AC828" s="42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6"/>
      <c r="AT828"/>
      <c r="AU828"/>
      <c r="AV828"/>
      <c r="AW828"/>
    </row>
    <row r="829" spans="1:49" s="65" customFormat="1" ht="13.8">
      <c r="A829" s="8"/>
      <c r="B829" s="8"/>
      <c r="C829" s="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9"/>
      <c r="V829" s="32"/>
      <c r="W829" s="32"/>
      <c r="X829" s="32"/>
      <c r="Y829" s="32"/>
      <c r="Z829" s="32"/>
      <c r="AA829" s="32"/>
      <c r="AB829" s="32"/>
      <c r="AC829" s="42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6"/>
      <c r="AT829"/>
      <c r="AU829"/>
      <c r="AV829"/>
      <c r="AW829"/>
    </row>
    <row r="830" spans="1:49" s="65" customFormat="1" ht="13.8">
      <c r="A830" s="8"/>
      <c r="B830" s="8"/>
      <c r="C830" s="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9"/>
      <c r="V830" s="32"/>
      <c r="W830" s="32"/>
      <c r="X830" s="32"/>
      <c r="Y830" s="32"/>
      <c r="Z830" s="32"/>
      <c r="AA830" s="32"/>
      <c r="AB830" s="32"/>
      <c r="AC830" s="42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6"/>
      <c r="AT830"/>
      <c r="AU830"/>
      <c r="AV830"/>
      <c r="AW830"/>
    </row>
    <row r="831" spans="1:49" s="65" customFormat="1" ht="13.8">
      <c r="A831" s="8"/>
      <c r="B831" s="8"/>
      <c r="C831" s="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9"/>
      <c r="V831" s="32"/>
      <c r="W831" s="32"/>
      <c r="X831" s="32"/>
      <c r="Y831" s="32"/>
      <c r="Z831" s="32"/>
      <c r="AA831" s="32"/>
      <c r="AB831" s="32"/>
      <c r="AC831" s="42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6"/>
      <c r="AT831"/>
      <c r="AU831"/>
      <c r="AV831"/>
      <c r="AW831"/>
    </row>
    <row r="832" spans="1:49" s="65" customFormat="1" ht="13.8">
      <c r="A832" s="8"/>
      <c r="B832" s="8"/>
      <c r="C832" s="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9"/>
      <c r="V832" s="32"/>
      <c r="W832" s="32"/>
      <c r="X832" s="32"/>
      <c r="Y832" s="32"/>
      <c r="Z832" s="32"/>
      <c r="AA832" s="32"/>
      <c r="AB832" s="32"/>
      <c r="AC832" s="42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6"/>
      <c r="AT832"/>
      <c r="AU832"/>
      <c r="AV832"/>
      <c r="AW832"/>
    </row>
    <row r="833" spans="1:49" s="65" customFormat="1" ht="13.8">
      <c r="A833" s="8"/>
      <c r="B833" s="8"/>
      <c r="C833" s="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9"/>
      <c r="V833" s="32"/>
      <c r="W833" s="32"/>
      <c r="X833" s="32"/>
      <c r="Y833" s="32"/>
      <c r="Z833" s="32"/>
      <c r="AA833" s="32"/>
      <c r="AB833" s="32"/>
      <c r="AC833" s="42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6"/>
      <c r="AT833"/>
      <c r="AU833"/>
      <c r="AV833"/>
      <c r="AW833"/>
    </row>
    <row r="834" spans="1:49" s="65" customFormat="1" ht="13.8">
      <c r="A834" s="8"/>
      <c r="B834" s="8"/>
      <c r="C834" s="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9"/>
      <c r="V834" s="32"/>
      <c r="W834" s="32"/>
      <c r="X834" s="32"/>
      <c r="Y834" s="32"/>
      <c r="Z834" s="32"/>
      <c r="AA834" s="32"/>
      <c r="AB834" s="32"/>
      <c r="AC834" s="42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6"/>
      <c r="AT834"/>
      <c r="AU834"/>
      <c r="AV834"/>
      <c r="AW834"/>
    </row>
    <row r="835" spans="1:49" s="65" customFormat="1" ht="13.8">
      <c r="A835" s="8"/>
      <c r="B835" s="8"/>
      <c r="C835" s="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9"/>
      <c r="V835" s="32"/>
      <c r="W835" s="32"/>
      <c r="X835" s="32"/>
      <c r="Y835" s="32"/>
      <c r="Z835" s="32"/>
      <c r="AA835" s="32"/>
      <c r="AB835" s="32"/>
      <c r="AC835" s="42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6"/>
      <c r="AT835"/>
      <c r="AU835"/>
      <c r="AV835"/>
      <c r="AW835"/>
    </row>
    <row r="836" spans="1:49" s="65" customFormat="1" ht="13.8">
      <c r="A836" s="8"/>
      <c r="B836" s="8"/>
      <c r="C836" s="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9"/>
      <c r="V836" s="32"/>
      <c r="W836" s="32"/>
      <c r="X836" s="32"/>
      <c r="Y836" s="32"/>
      <c r="Z836" s="32"/>
      <c r="AA836" s="32"/>
      <c r="AB836" s="32"/>
      <c r="AC836" s="42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6"/>
      <c r="AT836"/>
      <c r="AU836"/>
      <c r="AV836"/>
      <c r="AW836"/>
    </row>
    <row r="837" spans="1:49" s="65" customFormat="1" ht="13.8">
      <c r="A837" s="8"/>
      <c r="B837" s="8"/>
      <c r="C837" s="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9"/>
      <c r="V837" s="32"/>
      <c r="W837" s="32"/>
      <c r="X837" s="32"/>
      <c r="Y837" s="32"/>
      <c r="Z837" s="32"/>
      <c r="AA837" s="32"/>
      <c r="AB837" s="32"/>
      <c r="AC837" s="42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6"/>
      <c r="AT837"/>
      <c r="AU837"/>
      <c r="AV837"/>
      <c r="AW837"/>
    </row>
    <row r="838" spans="1:49" s="65" customFormat="1" ht="13.8">
      <c r="A838" s="8"/>
      <c r="B838" s="8"/>
      <c r="C838" s="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9"/>
      <c r="V838" s="32"/>
      <c r="W838" s="32"/>
      <c r="X838" s="32"/>
      <c r="Y838" s="32"/>
      <c r="Z838" s="32"/>
      <c r="AA838" s="32"/>
      <c r="AB838" s="32"/>
      <c r="AC838" s="42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6"/>
      <c r="AT838"/>
      <c r="AU838"/>
      <c r="AV838"/>
      <c r="AW838"/>
    </row>
    <row r="839" spans="1:49" s="65" customFormat="1" ht="13.8">
      <c r="A839" s="8"/>
      <c r="B839" s="8"/>
      <c r="C839" s="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9"/>
      <c r="V839" s="32"/>
      <c r="W839" s="32"/>
      <c r="X839" s="32"/>
      <c r="Y839" s="32"/>
      <c r="Z839" s="32"/>
      <c r="AA839" s="32"/>
      <c r="AB839" s="32"/>
      <c r="AC839" s="42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6"/>
      <c r="AT839"/>
      <c r="AU839"/>
      <c r="AV839"/>
      <c r="AW839"/>
    </row>
    <row r="840" spans="1:49" s="65" customFormat="1" ht="13.8">
      <c r="A840" s="8"/>
      <c r="B840" s="8"/>
      <c r="C840" s="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9"/>
      <c r="V840" s="32"/>
      <c r="W840" s="32"/>
      <c r="X840" s="32"/>
      <c r="Y840" s="32"/>
      <c r="Z840" s="32"/>
      <c r="AA840" s="32"/>
      <c r="AB840" s="32"/>
      <c r="AC840" s="42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6"/>
      <c r="AT840"/>
      <c r="AU840"/>
      <c r="AV840"/>
      <c r="AW840"/>
    </row>
    <row r="841" spans="1:49" s="65" customFormat="1" ht="13.8">
      <c r="A841" s="8"/>
      <c r="B841" s="8"/>
      <c r="C841" s="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9"/>
      <c r="V841" s="32"/>
      <c r="W841" s="32"/>
      <c r="X841" s="32"/>
      <c r="Y841" s="32"/>
      <c r="Z841" s="32"/>
      <c r="AA841" s="32"/>
      <c r="AB841" s="32"/>
      <c r="AC841" s="42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6"/>
      <c r="AT841"/>
      <c r="AU841"/>
      <c r="AV841"/>
      <c r="AW841"/>
    </row>
    <row r="842" spans="1:49" s="65" customFormat="1" ht="13.8">
      <c r="A842" s="8"/>
      <c r="B842" s="8"/>
      <c r="C842" s="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9"/>
      <c r="V842" s="32"/>
      <c r="W842" s="32"/>
      <c r="X842" s="32"/>
      <c r="Y842" s="32"/>
      <c r="Z842" s="32"/>
      <c r="AA842" s="32"/>
      <c r="AB842" s="32"/>
      <c r="AC842" s="42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6"/>
      <c r="AT842"/>
      <c r="AU842"/>
      <c r="AV842"/>
      <c r="AW842"/>
    </row>
    <row r="843" spans="1:49" s="65" customFormat="1" ht="13.8">
      <c r="A843" s="8"/>
      <c r="B843" s="8"/>
      <c r="C843" s="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9"/>
      <c r="V843" s="32"/>
      <c r="W843" s="32"/>
      <c r="X843" s="32"/>
      <c r="Y843" s="32"/>
      <c r="Z843" s="32"/>
      <c r="AA843" s="32"/>
      <c r="AB843" s="32"/>
      <c r="AC843" s="42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6"/>
      <c r="AT843"/>
      <c r="AU843"/>
      <c r="AV843"/>
      <c r="AW843"/>
    </row>
    <row r="844" spans="1:49" s="65" customFormat="1" ht="13.8">
      <c r="A844" s="8"/>
      <c r="B844" s="8"/>
      <c r="C844" s="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9"/>
      <c r="V844" s="32"/>
      <c r="W844" s="32"/>
      <c r="X844" s="32"/>
      <c r="Y844" s="32"/>
      <c r="Z844" s="32"/>
      <c r="AA844" s="32"/>
      <c r="AB844" s="32"/>
      <c r="AC844" s="42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6"/>
      <c r="AT844"/>
      <c r="AU844"/>
      <c r="AV844"/>
      <c r="AW844"/>
    </row>
    <row r="845" spans="1:49" s="65" customFormat="1" ht="13.8">
      <c r="A845" s="8"/>
      <c r="B845" s="8"/>
      <c r="C845" s="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9"/>
      <c r="V845" s="32"/>
      <c r="W845" s="32"/>
      <c r="X845" s="32"/>
      <c r="Y845" s="32"/>
      <c r="Z845" s="32"/>
      <c r="AA845" s="32"/>
      <c r="AB845" s="32"/>
      <c r="AC845" s="42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6"/>
      <c r="AT845"/>
      <c r="AU845"/>
      <c r="AV845"/>
      <c r="AW845"/>
    </row>
    <row r="846" spans="1:49" s="65" customFormat="1" ht="13.8">
      <c r="A846" s="8"/>
      <c r="B846" s="8"/>
      <c r="C846" s="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9"/>
      <c r="V846" s="32"/>
      <c r="W846" s="32"/>
      <c r="X846" s="32"/>
      <c r="Y846" s="32"/>
      <c r="Z846" s="32"/>
      <c r="AA846" s="32"/>
      <c r="AB846" s="32"/>
      <c r="AC846" s="42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6"/>
      <c r="AT846"/>
      <c r="AU846"/>
      <c r="AV846"/>
      <c r="AW846"/>
    </row>
    <row r="847" spans="1:49" s="65" customFormat="1" ht="13.8">
      <c r="A847" s="8"/>
      <c r="B847" s="8"/>
      <c r="C847" s="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9"/>
      <c r="V847" s="32"/>
      <c r="W847" s="32"/>
      <c r="X847" s="32"/>
      <c r="Y847" s="32"/>
      <c r="Z847" s="32"/>
      <c r="AA847" s="32"/>
      <c r="AB847" s="32"/>
      <c r="AC847" s="42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6"/>
      <c r="AT847"/>
      <c r="AU847"/>
      <c r="AV847"/>
      <c r="AW847"/>
    </row>
    <row r="848" spans="1:49" s="65" customFormat="1" ht="13.8">
      <c r="A848" s="8"/>
      <c r="B848" s="8"/>
      <c r="C848" s="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9"/>
      <c r="V848" s="32"/>
      <c r="W848" s="32"/>
      <c r="X848" s="32"/>
      <c r="Y848" s="32"/>
      <c r="Z848" s="32"/>
      <c r="AA848" s="32"/>
      <c r="AB848" s="32"/>
      <c r="AC848" s="42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6"/>
      <c r="AT848"/>
      <c r="AU848"/>
      <c r="AV848"/>
      <c r="AW848"/>
    </row>
    <row r="849" spans="1:49" s="65" customFormat="1" ht="13.8">
      <c r="A849" s="8"/>
      <c r="B849" s="8"/>
      <c r="C849" s="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9"/>
      <c r="V849" s="32"/>
      <c r="W849" s="32"/>
      <c r="X849" s="32"/>
      <c r="Y849" s="32"/>
      <c r="Z849" s="32"/>
      <c r="AA849" s="32"/>
      <c r="AB849" s="32"/>
      <c r="AC849" s="42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6"/>
      <c r="AT849"/>
      <c r="AU849"/>
      <c r="AV849"/>
      <c r="AW849"/>
    </row>
    <row r="850" spans="1:49" s="65" customFormat="1" ht="13.8">
      <c r="A850" s="8"/>
      <c r="B850" s="8"/>
      <c r="C850" s="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9"/>
      <c r="V850" s="32"/>
      <c r="W850" s="32"/>
      <c r="X850" s="32"/>
      <c r="Y850" s="32"/>
      <c r="Z850" s="32"/>
      <c r="AA850" s="32"/>
      <c r="AB850" s="32"/>
      <c r="AC850" s="42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6"/>
      <c r="AT850"/>
      <c r="AU850"/>
      <c r="AV850"/>
      <c r="AW850"/>
    </row>
    <row r="851" spans="1:49" s="65" customFormat="1" ht="13.8">
      <c r="A851" s="8"/>
      <c r="B851" s="8"/>
      <c r="C851" s="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9"/>
      <c r="V851" s="32"/>
      <c r="W851" s="32"/>
      <c r="X851" s="32"/>
      <c r="Y851" s="32"/>
      <c r="Z851" s="32"/>
      <c r="AA851" s="32"/>
      <c r="AB851" s="32"/>
      <c r="AC851" s="42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6"/>
      <c r="AT851"/>
      <c r="AU851"/>
      <c r="AV851"/>
      <c r="AW851"/>
    </row>
    <row r="852" spans="1:49" s="65" customFormat="1" ht="13.8">
      <c r="A852" s="8"/>
      <c r="B852" s="8"/>
      <c r="C852" s="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9"/>
      <c r="V852" s="32"/>
      <c r="W852" s="32"/>
      <c r="X852" s="32"/>
      <c r="Y852" s="32"/>
      <c r="Z852" s="32"/>
      <c r="AA852" s="32"/>
      <c r="AB852" s="32"/>
      <c r="AC852" s="42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6"/>
      <c r="AT852"/>
      <c r="AU852"/>
      <c r="AV852"/>
      <c r="AW852"/>
    </row>
    <row r="853" spans="1:49" s="65" customFormat="1" ht="13.8">
      <c r="A853" s="8"/>
      <c r="B853" s="8"/>
      <c r="C853" s="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9"/>
      <c r="V853" s="32"/>
      <c r="W853" s="32"/>
      <c r="X853" s="32"/>
      <c r="Y853" s="32"/>
      <c r="Z853" s="32"/>
      <c r="AA853" s="32"/>
      <c r="AB853" s="32"/>
      <c r="AC853" s="42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6"/>
      <c r="AT853"/>
      <c r="AU853"/>
      <c r="AV853"/>
      <c r="AW853"/>
    </row>
    <row r="854" spans="1:49" s="65" customFormat="1" ht="13.8">
      <c r="A854" s="8"/>
      <c r="B854" s="8"/>
      <c r="C854" s="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9"/>
      <c r="V854" s="32"/>
      <c r="W854" s="32"/>
      <c r="X854" s="32"/>
      <c r="Y854" s="32"/>
      <c r="Z854" s="32"/>
      <c r="AA854" s="32"/>
      <c r="AB854" s="32"/>
      <c r="AC854" s="42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6"/>
      <c r="AT854"/>
      <c r="AU854"/>
      <c r="AV854"/>
      <c r="AW854"/>
    </row>
    <row r="855" spans="1:49" s="65" customFormat="1" ht="13.8">
      <c r="A855" s="8"/>
      <c r="B855" s="8"/>
      <c r="C855" s="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9"/>
      <c r="V855" s="32"/>
      <c r="W855" s="32"/>
      <c r="X855" s="32"/>
      <c r="Y855" s="32"/>
      <c r="Z855" s="32"/>
      <c r="AA855" s="32"/>
      <c r="AB855" s="32"/>
      <c r="AC855" s="42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6"/>
      <c r="AT855"/>
      <c r="AU855"/>
      <c r="AV855"/>
      <c r="AW855"/>
    </row>
    <row r="856" spans="1:49" s="65" customFormat="1" ht="13.8">
      <c r="A856" s="8"/>
      <c r="B856" s="8"/>
      <c r="C856" s="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9"/>
      <c r="V856" s="32"/>
      <c r="W856" s="32"/>
      <c r="X856" s="32"/>
      <c r="Y856" s="32"/>
      <c r="Z856" s="32"/>
      <c r="AA856" s="32"/>
      <c r="AB856" s="32"/>
      <c r="AC856" s="42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6"/>
      <c r="AT856"/>
      <c r="AU856"/>
      <c r="AV856"/>
      <c r="AW856"/>
    </row>
    <row r="857" spans="1:49" s="65" customFormat="1" ht="13.8">
      <c r="A857" s="8"/>
      <c r="B857" s="8"/>
      <c r="C857" s="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9"/>
      <c r="V857" s="32"/>
      <c r="W857" s="32"/>
      <c r="X857" s="32"/>
      <c r="Y857" s="32"/>
      <c r="Z857" s="32"/>
      <c r="AA857" s="32"/>
      <c r="AB857" s="32"/>
      <c r="AC857" s="42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6"/>
      <c r="AT857"/>
      <c r="AU857"/>
      <c r="AV857"/>
      <c r="AW857"/>
    </row>
    <row r="858" spans="1:49" s="65" customFormat="1" ht="13.8">
      <c r="A858" s="8"/>
      <c r="B858" s="8"/>
      <c r="C858" s="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9"/>
      <c r="V858" s="32"/>
      <c r="W858" s="32"/>
      <c r="X858" s="32"/>
      <c r="Y858" s="32"/>
      <c r="Z858" s="32"/>
      <c r="AA858" s="32"/>
      <c r="AB858" s="32"/>
      <c r="AC858" s="42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6"/>
      <c r="AT858"/>
      <c r="AU858"/>
      <c r="AV858"/>
      <c r="AW858"/>
    </row>
    <row r="859" spans="1:49" s="65" customFormat="1" ht="13.8">
      <c r="A859" s="8"/>
      <c r="B859" s="8"/>
      <c r="C859" s="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9"/>
      <c r="V859" s="32"/>
      <c r="W859" s="32"/>
      <c r="X859" s="32"/>
      <c r="Y859" s="32"/>
      <c r="Z859" s="32"/>
      <c r="AA859" s="32"/>
      <c r="AB859" s="32"/>
      <c r="AC859" s="42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6"/>
      <c r="AT859"/>
      <c r="AU859"/>
      <c r="AV859"/>
      <c r="AW859"/>
    </row>
    <row r="860" spans="1:49" s="65" customFormat="1" ht="13.8">
      <c r="A860" s="8"/>
      <c r="B860" s="8"/>
      <c r="C860" s="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9"/>
      <c r="V860" s="32"/>
      <c r="W860" s="32"/>
      <c r="X860" s="32"/>
      <c r="Y860" s="32"/>
      <c r="Z860" s="32"/>
      <c r="AA860" s="32"/>
      <c r="AB860" s="32"/>
      <c r="AC860" s="42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6"/>
      <c r="AT860"/>
      <c r="AU860"/>
      <c r="AV860"/>
      <c r="AW860"/>
    </row>
    <row r="861" spans="1:49" s="65" customFormat="1" ht="13.8">
      <c r="A861" s="8"/>
      <c r="B861" s="8"/>
      <c r="C861" s="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9"/>
      <c r="V861" s="32"/>
      <c r="W861" s="32"/>
      <c r="X861" s="32"/>
      <c r="Y861" s="32"/>
      <c r="Z861" s="32"/>
      <c r="AA861" s="32"/>
      <c r="AB861" s="32"/>
      <c r="AC861" s="42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6"/>
      <c r="AT861"/>
      <c r="AU861"/>
      <c r="AV861"/>
      <c r="AW861"/>
    </row>
    <row r="862" spans="1:49" s="65" customFormat="1" ht="13.8">
      <c r="A862" s="8"/>
      <c r="B862" s="8"/>
      <c r="C862" s="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9"/>
      <c r="V862" s="32"/>
      <c r="W862" s="32"/>
      <c r="X862" s="32"/>
      <c r="Y862" s="32"/>
      <c r="Z862" s="32"/>
      <c r="AA862" s="32"/>
      <c r="AB862" s="32"/>
      <c r="AC862" s="42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6"/>
      <c r="AT862"/>
      <c r="AU862"/>
      <c r="AV862"/>
      <c r="AW862"/>
    </row>
    <row r="863" spans="1:49" s="65" customFormat="1" ht="13.8">
      <c r="A863" s="8"/>
      <c r="B863" s="8"/>
      <c r="C863" s="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9"/>
      <c r="V863" s="32"/>
      <c r="W863" s="32"/>
      <c r="X863" s="32"/>
      <c r="Y863" s="32"/>
      <c r="Z863" s="32"/>
      <c r="AA863" s="32"/>
      <c r="AB863" s="32"/>
      <c r="AC863" s="42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6"/>
      <c r="AT863"/>
      <c r="AU863"/>
      <c r="AV863"/>
      <c r="AW863"/>
    </row>
    <row r="864" spans="1:49" s="65" customFormat="1" ht="13.8">
      <c r="A864" s="8"/>
      <c r="B864" s="8"/>
      <c r="C864" s="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9"/>
      <c r="V864" s="32"/>
      <c r="W864" s="32"/>
      <c r="X864" s="32"/>
      <c r="Y864" s="32"/>
      <c r="Z864" s="32"/>
      <c r="AA864" s="32"/>
      <c r="AB864" s="32"/>
      <c r="AC864" s="42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6"/>
      <c r="AT864"/>
      <c r="AU864"/>
      <c r="AV864"/>
      <c r="AW864"/>
    </row>
    <row r="865" spans="1:49" s="65" customFormat="1" ht="13.8">
      <c r="A865" s="8"/>
      <c r="B865" s="8"/>
      <c r="C865" s="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9"/>
      <c r="V865" s="32"/>
      <c r="W865" s="32"/>
      <c r="X865" s="32"/>
      <c r="Y865" s="32"/>
      <c r="Z865" s="32"/>
      <c r="AA865" s="32"/>
      <c r="AB865" s="32"/>
      <c r="AC865" s="42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6"/>
      <c r="AT865"/>
      <c r="AU865"/>
      <c r="AV865"/>
      <c r="AW865"/>
    </row>
    <row r="866" spans="1:49" s="65" customFormat="1" ht="13.8">
      <c r="A866" s="8"/>
      <c r="B866" s="8"/>
      <c r="C866" s="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9"/>
      <c r="V866" s="32"/>
      <c r="W866" s="32"/>
      <c r="X866" s="32"/>
      <c r="Y866" s="32"/>
      <c r="Z866" s="32"/>
      <c r="AA866" s="32"/>
      <c r="AB866" s="32"/>
      <c r="AC866" s="42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6"/>
      <c r="AT866"/>
      <c r="AU866"/>
      <c r="AV866"/>
      <c r="AW866"/>
    </row>
    <row r="867" spans="1:49" s="65" customFormat="1" ht="13.8">
      <c r="A867" s="8"/>
      <c r="B867" s="8"/>
      <c r="C867" s="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9"/>
      <c r="V867" s="32"/>
      <c r="W867" s="32"/>
      <c r="X867" s="32"/>
      <c r="Y867" s="32"/>
      <c r="Z867" s="32"/>
      <c r="AA867" s="32"/>
      <c r="AB867" s="32"/>
      <c r="AC867" s="42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6"/>
      <c r="AT867"/>
      <c r="AU867"/>
      <c r="AV867"/>
      <c r="AW867"/>
    </row>
    <row r="868" spans="1:49" s="65" customFormat="1" ht="13.8">
      <c r="A868" s="8"/>
      <c r="B868" s="8"/>
      <c r="C868" s="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9"/>
      <c r="V868" s="32"/>
      <c r="W868" s="32"/>
      <c r="X868" s="32"/>
      <c r="Y868" s="32"/>
      <c r="Z868" s="32"/>
      <c r="AA868" s="32"/>
      <c r="AB868" s="32"/>
      <c r="AC868" s="42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6"/>
      <c r="AT868"/>
      <c r="AU868"/>
      <c r="AV868"/>
      <c r="AW868"/>
    </row>
    <row r="869" spans="1:49" s="65" customFormat="1" ht="13.8">
      <c r="A869" s="8"/>
      <c r="B869" s="8"/>
      <c r="C869" s="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9"/>
      <c r="V869" s="32"/>
      <c r="W869" s="32"/>
      <c r="X869" s="32"/>
      <c r="Y869" s="32"/>
      <c r="Z869" s="32"/>
      <c r="AA869" s="32"/>
      <c r="AB869" s="32"/>
      <c r="AC869" s="42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6"/>
      <c r="AT869"/>
      <c r="AU869"/>
      <c r="AV869"/>
      <c r="AW869"/>
    </row>
    <row r="870" spans="1:49" s="65" customFormat="1" ht="13.8">
      <c r="A870" s="8"/>
      <c r="B870" s="8"/>
      <c r="C870" s="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9"/>
      <c r="V870" s="32"/>
      <c r="W870" s="32"/>
      <c r="X870" s="32"/>
      <c r="Y870" s="32"/>
      <c r="Z870" s="32"/>
      <c r="AA870" s="32"/>
      <c r="AB870" s="32"/>
      <c r="AC870" s="42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6"/>
      <c r="AT870"/>
      <c r="AU870"/>
      <c r="AV870"/>
      <c r="AW870"/>
    </row>
    <row r="871" spans="1:49" s="65" customFormat="1" ht="13.8">
      <c r="A871" s="8"/>
      <c r="B871" s="8"/>
      <c r="C871" s="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9"/>
      <c r="V871" s="32"/>
      <c r="W871" s="32"/>
      <c r="X871" s="32"/>
      <c r="Y871" s="32"/>
      <c r="Z871" s="32"/>
      <c r="AA871" s="32"/>
      <c r="AB871" s="32"/>
      <c r="AC871" s="42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6"/>
      <c r="AT871"/>
      <c r="AU871"/>
      <c r="AV871"/>
      <c r="AW871"/>
    </row>
    <row r="872" spans="1:49" s="65" customFormat="1" ht="13.8">
      <c r="A872" s="8"/>
      <c r="B872" s="8"/>
      <c r="C872" s="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9"/>
      <c r="V872" s="32"/>
      <c r="W872" s="32"/>
      <c r="X872" s="32"/>
      <c r="Y872" s="32"/>
      <c r="Z872" s="32"/>
      <c r="AA872" s="32"/>
      <c r="AB872" s="32"/>
      <c r="AC872" s="42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6"/>
      <c r="AT872"/>
      <c r="AU872"/>
      <c r="AV872"/>
      <c r="AW872"/>
    </row>
    <row r="873" spans="1:49" s="65" customFormat="1" ht="13.8">
      <c r="A873" s="8"/>
      <c r="B873" s="8"/>
      <c r="C873" s="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9"/>
      <c r="V873" s="32"/>
      <c r="W873" s="32"/>
      <c r="X873" s="32"/>
      <c r="Y873" s="32"/>
      <c r="Z873" s="32"/>
      <c r="AA873" s="32"/>
      <c r="AB873" s="32"/>
      <c r="AC873" s="42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6"/>
      <c r="AT873"/>
      <c r="AU873"/>
      <c r="AV873"/>
      <c r="AW873"/>
    </row>
    <row r="874" spans="1:49" s="65" customFormat="1" ht="13.8">
      <c r="A874" s="8"/>
      <c r="B874" s="8"/>
      <c r="C874" s="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9"/>
      <c r="V874" s="32"/>
      <c r="W874" s="32"/>
      <c r="X874" s="32"/>
      <c r="Y874" s="32"/>
      <c r="Z874" s="32"/>
      <c r="AA874" s="32"/>
      <c r="AB874" s="32"/>
      <c r="AC874" s="42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6"/>
      <c r="AT874"/>
      <c r="AU874"/>
      <c r="AV874"/>
      <c r="AW874"/>
    </row>
    <row r="875" spans="1:49" s="65" customFormat="1" ht="13.8">
      <c r="A875" s="8"/>
      <c r="B875" s="8"/>
      <c r="C875" s="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9"/>
      <c r="V875" s="32"/>
      <c r="W875" s="32"/>
      <c r="X875" s="32"/>
      <c r="Y875" s="32"/>
      <c r="Z875" s="32"/>
      <c r="AA875" s="32"/>
      <c r="AB875" s="32"/>
      <c r="AC875" s="42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6"/>
      <c r="AT875"/>
      <c r="AU875"/>
      <c r="AV875"/>
      <c r="AW875"/>
    </row>
    <row r="876" spans="1:49" s="65" customFormat="1" ht="13.8">
      <c r="A876" s="8"/>
      <c r="B876" s="8"/>
      <c r="C876" s="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9"/>
      <c r="V876" s="32"/>
      <c r="W876" s="32"/>
      <c r="X876" s="32"/>
      <c r="Y876" s="32"/>
      <c r="Z876" s="32"/>
      <c r="AA876" s="32"/>
      <c r="AB876" s="32"/>
      <c r="AC876" s="42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6"/>
      <c r="AT876"/>
      <c r="AU876"/>
      <c r="AV876"/>
      <c r="AW876"/>
    </row>
    <row r="877" spans="1:49" s="65" customFormat="1" ht="13.8">
      <c r="A877" s="8"/>
      <c r="B877" s="8"/>
      <c r="C877" s="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9"/>
      <c r="V877" s="32"/>
      <c r="W877" s="32"/>
      <c r="X877" s="32"/>
      <c r="Y877" s="32"/>
      <c r="Z877" s="32"/>
      <c r="AA877" s="32"/>
      <c r="AB877" s="32"/>
      <c r="AC877" s="42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6"/>
      <c r="AT877"/>
      <c r="AU877"/>
      <c r="AV877"/>
      <c r="AW877"/>
    </row>
    <row r="878" spans="1:49" s="65" customFormat="1" ht="13.8">
      <c r="A878" s="8"/>
      <c r="B878" s="8"/>
      <c r="C878" s="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9"/>
      <c r="V878" s="32"/>
      <c r="W878" s="32"/>
      <c r="X878" s="32"/>
      <c r="Y878" s="32"/>
      <c r="Z878" s="32"/>
      <c r="AA878" s="32"/>
      <c r="AB878" s="32"/>
      <c r="AC878" s="42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6"/>
      <c r="AT878"/>
      <c r="AU878"/>
      <c r="AV878"/>
      <c r="AW878"/>
    </row>
    <row r="879" spans="1:49" s="65" customFormat="1" ht="13.8">
      <c r="A879" s="8"/>
      <c r="B879" s="8"/>
      <c r="C879" s="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9"/>
      <c r="V879" s="32"/>
      <c r="W879" s="32"/>
      <c r="X879" s="32"/>
      <c r="Y879" s="32"/>
      <c r="Z879" s="32"/>
      <c r="AA879" s="32"/>
      <c r="AB879" s="32"/>
      <c r="AC879" s="42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6"/>
      <c r="AT879"/>
      <c r="AU879"/>
      <c r="AV879"/>
      <c r="AW879"/>
    </row>
    <row r="880" spans="1:49" s="65" customFormat="1" ht="13.8">
      <c r="A880" s="8"/>
      <c r="B880" s="8"/>
      <c r="C880" s="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9"/>
      <c r="V880" s="32"/>
      <c r="W880" s="32"/>
      <c r="X880" s="32"/>
      <c r="Y880" s="32"/>
      <c r="Z880" s="32"/>
      <c r="AA880" s="32"/>
      <c r="AB880" s="32"/>
      <c r="AC880" s="42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6"/>
      <c r="AT880"/>
      <c r="AU880"/>
      <c r="AV880"/>
      <c r="AW880"/>
    </row>
    <row r="881" spans="1:49" s="65" customFormat="1" ht="13.8">
      <c r="A881" s="8"/>
      <c r="B881" s="8"/>
      <c r="C881" s="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9"/>
      <c r="V881" s="32"/>
      <c r="W881" s="32"/>
      <c r="X881" s="32"/>
      <c r="Y881" s="32"/>
      <c r="Z881" s="32"/>
      <c r="AA881" s="32"/>
      <c r="AB881" s="32"/>
      <c r="AC881" s="42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6"/>
      <c r="AT881"/>
      <c r="AU881"/>
      <c r="AV881"/>
      <c r="AW881"/>
    </row>
    <row r="882" spans="1:49" s="65" customFormat="1" ht="13.8">
      <c r="A882" s="8"/>
      <c r="B882" s="8"/>
      <c r="C882" s="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9"/>
      <c r="V882" s="32"/>
      <c r="W882" s="32"/>
      <c r="X882" s="32"/>
      <c r="Y882" s="32"/>
      <c r="Z882" s="32"/>
      <c r="AA882" s="32"/>
      <c r="AB882" s="32"/>
      <c r="AC882" s="42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6"/>
      <c r="AT882"/>
      <c r="AU882"/>
      <c r="AV882"/>
      <c r="AW882"/>
    </row>
    <row r="883" spans="1:49" s="65" customFormat="1" ht="13.8">
      <c r="A883" s="8"/>
      <c r="B883" s="8"/>
      <c r="C883" s="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9"/>
      <c r="V883" s="32"/>
      <c r="W883" s="32"/>
      <c r="X883" s="32"/>
      <c r="Y883" s="32"/>
      <c r="Z883" s="32"/>
      <c r="AA883" s="32"/>
      <c r="AB883" s="32"/>
      <c r="AC883" s="42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6"/>
      <c r="AT883"/>
      <c r="AU883"/>
      <c r="AV883"/>
      <c r="AW883"/>
    </row>
    <row r="884" spans="1:49" s="65" customFormat="1" ht="13.8">
      <c r="A884" s="8"/>
      <c r="B884" s="8"/>
      <c r="C884" s="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9"/>
      <c r="V884" s="32"/>
      <c r="W884" s="32"/>
      <c r="X884" s="32"/>
      <c r="Y884" s="32"/>
      <c r="Z884" s="32"/>
      <c r="AA884" s="32"/>
      <c r="AB884" s="32"/>
      <c r="AC884" s="42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6"/>
      <c r="AT884"/>
      <c r="AU884"/>
      <c r="AV884"/>
      <c r="AW884"/>
    </row>
    <row r="885" spans="1:49" s="65" customFormat="1" ht="13.8">
      <c r="A885" s="8"/>
      <c r="B885" s="8"/>
      <c r="C885" s="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9"/>
      <c r="V885" s="32"/>
      <c r="W885" s="32"/>
      <c r="X885" s="32"/>
      <c r="Y885" s="32"/>
      <c r="Z885" s="32"/>
      <c r="AA885" s="32"/>
      <c r="AB885" s="32"/>
      <c r="AC885" s="42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6"/>
      <c r="AT885"/>
      <c r="AU885"/>
      <c r="AV885"/>
      <c r="AW885"/>
    </row>
    <row r="886" spans="1:49" s="65" customFormat="1" ht="13.8">
      <c r="A886" s="8"/>
      <c r="B886" s="8"/>
      <c r="C886" s="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9"/>
      <c r="V886" s="32"/>
      <c r="W886" s="32"/>
      <c r="X886" s="32"/>
      <c r="Y886" s="32"/>
      <c r="Z886" s="32"/>
      <c r="AA886" s="32"/>
      <c r="AB886" s="32"/>
      <c r="AC886" s="42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6"/>
      <c r="AT886"/>
      <c r="AU886"/>
      <c r="AV886"/>
      <c r="AW886"/>
    </row>
    <row r="887" spans="1:49" s="65" customFormat="1" ht="13.8">
      <c r="A887" s="8"/>
      <c r="B887" s="8"/>
      <c r="C887" s="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9"/>
      <c r="V887" s="32"/>
      <c r="W887" s="32"/>
      <c r="X887" s="32"/>
      <c r="Y887" s="32"/>
      <c r="Z887" s="32"/>
      <c r="AA887" s="32"/>
      <c r="AB887" s="32"/>
      <c r="AC887" s="42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6"/>
      <c r="AT887"/>
      <c r="AU887"/>
      <c r="AV887"/>
      <c r="AW887"/>
    </row>
    <row r="888" spans="1:49" s="65" customFormat="1" ht="13.8">
      <c r="A888" s="8"/>
      <c r="B888" s="8"/>
      <c r="C888" s="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9"/>
      <c r="V888" s="32"/>
      <c r="W888" s="32"/>
      <c r="X888" s="32"/>
      <c r="Y888" s="32"/>
      <c r="Z888" s="32"/>
      <c r="AA888" s="32"/>
      <c r="AB888" s="32"/>
      <c r="AC888" s="42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6"/>
      <c r="AT888"/>
      <c r="AU888"/>
      <c r="AV888"/>
      <c r="AW888"/>
    </row>
    <row r="889" spans="1:49" s="65" customFormat="1" ht="13.8">
      <c r="A889" s="8"/>
      <c r="B889" s="8"/>
      <c r="C889" s="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9"/>
      <c r="V889" s="32"/>
      <c r="W889" s="32"/>
      <c r="X889" s="32"/>
      <c r="Y889" s="32"/>
      <c r="Z889" s="32"/>
      <c r="AA889" s="32"/>
      <c r="AB889" s="32"/>
      <c r="AC889" s="42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6"/>
      <c r="AT889"/>
      <c r="AU889"/>
      <c r="AV889"/>
      <c r="AW889"/>
    </row>
    <row r="890" spans="1:49" s="65" customFormat="1" ht="13.8">
      <c r="A890" s="8"/>
      <c r="B890" s="8"/>
      <c r="C890" s="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9"/>
      <c r="V890" s="32"/>
      <c r="W890" s="32"/>
      <c r="X890" s="32"/>
      <c r="Y890" s="32"/>
      <c r="Z890" s="32"/>
      <c r="AA890" s="32"/>
      <c r="AB890" s="32"/>
      <c r="AC890" s="42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6"/>
      <c r="AT890"/>
      <c r="AU890"/>
      <c r="AV890"/>
      <c r="AW890"/>
    </row>
    <row r="891" spans="1:49" s="65" customFormat="1" ht="13.8">
      <c r="A891" s="8"/>
      <c r="B891" s="8"/>
      <c r="C891" s="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9"/>
      <c r="V891" s="32"/>
      <c r="W891" s="32"/>
      <c r="X891" s="32"/>
      <c r="Y891" s="32"/>
      <c r="Z891" s="32"/>
      <c r="AA891" s="32"/>
      <c r="AB891" s="32"/>
      <c r="AC891" s="42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6"/>
      <c r="AT891"/>
      <c r="AU891"/>
      <c r="AV891"/>
      <c r="AW891"/>
    </row>
    <row r="892" spans="1:49" s="65" customFormat="1" ht="13.8">
      <c r="A892" s="8"/>
      <c r="B892" s="8"/>
      <c r="C892" s="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9"/>
      <c r="V892" s="32"/>
      <c r="W892" s="32"/>
      <c r="X892" s="32"/>
      <c r="Y892" s="32"/>
      <c r="Z892" s="32"/>
      <c r="AA892" s="32"/>
      <c r="AB892" s="32"/>
      <c r="AC892" s="42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6"/>
      <c r="AT892"/>
      <c r="AU892"/>
      <c r="AV892"/>
      <c r="AW892"/>
    </row>
    <row r="893" spans="1:49" s="65" customFormat="1" ht="13.8">
      <c r="A893" s="8"/>
      <c r="B893" s="8"/>
      <c r="C893" s="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9"/>
      <c r="V893" s="32"/>
      <c r="W893" s="32"/>
      <c r="X893" s="32"/>
      <c r="Y893" s="32"/>
      <c r="Z893" s="32"/>
      <c r="AA893" s="32"/>
      <c r="AB893" s="32"/>
      <c r="AC893" s="42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6"/>
      <c r="AT893"/>
      <c r="AU893"/>
      <c r="AV893"/>
      <c r="AW893"/>
    </row>
    <row r="894" spans="1:49" s="65" customFormat="1" ht="13.8">
      <c r="A894" s="8"/>
      <c r="B894" s="8"/>
      <c r="C894" s="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9"/>
      <c r="V894" s="32"/>
      <c r="W894" s="32"/>
      <c r="X894" s="32"/>
      <c r="Y894" s="32"/>
      <c r="Z894" s="32"/>
      <c r="AA894" s="32"/>
      <c r="AB894" s="32"/>
      <c r="AC894" s="42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6"/>
      <c r="AT894"/>
      <c r="AU894"/>
      <c r="AV894"/>
      <c r="AW894"/>
    </row>
    <row r="895" spans="1:49" s="65" customFormat="1" ht="13.8">
      <c r="A895" s="8"/>
      <c r="B895" s="8"/>
      <c r="C895" s="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9"/>
      <c r="V895" s="32"/>
      <c r="W895" s="32"/>
      <c r="X895" s="32"/>
      <c r="Y895" s="32"/>
      <c r="Z895" s="32"/>
      <c r="AA895" s="32"/>
      <c r="AB895" s="32"/>
      <c r="AC895" s="42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6"/>
      <c r="AT895"/>
      <c r="AU895"/>
      <c r="AV895"/>
      <c r="AW895"/>
    </row>
    <row r="896" spans="1:49" s="65" customFormat="1" ht="13.8">
      <c r="A896" s="8"/>
      <c r="B896" s="8"/>
      <c r="C896" s="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9"/>
      <c r="V896" s="32"/>
      <c r="W896" s="32"/>
      <c r="X896" s="32"/>
      <c r="Y896" s="32"/>
      <c r="Z896" s="32"/>
      <c r="AA896" s="32"/>
      <c r="AB896" s="32"/>
      <c r="AC896" s="42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6"/>
      <c r="AT896"/>
      <c r="AU896"/>
      <c r="AV896"/>
      <c r="AW896"/>
    </row>
    <row r="897" spans="1:49" s="65" customFormat="1" ht="13.8">
      <c r="A897" s="8"/>
      <c r="B897" s="8"/>
      <c r="C897" s="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9"/>
      <c r="V897" s="32"/>
      <c r="W897" s="32"/>
      <c r="X897" s="32"/>
      <c r="Y897" s="32"/>
      <c r="Z897" s="32"/>
      <c r="AA897" s="32"/>
      <c r="AB897" s="32"/>
      <c r="AC897" s="42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6"/>
      <c r="AT897"/>
      <c r="AU897"/>
      <c r="AV897"/>
      <c r="AW897"/>
    </row>
    <row r="898" spans="1:49" s="65" customFormat="1" ht="13.8">
      <c r="A898" s="8"/>
      <c r="B898" s="8"/>
      <c r="C898" s="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9"/>
      <c r="V898" s="32"/>
      <c r="W898" s="32"/>
      <c r="X898" s="32"/>
      <c r="Y898" s="32"/>
      <c r="Z898" s="32"/>
      <c r="AA898" s="32"/>
      <c r="AB898" s="32"/>
      <c r="AC898" s="42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6"/>
      <c r="AT898"/>
      <c r="AU898"/>
      <c r="AV898"/>
      <c r="AW898"/>
    </row>
    <row r="899" spans="1:49" s="65" customFormat="1" ht="13.8">
      <c r="A899" s="8"/>
      <c r="B899" s="8"/>
      <c r="C899" s="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9"/>
      <c r="V899" s="32"/>
      <c r="W899" s="32"/>
      <c r="X899" s="32"/>
      <c r="Y899" s="32"/>
      <c r="Z899" s="32"/>
      <c r="AA899" s="32"/>
      <c r="AB899" s="32"/>
      <c r="AC899" s="42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6"/>
      <c r="AT899"/>
      <c r="AU899"/>
      <c r="AV899"/>
      <c r="AW899"/>
    </row>
    <row r="900" spans="1:49" s="65" customFormat="1" ht="13.8">
      <c r="A900" s="8"/>
      <c r="B900" s="8"/>
      <c r="C900" s="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9"/>
      <c r="V900" s="32"/>
      <c r="W900" s="32"/>
      <c r="X900" s="32"/>
      <c r="Y900" s="32"/>
      <c r="Z900" s="32"/>
      <c r="AA900" s="32"/>
      <c r="AB900" s="32"/>
      <c r="AC900" s="42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6"/>
      <c r="AT900"/>
      <c r="AU900"/>
      <c r="AV900"/>
      <c r="AW900"/>
    </row>
    <row r="901" spans="1:49" s="65" customFormat="1" ht="13.8">
      <c r="A901" s="8"/>
      <c r="B901" s="8"/>
      <c r="C901" s="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9"/>
      <c r="V901" s="32"/>
      <c r="W901" s="32"/>
      <c r="X901" s="32"/>
      <c r="Y901" s="32"/>
      <c r="Z901" s="32"/>
      <c r="AA901" s="32"/>
      <c r="AB901" s="32"/>
      <c r="AC901" s="42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6"/>
      <c r="AT901"/>
      <c r="AU901"/>
      <c r="AV901"/>
      <c r="AW901"/>
    </row>
    <row r="902" spans="1:49" s="65" customFormat="1" ht="13.8">
      <c r="A902" s="8"/>
      <c r="B902" s="8"/>
      <c r="C902" s="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9"/>
      <c r="V902" s="32"/>
      <c r="W902" s="32"/>
      <c r="X902" s="32"/>
      <c r="Y902" s="32"/>
      <c r="Z902" s="32"/>
      <c r="AA902" s="32"/>
      <c r="AB902" s="32"/>
      <c r="AC902" s="42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6"/>
      <c r="AT902"/>
      <c r="AU902"/>
      <c r="AV902"/>
      <c r="AW902"/>
    </row>
    <row r="903" spans="1:49" s="65" customFormat="1" ht="13.8">
      <c r="A903" s="8"/>
      <c r="B903" s="8"/>
      <c r="C903" s="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9"/>
      <c r="V903" s="32"/>
      <c r="W903" s="32"/>
      <c r="X903" s="32"/>
      <c r="Y903" s="32"/>
      <c r="Z903" s="32"/>
      <c r="AA903" s="32"/>
      <c r="AB903" s="32"/>
      <c r="AC903" s="42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6"/>
      <c r="AT903"/>
      <c r="AU903"/>
      <c r="AV903"/>
      <c r="AW903"/>
    </row>
    <row r="904" spans="1:49" s="65" customFormat="1" ht="13.8">
      <c r="A904" s="8"/>
      <c r="B904" s="8"/>
      <c r="C904" s="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9"/>
      <c r="V904" s="32"/>
      <c r="W904" s="32"/>
      <c r="X904" s="32"/>
      <c r="Y904" s="32"/>
      <c r="Z904" s="32"/>
      <c r="AA904" s="32"/>
      <c r="AB904" s="32"/>
      <c r="AC904" s="42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6"/>
      <c r="AT904"/>
      <c r="AU904"/>
      <c r="AV904"/>
      <c r="AW904"/>
    </row>
    <row r="905" spans="1:49" s="65" customFormat="1" ht="13.8">
      <c r="A905" s="8"/>
      <c r="B905" s="8"/>
      <c r="C905" s="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9"/>
      <c r="V905" s="32"/>
      <c r="W905" s="32"/>
      <c r="X905" s="32"/>
      <c r="Y905" s="32"/>
      <c r="Z905" s="32"/>
      <c r="AA905" s="32"/>
      <c r="AB905" s="32"/>
      <c r="AC905" s="42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6"/>
      <c r="AT905"/>
      <c r="AU905"/>
      <c r="AV905"/>
      <c r="AW905"/>
    </row>
    <row r="906" spans="1:49" s="65" customFormat="1" ht="13.8">
      <c r="A906" s="8"/>
      <c r="B906" s="8"/>
      <c r="C906" s="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9"/>
      <c r="V906" s="32"/>
      <c r="W906" s="32"/>
      <c r="X906" s="32"/>
      <c r="Y906" s="32"/>
      <c r="Z906" s="32"/>
      <c r="AA906" s="32"/>
      <c r="AB906" s="32"/>
      <c r="AC906" s="42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6"/>
      <c r="AT906"/>
      <c r="AU906"/>
      <c r="AV906"/>
      <c r="AW906"/>
    </row>
    <row r="907" spans="1:49" s="65" customFormat="1" ht="13.8">
      <c r="A907" s="8"/>
      <c r="B907" s="8"/>
      <c r="C907" s="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9"/>
      <c r="V907" s="32"/>
      <c r="W907" s="32"/>
      <c r="X907" s="32"/>
      <c r="Y907" s="32"/>
      <c r="Z907" s="32"/>
      <c r="AA907" s="32"/>
      <c r="AB907" s="32"/>
      <c r="AC907" s="42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6"/>
      <c r="AT907"/>
      <c r="AU907"/>
      <c r="AV907"/>
      <c r="AW907"/>
    </row>
    <row r="908" spans="1:49" s="65" customFormat="1" ht="13.8">
      <c r="A908" s="8"/>
      <c r="B908" s="8"/>
      <c r="C908" s="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9"/>
      <c r="V908" s="32"/>
      <c r="W908" s="32"/>
      <c r="X908" s="32"/>
      <c r="Y908" s="32"/>
      <c r="Z908" s="32"/>
      <c r="AA908" s="32"/>
      <c r="AB908" s="32"/>
      <c r="AC908" s="42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6"/>
      <c r="AT908"/>
      <c r="AU908"/>
      <c r="AV908"/>
      <c r="AW908"/>
    </row>
    <row r="909" spans="1:49" s="65" customFormat="1" ht="13.8">
      <c r="A909" s="8"/>
      <c r="B909" s="8"/>
      <c r="C909" s="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9"/>
      <c r="V909" s="32"/>
      <c r="W909" s="32"/>
      <c r="X909" s="32"/>
      <c r="Y909" s="32"/>
      <c r="Z909" s="32"/>
      <c r="AA909" s="32"/>
      <c r="AB909" s="32"/>
      <c r="AC909" s="42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6"/>
      <c r="AT909"/>
      <c r="AU909"/>
      <c r="AV909"/>
      <c r="AW909"/>
    </row>
    <row r="910" spans="1:49" s="65" customFormat="1" ht="13.8">
      <c r="A910" s="8"/>
      <c r="B910" s="8"/>
      <c r="C910" s="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9"/>
      <c r="V910" s="32"/>
      <c r="W910" s="32"/>
      <c r="X910" s="32"/>
      <c r="Y910" s="32"/>
      <c r="Z910" s="32"/>
      <c r="AA910" s="32"/>
      <c r="AB910" s="32"/>
      <c r="AC910" s="42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6"/>
      <c r="AT910"/>
      <c r="AU910"/>
      <c r="AV910"/>
      <c r="AW910"/>
    </row>
    <row r="911" spans="1:49" s="65" customFormat="1" ht="13.8">
      <c r="A911" s="8"/>
      <c r="B911" s="8"/>
      <c r="C911" s="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9"/>
      <c r="V911" s="32"/>
      <c r="W911" s="32"/>
      <c r="X911" s="32"/>
      <c r="Y911" s="32"/>
      <c r="Z911" s="32"/>
      <c r="AA911" s="32"/>
      <c r="AB911" s="32"/>
      <c r="AC911" s="42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6"/>
      <c r="AT911"/>
      <c r="AU911"/>
      <c r="AV911"/>
      <c r="AW911"/>
    </row>
    <row r="912" spans="1:49" s="65" customFormat="1" ht="13.8">
      <c r="A912" s="8"/>
      <c r="B912" s="8"/>
      <c r="C912" s="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9"/>
      <c r="V912" s="32"/>
      <c r="W912" s="32"/>
      <c r="X912" s="32"/>
      <c r="Y912" s="32"/>
      <c r="Z912" s="32"/>
      <c r="AA912" s="32"/>
      <c r="AB912" s="32"/>
      <c r="AC912" s="42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6"/>
      <c r="AT912"/>
      <c r="AU912"/>
      <c r="AV912"/>
      <c r="AW912"/>
    </row>
    <row r="913" spans="1:49" s="65" customFormat="1" ht="13.8">
      <c r="A913" s="8"/>
      <c r="B913" s="8"/>
      <c r="C913" s="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9"/>
      <c r="V913" s="32"/>
      <c r="W913" s="32"/>
      <c r="X913" s="32"/>
      <c r="Y913" s="32"/>
      <c r="Z913" s="32"/>
      <c r="AA913" s="32"/>
      <c r="AB913" s="32"/>
      <c r="AC913" s="42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6"/>
      <c r="AT913"/>
      <c r="AU913"/>
      <c r="AV913"/>
      <c r="AW913"/>
    </row>
    <row r="914" spans="1:49" s="65" customFormat="1" ht="13.8">
      <c r="A914" s="8"/>
      <c r="B914" s="8"/>
      <c r="C914" s="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9"/>
      <c r="V914" s="32"/>
      <c r="W914" s="32"/>
      <c r="X914" s="32"/>
      <c r="Y914" s="32"/>
      <c r="Z914" s="32"/>
      <c r="AA914" s="32"/>
      <c r="AB914" s="32"/>
      <c r="AC914" s="42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6"/>
      <c r="AT914"/>
      <c r="AU914"/>
      <c r="AV914"/>
      <c r="AW914"/>
    </row>
    <row r="915" spans="1:49" s="65" customFormat="1" ht="13.8">
      <c r="A915" s="8"/>
      <c r="B915" s="8"/>
      <c r="C915" s="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9"/>
      <c r="V915" s="32"/>
      <c r="W915" s="32"/>
      <c r="X915" s="32"/>
      <c r="Y915" s="32"/>
      <c r="Z915" s="32"/>
      <c r="AA915" s="32"/>
      <c r="AB915" s="32"/>
      <c r="AC915" s="42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6"/>
      <c r="AT915"/>
      <c r="AU915"/>
      <c r="AV915"/>
      <c r="AW915"/>
    </row>
    <row r="916" spans="1:49" s="65" customFormat="1" ht="13.8">
      <c r="A916" s="8"/>
      <c r="B916" s="8"/>
      <c r="C916" s="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9"/>
      <c r="V916" s="32"/>
      <c r="W916" s="32"/>
      <c r="X916" s="32"/>
      <c r="Y916" s="32"/>
      <c r="Z916" s="32"/>
      <c r="AA916" s="32"/>
      <c r="AB916" s="32"/>
      <c r="AC916" s="42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6"/>
      <c r="AT916"/>
      <c r="AU916"/>
      <c r="AV916"/>
      <c r="AW916"/>
    </row>
    <row r="917" spans="1:49" s="65" customFormat="1" ht="13.8">
      <c r="A917" s="8"/>
      <c r="B917" s="8"/>
      <c r="C917" s="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9"/>
      <c r="V917" s="32"/>
      <c r="W917" s="32"/>
      <c r="X917" s="32"/>
      <c r="Y917" s="32"/>
      <c r="Z917" s="32"/>
      <c r="AA917" s="32"/>
      <c r="AB917" s="32"/>
      <c r="AC917" s="42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6"/>
      <c r="AT917"/>
      <c r="AU917"/>
      <c r="AV917"/>
      <c r="AW917"/>
    </row>
    <row r="918" spans="1:49" s="65" customFormat="1" ht="13.8">
      <c r="A918" s="8"/>
      <c r="B918" s="8"/>
      <c r="C918" s="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9"/>
      <c r="V918" s="32"/>
      <c r="W918" s="32"/>
      <c r="X918" s="32"/>
      <c r="Y918" s="32"/>
      <c r="Z918" s="32"/>
      <c r="AA918" s="32"/>
      <c r="AB918" s="32"/>
      <c r="AC918" s="42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6"/>
      <c r="AT918"/>
      <c r="AU918"/>
      <c r="AV918"/>
      <c r="AW918"/>
    </row>
    <row r="919" spans="1:49" s="65" customFormat="1" ht="13.8">
      <c r="A919" s="8"/>
      <c r="B919" s="8"/>
      <c r="C919" s="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9"/>
      <c r="V919" s="32"/>
      <c r="W919" s="32"/>
      <c r="X919" s="32"/>
      <c r="Y919" s="32"/>
      <c r="Z919" s="32"/>
      <c r="AA919" s="32"/>
      <c r="AB919" s="32"/>
      <c r="AC919" s="42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6"/>
      <c r="AT919"/>
      <c r="AU919"/>
      <c r="AV919"/>
      <c r="AW919"/>
    </row>
    <row r="920" spans="1:49" s="65" customFormat="1" ht="13.8">
      <c r="A920" s="8"/>
      <c r="B920" s="8"/>
      <c r="C920" s="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9"/>
      <c r="V920" s="32"/>
      <c r="W920" s="32"/>
      <c r="X920" s="32"/>
      <c r="Y920" s="32"/>
      <c r="Z920" s="32"/>
      <c r="AA920" s="32"/>
      <c r="AB920" s="32"/>
      <c r="AC920" s="42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6"/>
      <c r="AT920"/>
      <c r="AU920"/>
      <c r="AV920"/>
      <c r="AW920"/>
    </row>
    <row r="921" spans="1:49" s="65" customFormat="1" ht="13.8">
      <c r="A921" s="8"/>
      <c r="B921" s="8"/>
      <c r="C921" s="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9"/>
      <c r="V921" s="32"/>
      <c r="W921" s="32"/>
      <c r="X921" s="32"/>
      <c r="Y921" s="32"/>
      <c r="Z921" s="32"/>
      <c r="AA921" s="32"/>
      <c r="AB921" s="32"/>
      <c r="AC921" s="42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6"/>
      <c r="AT921"/>
      <c r="AU921"/>
      <c r="AV921"/>
      <c r="AW921"/>
    </row>
    <row r="922" spans="1:49" s="65" customFormat="1" ht="13.8">
      <c r="A922" s="8"/>
      <c r="B922" s="8"/>
      <c r="C922" s="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9"/>
      <c r="V922" s="32"/>
      <c r="W922" s="32"/>
      <c r="X922" s="32"/>
      <c r="Y922" s="32"/>
      <c r="Z922" s="32"/>
      <c r="AA922" s="32"/>
      <c r="AB922" s="32"/>
      <c r="AC922" s="42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6"/>
      <c r="AT922"/>
      <c r="AU922"/>
      <c r="AV922"/>
      <c r="AW922"/>
    </row>
    <row r="923" spans="1:49" s="65" customFormat="1" ht="13.8">
      <c r="A923" s="8"/>
      <c r="B923" s="8"/>
      <c r="C923" s="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9"/>
      <c r="V923" s="32"/>
      <c r="W923" s="32"/>
      <c r="X923" s="32"/>
      <c r="Y923" s="32"/>
      <c r="Z923" s="32"/>
      <c r="AA923" s="32"/>
      <c r="AB923" s="32"/>
      <c r="AC923" s="42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6"/>
      <c r="AT923"/>
      <c r="AU923"/>
      <c r="AV923"/>
      <c r="AW923"/>
    </row>
    <row r="924" spans="1:49" s="65" customFormat="1" ht="13.8">
      <c r="A924" s="8"/>
      <c r="B924" s="8"/>
      <c r="C924" s="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9"/>
      <c r="V924" s="32"/>
      <c r="W924" s="32"/>
      <c r="X924" s="32"/>
      <c r="Y924" s="32"/>
      <c r="Z924" s="32"/>
      <c r="AA924" s="32"/>
      <c r="AB924" s="32"/>
      <c r="AC924" s="42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6"/>
      <c r="AT924"/>
      <c r="AU924"/>
      <c r="AV924"/>
      <c r="AW924"/>
    </row>
    <row r="925" spans="1:49" s="65" customFormat="1" ht="13.8">
      <c r="A925" s="8"/>
      <c r="B925" s="8"/>
      <c r="C925" s="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9"/>
      <c r="V925" s="32"/>
      <c r="W925" s="32"/>
      <c r="X925" s="32"/>
      <c r="Y925" s="32"/>
      <c r="Z925" s="32"/>
      <c r="AA925" s="32"/>
      <c r="AB925" s="32"/>
      <c r="AC925" s="42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6"/>
      <c r="AT925"/>
      <c r="AU925"/>
      <c r="AV925"/>
      <c r="AW925"/>
    </row>
    <row r="926" spans="1:49" s="65" customFormat="1" ht="13.8">
      <c r="A926" s="8"/>
      <c r="B926" s="8"/>
      <c r="C926" s="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9"/>
      <c r="V926" s="32"/>
      <c r="W926" s="32"/>
      <c r="X926" s="32"/>
      <c r="Y926" s="32"/>
      <c r="Z926" s="32"/>
      <c r="AA926" s="32"/>
      <c r="AB926" s="32"/>
      <c r="AC926" s="42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6"/>
      <c r="AT926"/>
      <c r="AU926"/>
      <c r="AV926"/>
      <c r="AW926"/>
    </row>
    <row r="927" spans="1:49" s="65" customFormat="1" ht="13.8">
      <c r="A927" s="8"/>
      <c r="B927" s="8"/>
      <c r="C927" s="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9"/>
      <c r="V927" s="32"/>
      <c r="W927" s="32"/>
      <c r="X927" s="32"/>
      <c r="Y927" s="32"/>
      <c r="Z927" s="32"/>
      <c r="AA927" s="32"/>
      <c r="AB927" s="32"/>
      <c r="AC927" s="42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6"/>
      <c r="AT927"/>
      <c r="AU927"/>
      <c r="AV927"/>
      <c r="AW927"/>
    </row>
    <row r="928" spans="1:49" s="65" customFormat="1" ht="13.8">
      <c r="A928" s="8"/>
      <c r="B928" s="8"/>
      <c r="C928" s="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9"/>
      <c r="V928" s="32"/>
      <c r="W928" s="32"/>
      <c r="X928" s="32"/>
      <c r="Y928" s="32"/>
      <c r="Z928" s="32"/>
      <c r="AA928" s="32"/>
      <c r="AB928" s="32"/>
      <c r="AC928" s="42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6"/>
      <c r="AT928"/>
      <c r="AU928"/>
      <c r="AV928"/>
      <c r="AW928"/>
    </row>
    <row r="929" spans="1:49" s="65" customFormat="1" ht="13.8">
      <c r="A929" s="8"/>
      <c r="B929" s="8"/>
      <c r="C929" s="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9"/>
      <c r="V929" s="32"/>
      <c r="W929" s="32"/>
      <c r="X929" s="32"/>
      <c r="Y929" s="32"/>
      <c r="Z929" s="32"/>
      <c r="AA929" s="32"/>
      <c r="AB929" s="32"/>
      <c r="AC929" s="42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6"/>
      <c r="AT929"/>
      <c r="AU929"/>
      <c r="AV929"/>
      <c r="AW929"/>
    </row>
    <row r="930" spans="1:49" s="65" customFormat="1" ht="13.8">
      <c r="A930" s="8"/>
      <c r="B930" s="8"/>
      <c r="C930" s="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9"/>
      <c r="V930" s="32"/>
      <c r="W930" s="32"/>
      <c r="X930" s="32"/>
      <c r="Y930" s="32"/>
      <c r="Z930" s="32"/>
      <c r="AA930" s="32"/>
      <c r="AB930" s="32"/>
      <c r="AC930" s="42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6"/>
      <c r="AT930"/>
      <c r="AU930"/>
      <c r="AV930"/>
      <c r="AW930"/>
    </row>
    <row r="931" spans="1:49" s="65" customFormat="1" ht="13.8">
      <c r="A931" s="8"/>
      <c r="B931" s="8"/>
      <c r="C931" s="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9"/>
      <c r="V931" s="32"/>
      <c r="W931" s="32"/>
      <c r="X931" s="32"/>
      <c r="Y931" s="32"/>
      <c r="Z931" s="32"/>
      <c r="AA931" s="32"/>
      <c r="AB931" s="32"/>
      <c r="AC931" s="42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6"/>
      <c r="AT931"/>
      <c r="AU931"/>
      <c r="AV931"/>
      <c r="AW931"/>
    </row>
    <row r="932" spans="1:49" s="65" customFormat="1" ht="13.8">
      <c r="A932" s="8"/>
      <c r="B932" s="8"/>
      <c r="C932" s="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9"/>
      <c r="V932" s="32"/>
      <c r="W932" s="32"/>
      <c r="X932" s="32"/>
      <c r="Y932" s="32"/>
      <c r="Z932" s="32"/>
      <c r="AA932" s="32"/>
      <c r="AB932" s="32"/>
      <c r="AC932" s="42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6"/>
      <c r="AT932"/>
      <c r="AU932"/>
      <c r="AV932"/>
      <c r="AW932"/>
    </row>
    <row r="933" spans="1:49" s="65" customFormat="1" ht="13.8">
      <c r="A933" s="8"/>
      <c r="B933" s="8"/>
      <c r="C933" s="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9"/>
      <c r="V933" s="32"/>
      <c r="W933" s="32"/>
      <c r="X933" s="32"/>
      <c r="Y933" s="32"/>
      <c r="Z933" s="32"/>
      <c r="AA933" s="32"/>
      <c r="AB933" s="32"/>
      <c r="AC933" s="42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6"/>
      <c r="AT933"/>
      <c r="AU933"/>
      <c r="AV933"/>
      <c r="AW933"/>
    </row>
    <row r="934" spans="1:49" s="65" customFormat="1" ht="13.8">
      <c r="A934" s="8"/>
      <c r="B934" s="8"/>
      <c r="C934" s="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9"/>
      <c r="V934" s="32"/>
      <c r="W934" s="32"/>
      <c r="X934" s="32"/>
      <c r="Y934" s="32"/>
      <c r="Z934" s="32"/>
      <c r="AA934" s="32"/>
      <c r="AB934" s="32"/>
      <c r="AC934" s="42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6"/>
      <c r="AT934"/>
      <c r="AU934"/>
      <c r="AV934"/>
      <c r="AW934"/>
    </row>
    <row r="935" spans="1:49" s="65" customFormat="1" ht="13.8">
      <c r="A935" s="8"/>
      <c r="B935" s="8"/>
      <c r="C935" s="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9"/>
      <c r="V935" s="32"/>
      <c r="W935" s="32"/>
      <c r="X935" s="32"/>
      <c r="Y935" s="32"/>
      <c r="Z935" s="32"/>
      <c r="AA935" s="32"/>
      <c r="AB935" s="32"/>
      <c r="AC935" s="42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6"/>
      <c r="AT935"/>
      <c r="AU935"/>
      <c r="AV935"/>
      <c r="AW935"/>
    </row>
    <row r="936" spans="1:49" s="65" customFormat="1" ht="13.8">
      <c r="A936" s="8"/>
      <c r="B936" s="8"/>
      <c r="C936" s="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9"/>
      <c r="V936" s="32"/>
      <c r="W936" s="32"/>
      <c r="X936" s="32"/>
      <c r="Y936" s="32"/>
      <c r="Z936" s="32"/>
      <c r="AA936" s="32"/>
      <c r="AB936" s="32"/>
      <c r="AC936" s="42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6"/>
      <c r="AT936"/>
      <c r="AU936"/>
      <c r="AV936"/>
      <c r="AW936"/>
    </row>
    <row r="937" spans="1:49" s="65" customFormat="1" ht="13.8">
      <c r="A937" s="8"/>
      <c r="B937" s="8"/>
      <c r="C937" s="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9"/>
      <c r="V937" s="32"/>
      <c r="W937" s="32"/>
      <c r="X937" s="32"/>
      <c r="Y937" s="32"/>
      <c r="Z937" s="32"/>
      <c r="AA937" s="32"/>
      <c r="AB937" s="32"/>
      <c r="AC937" s="42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6"/>
      <c r="AT937"/>
      <c r="AU937"/>
      <c r="AV937"/>
      <c r="AW937"/>
    </row>
    <row r="938" spans="1:49" s="65" customFormat="1" ht="13.8">
      <c r="A938" s="8"/>
      <c r="B938" s="8"/>
      <c r="C938" s="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9"/>
      <c r="V938" s="32"/>
      <c r="W938" s="32"/>
      <c r="X938" s="32"/>
      <c r="Y938" s="32"/>
      <c r="Z938" s="32"/>
      <c r="AA938" s="32"/>
      <c r="AB938" s="32"/>
      <c r="AC938" s="42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6"/>
      <c r="AT938"/>
      <c r="AU938"/>
      <c r="AV938"/>
      <c r="AW938"/>
    </row>
    <row r="939" spans="1:49" s="65" customFormat="1" ht="13.8">
      <c r="A939" s="8"/>
      <c r="B939" s="8"/>
      <c r="C939" s="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9"/>
      <c r="V939" s="32"/>
      <c r="W939" s="32"/>
      <c r="X939" s="32"/>
      <c r="Y939" s="32"/>
      <c r="Z939" s="32"/>
      <c r="AA939" s="32"/>
      <c r="AB939" s="32"/>
      <c r="AC939" s="42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6"/>
      <c r="AT939"/>
      <c r="AU939"/>
      <c r="AV939"/>
      <c r="AW939"/>
    </row>
    <row r="940" spans="1:49" s="65" customFormat="1" ht="13.8">
      <c r="A940" s="8"/>
      <c r="B940" s="8"/>
      <c r="C940" s="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9"/>
      <c r="V940" s="32"/>
      <c r="W940" s="32"/>
      <c r="X940" s="32"/>
      <c r="Y940" s="32"/>
      <c r="Z940" s="32"/>
      <c r="AA940" s="32"/>
      <c r="AB940" s="32"/>
      <c r="AC940" s="42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6"/>
      <c r="AT940"/>
      <c r="AU940"/>
      <c r="AV940"/>
      <c r="AW940"/>
    </row>
    <row r="941" spans="1:49" s="65" customFormat="1" ht="13.8">
      <c r="A941" s="8"/>
      <c r="B941" s="8"/>
      <c r="C941" s="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9"/>
      <c r="V941" s="32"/>
      <c r="W941" s="32"/>
      <c r="X941" s="32"/>
      <c r="Y941" s="32"/>
      <c r="Z941" s="32"/>
      <c r="AA941" s="32"/>
      <c r="AB941" s="32"/>
      <c r="AC941" s="42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6"/>
      <c r="AT941"/>
      <c r="AU941"/>
      <c r="AV941"/>
      <c r="AW941"/>
    </row>
    <row r="942" spans="1:49" s="65" customFormat="1" ht="13.8">
      <c r="A942" s="8"/>
      <c r="B942" s="8"/>
      <c r="C942" s="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9"/>
      <c r="V942" s="32"/>
      <c r="W942" s="32"/>
      <c r="X942" s="32"/>
      <c r="Y942" s="32"/>
      <c r="Z942" s="32"/>
      <c r="AA942" s="32"/>
      <c r="AB942" s="32"/>
      <c r="AC942" s="42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6"/>
      <c r="AT942"/>
      <c r="AU942"/>
      <c r="AV942"/>
      <c r="AW942"/>
    </row>
    <row r="943" spans="1:49" s="65" customFormat="1" ht="13.8">
      <c r="A943" s="8"/>
      <c r="B943" s="8"/>
      <c r="C943" s="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9"/>
      <c r="V943" s="32"/>
      <c r="W943" s="32"/>
      <c r="X943" s="32"/>
      <c r="Y943" s="32"/>
      <c r="Z943" s="32"/>
      <c r="AA943" s="32"/>
      <c r="AB943" s="32"/>
      <c r="AC943" s="42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6"/>
      <c r="AT943"/>
      <c r="AU943"/>
      <c r="AV943"/>
      <c r="AW943"/>
    </row>
    <row r="944" spans="1:49" s="65" customFormat="1" ht="13.8">
      <c r="A944" s="8"/>
      <c r="B944" s="8"/>
      <c r="C944" s="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9"/>
      <c r="V944" s="32"/>
      <c r="W944" s="32"/>
      <c r="X944" s="32"/>
      <c r="Y944" s="32"/>
      <c r="Z944" s="32"/>
      <c r="AA944" s="32"/>
      <c r="AB944" s="32"/>
      <c r="AC944" s="42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6"/>
      <c r="AT944"/>
      <c r="AU944"/>
      <c r="AV944"/>
      <c r="AW944"/>
    </row>
    <row r="945" spans="1:49" s="65" customFormat="1" ht="13.8">
      <c r="A945" s="8"/>
      <c r="B945" s="8"/>
      <c r="C945" s="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9"/>
      <c r="V945" s="32"/>
      <c r="W945" s="32"/>
      <c r="X945" s="32"/>
      <c r="Y945" s="32"/>
      <c r="Z945" s="32"/>
      <c r="AA945" s="32"/>
      <c r="AB945" s="32"/>
      <c r="AC945" s="42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6"/>
      <c r="AT945"/>
      <c r="AU945"/>
      <c r="AV945"/>
      <c r="AW945"/>
    </row>
    <row r="946" spans="1:49" s="65" customFormat="1" ht="13.8">
      <c r="A946" s="8"/>
      <c r="B946" s="8"/>
      <c r="C946" s="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9"/>
      <c r="V946" s="32"/>
      <c r="W946" s="32"/>
      <c r="X946" s="32"/>
      <c r="Y946" s="32"/>
      <c r="Z946" s="32"/>
      <c r="AA946" s="32"/>
      <c r="AB946" s="32"/>
      <c r="AC946" s="42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6"/>
      <c r="AT946"/>
      <c r="AU946"/>
      <c r="AV946"/>
      <c r="AW946"/>
    </row>
    <row r="947" spans="1:49" s="65" customFormat="1" ht="13.8">
      <c r="A947" s="8"/>
      <c r="B947" s="8"/>
      <c r="C947" s="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9"/>
      <c r="V947" s="32"/>
      <c r="W947" s="32"/>
      <c r="X947" s="32"/>
      <c r="Y947" s="32"/>
      <c r="Z947" s="32"/>
      <c r="AA947" s="32"/>
      <c r="AB947" s="32"/>
      <c r="AC947" s="42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6"/>
      <c r="AT947"/>
      <c r="AU947"/>
      <c r="AV947"/>
      <c r="AW947"/>
    </row>
    <row r="948" spans="1:49" s="65" customFormat="1" ht="13.8">
      <c r="A948" s="8"/>
      <c r="B948" s="8"/>
      <c r="C948" s="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9"/>
      <c r="V948" s="32"/>
      <c r="W948" s="32"/>
      <c r="X948" s="32"/>
      <c r="Y948" s="32"/>
      <c r="Z948" s="32"/>
      <c r="AA948" s="32"/>
      <c r="AB948" s="32"/>
      <c r="AC948" s="42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6"/>
      <c r="AT948"/>
      <c r="AU948"/>
      <c r="AV948"/>
      <c r="AW948"/>
    </row>
    <row r="949" spans="1:49" s="65" customFormat="1" ht="13.8">
      <c r="A949" s="8"/>
      <c r="B949" s="8"/>
      <c r="C949" s="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9"/>
      <c r="V949" s="32"/>
      <c r="W949" s="32"/>
      <c r="X949" s="32"/>
      <c r="Y949" s="32"/>
      <c r="Z949" s="32"/>
      <c r="AA949" s="32"/>
      <c r="AB949" s="32"/>
      <c r="AC949" s="42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6"/>
      <c r="AT949"/>
      <c r="AU949"/>
      <c r="AV949"/>
      <c r="AW949"/>
    </row>
    <row r="950" spans="1:49" s="65" customFormat="1" ht="13.8">
      <c r="A950" s="8"/>
      <c r="B950" s="8"/>
      <c r="C950" s="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9"/>
      <c r="V950" s="32"/>
      <c r="W950" s="32"/>
      <c r="X950" s="32"/>
      <c r="Y950" s="32"/>
      <c r="Z950" s="32"/>
      <c r="AA950" s="32"/>
      <c r="AB950" s="32"/>
      <c r="AC950" s="42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6"/>
      <c r="AT950"/>
      <c r="AU950"/>
      <c r="AV950"/>
      <c r="AW950"/>
    </row>
    <row r="951" spans="1:49" s="65" customFormat="1" ht="13.8">
      <c r="A951" s="8"/>
      <c r="B951" s="8"/>
      <c r="C951" s="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9"/>
      <c r="V951" s="32"/>
      <c r="W951" s="32"/>
      <c r="X951" s="32"/>
      <c r="Y951" s="32"/>
      <c r="Z951" s="32"/>
      <c r="AA951" s="32"/>
      <c r="AB951" s="32"/>
      <c r="AC951" s="42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6"/>
      <c r="AT951"/>
      <c r="AU951"/>
      <c r="AV951"/>
      <c r="AW951"/>
    </row>
    <row r="952" spans="1:49" s="65" customFormat="1" ht="13.8">
      <c r="A952" s="8"/>
      <c r="B952" s="8"/>
      <c r="C952" s="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9"/>
      <c r="V952" s="32"/>
      <c r="W952" s="32"/>
      <c r="X952" s="32"/>
      <c r="Y952" s="32"/>
      <c r="Z952" s="32"/>
      <c r="AA952" s="32"/>
      <c r="AB952" s="32"/>
      <c r="AC952" s="42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6"/>
      <c r="AT952"/>
      <c r="AU952"/>
      <c r="AV952"/>
      <c r="AW952"/>
    </row>
    <row r="953" spans="1:49" s="65" customFormat="1" ht="13.8">
      <c r="A953" s="8"/>
      <c r="B953" s="8"/>
      <c r="C953" s="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9"/>
      <c r="V953" s="32"/>
      <c r="W953" s="32"/>
      <c r="X953" s="32"/>
      <c r="Y953" s="32"/>
      <c r="Z953" s="32"/>
      <c r="AA953" s="32"/>
      <c r="AB953" s="32"/>
      <c r="AC953" s="42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6"/>
      <c r="AT953"/>
      <c r="AU953"/>
      <c r="AV953"/>
      <c r="AW953"/>
    </row>
    <row r="954" spans="1:49" s="65" customFormat="1" ht="13.8">
      <c r="A954" s="8"/>
      <c r="B954" s="8"/>
      <c r="C954" s="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9"/>
      <c r="V954" s="32"/>
      <c r="W954" s="32"/>
      <c r="X954" s="32"/>
      <c r="Y954" s="32"/>
      <c r="Z954" s="32"/>
      <c r="AA954" s="32"/>
      <c r="AB954" s="32"/>
      <c r="AC954" s="42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6"/>
      <c r="AT954"/>
      <c r="AU954"/>
      <c r="AV954"/>
      <c r="AW954"/>
    </row>
    <row r="955" spans="1:49" s="65" customFormat="1" ht="13.8">
      <c r="A955" s="8"/>
      <c r="B955" s="8"/>
      <c r="C955" s="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9"/>
      <c r="V955" s="32"/>
      <c r="W955" s="32"/>
      <c r="X955" s="32"/>
      <c r="Y955" s="32"/>
      <c r="Z955" s="32"/>
      <c r="AA955" s="32"/>
      <c r="AB955" s="32"/>
      <c r="AC955" s="42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6"/>
      <c r="AT955"/>
      <c r="AU955"/>
      <c r="AV955"/>
      <c r="AW955"/>
    </row>
    <row r="956" spans="1:49" s="65" customFormat="1" ht="13.8">
      <c r="A956" s="8"/>
      <c r="B956" s="8"/>
      <c r="C956" s="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9"/>
      <c r="V956" s="32"/>
      <c r="W956" s="32"/>
      <c r="X956" s="32"/>
      <c r="Y956" s="32"/>
      <c r="Z956" s="32"/>
      <c r="AA956" s="32"/>
      <c r="AB956" s="32"/>
      <c r="AC956" s="42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6"/>
      <c r="AT956"/>
      <c r="AU956"/>
      <c r="AV956"/>
      <c r="AW956"/>
    </row>
    <row r="957" spans="1:49" s="65" customFormat="1" ht="13.8">
      <c r="A957" s="8"/>
      <c r="B957" s="8"/>
      <c r="C957" s="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9"/>
      <c r="V957" s="32"/>
      <c r="W957" s="32"/>
      <c r="X957" s="32"/>
      <c r="Y957" s="32"/>
      <c r="Z957" s="32"/>
      <c r="AA957" s="32"/>
      <c r="AB957" s="32"/>
      <c r="AC957" s="42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6"/>
      <c r="AT957"/>
      <c r="AU957"/>
      <c r="AV957"/>
      <c r="AW957"/>
    </row>
    <row r="958" spans="1:49" s="65" customFormat="1" ht="13.8">
      <c r="A958" s="8"/>
      <c r="B958" s="8"/>
      <c r="C958" s="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9"/>
      <c r="V958" s="32"/>
      <c r="W958" s="32"/>
      <c r="X958" s="32"/>
      <c r="Y958" s="32"/>
      <c r="Z958" s="32"/>
      <c r="AA958" s="32"/>
      <c r="AB958" s="32"/>
      <c r="AC958" s="42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6"/>
      <c r="AT958"/>
      <c r="AU958"/>
      <c r="AV958"/>
      <c r="AW958"/>
    </row>
    <row r="959" spans="1:49" s="65" customFormat="1" ht="13.8">
      <c r="A959" s="8"/>
      <c r="B959" s="8"/>
      <c r="C959" s="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9"/>
      <c r="V959" s="32"/>
      <c r="W959" s="32"/>
      <c r="X959" s="32"/>
      <c r="Y959" s="32"/>
      <c r="Z959" s="32"/>
      <c r="AA959" s="32"/>
      <c r="AB959" s="32"/>
      <c r="AC959" s="42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6"/>
      <c r="AT959"/>
      <c r="AU959"/>
      <c r="AV959"/>
      <c r="AW959"/>
    </row>
    <row r="960" spans="1:49" s="65" customFormat="1" ht="13.8">
      <c r="A960" s="8"/>
      <c r="B960" s="8"/>
      <c r="C960" s="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9"/>
      <c r="V960" s="32"/>
      <c r="W960" s="32"/>
      <c r="X960" s="32"/>
      <c r="Y960" s="32"/>
      <c r="Z960" s="32"/>
      <c r="AA960" s="32"/>
      <c r="AB960" s="32"/>
      <c r="AC960" s="42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6"/>
      <c r="AT960"/>
      <c r="AU960"/>
      <c r="AV960"/>
      <c r="AW960"/>
    </row>
    <row r="961" spans="1:49" s="65" customFormat="1" ht="13.8">
      <c r="A961" s="8"/>
      <c r="B961" s="8"/>
      <c r="C961" s="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9"/>
      <c r="V961" s="32"/>
      <c r="W961" s="32"/>
      <c r="X961" s="32"/>
      <c r="Y961" s="32"/>
      <c r="Z961" s="32"/>
      <c r="AA961" s="32"/>
      <c r="AB961" s="32"/>
      <c r="AC961" s="42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6"/>
      <c r="AT961"/>
      <c r="AU961"/>
      <c r="AV961"/>
      <c r="AW961"/>
    </row>
    <row r="962" spans="1:49" s="65" customFormat="1" ht="13.8">
      <c r="A962" s="8"/>
      <c r="B962" s="8"/>
      <c r="C962" s="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9"/>
      <c r="V962" s="32"/>
      <c r="W962" s="32"/>
      <c r="X962" s="32"/>
      <c r="Y962" s="32"/>
      <c r="Z962" s="32"/>
      <c r="AA962" s="32"/>
      <c r="AB962" s="32"/>
      <c r="AC962" s="42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6"/>
      <c r="AT962"/>
      <c r="AU962"/>
      <c r="AV962"/>
      <c r="AW962"/>
    </row>
    <row r="963" spans="1:49" s="65" customFormat="1" ht="13.8">
      <c r="A963" s="8"/>
      <c r="B963" s="8"/>
      <c r="C963" s="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9"/>
      <c r="V963" s="32"/>
      <c r="W963" s="32"/>
      <c r="X963" s="32"/>
      <c r="Y963" s="32"/>
      <c r="Z963" s="32"/>
      <c r="AA963" s="32"/>
      <c r="AB963" s="32"/>
      <c r="AC963" s="42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6"/>
      <c r="AT963"/>
      <c r="AU963"/>
      <c r="AV963"/>
      <c r="AW963"/>
    </row>
    <row r="964" spans="1:49" s="65" customFormat="1" ht="13.8">
      <c r="A964" s="8"/>
      <c r="B964" s="8"/>
      <c r="C964" s="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9"/>
      <c r="V964" s="32"/>
      <c r="W964" s="32"/>
      <c r="X964" s="32"/>
      <c r="Y964" s="32"/>
      <c r="Z964" s="32"/>
      <c r="AA964" s="32"/>
      <c r="AB964" s="32"/>
      <c r="AC964" s="42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6"/>
      <c r="AT964"/>
      <c r="AU964"/>
      <c r="AV964"/>
      <c r="AW964"/>
    </row>
    <row r="965" spans="1:49" s="65" customFormat="1" ht="13.8">
      <c r="A965" s="8"/>
      <c r="B965" s="8"/>
      <c r="C965" s="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9"/>
      <c r="V965" s="32"/>
      <c r="W965" s="32"/>
      <c r="X965" s="32"/>
      <c r="Y965" s="32"/>
      <c r="Z965" s="32"/>
      <c r="AA965" s="32"/>
      <c r="AB965" s="32"/>
      <c r="AC965" s="42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6"/>
      <c r="AT965"/>
      <c r="AU965"/>
      <c r="AV965"/>
      <c r="AW965"/>
    </row>
    <row r="966" spans="1:49" s="65" customFormat="1" ht="13.8">
      <c r="A966" s="8"/>
      <c r="B966" s="8"/>
      <c r="C966" s="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9"/>
      <c r="V966" s="32"/>
      <c r="W966" s="32"/>
      <c r="X966" s="32"/>
      <c r="Y966" s="32"/>
      <c r="Z966" s="32"/>
      <c r="AA966" s="32"/>
      <c r="AB966" s="32"/>
      <c r="AC966" s="42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6"/>
      <c r="AT966"/>
      <c r="AU966"/>
      <c r="AV966"/>
      <c r="AW966"/>
    </row>
    <row r="967" spans="1:49" s="65" customFormat="1" ht="13.8">
      <c r="A967" s="8"/>
      <c r="B967" s="8"/>
      <c r="C967" s="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9"/>
      <c r="V967" s="32"/>
      <c r="W967" s="32"/>
      <c r="X967" s="32"/>
      <c r="Y967" s="32"/>
      <c r="Z967" s="32"/>
      <c r="AA967" s="32"/>
      <c r="AB967" s="32"/>
      <c r="AC967" s="42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6"/>
      <c r="AT967"/>
      <c r="AU967"/>
      <c r="AV967"/>
      <c r="AW967"/>
    </row>
    <row r="968" spans="1:49" s="65" customFormat="1" ht="13.8">
      <c r="A968" s="8"/>
      <c r="B968" s="8"/>
      <c r="C968" s="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9"/>
      <c r="V968" s="32"/>
      <c r="W968" s="32"/>
      <c r="X968" s="32"/>
      <c r="Y968" s="32"/>
      <c r="Z968" s="32"/>
      <c r="AA968" s="32"/>
      <c r="AB968" s="32"/>
      <c r="AC968" s="42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6"/>
      <c r="AT968"/>
      <c r="AU968"/>
      <c r="AV968"/>
      <c r="AW968"/>
    </row>
    <row r="969" spans="1:49" s="65" customFormat="1" ht="13.8">
      <c r="A969" s="8"/>
      <c r="B969" s="8"/>
      <c r="C969" s="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9"/>
      <c r="V969" s="32"/>
      <c r="W969" s="32"/>
      <c r="X969" s="32"/>
      <c r="Y969" s="32"/>
      <c r="Z969" s="32"/>
      <c r="AA969" s="32"/>
      <c r="AB969" s="32"/>
      <c r="AC969" s="42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6"/>
      <c r="AT969"/>
      <c r="AU969"/>
      <c r="AV969"/>
      <c r="AW969"/>
    </row>
    <row r="970" spans="1:49" s="65" customFormat="1" ht="13.8">
      <c r="A970" s="8"/>
      <c r="B970" s="8"/>
      <c r="C970" s="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9"/>
      <c r="V970" s="32"/>
      <c r="W970" s="32"/>
      <c r="X970" s="32"/>
      <c r="Y970" s="32"/>
      <c r="Z970" s="32"/>
      <c r="AA970" s="32"/>
      <c r="AB970" s="32"/>
      <c r="AC970" s="42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6"/>
      <c r="AT970"/>
      <c r="AU970"/>
      <c r="AV970"/>
      <c r="AW970"/>
    </row>
    <row r="971" spans="1:49" s="65" customFormat="1" ht="13.8">
      <c r="A971" s="8"/>
      <c r="B971" s="8"/>
      <c r="C971" s="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9"/>
      <c r="V971" s="32"/>
      <c r="W971" s="32"/>
      <c r="X971" s="32"/>
      <c r="Y971" s="32"/>
      <c r="Z971" s="32"/>
      <c r="AA971" s="32"/>
      <c r="AB971" s="32"/>
      <c r="AC971" s="42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6"/>
      <c r="AT971"/>
      <c r="AU971"/>
      <c r="AV971"/>
      <c r="AW971"/>
    </row>
    <row r="972" spans="1:49" s="65" customFormat="1" ht="13.8">
      <c r="A972" s="8"/>
      <c r="B972" s="8"/>
      <c r="C972" s="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9"/>
      <c r="V972" s="32"/>
      <c r="W972" s="32"/>
      <c r="X972" s="32"/>
      <c r="Y972" s="32"/>
      <c r="Z972" s="32"/>
      <c r="AA972" s="32"/>
      <c r="AB972" s="32"/>
      <c r="AC972" s="42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6"/>
      <c r="AT972"/>
      <c r="AU972"/>
      <c r="AV972"/>
      <c r="AW972"/>
    </row>
    <row r="973" spans="1:49" s="65" customFormat="1" ht="13.8">
      <c r="A973" s="8"/>
      <c r="B973" s="8"/>
      <c r="C973" s="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9"/>
      <c r="V973" s="32"/>
      <c r="W973" s="32"/>
      <c r="X973" s="32"/>
      <c r="Y973" s="32"/>
      <c r="Z973" s="32"/>
      <c r="AA973" s="32"/>
      <c r="AB973" s="32"/>
      <c r="AC973" s="42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6"/>
      <c r="AT973"/>
      <c r="AU973"/>
      <c r="AV973"/>
      <c r="AW973"/>
    </row>
    <row r="974" spans="1:49" s="65" customFormat="1" ht="13.8">
      <c r="A974" s="8"/>
      <c r="B974" s="8"/>
      <c r="C974" s="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9"/>
      <c r="V974" s="32"/>
      <c r="W974" s="32"/>
      <c r="X974" s="32"/>
      <c r="Y974" s="32"/>
      <c r="Z974" s="32"/>
      <c r="AA974" s="32"/>
      <c r="AB974" s="32"/>
      <c r="AC974" s="42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6"/>
      <c r="AT974"/>
      <c r="AU974"/>
      <c r="AV974"/>
      <c r="AW974"/>
    </row>
    <row r="975" spans="1:49" s="65" customFormat="1" ht="13.8">
      <c r="A975" s="8"/>
      <c r="B975" s="8"/>
      <c r="C975" s="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9"/>
      <c r="V975" s="32"/>
      <c r="W975" s="32"/>
      <c r="X975" s="32"/>
      <c r="Y975" s="32"/>
      <c r="Z975" s="32"/>
      <c r="AA975" s="32"/>
      <c r="AB975" s="32"/>
      <c r="AC975" s="42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6"/>
      <c r="AT975"/>
      <c r="AU975"/>
      <c r="AV975"/>
      <c r="AW975"/>
    </row>
    <row r="976" spans="1:49" s="65" customFormat="1" ht="13.8">
      <c r="A976" s="8"/>
      <c r="B976" s="8"/>
      <c r="C976" s="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9"/>
      <c r="V976" s="32"/>
      <c r="W976" s="32"/>
      <c r="X976" s="32"/>
      <c r="Y976" s="32"/>
      <c r="Z976" s="32"/>
      <c r="AA976" s="32"/>
      <c r="AB976" s="32"/>
      <c r="AC976" s="42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6"/>
      <c r="AT976"/>
      <c r="AU976"/>
      <c r="AV976"/>
      <c r="AW976"/>
    </row>
    <row r="977" spans="1:49" s="65" customFormat="1" ht="13.8">
      <c r="A977" s="8"/>
      <c r="B977" s="8"/>
      <c r="C977" s="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9"/>
      <c r="V977" s="32"/>
      <c r="W977" s="32"/>
      <c r="X977" s="32"/>
      <c r="Y977" s="32"/>
      <c r="Z977" s="32"/>
      <c r="AA977" s="32"/>
      <c r="AB977" s="32"/>
      <c r="AC977" s="42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6"/>
      <c r="AT977"/>
      <c r="AU977"/>
      <c r="AV977"/>
      <c r="AW977"/>
    </row>
    <row r="978" spans="1:49" s="65" customFormat="1" ht="13.8">
      <c r="A978" s="8"/>
      <c r="B978" s="8"/>
      <c r="C978" s="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9"/>
      <c r="V978" s="32"/>
      <c r="W978" s="32"/>
      <c r="X978" s="32"/>
      <c r="Y978" s="32"/>
      <c r="Z978" s="32"/>
      <c r="AA978" s="32"/>
      <c r="AB978" s="32"/>
      <c r="AC978" s="42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6"/>
      <c r="AT978"/>
      <c r="AU978"/>
      <c r="AV978"/>
      <c r="AW978"/>
    </row>
    <row r="979" spans="1:49" s="65" customFormat="1" ht="13.8">
      <c r="A979" s="8"/>
      <c r="B979" s="8"/>
      <c r="C979" s="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9"/>
      <c r="V979" s="32"/>
      <c r="W979" s="32"/>
      <c r="X979" s="32"/>
      <c r="Y979" s="32"/>
      <c r="Z979" s="32"/>
      <c r="AA979" s="32"/>
      <c r="AB979" s="32"/>
      <c r="AC979" s="42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6"/>
      <c r="AT979"/>
      <c r="AU979"/>
      <c r="AV979"/>
      <c r="AW979"/>
    </row>
    <row r="980" spans="1:49" s="65" customFormat="1" ht="13.8">
      <c r="A980" s="8"/>
      <c r="B980" s="8"/>
      <c r="C980" s="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9"/>
      <c r="V980" s="32"/>
      <c r="W980" s="32"/>
      <c r="X980" s="32"/>
      <c r="Y980" s="32"/>
      <c r="Z980" s="32"/>
      <c r="AA980" s="32"/>
      <c r="AB980" s="32"/>
      <c r="AC980" s="42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6"/>
      <c r="AT980"/>
      <c r="AU980"/>
      <c r="AV980"/>
      <c r="AW980"/>
    </row>
    <row r="981" spans="1:49" s="65" customFormat="1" ht="13.8">
      <c r="A981" s="8"/>
      <c r="B981" s="8"/>
      <c r="C981" s="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9"/>
      <c r="V981" s="32"/>
      <c r="W981" s="32"/>
      <c r="X981" s="32"/>
      <c r="Y981" s="32"/>
      <c r="Z981" s="32"/>
      <c r="AA981" s="32"/>
      <c r="AB981" s="32"/>
      <c r="AC981" s="42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6"/>
      <c r="AT981"/>
      <c r="AU981"/>
      <c r="AV981"/>
      <c r="AW981"/>
    </row>
    <row r="982" spans="1:49" s="65" customFormat="1" ht="13.8">
      <c r="A982" s="8"/>
      <c r="B982" s="8"/>
      <c r="C982" s="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9"/>
      <c r="V982" s="32"/>
      <c r="W982" s="32"/>
      <c r="X982" s="32"/>
      <c r="Y982" s="32"/>
      <c r="Z982" s="32"/>
      <c r="AA982" s="32"/>
      <c r="AB982" s="32"/>
      <c r="AC982" s="42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6"/>
      <c r="AT982"/>
      <c r="AU982"/>
      <c r="AV982"/>
      <c r="AW982"/>
    </row>
    <row r="983" spans="1:49" s="65" customFormat="1" ht="13.8">
      <c r="A983" s="8"/>
      <c r="B983" s="8"/>
      <c r="C983" s="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9"/>
      <c r="V983" s="32"/>
      <c r="W983" s="32"/>
      <c r="X983" s="32"/>
      <c r="Y983" s="32"/>
      <c r="Z983" s="32"/>
      <c r="AA983" s="32"/>
      <c r="AB983" s="32"/>
      <c r="AC983" s="42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6"/>
      <c r="AT983"/>
      <c r="AU983"/>
      <c r="AV983"/>
      <c r="AW983"/>
    </row>
    <row r="984" spans="1:49" s="65" customFormat="1" ht="13.8">
      <c r="A984" s="8"/>
      <c r="B984" s="8"/>
      <c r="C984" s="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9"/>
      <c r="V984" s="32"/>
      <c r="W984" s="32"/>
      <c r="X984" s="32"/>
      <c r="Y984" s="32"/>
      <c r="Z984" s="32"/>
      <c r="AA984" s="32"/>
      <c r="AB984" s="32"/>
      <c r="AC984" s="42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6"/>
      <c r="AT984"/>
      <c r="AU984"/>
      <c r="AV984"/>
      <c r="AW984"/>
    </row>
    <row r="985" spans="1:49" s="65" customFormat="1" ht="13.8">
      <c r="A985" s="8"/>
      <c r="B985" s="8"/>
      <c r="C985" s="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9"/>
      <c r="V985" s="32"/>
      <c r="W985" s="32"/>
      <c r="X985" s="32"/>
      <c r="Y985" s="32"/>
      <c r="Z985" s="32"/>
      <c r="AA985" s="32"/>
      <c r="AB985" s="32"/>
      <c r="AC985" s="42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6"/>
      <c r="AT985"/>
      <c r="AU985"/>
      <c r="AV985"/>
      <c r="AW985"/>
    </row>
    <row r="986" spans="1:49" s="65" customFormat="1" ht="13.8">
      <c r="A986" s="8"/>
      <c r="B986" s="8"/>
      <c r="C986" s="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9"/>
      <c r="V986" s="32"/>
      <c r="W986" s="32"/>
      <c r="X986" s="32"/>
      <c r="Y986" s="32"/>
      <c r="Z986" s="32"/>
      <c r="AA986" s="32"/>
      <c r="AB986" s="32"/>
      <c r="AC986" s="42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6"/>
      <c r="AT986"/>
      <c r="AU986"/>
      <c r="AV986"/>
      <c r="AW986"/>
    </row>
    <row r="987" spans="1:49" s="65" customFormat="1" ht="13.8">
      <c r="A987" s="8"/>
      <c r="B987" s="8"/>
      <c r="C987" s="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9"/>
      <c r="V987" s="32"/>
      <c r="W987" s="32"/>
      <c r="X987" s="32"/>
      <c r="Y987" s="32"/>
      <c r="Z987" s="32"/>
      <c r="AA987" s="32"/>
      <c r="AB987" s="32"/>
      <c r="AC987" s="42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6"/>
      <c r="AT987"/>
      <c r="AU987"/>
      <c r="AV987"/>
      <c r="AW987"/>
    </row>
    <row r="988" spans="1:49" s="65" customFormat="1" ht="13.8">
      <c r="A988" s="8"/>
      <c r="B988" s="8"/>
      <c r="C988" s="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9"/>
      <c r="V988" s="32"/>
      <c r="W988" s="32"/>
      <c r="X988" s="32"/>
      <c r="Y988" s="32"/>
      <c r="Z988" s="32"/>
      <c r="AA988" s="32"/>
      <c r="AB988" s="32"/>
      <c r="AC988" s="42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6"/>
      <c r="AT988"/>
      <c r="AU988"/>
      <c r="AV988"/>
      <c r="AW988"/>
    </row>
    <row r="989" spans="1:49" s="65" customFormat="1" ht="13.8">
      <c r="A989" s="8"/>
      <c r="B989" s="8"/>
      <c r="C989" s="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9"/>
      <c r="V989" s="32"/>
      <c r="W989" s="32"/>
      <c r="X989" s="32"/>
      <c r="Y989" s="32"/>
      <c r="Z989" s="32"/>
      <c r="AA989" s="32"/>
      <c r="AB989" s="32"/>
      <c r="AC989" s="42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6"/>
      <c r="AT989"/>
      <c r="AU989"/>
      <c r="AV989"/>
      <c r="AW989"/>
    </row>
    <row r="990" spans="1:49" s="65" customFormat="1" ht="13.8">
      <c r="A990" s="8"/>
      <c r="B990" s="8"/>
      <c r="C990" s="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9"/>
      <c r="V990" s="32"/>
      <c r="W990" s="32"/>
      <c r="X990" s="32"/>
      <c r="Y990" s="32"/>
      <c r="Z990" s="32"/>
      <c r="AA990" s="32"/>
      <c r="AB990" s="32"/>
      <c r="AC990" s="42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6"/>
      <c r="AT990"/>
      <c r="AU990"/>
      <c r="AV990"/>
      <c r="AW990"/>
    </row>
    <row r="991" spans="1:49" s="65" customFormat="1" ht="13.8">
      <c r="A991" s="8"/>
      <c r="B991" s="8"/>
      <c r="C991" s="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9"/>
      <c r="V991" s="32"/>
      <c r="W991" s="32"/>
      <c r="X991" s="32"/>
      <c r="Y991" s="32"/>
      <c r="Z991" s="32"/>
      <c r="AA991" s="32"/>
      <c r="AB991" s="32"/>
      <c r="AC991" s="42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6"/>
      <c r="AT991"/>
      <c r="AU991"/>
      <c r="AV991"/>
      <c r="AW991"/>
    </row>
    <row r="992" spans="1:49" s="65" customFormat="1" ht="13.8">
      <c r="A992" s="8"/>
      <c r="B992" s="8"/>
      <c r="C992" s="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9"/>
      <c r="V992" s="32"/>
      <c r="W992" s="32"/>
      <c r="X992" s="32"/>
      <c r="Y992" s="32"/>
      <c r="Z992" s="32"/>
      <c r="AA992" s="32"/>
      <c r="AB992" s="32"/>
      <c r="AC992" s="42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6"/>
      <c r="AT992"/>
      <c r="AU992"/>
      <c r="AV992"/>
      <c r="AW992"/>
    </row>
    <row r="993" spans="1:49" s="65" customFormat="1" ht="13.8">
      <c r="A993" s="8"/>
      <c r="B993" s="8"/>
      <c r="C993" s="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9"/>
      <c r="V993" s="32"/>
      <c r="W993" s="32"/>
      <c r="X993" s="32"/>
      <c r="Y993" s="32"/>
      <c r="Z993" s="32"/>
      <c r="AA993" s="32"/>
      <c r="AB993" s="32"/>
      <c r="AC993" s="42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6"/>
      <c r="AT993"/>
      <c r="AU993"/>
      <c r="AV993"/>
      <c r="AW993"/>
    </row>
    <row r="994" spans="1:49" s="65" customFormat="1" ht="13.8">
      <c r="A994" s="8"/>
      <c r="B994" s="8"/>
      <c r="C994" s="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9"/>
      <c r="V994" s="32"/>
      <c r="W994" s="32"/>
      <c r="X994" s="32"/>
      <c r="Y994" s="32"/>
      <c r="Z994" s="32"/>
      <c r="AA994" s="32"/>
      <c r="AB994" s="32"/>
      <c r="AC994" s="42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6"/>
      <c r="AT994"/>
      <c r="AU994"/>
      <c r="AV994"/>
      <c r="AW994"/>
    </row>
    <row r="995" spans="1:49" s="65" customFormat="1" ht="13.8">
      <c r="A995" s="8"/>
      <c r="B995" s="8"/>
      <c r="C995" s="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9"/>
      <c r="V995" s="32"/>
      <c r="W995" s="32"/>
      <c r="X995" s="32"/>
      <c r="Y995" s="32"/>
      <c r="Z995" s="32"/>
      <c r="AA995" s="32"/>
      <c r="AB995" s="32"/>
      <c r="AC995" s="42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6"/>
      <c r="AT995"/>
      <c r="AU995"/>
      <c r="AV995"/>
      <c r="AW995"/>
    </row>
    <row r="996" spans="1:49" s="65" customFormat="1" ht="13.8">
      <c r="A996" s="8"/>
      <c r="B996" s="8"/>
      <c r="C996" s="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9"/>
      <c r="V996" s="32"/>
      <c r="W996" s="32"/>
      <c r="X996" s="32"/>
      <c r="Y996" s="32"/>
      <c r="Z996" s="32"/>
      <c r="AA996" s="32"/>
      <c r="AB996" s="32"/>
      <c r="AC996" s="42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6"/>
      <c r="AT996"/>
      <c r="AU996"/>
      <c r="AV996"/>
      <c r="AW996"/>
    </row>
    <row r="997" spans="1:49" s="65" customFormat="1" ht="13.8">
      <c r="A997" s="8"/>
      <c r="B997" s="8"/>
      <c r="C997" s="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9"/>
      <c r="V997" s="32"/>
      <c r="W997" s="32"/>
      <c r="X997" s="32"/>
      <c r="Y997" s="32"/>
      <c r="Z997" s="32"/>
      <c r="AA997" s="32"/>
      <c r="AB997" s="32"/>
      <c r="AC997" s="42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6"/>
      <c r="AT997"/>
      <c r="AU997"/>
      <c r="AV997"/>
      <c r="AW997"/>
    </row>
    <row r="998" spans="1:49" s="65" customFormat="1" ht="13.8">
      <c r="A998" s="8"/>
      <c r="B998" s="8"/>
      <c r="C998" s="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9"/>
      <c r="V998" s="32"/>
      <c r="W998" s="32"/>
      <c r="X998" s="32"/>
      <c r="Y998" s="32"/>
      <c r="Z998" s="32"/>
      <c r="AA998" s="32"/>
      <c r="AB998" s="32"/>
      <c r="AC998" s="42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6"/>
      <c r="AT998"/>
      <c r="AU998"/>
      <c r="AV998"/>
      <c r="AW998"/>
    </row>
    <row r="999" spans="1:49" s="65" customFormat="1" ht="13.8">
      <c r="A999" s="8"/>
      <c r="B999" s="8"/>
      <c r="C999" s="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9"/>
      <c r="V999" s="32"/>
      <c r="W999" s="32"/>
      <c r="X999" s="32"/>
      <c r="Y999" s="32"/>
      <c r="Z999" s="32"/>
      <c r="AA999" s="32"/>
      <c r="AB999" s="32"/>
      <c r="AC999" s="42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6"/>
      <c r="AT999"/>
      <c r="AU999"/>
      <c r="AV999"/>
      <c r="AW999"/>
    </row>
    <row r="1000" spans="1:49" s="65" customFormat="1" ht="13.8">
      <c r="A1000" s="8"/>
      <c r="B1000" s="8"/>
      <c r="C1000" s="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9"/>
      <c r="V1000" s="32"/>
      <c r="W1000" s="32"/>
      <c r="X1000" s="32"/>
      <c r="Y1000" s="32"/>
      <c r="Z1000" s="32"/>
      <c r="AA1000" s="32"/>
      <c r="AB1000" s="32"/>
      <c r="AC1000" s="42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6"/>
      <c r="AT1000"/>
      <c r="AU1000"/>
      <c r="AV1000"/>
      <c r="AW1000"/>
    </row>
    <row r="1001" spans="1:49" s="65" customFormat="1" ht="13.8">
      <c r="A1001" s="8"/>
      <c r="B1001" s="8"/>
      <c r="C1001" s="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9"/>
      <c r="V1001" s="32"/>
      <c r="W1001" s="32"/>
      <c r="X1001" s="32"/>
      <c r="Y1001" s="32"/>
      <c r="Z1001" s="32"/>
      <c r="AA1001" s="32"/>
      <c r="AB1001" s="32"/>
      <c r="AC1001" s="42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6"/>
      <c r="AT1001"/>
      <c r="AU1001"/>
      <c r="AV1001"/>
      <c r="AW1001"/>
    </row>
    <row r="1002" spans="1:49" s="65" customFormat="1" ht="13.8">
      <c r="A1002" s="8"/>
      <c r="B1002" s="8"/>
      <c r="C1002" s="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9"/>
      <c r="V1002" s="32"/>
      <c r="W1002" s="32"/>
      <c r="X1002" s="32"/>
      <c r="Y1002" s="32"/>
      <c r="Z1002" s="32"/>
      <c r="AA1002" s="32"/>
      <c r="AB1002" s="32"/>
      <c r="AC1002" s="42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6"/>
      <c r="AT1002"/>
      <c r="AU1002"/>
      <c r="AV1002"/>
      <c r="AW1002"/>
    </row>
    <row r="1003" spans="1:49" s="65" customFormat="1" ht="13.8">
      <c r="A1003" s="8"/>
      <c r="B1003" s="8"/>
      <c r="C1003" s="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9"/>
      <c r="V1003" s="32"/>
      <c r="W1003" s="32"/>
      <c r="X1003" s="32"/>
      <c r="Y1003" s="32"/>
      <c r="Z1003" s="32"/>
      <c r="AA1003" s="32"/>
      <c r="AB1003" s="32"/>
      <c r="AC1003" s="42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6"/>
      <c r="AT1003"/>
      <c r="AU1003"/>
      <c r="AV1003"/>
      <c r="AW1003"/>
    </row>
  </sheetData>
  <dataValidations count="2">
    <dataValidation type="list" allowBlank="1" showInputMessage="1" showErrorMessage="1" sqref="B9">
      <formula1>$A$73:$A$99</formula1>
    </dataValidation>
    <dataValidation type="list" allowBlank="1" showInputMessage="1" showErrorMessage="1" sqref="B13">
      <formula1>B35:B70</formula1>
    </dataValidation>
  </dataValidations>
  <hyperlinks>
    <hyperlink ref="B3" r:id="rId1"/>
    <hyperlink ref="B5" r:id="rId2"/>
    <hyperlink ref="B31" r:id="rId3"/>
  </hyperlinks>
  <pageMargins left="0.7" right="0.7" top="0.75" bottom="0.75" header="0.29999999999999993" footer="0.29999999999999993"/>
  <pageSetup paperSize="0" fitToWidth="0" fitToHeight="0" orientation="portrait" horizontalDpi="0" verticalDpi="0" copie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3"/>
  <sheetViews>
    <sheetView tabSelected="1" workbookViewId="0"/>
  </sheetViews>
  <sheetFormatPr defaultRowHeight="12.85"/>
  <cols>
    <col min="1" max="1" width="4.37890625" style="8" customWidth="1"/>
    <col min="2" max="2" width="35.7109375" style="8" customWidth="1"/>
    <col min="3" max="3" width="19.80859375" style="8" customWidth="1"/>
    <col min="4" max="4" width="2.28515625" style="8" customWidth="1"/>
    <col min="5" max="5" width="11.7109375" style="8" hidden="1" customWidth="1"/>
    <col min="6" max="6" width="2.28515625" style="87" customWidth="1"/>
    <col min="7" max="7" width="7.42578125" style="90" customWidth="1"/>
    <col min="8" max="8" width="8.6640625" style="90" customWidth="1"/>
    <col min="9" max="9" width="8.94921875" style="90" customWidth="1"/>
    <col min="10" max="10" width="6.37890625" style="90" customWidth="1"/>
    <col min="11" max="11" width="4.6640625" style="90" customWidth="1"/>
    <col min="12" max="12" width="7.42578125" style="90" customWidth="1"/>
    <col min="13" max="13" width="6.94921875" style="90" customWidth="1"/>
    <col min="14" max="14" width="2.94921875" style="94" customWidth="1"/>
    <col min="15" max="15" width="7.80859375" style="90" customWidth="1"/>
    <col min="16" max="17" width="6.5703125" style="90" customWidth="1"/>
    <col min="18" max="18" width="11.7109375" style="90" customWidth="1"/>
    <col min="19" max="19" width="12.09375" style="90" customWidth="1"/>
    <col min="20" max="20" width="12.94921875" style="90" customWidth="1"/>
    <col min="21" max="21" width="9.140625" style="90" customWidth="1"/>
    <col min="22" max="22" width="12.37890625" style="90" customWidth="1"/>
    <col min="23" max="23" width="8.09375" style="90" customWidth="1"/>
    <col min="24" max="24" width="12" style="90" customWidth="1"/>
    <col min="25" max="25" width="13.7109375" style="90" customWidth="1"/>
    <col min="26" max="26" width="12.94921875" style="90" customWidth="1"/>
    <col min="27" max="27" width="9.140625" style="90" customWidth="1"/>
    <col min="28" max="28" width="6.94921875" style="90" customWidth="1"/>
    <col min="29" max="29" width="13.80859375" style="90" customWidth="1"/>
    <col min="30" max="30" width="21.7109375" style="90" customWidth="1"/>
    <col min="31" max="31" width="7.7109375" style="8" customWidth="1"/>
    <col min="32" max="1024" width="7.42578125" style="8" customWidth="1"/>
  </cols>
  <sheetData>
    <row r="1" spans="1:34" ht="8.6999999999999993" customHeight="1">
      <c r="A1" s="1"/>
      <c r="B1" s="2"/>
      <c r="C1" s="3"/>
      <c r="D1" s="71" t="s">
        <v>0</v>
      </c>
      <c r="E1" s="71"/>
      <c r="F1" s="72"/>
      <c r="G1" s="72"/>
      <c r="H1" s="72"/>
      <c r="I1" s="72"/>
      <c r="J1" s="72"/>
      <c r="K1" s="72"/>
      <c r="L1" s="72"/>
      <c r="M1" s="72"/>
      <c r="N1" s="72"/>
      <c r="O1" s="73"/>
      <c r="P1" s="72"/>
      <c r="Q1" s="72"/>
      <c r="R1" s="72"/>
      <c r="S1" s="72"/>
      <c r="T1" s="72"/>
      <c r="U1" s="72"/>
      <c r="V1" s="73"/>
      <c r="W1" s="72"/>
      <c r="X1" s="72"/>
      <c r="Y1" s="72"/>
      <c r="Z1" s="72"/>
      <c r="AA1" s="72"/>
      <c r="AB1" s="72"/>
      <c r="AC1" s="74"/>
      <c r="AD1" s="74"/>
    </row>
    <row r="2" spans="1:34" ht="23.65" customHeight="1">
      <c r="A2" s="1"/>
      <c r="B2" s="75" t="s">
        <v>1</v>
      </c>
      <c r="C2" s="10" t="s">
        <v>2</v>
      </c>
      <c r="D2" s="71"/>
      <c r="E2" s="71"/>
      <c r="F2" s="76"/>
      <c r="G2" s="77" t="s">
        <v>4</v>
      </c>
      <c r="H2" s="78"/>
      <c r="I2" s="78"/>
      <c r="J2" s="78"/>
      <c r="K2" s="78"/>
      <c r="L2" s="78"/>
      <c r="M2" s="78"/>
      <c r="N2" s="72"/>
      <c r="O2" s="77" t="s">
        <v>5</v>
      </c>
      <c r="P2" s="79"/>
      <c r="Q2" s="79"/>
      <c r="R2" s="79"/>
      <c r="S2" s="79"/>
      <c r="T2" s="79"/>
      <c r="U2" s="79"/>
      <c r="V2" s="80"/>
      <c r="W2" s="79"/>
      <c r="X2" s="79"/>
      <c r="Y2" s="79"/>
      <c r="Z2" s="79"/>
      <c r="AA2" s="79"/>
      <c r="AB2" s="79"/>
      <c r="AC2" s="81"/>
      <c r="AD2" s="81"/>
    </row>
    <row r="3" spans="1:34" ht="17.649999999999999" customHeight="1">
      <c r="A3" s="19"/>
      <c r="B3" s="20" t="s">
        <v>6</v>
      </c>
      <c r="C3" s="19"/>
      <c r="D3" s="82"/>
      <c r="E3" s="82"/>
      <c r="F3" s="83"/>
      <c r="G3" s="84" t="s">
        <v>7</v>
      </c>
      <c r="H3" s="84" t="s">
        <v>8</v>
      </c>
      <c r="I3" s="84" t="s">
        <v>9</v>
      </c>
      <c r="J3" s="84" t="s">
        <v>10</v>
      </c>
      <c r="K3" s="84" t="s">
        <v>11</v>
      </c>
      <c r="L3" s="84" t="s">
        <v>12</v>
      </c>
      <c r="M3" s="84" t="s">
        <v>13</v>
      </c>
      <c r="N3" s="85"/>
      <c r="O3" s="78" t="s">
        <v>7</v>
      </c>
      <c r="P3" s="86" t="s">
        <v>8</v>
      </c>
      <c r="Q3" s="86" t="s">
        <v>9</v>
      </c>
      <c r="R3" s="86" t="s">
        <v>14</v>
      </c>
      <c r="S3" s="86" t="s">
        <v>15</v>
      </c>
      <c r="T3" s="86" t="s">
        <v>16</v>
      </c>
      <c r="U3" s="86" t="s">
        <v>17</v>
      </c>
      <c r="V3" s="86" t="s">
        <v>18</v>
      </c>
      <c r="W3" s="86" t="s">
        <v>13</v>
      </c>
      <c r="X3" s="86" t="s">
        <v>19</v>
      </c>
      <c r="Y3" s="86" t="s">
        <v>12</v>
      </c>
      <c r="Z3" s="86" t="s">
        <v>20</v>
      </c>
      <c r="AA3" s="86" t="s">
        <v>21</v>
      </c>
      <c r="AB3" s="86" t="s">
        <v>22</v>
      </c>
      <c r="AC3" s="86" t="s">
        <v>23</v>
      </c>
      <c r="AD3" s="86" t="s">
        <v>24</v>
      </c>
    </row>
    <row r="4" spans="1:34" ht="19.149999999999999" customHeight="1">
      <c r="A4" s="26"/>
      <c r="B4" s="27" t="s">
        <v>25</v>
      </c>
      <c r="C4" s="26"/>
      <c r="E4" s="8">
        <v>500</v>
      </c>
      <c r="G4" s="88">
        <v>0</v>
      </c>
      <c r="H4" s="88">
        <v>1</v>
      </c>
      <c r="I4" s="89">
        <f t="shared" ref="I4:I35" si="0">IF(H4="","",H4)</f>
        <v>1</v>
      </c>
      <c r="K4" s="91"/>
      <c r="L4" s="88"/>
      <c r="M4" s="88">
        <v>4</v>
      </c>
      <c r="N4" s="92"/>
      <c r="O4" s="93">
        <v>9.9999999999999995E-7</v>
      </c>
      <c r="P4" s="93">
        <v>1</v>
      </c>
      <c r="Q4" s="93">
        <v>1</v>
      </c>
      <c r="R4" s="93">
        <v>13.9</v>
      </c>
      <c r="S4" s="93">
        <v>1.00685110817</v>
      </c>
      <c r="T4" s="93">
        <v>-6.8511081691000003E-3</v>
      </c>
      <c r="U4" s="93" t="s">
        <v>26</v>
      </c>
      <c r="V4" s="93">
        <v>8.7383794111299995</v>
      </c>
      <c r="W4" s="93">
        <v>4</v>
      </c>
      <c r="X4" s="93">
        <v>1.2747492838800001</v>
      </c>
      <c r="Y4" s="93"/>
      <c r="Z4" s="93"/>
      <c r="AA4" s="93">
        <v>9.9999999999999995E-7</v>
      </c>
      <c r="AB4" s="93">
        <v>1.00685110817</v>
      </c>
      <c r="AC4" s="93" t="s">
        <v>27</v>
      </c>
      <c r="AD4" s="93" t="s">
        <v>136</v>
      </c>
      <c r="AE4"/>
      <c r="AF4"/>
      <c r="AG4"/>
      <c r="AH4"/>
    </row>
    <row r="5" spans="1:34" ht="19.149999999999999" customHeight="1">
      <c r="A5" s="26"/>
      <c r="B5" s="37" t="s">
        <v>137</v>
      </c>
      <c r="C5" s="26"/>
      <c r="E5" s="8">
        <v>250</v>
      </c>
      <c r="G5" s="88">
        <v>1</v>
      </c>
      <c r="H5" s="88">
        <v>3.5</v>
      </c>
      <c r="I5" s="89">
        <f t="shared" si="0"/>
        <v>3.5</v>
      </c>
      <c r="J5" s="88"/>
      <c r="K5" s="91"/>
      <c r="L5" s="88"/>
      <c r="M5" s="88"/>
      <c r="O5" s="93">
        <v>1</v>
      </c>
      <c r="P5" s="93">
        <v>3.5</v>
      </c>
      <c r="Q5" s="93">
        <v>3.5</v>
      </c>
      <c r="R5" s="93">
        <v>48.6</v>
      </c>
      <c r="S5" s="93">
        <v>3.4815002634100001</v>
      </c>
      <c r="T5" s="93">
        <v>1.8499736594500001E-2</v>
      </c>
      <c r="U5" s="93" t="s">
        <v>30</v>
      </c>
      <c r="V5" s="93">
        <v>-1.21141200589</v>
      </c>
      <c r="W5" s="93"/>
      <c r="X5" s="93"/>
      <c r="Y5" s="93"/>
      <c r="Z5" s="93"/>
      <c r="AA5" s="93">
        <v>1.3048573555200001E-6</v>
      </c>
      <c r="AB5" s="93">
        <v>1.00685118278</v>
      </c>
      <c r="AC5" s="93"/>
      <c r="AD5" s="93"/>
      <c r="AE5"/>
      <c r="AF5"/>
      <c r="AG5"/>
      <c r="AH5"/>
    </row>
    <row r="6" spans="1:34" ht="19.149999999999999" customHeight="1">
      <c r="A6" s="26"/>
      <c r="B6" s="27" t="s">
        <v>31</v>
      </c>
      <c r="C6" s="26"/>
      <c r="E6" s="8">
        <v>62.5</v>
      </c>
      <c r="G6" s="88">
        <v>2</v>
      </c>
      <c r="H6" s="88">
        <v>5</v>
      </c>
      <c r="I6" s="89">
        <f t="shared" si="0"/>
        <v>5</v>
      </c>
      <c r="J6" s="88"/>
      <c r="K6" s="91"/>
      <c r="L6" s="88"/>
      <c r="M6" s="88"/>
      <c r="O6" s="93">
        <v>2</v>
      </c>
      <c r="P6" s="93">
        <v>5</v>
      </c>
      <c r="Q6" s="93">
        <v>5</v>
      </c>
      <c r="R6" s="93">
        <v>69.400000000000006</v>
      </c>
      <c r="S6" s="93">
        <v>5.0392191025199997</v>
      </c>
      <c r="T6" s="93">
        <v>-3.9219102515300003E-2</v>
      </c>
      <c r="U6" s="93" t="s">
        <v>33</v>
      </c>
      <c r="V6" s="93">
        <v>1.8625582192100001</v>
      </c>
      <c r="W6" s="93"/>
      <c r="X6" s="93"/>
      <c r="Y6" s="93"/>
      <c r="Z6" s="93"/>
      <c r="AA6" s="93">
        <v>1.7026527182499999E-6</v>
      </c>
      <c r="AB6" s="93">
        <v>1.00685128576</v>
      </c>
      <c r="AC6" s="93" t="s">
        <v>34</v>
      </c>
      <c r="AD6" s="95" t="s">
        <v>35</v>
      </c>
      <c r="AE6"/>
      <c r="AF6"/>
      <c r="AG6"/>
      <c r="AH6"/>
    </row>
    <row r="7" spans="1:34" ht="22.95" customHeight="1">
      <c r="A7" s="26"/>
      <c r="B7" s="37" t="s">
        <v>36</v>
      </c>
      <c r="C7" s="26"/>
      <c r="E7" s="8">
        <v>31.25</v>
      </c>
      <c r="G7" s="88">
        <v>3</v>
      </c>
      <c r="H7" s="88">
        <v>6</v>
      </c>
      <c r="I7" s="89">
        <f t="shared" si="0"/>
        <v>6</v>
      </c>
      <c r="J7" s="89"/>
      <c r="K7" s="91"/>
      <c r="L7" s="88"/>
      <c r="M7" s="88"/>
      <c r="O7" s="93">
        <v>3</v>
      </c>
      <c r="P7" s="93">
        <v>6</v>
      </c>
      <c r="Q7" s="93">
        <v>6</v>
      </c>
      <c r="R7" s="93">
        <v>83.3</v>
      </c>
      <c r="S7" s="93">
        <v>5.9587139482199998</v>
      </c>
      <c r="T7" s="93">
        <v>4.1286051779999999E-2</v>
      </c>
      <c r="U7" s="93" t="s">
        <v>38</v>
      </c>
      <c r="V7" s="93">
        <v>1.00685091202</v>
      </c>
      <c r="W7" s="93"/>
      <c r="X7" s="93"/>
      <c r="Y7" s="93"/>
      <c r="Z7" s="93"/>
      <c r="AA7" s="93">
        <v>2.2217189233E-6</v>
      </c>
      <c r="AB7" s="93">
        <v>1.00685142792</v>
      </c>
      <c r="AC7" s="93"/>
      <c r="AD7" s="93"/>
      <c r="AE7"/>
      <c r="AF7"/>
      <c r="AG7"/>
      <c r="AH7"/>
    </row>
    <row r="8" spans="1:34" ht="19.95" customHeight="1">
      <c r="A8" s="26"/>
      <c r="B8" s="27" t="s">
        <v>39</v>
      </c>
      <c r="C8" s="26"/>
      <c r="E8" s="8">
        <v>7.8125</v>
      </c>
      <c r="G8" s="88">
        <v>4</v>
      </c>
      <c r="H8" s="88">
        <v>6.5</v>
      </c>
      <c r="I8" s="89">
        <f t="shared" si="0"/>
        <v>6.5</v>
      </c>
      <c r="J8" s="89"/>
      <c r="K8" s="96"/>
      <c r="L8" s="88"/>
      <c r="M8" s="88"/>
      <c r="O8" s="93">
        <v>4</v>
      </c>
      <c r="P8" s="93">
        <v>6.5</v>
      </c>
      <c r="Q8" s="93">
        <v>6.5</v>
      </c>
      <c r="R8" s="93">
        <v>90.3</v>
      </c>
      <c r="S8" s="93">
        <v>6.5445568018999998</v>
      </c>
      <c r="T8" s="93">
        <v>-4.4556801901600003E-2</v>
      </c>
      <c r="U8" s="93"/>
      <c r="V8" s="93"/>
      <c r="W8" s="93"/>
      <c r="X8" s="93"/>
      <c r="Y8" s="93"/>
      <c r="Z8" s="93"/>
      <c r="AA8" s="93">
        <v>2.89902627896E-6</v>
      </c>
      <c r="AB8" s="93">
        <v>1.0068516241500001</v>
      </c>
      <c r="AC8" s="93" t="s">
        <v>41</v>
      </c>
      <c r="AD8" s="95" t="s">
        <v>138</v>
      </c>
      <c r="AE8"/>
      <c r="AF8"/>
      <c r="AG8"/>
      <c r="AH8"/>
    </row>
    <row r="9" spans="1:34" ht="19.95" customHeight="1">
      <c r="A9" s="26"/>
      <c r="B9" s="52">
        <v>401</v>
      </c>
      <c r="C9" s="26"/>
      <c r="E9" s="8">
        <v>3.90625</v>
      </c>
      <c r="G9" s="88">
        <v>5</v>
      </c>
      <c r="H9" s="88">
        <v>7</v>
      </c>
      <c r="I9" s="89">
        <f t="shared" si="0"/>
        <v>7</v>
      </c>
      <c r="J9" s="89"/>
      <c r="M9" s="88"/>
      <c r="N9" s="87"/>
      <c r="O9" s="93">
        <v>5</v>
      </c>
      <c r="P9" s="93">
        <v>7</v>
      </c>
      <c r="Q9" s="93">
        <v>7</v>
      </c>
      <c r="R9" s="93">
        <v>97.2</v>
      </c>
      <c r="S9" s="93">
        <v>6.9435641936200003</v>
      </c>
      <c r="T9" s="93">
        <v>5.64358063839E-2</v>
      </c>
      <c r="U9" s="93"/>
      <c r="V9" s="93"/>
      <c r="W9" s="93"/>
      <c r="X9" s="93"/>
      <c r="Y9" s="93"/>
      <c r="Z9" s="93"/>
      <c r="AA9" s="93">
        <v>3.7828157639500001E-6</v>
      </c>
      <c r="AB9" s="93">
        <v>1.0068518950200001</v>
      </c>
      <c r="AC9" s="93"/>
      <c r="AD9" s="93"/>
      <c r="AE9"/>
      <c r="AF9"/>
      <c r="AG9"/>
      <c r="AH9"/>
    </row>
    <row r="10" spans="1:34" ht="19.95" customHeight="1">
      <c r="A10" s="26"/>
      <c r="B10" s="53" t="str">
        <f>VLOOKUP(B9,A73:D90,2,0)</f>
        <v>4 parameter logistic</v>
      </c>
      <c r="C10" s="26"/>
      <c r="G10" s="88">
        <v>6</v>
      </c>
      <c r="H10" s="88">
        <v>7.2</v>
      </c>
      <c r="I10" s="89">
        <f t="shared" si="0"/>
        <v>7.2</v>
      </c>
      <c r="J10" s="89"/>
      <c r="M10" s="88"/>
      <c r="N10" s="87"/>
      <c r="O10" s="93">
        <v>6</v>
      </c>
      <c r="P10" s="93">
        <v>7.2</v>
      </c>
      <c r="Q10" s="93">
        <v>7.2</v>
      </c>
      <c r="R10" s="93">
        <v>100</v>
      </c>
      <c r="S10" s="93">
        <v>7.2298541611099996</v>
      </c>
      <c r="T10" s="93">
        <v>-2.9854161105399998E-2</v>
      </c>
      <c r="U10" s="93" t="s">
        <v>45</v>
      </c>
      <c r="V10" s="93"/>
      <c r="W10" s="93"/>
      <c r="X10" s="93"/>
      <c r="Y10" s="93"/>
      <c r="Z10" s="93"/>
      <c r="AA10" s="93">
        <v>4.9360349741500001E-6</v>
      </c>
      <c r="AB10" s="93">
        <v>1.0068522689199999</v>
      </c>
      <c r="AC10" s="93" t="s">
        <v>46</v>
      </c>
      <c r="AD10" s="93" t="s">
        <v>139</v>
      </c>
      <c r="AE10"/>
      <c r="AF10"/>
      <c r="AG10"/>
      <c r="AH10"/>
    </row>
    <row r="11" spans="1:34" ht="19.95" customHeight="1">
      <c r="A11" s="26"/>
      <c r="B11" s="53" t="str">
        <f>VLOOKUP(B9,A73:D90, 3,0)</f>
        <v>(D + ((A - D) / (1 + ((x / C) ^ B))))</v>
      </c>
      <c r="C11" s="26"/>
      <c r="G11" s="97"/>
      <c r="H11" s="89"/>
      <c r="I11" s="89" t="str">
        <f t="shared" si="0"/>
        <v/>
      </c>
      <c r="J11" s="89"/>
      <c r="M11" s="88"/>
      <c r="N11" s="87"/>
      <c r="O11" s="93"/>
      <c r="P11" s="93"/>
      <c r="Q11" s="93"/>
      <c r="R11" s="93"/>
      <c r="S11" s="93"/>
      <c r="T11" s="93"/>
      <c r="U11" s="93" t="s">
        <v>49</v>
      </c>
      <c r="V11" s="93"/>
      <c r="W11" s="93"/>
      <c r="X11" s="93"/>
      <c r="Y11" s="93"/>
      <c r="Z11" s="93"/>
      <c r="AA11" s="93">
        <v>6.4408215431200001E-6</v>
      </c>
      <c r="AB11" s="93">
        <v>1.00685278503</v>
      </c>
      <c r="AC11" s="93"/>
      <c r="AD11" s="93"/>
      <c r="AE11"/>
      <c r="AF11"/>
      <c r="AG11"/>
      <c r="AH11"/>
    </row>
    <row r="12" spans="1:34" ht="19.95" customHeight="1">
      <c r="A12" s="26"/>
      <c r="B12" s="27" t="s">
        <v>50</v>
      </c>
      <c r="C12" s="26"/>
      <c r="E12" s="8">
        <v>1.953125</v>
      </c>
      <c r="G12" s="98"/>
      <c r="I12" s="99" t="str">
        <f t="shared" si="0"/>
        <v/>
      </c>
      <c r="J12" s="99"/>
      <c r="L12" s="91"/>
      <c r="M12" s="88"/>
      <c r="N12" s="87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>
        <v>8.40435336612E-6</v>
      </c>
      <c r="AB12" s="93">
        <v>1.0068534974600001</v>
      </c>
      <c r="AC12" s="93" t="s">
        <v>52</v>
      </c>
      <c r="AD12" s="93" t="s">
        <v>53</v>
      </c>
      <c r="AE12"/>
      <c r="AF12"/>
      <c r="AG12"/>
      <c r="AH12"/>
    </row>
    <row r="13" spans="1:34" ht="19.95" customHeight="1">
      <c r="A13" s="26"/>
      <c r="B13" s="54" t="s">
        <v>54</v>
      </c>
      <c r="C13" s="26"/>
      <c r="E13" s="8">
        <v>0</v>
      </c>
      <c r="I13" s="99" t="str">
        <f t="shared" si="0"/>
        <v/>
      </c>
      <c r="J13" s="99"/>
      <c r="L13" s="91"/>
      <c r="M13" s="88"/>
      <c r="N13" s="87"/>
      <c r="O13" s="93"/>
      <c r="P13" s="93"/>
      <c r="Q13" s="93"/>
      <c r="R13" s="93"/>
      <c r="S13" s="93"/>
      <c r="T13" s="93"/>
      <c r="U13" s="93" t="s">
        <v>56</v>
      </c>
      <c r="V13" s="93"/>
      <c r="W13" s="93"/>
      <c r="X13" s="93"/>
      <c r="Y13" s="93"/>
      <c r="Z13" s="93"/>
      <c r="AA13" s="93">
        <v>1.09664823082E-5</v>
      </c>
      <c r="AB13" s="93">
        <v>1.00685448088</v>
      </c>
      <c r="AC13" s="93"/>
      <c r="AD13" s="93"/>
      <c r="AE13"/>
      <c r="AF13"/>
      <c r="AG13"/>
      <c r="AH13"/>
    </row>
    <row r="14" spans="1:34" ht="19.95" customHeight="1">
      <c r="A14" s="26"/>
      <c r="B14" s="26" t="str">
        <f>VLOOKUP(B13,B35:C71,2,0)</f>
        <v>EU-west</v>
      </c>
      <c r="C14" s="26"/>
      <c r="I14" s="99" t="str">
        <f t="shared" si="0"/>
        <v/>
      </c>
      <c r="J14" s="99"/>
      <c r="L14" s="91"/>
      <c r="M14" s="88"/>
      <c r="N14" s="87"/>
      <c r="O14" s="93"/>
      <c r="P14" s="93"/>
      <c r="Q14" s="93"/>
      <c r="R14" s="93"/>
      <c r="S14" s="93"/>
      <c r="T14" s="93"/>
      <c r="U14" s="93" t="s">
        <v>57</v>
      </c>
      <c r="V14" s="93"/>
      <c r="W14" s="93"/>
      <c r="X14" s="93"/>
      <c r="Y14" s="93"/>
      <c r="Z14" s="93"/>
      <c r="AA14" s="93">
        <v>1.4309695104E-5</v>
      </c>
      <c r="AB14" s="93">
        <v>1.0068558383499999</v>
      </c>
      <c r="AC14" s="93" t="s">
        <v>58</v>
      </c>
      <c r="AD14" s="95" t="s">
        <v>140</v>
      </c>
      <c r="AE14"/>
      <c r="AF14"/>
      <c r="AG14"/>
      <c r="AH14"/>
    </row>
    <row r="15" spans="1:34" ht="19.95" customHeight="1">
      <c r="A15" s="26"/>
      <c r="B15" s="26"/>
      <c r="C15" s="26"/>
      <c r="H15" s="89"/>
      <c r="I15" s="99" t="str">
        <f t="shared" si="0"/>
        <v/>
      </c>
      <c r="J15" s="99"/>
      <c r="L15" s="91"/>
      <c r="M15" s="88"/>
      <c r="N15" s="87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>
        <v>1.86721109116E-5</v>
      </c>
      <c r="AB15" s="93">
        <v>1.00685771216</v>
      </c>
      <c r="AC15" s="93" t="s">
        <v>61</v>
      </c>
      <c r="AD15" s="95" t="s">
        <v>141</v>
      </c>
      <c r="AE15"/>
      <c r="AF15"/>
      <c r="AG15"/>
      <c r="AH15"/>
    </row>
    <row r="16" spans="1:34" ht="19.95" customHeight="1">
      <c r="A16" s="26"/>
      <c r="B16" s="26"/>
      <c r="C16" s="26"/>
      <c r="H16" s="89"/>
      <c r="I16" s="99" t="str">
        <f t="shared" si="0"/>
        <v/>
      </c>
      <c r="J16" s="99"/>
      <c r="L16" s="91"/>
      <c r="M16" s="88"/>
      <c r="N16" s="87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>
        <v>2.43644412661E-5</v>
      </c>
      <c r="AB16" s="93">
        <v>1.0068602986999999</v>
      </c>
      <c r="AC16" s="93" t="s">
        <v>64</v>
      </c>
      <c r="AD16" s="93"/>
      <c r="AE16"/>
      <c r="AF16"/>
      <c r="AG16"/>
      <c r="AH16"/>
    </row>
    <row r="17" spans="1:34" ht="19.95" customHeight="1">
      <c r="A17" s="26"/>
      <c r="B17" s="26"/>
      <c r="C17" s="26"/>
      <c r="H17" s="89"/>
      <c r="I17" s="99" t="str">
        <f t="shared" si="0"/>
        <v/>
      </c>
      <c r="J17" s="99"/>
      <c r="L17" s="91"/>
      <c r="M17" s="88"/>
      <c r="N17" s="87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>
        <v>3.1792120399100002E-5</v>
      </c>
      <c r="AB17" s="93">
        <v>1.00686386907</v>
      </c>
      <c r="AC17" s="93"/>
      <c r="AD17" s="93"/>
      <c r="AE17"/>
      <c r="AF17"/>
      <c r="AG17"/>
      <c r="AH17"/>
    </row>
    <row r="18" spans="1:34" ht="19.95" customHeight="1">
      <c r="A18" s="26"/>
      <c r="B18" s="26"/>
      <c r="C18" s="26"/>
      <c r="H18" s="89"/>
      <c r="I18" s="99" t="str">
        <f t="shared" si="0"/>
        <v/>
      </c>
      <c r="J18" s="99"/>
      <c r="L18" s="91"/>
      <c r="M18" s="88"/>
      <c r="N18" s="87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>
        <v>4.1484182150300002E-5</v>
      </c>
      <c r="AB18" s="93">
        <v>1.0068687974899999</v>
      </c>
      <c r="AC18" s="93" t="s">
        <v>67</v>
      </c>
      <c r="AD18" s="95" t="s">
        <v>68</v>
      </c>
      <c r="AE18"/>
      <c r="AF18"/>
      <c r="AG18"/>
      <c r="AH18"/>
    </row>
    <row r="19" spans="1:34" ht="19.95" customHeight="1">
      <c r="A19" s="26"/>
      <c r="B19" s="26"/>
      <c r="C19" s="26"/>
      <c r="G19" s="89"/>
      <c r="H19" s="89"/>
      <c r="I19" s="99" t="str">
        <f t="shared" si="0"/>
        <v/>
      </c>
      <c r="J19" s="99"/>
      <c r="L19" s="91"/>
      <c r="M19" s="88"/>
      <c r="N19" s="87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>
        <v>5.4130940216499998E-5</v>
      </c>
      <c r="AB19" s="93">
        <v>1.0068756005099999</v>
      </c>
      <c r="AC19" s="93"/>
      <c r="AD19" s="93"/>
      <c r="AE19"/>
      <c r="AF19"/>
      <c r="AG19"/>
      <c r="AH19"/>
    </row>
    <row r="20" spans="1:34" ht="19.95" customHeight="1">
      <c r="A20" s="26"/>
      <c r="B20" s="26"/>
      <c r="C20" s="26"/>
      <c r="H20" s="89"/>
      <c r="I20" s="99" t="str">
        <f t="shared" si="0"/>
        <v/>
      </c>
      <c r="J20" s="99"/>
      <c r="L20" s="91"/>
      <c r="M20" s="88"/>
      <c r="N20" s="87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>
        <v>7.06331555026E-5</v>
      </c>
      <c r="AB20" s="93">
        <v>1.00688499114</v>
      </c>
      <c r="AC20" s="93" t="s">
        <v>71</v>
      </c>
      <c r="AD20" s="93" t="s">
        <v>72</v>
      </c>
      <c r="AE20"/>
      <c r="AF20"/>
      <c r="AG20"/>
      <c r="AH20"/>
    </row>
    <row r="21" spans="1:34" ht="19.95" customHeight="1">
      <c r="A21" s="26"/>
      <c r="B21" s="26"/>
      <c r="C21" s="26"/>
      <c r="H21" s="89"/>
      <c r="I21" s="99" t="str">
        <f t="shared" si="0"/>
        <v/>
      </c>
      <c r="J21" s="99"/>
      <c r="L21" s="91"/>
      <c r="M21" s="88"/>
      <c r="N21" s="87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>
        <v>9.2166192501100006E-5</v>
      </c>
      <c r="AB21" s="93">
        <v>1.00689795362</v>
      </c>
      <c r="AC21" s="93"/>
      <c r="AD21" s="93"/>
      <c r="AE21"/>
      <c r="AF21"/>
      <c r="AG21"/>
      <c r="AH21"/>
    </row>
    <row r="22" spans="1:34" ht="19.95" customHeight="1">
      <c r="A22" s="26"/>
      <c r="B22" s="26"/>
      <c r="C22" s="26"/>
      <c r="H22" s="89"/>
      <c r="I22" s="99" t="str">
        <f t="shared" si="0"/>
        <v/>
      </c>
      <c r="J22" s="99"/>
      <c r="L22" s="91"/>
      <c r="M22" s="88"/>
      <c r="N22" s="87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>
        <v>1.2026373421500001E-4</v>
      </c>
      <c r="AB22" s="93">
        <v>1.0069158465200001</v>
      </c>
      <c r="AC22" s="93" t="s">
        <v>75</v>
      </c>
      <c r="AD22" s="93" t="s">
        <v>76</v>
      </c>
      <c r="AE22"/>
      <c r="AF22"/>
      <c r="AG22"/>
      <c r="AH22"/>
    </row>
    <row r="23" spans="1:34" ht="19.95" customHeight="1">
      <c r="A23" s="26"/>
      <c r="B23" s="26"/>
      <c r="C23" s="26"/>
      <c r="I23" s="99" t="str">
        <f t="shared" si="0"/>
        <v/>
      </c>
      <c r="J23" s="99"/>
      <c r="L23" s="91"/>
      <c r="M23" s="88"/>
      <c r="N23" s="87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>
        <v>1.5692701819299999E-4</v>
      </c>
      <c r="AB23" s="93">
        <v>1.00694054515</v>
      </c>
      <c r="AC23" s="93"/>
      <c r="AD23" s="93"/>
      <c r="AE23"/>
      <c r="AF23"/>
      <c r="AG23"/>
      <c r="AH23"/>
    </row>
    <row r="24" spans="1:34" ht="19.95" customHeight="1">
      <c r="A24" s="26"/>
      <c r="B24" s="26"/>
      <c r="C24" s="26"/>
      <c r="I24" s="99" t="str">
        <f t="shared" si="0"/>
        <v/>
      </c>
      <c r="J24" s="99"/>
      <c r="L24" s="91"/>
      <c r="M24" s="88"/>
      <c r="N24" s="87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>
        <v>2.04767373968E-4</v>
      </c>
      <c r="AB24" s="93">
        <v>1.00697463806</v>
      </c>
      <c r="AC24" s="93" t="s">
        <v>79</v>
      </c>
      <c r="AD24" s="93" t="s">
        <v>80</v>
      </c>
      <c r="AE24"/>
      <c r="AF24"/>
      <c r="AG24"/>
      <c r="AH24"/>
    </row>
    <row r="25" spans="1:34" ht="19.95" customHeight="1">
      <c r="A25" s="26"/>
      <c r="B25" s="26"/>
      <c r="C25" s="26"/>
      <c r="I25" s="99" t="str">
        <f t="shared" si="0"/>
        <v/>
      </c>
      <c r="J25" s="99"/>
      <c r="L25" s="91"/>
      <c r="M25" s="88"/>
      <c r="N25" s="87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>
        <v>2.6719221409299997E-4</v>
      </c>
      <c r="AB25" s="93">
        <v>1.00702169827</v>
      </c>
      <c r="AC25" s="93"/>
      <c r="AD25" s="93"/>
      <c r="AE25"/>
      <c r="AF25"/>
      <c r="AG25"/>
      <c r="AH25"/>
    </row>
    <row r="26" spans="1:34" ht="19.95" customHeight="1">
      <c r="A26" s="26"/>
      <c r="B26" s="26"/>
      <c r="C26" s="26"/>
      <c r="I26" s="99" t="str">
        <f t="shared" si="0"/>
        <v/>
      </c>
      <c r="J26" s="99"/>
      <c r="L26" s="91"/>
      <c r="M26" s="88"/>
      <c r="N26" s="87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>
        <v>3.4864772589599999E-4</v>
      </c>
      <c r="AB26" s="93">
        <v>1.0070866576799999</v>
      </c>
      <c r="AC26" s="93" t="s">
        <v>82</v>
      </c>
      <c r="AD26" s="95" t="s">
        <v>142</v>
      </c>
      <c r="AE26"/>
      <c r="AF26"/>
      <c r="AG26"/>
      <c r="AH26"/>
    </row>
    <row r="27" spans="1:34" ht="19.95" customHeight="1">
      <c r="A27" s="26"/>
      <c r="B27" s="26"/>
      <c r="C27" s="26"/>
      <c r="G27" s="89"/>
      <c r="I27" s="99" t="str">
        <f t="shared" si="0"/>
        <v/>
      </c>
      <c r="J27" s="99"/>
      <c r="L27" s="91"/>
      <c r="M27" s="88"/>
      <c r="N27" s="87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>
        <v>4.5493554962000002E-4</v>
      </c>
      <c r="AB27" s="93">
        <v>1.00717632368</v>
      </c>
      <c r="AC27" s="93"/>
      <c r="AD27" s="93"/>
      <c r="AE27"/>
      <c r="AF27"/>
      <c r="AG27"/>
      <c r="AH27"/>
    </row>
    <row r="28" spans="1:34" ht="19.149999999999999" customHeight="1">
      <c r="A28" s="26"/>
      <c r="B28" s="26"/>
      <c r="C28" s="26"/>
      <c r="I28" s="99" t="str">
        <f t="shared" si="0"/>
        <v/>
      </c>
      <c r="J28" s="99"/>
      <c r="L28" s="91"/>
      <c r="M28" s="88"/>
      <c r="N28" s="87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>
        <v>5.9362599820799995E-4</v>
      </c>
      <c r="AB28" s="93">
        <v>1.0073000922299999</v>
      </c>
      <c r="AC28" s="93" t="s">
        <v>84</v>
      </c>
      <c r="AD28" s="93"/>
      <c r="AE28"/>
      <c r="AF28"/>
      <c r="AG28"/>
      <c r="AH28"/>
    </row>
    <row r="29" spans="1:34" ht="19.149999999999999" customHeight="1">
      <c r="A29" s="26"/>
      <c r="B29" s="26"/>
      <c r="C29" s="26"/>
      <c r="I29" s="99" t="str">
        <f t="shared" si="0"/>
        <v/>
      </c>
      <c r="J29" s="99"/>
      <c r="L29" s="91"/>
      <c r="M29" s="88"/>
      <c r="N29" s="87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>
        <v>7.7459725018899997E-4</v>
      </c>
      <c r="AB29" s="93">
        <v>1.0074709316899999</v>
      </c>
      <c r="AC29" s="93" t="s">
        <v>26</v>
      </c>
      <c r="AD29" s="95" t="s">
        <v>143</v>
      </c>
      <c r="AE29"/>
      <c r="AF29"/>
      <c r="AG29"/>
      <c r="AH29"/>
    </row>
    <row r="30" spans="1:34" ht="16.95" customHeight="1">
      <c r="A30" s="26"/>
      <c r="B30" s="62"/>
      <c r="C30" s="26" t="s">
        <v>0</v>
      </c>
      <c r="I30" s="99" t="str">
        <f t="shared" si="0"/>
        <v/>
      </c>
      <c r="J30" s="99"/>
      <c r="L30" s="91"/>
      <c r="M30" s="88"/>
      <c r="N30" s="87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>
        <v>1.0107389194700001E-3</v>
      </c>
      <c r="AB30" s="93">
        <v>1.00770674038</v>
      </c>
      <c r="AC30" s="93" t="s">
        <v>30</v>
      </c>
      <c r="AD30" s="95" t="s">
        <v>68</v>
      </c>
      <c r="AE30"/>
      <c r="AF30"/>
      <c r="AG30"/>
      <c r="AH30"/>
    </row>
    <row r="31" spans="1:34" ht="19.149999999999999" customHeight="1">
      <c r="A31" s="26" t="s">
        <v>86</v>
      </c>
      <c r="B31" s="63" t="s">
        <v>144</v>
      </c>
      <c r="C31" s="26" t="s">
        <v>0</v>
      </c>
      <c r="I31" s="99" t="str">
        <f t="shared" si="0"/>
        <v/>
      </c>
      <c r="J31" s="99"/>
      <c r="L31" s="91"/>
      <c r="N31" s="87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>
        <v>1.31887011358E-3</v>
      </c>
      <c r="AB31" s="93">
        <v>1.00803221919</v>
      </c>
      <c r="AC31" s="93" t="s">
        <v>33</v>
      </c>
      <c r="AD31" s="95" t="s">
        <v>145</v>
      </c>
      <c r="AE31"/>
      <c r="AF31"/>
      <c r="AG31"/>
      <c r="AH31"/>
    </row>
    <row r="32" spans="1:34" ht="19.149999999999999" customHeight="1">
      <c r="A32" s="26" t="s">
        <v>89</v>
      </c>
      <c r="B32" s="64" t="s">
        <v>146</v>
      </c>
      <c r="C32" s="26"/>
      <c r="I32" s="99" t="str">
        <f t="shared" si="0"/>
        <v/>
      </c>
      <c r="J32" s="99"/>
      <c r="L32" s="91"/>
      <c r="N32" s="87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>
        <v>1.72093736868E-3</v>
      </c>
      <c r="AB32" s="93">
        <v>1.00848145425</v>
      </c>
      <c r="AC32" s="93" t="s">
        <v>38</v>
      </c>
      <c r="AD32" s="95" t="s">
        <v>147</v>
      </c>
      <c r="AE32"/>
      <c r="AF32"/>
      <c r="AG32"/>
      <c r="AH32"/>
    </row>
    <row r="33" spans="1:34" ht="19.149999999999999" customHeight="1">
      <c r="A33" s="26"/>
      <c r="B33" s="26"/>
      <c r="C33" s="26"/>
      <c r="I33" s="99" t="str">
        <f t="shared" si="0"/>
        <v/>
      </c>
      <c r="J33" s="99"/>
      <c r="L33" s="91"/>
      <c r="N33" s="87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>
        <v>2.2455777839100002E-3</v>
      </c>
      <c r="AB33" s="93">
        <v>1.00910147757</v>
      </c>
      <c r="AC33" s="93"/>
      <c r="AD33" s="93"/>
      <c r="AE33"/>
      <c r="AF33"/>
      <c r="AG33"/>
      <c r="AH33"/>
    </row>
    <row r="34" spans="1:34" ht="19.149999999999999" customHeight="1">
      <c r="A34" s="26"/>
      <c r="B34" s="66" t="s">
        <v>92</v>
      </c>
      <c r="C34" s="26" t="s">
        <v>0</v>
      </c>
      <c r="I34" s="99" t="str">
        <f t="shared" si="0"/>
        <v/>
      </c>
      <c r="J34" s="99"/>
      <c r="L34" s="91"/>
      <c r="N34" s="87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>
        <v>2.9301586887199998E-3</v>
      </c>
      <c r="AB34" s="93">
        <v>1.0099571736699999</v>
      </c>
      <c r="AC34" s="93"/>
      <c r="AD34" s="93"/>
      <c r="AE34"/>
      <c r="AF34"/>
      <c r="AG34"/>
      <c r="AH34"/>
    </row>
    <row r="35" spans="1:34" ht="19.149999999999999" customHeight="1">
      <c r="A35" s="26" t="s">
        <v>93</v>
      </c>
      <c r="B35" s="67" t="s">
        <v>54</v>
      </c>
      <c r="C35" s="26" t="s">
        <v>94</v>
      </c>
      <c r="I35" s="99" t="str">
        <f t="shared" si="0"/>
        <v/>
      </c>
      <c r="J35" s="99"/>
      <c r="L35" s="91"/>
      <c r="N35" s="87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>
        <v>3.8234391178199999E-3</v>
      </c>
      <c r="AB35" s="93">
        <v>1.01113803679</v>
      </c>
      <c r="AC35" s="93" t="s">
        <v>95</v>
      </c>
      <c r="AD35" s="93"/>
      <c r="AE35"/>
      <c r="AF35"/>
      <c r="AG35"/>
      <c r="AH35"/>
    </row>
    <row r="36" spans="1:34" ht="19.149999999999999" customHeight="1">
      <c r="A36" s="26" t="s">
        <v>93</v>
      </c>
      <c r="B36" s="26" t="s">
        <v>96</v>
      </c>
      <c r="C36" s="26" t="s">
        <v>97</v>
      </c>
      <c r="I36" s="90" t="str">
        <f t="shared" ref="I36:I67" si="1">IF(H36="","",H36)</f>
        <v/>
      </c>
      <c r="L36" s="91"/>
      <c r="N36" s="87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>
        <v>4.9890426562600003E-3</v>
      </c>
      <c r="AB36" s="93">
        <v>1.0127674681100001</v>
      </c>
      <c r="AC36" s="93" t="s">
        <v>26</v>
      </c>
      <c r="AD36" s="95"/>
      <c r="AE36"/>
      <c r="AF36"/>
      <c r="AG36"/>
      <c r="AH36"/>
    </row>
    <row r="37" spans="1:34" ht="19.149999999999999" customHeight="1">
      <c r="A37" s="26" t="s">
        <v>93</v>
      </c>
      <c r="B37" s="26" t="s">
        <v>98</v>
      </c>
      <c r="C37" s="26" t="s">
        <v>99</v>
      </c>
      <c r="I37" s="90" t="str">
        <f t="shared" si="1"/>
        <v/>
      </c>
      <c r="L37" s="91"/>
      <c r="N37" s="87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>
        <v>6.5099890070100001E-3</v>
      </c>
      <c r="AB37" s="93">
        <v>1.0150155520799999</v>
      </c>
      <c r="AC37" s="93" t="s">
        <v>30</v>
      </c>
      <c r="AD37" s="95"/>
      <c r="AE37"/>
      <c r="AF37"/>
      <c r="AG37"/>
      <c r="AH37"/>
    </row>
    <row r="38" spans="1:34" ht="19.149999999999999" customHeight="1">
      <c r="A38" s="26" t="s">
        <v>93</v>
      </c>
      <c r="B38" s="26" t="s">
        <v>101</v>
      </c>
      <c r="C38" s="26" t="s">
        <v>102</v>
      </c>
      <c r="I38" s="90" t="str">
        <f t="shared" si="1"/>
        <v/>
      </c>
      <c r="L38" s="91"/>
      <c r="N38" s="87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>
        <v>8.4946070401400002E-3</v>
      </c>
      <c r="AB38" s="93">
        <v>1.0181165835799999</v>
      </c>
      <c r="AC38" s="93" t="s">
        <v>33</v>
      </c>
      <c r="AD38" s="93"/>
      <c r="AE38"/>
      <c r="AF38"/>
      <c r="AG38"/>
      <c r="AH38"/>
    </row>
    <row r="39" spans="1:34" ht="19.149999999999999" customHeight="1">
      <c r="A39" s="26"/>
      <c r="B39" s="67"/>
      <c r="C39" s="26"/>
      <c r="I39" s="90" t="str">
        <f t="shared" si="1"/>
        <v/>
      </c>
      <c r="L39" s="91"/>
      <c r="N39" s="87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>
        <v>1.10842504786E-2</v>
      </c>
      <c r="AB39" s="93">
        <v>1.02239305509</v>
      </c>
      <c r="AC39" s="93" t="s">
        <v>38</v>
      </c>
      <c r="AD39" s="93"/>
      <c r="AE39"/>
      <c r="AF39"/>
      <c r="AG39"/>
      <c r="AH39"/>
    </row>
    <row r="40" spans="1:34" ht="19.149999999999999" customHeight="1">
      <c r="A40" s="26"/>
      <c r="B40" s="26"/>
      <c r="C40" s="26"/>
      <c r="I40" s="90" t="str">
        <f t="shared" si="1"/>
        <v/>
      </c>
      <c r="L40" s="91"/>
      <c r="N40" s="87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>
        <v>1.44633657674E-2</v>
      </c>
      <c r="AB40" s="93">
        <v>1.0282883760699999</v>
      </c>
      <c r="AC40" s="93"/>
      <c r="AD40" s="93"/>
      <c r="AE40"/>
      <c r="AF40"/>
      <c r="AG40"/>
      <c r="AH40"/>
    </row>
    <row r="41" spans="1:34" ht="19.149999999999999" customHeight="1">
      <c r="A41" s="26"/>
      <c r="B41" s="26"/>
      <c r="C41" s="26"/>
      <c r="I41" s="90" t="str">
        <f t="shared" si="1"/>
        <v/>
      </c>
      <c r="L41" s="91"/>
      <c r="N41" s="87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>
        <v>1.8872629207099999E-2</v>
      </c>
      <c r="AB41" s="93">
        <v>1.03641129601</v>
      </c>
      <c r="AC41" s="93"/>
      <c r="AD41" s="93"/>
      <c r="AE41"/>
      <c r="AF41"/>
      <c r="AG41"/>
      <c r="AH41"/>
    </row>
    <row r="42" spans="1:34" ht="19.149999999999999" customHeight="1">
      <c r="A42" s="26"/>
      <c r="B42" s="26"/>
      <c r="C42" s="26"/>
      <c r="I42" s="90" t="str">
        <f t="shared" si="1"/>
        <v/>
      </c>
      <c r="L42" s="91"/>
      <c r="N42" s="87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>
        <v>2.4626089038800002E-2</v>
      </c>
      <c r="AB42" s="93">
        <v>1.0475958252499999</v>
      </c>
      <c r="AC42" s="93" t="s">
        <v>103</v>
      </c>
      <c r="AD42" s="93"/>
      <c r="AE42"/>
      <c r="AF42"/>
      <c r="AG42"/>
      <c r="AH42"/>
    </row>
    <row r="43" spans="1:34" ht="19.149999999999999" customHeight="1">
      <c r="A43" s="26"/>
      <c r="B43" s="26"/>
      <c r="C43" s="26"/>
      <c r="I43" s="90" t="str">
        <f t="shared" si="1"/>
        <v/>
      </c>
      <c r="L43" s="91"/>
      <c r="N43" s="87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>
        <v>3.2133533419999999E-2</v>
      </c>
      <c r="AB43" s="93">
        <v>1.0629813160499999</v>
      </c>
      <c r="AC43" s="93" t="s">
        <v>26</v>
      </c>
      <c r="AD43" s="95"/>
      <c r="AE43"/>
      <c r="AF43"/>
      <c r="AG43"/>
      <c r="AH43"/>
    </row>
    <row r="44" spans="1:34" ht="19.149999999999999" customHeight="1">
      <c r="A44" s="26"/>
      <c r="B44" s="26"/>
      <c r="C44" s="26"/>
      <c r="I44" s="90" t="str">
        <f t="shared" si="1"/>
        <v/>
      </c>
      <c r="L44" s="91"/>
      <c r="N44" s="87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>
        <v>4.1929677441799998E-2</v>
      </c>
      <c r="AB44" s="93">
        <v>1.0841180801999999</v>
      </c>
      <c r="AC44" s="93" t="s">
        <v>30</v>
      </c>
      <c r="AD44" s="95"/>
      <c r="AE44"/>
      <c r="AF44"/>
      <c r="AG44"/>
      <c r="AH44"/>
    </row>
    <row r="45" spans="1:34" ht="19.149999999999999" customHeight="1">
      <c r="A45" s="26"/>
      <c r="B45" s="26"/>
      <c r="C45" s="26"/>
      <c r="I45" s="90" t="str">
        <f t="shared" si="1"/>
        <v/>
      </c>
      <c r="L45" s="91"/>
      <c r="N45" s="87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>
        <v>5.4712248024499997E-2</v>
      </c>
      <c r="AB45" s="93">
        <v>1.1131040326599999</v>
      </c>
      <c r="AC45" s="93" t="s">
        <v>33</v>
      </c>
      <c r="AD45" s="93"/>
      <c r="AE45"/>
      <c r="AF45"/>
      <c r="AG45"/>
      <c r="AH45"/>
    </row>
    <row r="46" spans="1:34" ht="13.8">
      <c r="A46" s="26"/>
      <c r="B46" s="26"/>
      <c r="C46" s="26"/>
      <c r="I46" s="90" t="str">
        <f t="shared" si="1"/>
        <v/>
      </c>
      <c r="L46" s="91"/>
      <c r="N46" s="87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>
        <v>7.1391679271699995E-2</v>
      </c>
      <c r="AB46" s="93">
        <v>1.15275647957</v>
      </c>
      <c r="AC46" s="93" t="s">
        <v>38</v>
      </c>
      <c r="AD46" s="93"/>
      <c r="AE46"/>
      <c r="AF46"/>
      <c r="AG46"/>
      <c r="AH46"/>
    </row>
    <row r="47" spans="1:34" ht="13.8">
      <c r="A47" s="26"/>
      <c r="B47" s="26"/>
      <c r="C47" s="26"/>
      <c r="I47" s="90" t="str">
        <f t="shared" si="1"/>
        <v/>
      </c>
      <c r="L47" s="91"/>
      <c r="N47" s="87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>
        <v>9.3155957820499999E-2</v>
      </c>
      <c r="AB47" s="93">
        <v>1.2068187017300001</v>
      </c>
      <c r="AC47" s="93"/>
      <c r="AD47" s="93"/>
      <c r="AE47"/>
      <c r="AF47"/>
      <c r="AG47"/>
      <c r="AH47"/>
    </row>
    <row r="48" spans="1:34" ht="13.8">
      <c r="A48" s="26"/>
      <c r="B48" s="26"/>
      <c r="C48" s="26"/>
      <c r="I48" s="90" t="str">
        <f t="shared" si="1"/>
        <v/>
      </c>
      <c r="L48" s="91"/>
      <c r="N48" s="87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>
        <v>0.121555236772</v>
      </c>
      <c r="AB48" s="93">
        <v>1.2801907191499999</v>
      </c>
      <c r="AC48" s="93"/>
      <c r="AD48" s="93"/>
      <c r="AE48"/>
      <c r="AF48"/>
      <c r="AG48"/>
      <c r="AH48"/>
    </row>
    <row r="49" spans="1:34" ht="13.8">
      <c r="A49" s="26"/>
      <c r="B49" s="26"/>
      <c r="C49" s="26"/>
      <c r="I49" s="90" t="str">
        <f t="shared" si="1"/>
        <v/>
      </c>
      <c r="L49" s="91"/>
      <c r="N49" s="87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>
        <v>0.15861224480399999</v>
      </c>
      <c r="AB49" s="93">
        <v>1.3791535394800001</v>
      </c>
      <c r="AC49" s="93" t="s">
        <v>105</v>
      </c>
      <c r="AD49" s="93"/>
      <c r="AE49"/>
      <c r="AF49"/>
      <c r="AG49"/>
      <c r="AH49"/>
    </row>
    <row r="50" spans="1:34" ht="13.8">
      <c r="A50" s="26"/>
      <c r="B50" s="26"/>
      <c r="C50" s="26"/>
      <c r="I50" s="90" t="str">
        <f t="shared" si="1"/>
        <v/>
      </c>
      <c r="L50" s="91"/>
      <c r="N50" s="87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>
        <v>0.20696635430800001</v>
      </c>
      <c r="AB50" s="93">
        <v>1.51152143631</v>
      </c>
      <c r="AC50" s="93" t="s">
        <v>106</v>
      </c>
      <c r="AD50" s="95"/>
      <c r="AE50"/>
      <c r="AF50"/>
      <c r="AG50"/>
      <c r="AH50"/>
    </row>
    <row r="51" spans="1:34" ht="13.8">
      <c r="A51" s="26"/>
      <c r="B51" s="26"/>
      <c r="C51" s="26"/>
      <c r="I51" s="90" t="str">
        <f t="shared" si="1"/>
        <v/>
      </c>
      <c r="L51" s="91"/>
      <c r="N51" s="87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>
        <v>0.270061569763</v>
      </c>
      <c r="AB51" s="93">
        <v>1.6866042212700001</v>
      </c>
      <c r="AC51" s="93" t="s">
        <v>107</v>
      </c>
      <c r="AD51" s="95"/>
      <c r="AE51"/>
      <c r="AF51"/>
      <c r="AG51"/>
      <c r="AH51"/>
    </row>
    <row r="52" spans="1:34" ht="13.8">
      <c r="A52" s="26"/>
      <c r="B52" s="26"/>
      <c r="C52" s="26"/>
      <c r="I52" s="90" t="str">
        <f t="shared" si="1"/>
        <v/>
      </c>
      <c r="L52" s="91"/>
      <c r="N52" s="87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>
        <v>0.35239182574900002</v>
      </c>
      <c r="AB52" s="93">
        <v>1.91479645202</v>
      </c>
      <c r="AC52" s="93"/>
      <c r="AD52" s="93"/>
      <c r="AE52"/>
      <c r="AF52"/>
      <c r="AG52"/>
      <c r="AH52"/>
    </row>
    <row r="53" spans="1:34" ht="13.8">
      <c r="A53" s="26"/>
      <c r="B53" s="26"/>
      <c r="C53" s="26"/>
      <c r="I53" s="90" t="str">
        <f t="shared" si="1"/>
        <v/>
      </c>
      <c r="L53" s="91"/>
      <c r="N53" s="87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>
        <v>0.45982106585299998</v>
      </c>
      <c r="AB53" s="93">
        <v>2.2065599900600001</v>
      </c>
      <c r="AC53" s="93" t="s">
        <v>108</v>
      </c>
      <c r="AD53" s="93"/>
      <c r="AE53"/>
      <c r="AF53"/>
      <c r="AG53"/>
      <c r="AH53"/>
    </row>
    <row r="54" spans="1:34" ht="13.8">
      <c r="A54" s="26"/>
      <c r="B54" s="26"/>
      <c r="C54" s="26"/>
      <c r="I54" s="90" t="str">
        <f t="shared" si="1"/>
        <v/>
      </c>
      <c r="L54" s="91"/>
      <c r="N54" s="87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>
        <v>0.60000089999999995</v>
      </c>
      <c r="AB54" s="93">
        <v>2.5705942282300001</v>
      </c>
      <c r="AC54" s="93" t="s">
        <v>106</v>
      </c>
      <c r="AD54" s="95"/>
      <c r="AE54"/>
      <c r="AF54"/>
      <c r="AG54"/>
      <c r="AH54"/>
    </row>
    <row r="55" spans="1:34" ht="13.8">
      <c r="A55" s="26"/>
      <c r="B55" s="26"/>
      <c r="C55" s="26"/>
      <c r="D55" s="100"/>
      <c r="I55" s="90" t="str">
        <f t="shared" si="1"/>
        <v/>
      </c>
      <c r="L55" s="91"/>
      <c r="N55" s="87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>
        <v>0.71020496326500004</v>
      </c>
      <c r="AB55" s="93">
        <v>2.84091800186</v>
      </c>
      <c r="AC55" s="93" t="s">
        <v>107</v>
      </c>
      <c r="AD55" s="95"/>
      <c r="AE55"/>
      <c r="AF55"/>
      <c r="AG55"/>
      <c r="AH55"/>
    </row>
    <row r="56" spans="1:34" ht="13.8">
      <c r="A56" s="26"/>
      <c r="B56" s="26"/>
      <c r="C56" s="26"/>
      <c r="I56" s="90" t="str">
        <f t="shared" si="1"/>
        <v/>
      </c>
      <c r="L56" s="91"/>
      <c r="N56" s="87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>
        <v>0.82040902653100001</v>
      </c>
      <c r="AB56" s="93">
        <v>3.0964703140699998</v>
      </c>
      <c r="AC56" s="93"/>
      <c r="AD56" s="93"/>
      <c r="AE56"/>
      <c r="AF56"/>
      <c r="AG56"/>
      <c r="AH56"/>
    </row>
    <row r="57" spans="1:34" ht="13.8">
      <c r="A57" s="26"/>
      <c r="B57" s="26"/>
      <c r="C57" s="26"/>
      <c r="I57" s="90" t="str">
        <f t="shared" si="1"/>
        <v/>
      </c>
      <c r="L57" s="91"/>
      <c r="N57" s="87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>
        <v>0.93061308979599999</v>
      </c>
      <c r="AB57" s="93">
        <v>3.3372745154599999</v>
      </c>
      <c r="AC57" s="93" t="s">
        <v>109</v>
      </c>
      <c r="AD57" s="93"/>
      <c r="AE57"/>
      <c r="AF57"/>
      <c r="AG57"/>
      <c r="AH57"/>
    </row>
    <row r="58" spans="1:34" ht="13.8">
      <c r="A58" s="26"/>
      <c r="B58" s="26"/>
      <c r="C58" s="26"/>
      <c r="I58" s="90" t="str">
        <f t="shared" si="1"/>
        <v/>
      </c>
      <c r="L58" s="91"/>
      <c r="N58" s="87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>
        <v>1.0408171530600001</v>
      </c>
      <c r="AB58" s="93">
        <v>3.5637458524399999</v>
      </c>
      <c r="AC58" s="93" t="s">
        <v>110</v>
      </c>
      <c r="AD58" s="95" t="s">
        <v>148</v>
      </c>
      <c r="AE58"/>
      <c r="AF58"/>
      <c r="AG58"/>
      <c r="AH58"/>
    </row>
    <row r="59" spans="1:34" ht="13.8">
      <c r="A59" s="26"/>
      <c r="B59" s="26"/>
      <c r="C59" s="26"/>
      <c r="I59" s="90" t="str">
        <f t="shared" si="1"/>
        <v/>
      </c>
      <c r="L59" s="91"/>
      <c r="N59" s="87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>
        <v>1.15102121633</v>
      </c>
      <c r="AB59" s="93">
        <v>3.77651723994</v>
      </c>
      <c r="AC59" s="93" t="s">
        <v>112</v>
      </c>
      <c r="AD59" s="95" t="s">
        <v>149</v>
      </c>
      <c r="AE59"/>
      <c r="AF59"/>
      <c r="AG59"/>
      <c r="AH59"/>
    </row>
    <row r="60" spans="1:34" ht="13.8">
      <c r="A60" s="26"/>
      <c r="B60" s="26"/>
      <c r="C60" s="26"/>
      <c r="I60" s="90" t="str">
        <f t="shared" si="1"/>
        <v/>
      </c>
      <c r="L60" s="91"/>
      <c r="N60" s="87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>
        <v>1.2612252795900001</v>
      </c>
      <c r="AB60" s="93">
        <v>3.9763331578100001</v>
      </c>
      <c r="AC60" s="93"/>
      <c r="AD60" s="93"/>
      <c r="AE60"/>
      <c r="AF60"/>
      <c r="AG60"/>
      <c r="AH60"/>
    </row>
    <row r="61" spans="1:34" ht="13.8">
      <c r="A61" s="26"/>
      <c r="B61" s="26"/>
      <c r="C61" s="26"/>
      <c r="I61" s="90" t="str">
        <f t="shared" si="1"/>
        <v/>
      </c>
      <c r="L61" s="91"/>
      <c r="N61" s="87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>
        <v>1.37142934286</v>
      </c>
      <c r="AB61" s="93">
        <v>4.1639841638800004</v>
      </c>
      <c r="AC61" s="93" t="s">
        <v>114</v>
      </c>
      <c r="AD61" s="93"/>
      <c r="AE61"/>
      <c r="AF61"/>
      <c r="AG61"/>
      <c r="AH61"/>
    </row>
    <row r="62" spans="1:34" ht="13.8">
      <c r="A62" s="26"/>
      <c r="B62" s="26"/>
      <c r="C62" s="26"/>
      <c r="I62" s="90" t="str">
        <f t="shared" si="1"/>
        <v/>
      </c>
      <c r="L62" s="91"/>
      <c r="N62" s="87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>
        <v>1.4816334061200001</v>
      </c>
      <c r="AB62" s="93">
        <v>4.3402664898600003</v>
      </c>
      <c r="AC62" s="93" t="s">
        <v>110</v>
      </c>
      <c r="AD62" s="95" t="s">
        <v>150</v>
      </c>
      <c r="AE62"/>
      <c r="AF62"/>
      <c r="AG62"/>
      <c r="AH62"/>
    </row>
    <row r="63" spans="1:34" ht="13.8">
      <c r="A63" s="26"/>
      <c r="B63" s="26"/>
      <c r="C63" s="26"/>
      <c r="I63" s="90" t="str">
        <f t="shared" si="1"/>
        <v/>
      </c>
      <c r="L63" s="91"/>
      <c r="N63" s="87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>
        <v>1.5918374693899999</v>
      </c>
      <c r="AB63" s="93">
        <v>4.5059574823100004</v>
      </c>
      <c r="AC63" s="93" t="s">
        <v>112</v>
      </c>
      <c r="AD63" s="95" t="s">
        <v>151</v>
      </c>
      <c r="AE63"/>
      <c r="AF63"/>
      <c r="AG63"/>
      <c r="AH63"/>
    </row>
    <row r="64" spans="1:34" ht="13.8">
      <c r="A64" s="26"/>
      <c r="B64" s="26"/>
      <c r="C64" s="26"/>
      <c r="I64" s="90" t="str">
        <f t="shared" si="1"/>
        <v/>
      </c>
      <c r="L64" s="91"/>
      <c r="N64" s="87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>
        <v>1.70204153265</v>
      </c>
      <c r="AB64" s="93">
        <v>4.6618011914300004</v>
      </c>
      <c r="AC64" s="93"/>
      <c r="AD64" s="93"/>
      <c r="AE64"/>
      <c r="AF64"/>
      <c r="AG64"/>
      <c r="AH64"/>
    </row>
    <row r="65" spans="1:34" ht="13.8">
      <c r="A65" s="26"/>
      <c r="B65" s="26"/>
      <c r="C65" s="26"/>
      <c r="I65" s="90" t="str">
        <f t="shared" si="1"/>
        <v/>
      </c>
      <c r="L65" s="91"/>
      <c r="N65" s="87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>
        <v>1.8122455959199999</v>
      </c>
      <c r="AB65" s="93">
        <v>4.8085004998400001</v>
      </c>
      <c r="AC65" s="93"/>
      <c r="AD65" s="93"/>
      <c r="AE65"/>
      <c r="AF65"/>
      <c r="AG65"/>
      <c r="AH65"/>
    </row>
    <row r="66" spans="1:34" ht="13.8">
      <c r="A66" s="26"/>
      <c r="B66" s="26"/>
      <c r="C66" s="26"/>
      <c r="I66" s="90" t="str">
        <f t="shared" si="1"/>
        <v/>
      </c>
      <c r="L66" s="91"/>
      <c r="N66" s="87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>
        <v>1.92244965918</v>
      </c>
      <c r="AB66" s="93">
        <v>4.9467134642700001</v>
      </c>
      <c r="AC66" s="93"/>
      <c r="AD66" s="93"/>
      <c r="AE66"/>
      <c r="AF66"/>
      <c r="AG66"/>
      <c r="AH66"/>
    </row>
    <row r="67" spans="1:34" ht="13.8">
      <c r="A67" s="26"/>
      <c r="B67" s="26"/>
      <c r="C67" s="26"/>
      <c r="I67" s="90" t="str">
        <f t="shared" si="1"/>
        <v/>
      </c>
      <c r="L67" s="91"/>
      <c r="N67" s="87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>
        <v>2.0326537224500001</v>
      </c>
      <c r="AB67" s="93">
        <v>5.0770523491399997</v>
      </c>
      <c r="AC67" s="93"/>
      <c r="AD67" s="93"/>
      <c r="AE67"/>
      <c r="AF67"/>
      <c r="AG67"/>
      <c r="AH67"/>
    </row>
    <row r="68" spans="1:34" ht="13.8">
      <c r="A68" s="26"/>
      <c r="B68" s="26"/>
      <c r="C68" s="26"/>
      <c r="I68" s="90" t="str">
        <f t="shared" ref="I68:I99" si="2">IF(H68="","",H68)</f>
        <v/>
      </c>
      <c r="L68" s="91"/>
      <c r="N68" s="87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>
        <v>2.14285778571</v>
      </c>
      <c r="AB68" s="93">
        <v>5.20008434953</v>
      </c>
      <c r="AC68" s="93"/>
      <c r="AD68" s="93"/>
      <c r="AE68"/>
      <c r="AF68"/>
      <c r="AG68"/>
      <c r="AH68"/>
    </row>
    <row r="69" spans="1:34" ht="13.8">
      <c r="A69" s="26"/>
      <c r="B69" s="26"/>
      <c r="C69" s="26"/>
      <c r="I69" s="90" t="str">
        <f t="shared" si="2"/>
        <v/>
      </c>
      <c r="L69" s="91"/>
      <c r="N69" s="87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>
        <v>2.2530618489799998</v>
      </c>
      <c r="AB69" s="93">
        <v>5.3163333401499999</v>
      </c>
      <c r="AC69" s="93"/>
      <c r="AD69" s="93"/>
      <c r="AE69"/>
      <c r="AF69"/>
      <c r="AG69"/>
      <c r="AH69"/>
    </row>
    <row r="70" spans="1:34" ht="13.8">
      <c r="A70" s="26"/>
      <c r="B70" s="26"/>
      <c r="C70" s="26"/>
      <c r="I70" s="90" t="str">
        <f t="shared" si="2"/>
        <v/>
      </c>
      <c r="L70" s="91"/>
      <c r="N70" s="87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>
        <v>2.3632659122400002</v>
      </c>
      <c r="AB70" s="93">
        <v>5.4262822108900002</v>
      </c>
      <c r="AC70" s="93"/>
      <c r="AD70" s="93"/>
      <c r="AE70"/>
      <c r="AF70"/>
      <c r="AG70"/>
      <c r="AH70"/>
    </row>
    <row r="71" spans="1:34" ht="13.8">
      <c r="A71" s="26"/>
      <c r="B71" s="26"/>
      <c r="C71" s="26"/>
      <c r="I71" s="90" t="str">
        <f t="shared" si="2"/>
        <v/>
      </c>
      <c r="L71" s="91"/>
      <c r="N71" s="87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>
        <v>2.47346997551</v>
      </c>
      <c r="AB71" s="93">
        <v>5.5303754993699998</v>
      </c>
      <c r="AC71" s="93"/>
      <c r="AD71" s="93"/>
      <c r="AE71"/>
      <c r="AF71"/>
      <c r="AG71"/>
      <c r="AH71"/>
    </row>
    <row r="72" spans="1:34" ht="13.8">
      <c r="A72" s="26"/>
      <c r="B72" s="27" t="s">
        <v>117</v>
      </c>
      <c r="C72" s="26"/>
      <c r="I72" s="90" t="str">
        <f t="shared" si="2"/>
        <v/>
      </c>
      <c r="L72" s="91"/>
      <c r="N72" s="87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>
        <v>2.5836740387799999</v>
      </c>
      <c r="AB72" s="93">
        <v>5.6290221314700002</v>
      </c>
      <c r="AC72" s="93"/>
      <c r="AD72" s="93"/>
      <c r="AE72"/>
      <c r="AF72"/>
      <c r="AG72"/>
      <c r="AH72"/>
    </row>
    <row r="73" spans="1:34" ht="13.8">
      <c r="A73" s="26">
        <v>101</v>
      </c>
      <c r="B73" s="69" t="s">
        <v>118</v>
      </c>
      <c r="C73" s="26" t="s">
        <v>119</v>
      </c>
      <c r="I73" s="90" t="str">
        <f t="shared" si="2"/>
        <v/>
      </c>
      <c r="L73" s="91"/>
      <c r="N73" s="87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>
        <v>2.6938781020400002</v>
      </c>
      <c r="AB73" s="93">
        <v>5.7225981484300004</v>
      </c>
      <c r="AC73" s="93"/>
      <c r="AD73" s="93"/>
      <c r="AE73"/>
      <c r="AF73"/>
      <c r="AG73"/>
      <c r="AH73"/>
    </row>
    <row r="74" spans="1:34" ht="13.8">
      <c r="A74" s="26">
        <v>103</v>
      </c>
      <c r="B74" s="69" t="s">
        <v>120</v>
      </c>
      <c r="C74" s="101" t="s">
        <v>119</v>
      </c>
      <c r="I74" s="90" t="str">
        <f t="shared" si="2"/>
        <v/>
      </c>
      <c r="L74" s="91"/>
      <c r="N74" s="87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>
        <v>2.8040821653100001</v>
      </c>
      <c r="AB74" s="93">
        <v>5.8114493450599998</v>
      </c>
      <c r="AC74" s="93"/>
      <c r="AD74" s="93"/>
      <c r="AE74"/>
      <c r="AF74"/>
      <c r="AG74"/>
      <c r="AH74"/>
    </row>
    <row r="75" spans="1:34" ht="13.8">
      <c r="A75" s="26">
        <v>201</v>
      </c>
      <c r="B75" s="69" t="s">
        <v>121</v>
      </c>
      <c r="C75" s="26" t="s">
        <v>122</v>
      </c>
      <c r="I75" s="90" t="str">
        <f t="shared" si="2"/>
        <v/>
      </c>
      <c r="L75" s="91"/>
      <c r="N75" s="87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>
        <v>2.91428622857</v>
      </c>
      <c r="AB75" s="93">
        <v>5.8958937741400002</v>
      </c>
      <c r="AC75" s="93"/>
      <c r="AD75" s="93"/>
      <c r="AE75"/>
      <c r="AF75"/>
      <c r="AG75"/>
      <c r="AH75"/>
    </row>
    <row r="76" spans="1:34" ht="13.8">
      <c r="A76" s="26">
        <v>301</v>
      </c>
      <c r="B76" s="69" t="s">
        <v>123</v>
      </c>
      <c r="C76" s="26" t="s">
        <v>124</v>
      </c>
      <c r="I76" s="90" t="str">
        <f t="shared" si="2"/>
        <v/>
      </c>
      <c r="L76" s="91"/>
      <c r="N76" s="87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>
        <v>3.0244902918399998</v>
      </c>
      <c r="AB76" s="93">
        <v>5.9762240930599999</v>
      </c>
      <c r="AC76" s="93"/>
      <c r="AD76" s="93"/>
      <c r="AE76"/>
      <c r="AF76"/>
      <c r="AG76"/>
      <c r="AH76"/>
    </row>
    <row r="77" spans="1:34" ht="13.8">
      <c r="A77" s="26">
        <v>401</v>
      </c>
      <c r="B77" s="69" t="s">
        <v>125</v>
      </c>
      <c r="C77" s="26" t="s">
        <v>126</v>
      </c>
      <c r="I77" s="90" t="str">
        <f t="shared" si="2"/>
        <v/>
      </c>
      <c r="L77" s="91"/>
      <c r="N77" s="87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>
        <v>3.1346943551000002</v>
      </c>
      <c r="AB77" s="93">
        <v>6.0527097420800002</v>
      </c>
      <c r="AC77" s="93"/>
      <c r="AD77" s="93"/>
      <c r="AE77"/>
      <c r="AF77"/>
      <c r="AG77"/>
      <c r="AH77"/>
    </row>
    <row r="78" spans="1:34" ht="13.8">
      <c r="A78" s="26">
        <v>402</v>
      </c>
      <c r="B78" s="69" t="s">
        <v>127</v>
      </c>
      <c r="C78" s="26" t="s">
        <v>128</v>
      </c>
      <c r="I78" s="90" t="str">
        <f t="shared" si="2"/>
        <v/>
      </c>
      <c r="L78" s="91"/>
      <c r="N78" s="87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>
        <v>3.24489841837</v>
      </c>
      <c r="AB78" s="93">
        <v>6.1255989527499999</v>
      </c>
      <c r="AC78" s="93"/>
      <c r="AD78" s="93"/>
      <c r="AE78"/>
      <c r="AF78"/>
      <c r="AG78"/>
      <c r="AH78"/>
    </row>
    <row r="79" spans="1:34" ht="13.8">
      <c r="A79" s="26">
        <v>501</v>
      </c>
      <c r="B79" s="69" t="s">
        <v>129</v>
      </c>
      <c r="C79" s="26" t="s">
        <v>130</v>
      </c>
      <c r="I79" s="90" t="str">
        <f t="shared" si="2"/>
        <v/>
      </c>
      <c r="L79" s="91"/>
      <c r="N79" s="87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>
        <v>3.3551024816299999</v>
      </c>
      <c r="AB79" s="93">
        <v>6.1951205906000002</v>
      </c>
      <c r="AC79" s="93"/>
      <c r="AD79" s="93"/>
      <c r="AE79"/>
      <c r="AF79"/>
      <c r="AG79"/>
      <c r="AH79"/>
    </row>
    <row r="80" spans="1:34" ht="13.8">
      <c r="A80" s="26">
        <v>502</v>
      </c>
      <c r="B80" s="69" t="s">
        <v>131</v>
      </c>
      <c r="C80" s="26" t="s">
        <v>132</v>
      </c>
      <c r="I80" s="90" t="str">
        <f t="shared" si="2"/>
        <v/>
      </c>
      <c r="L80" s="91"/>
      <c r="N80" s="87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>
        <v>3.4653065448999998</v>
      </c>
      <c r="AB80" s="93">
        <v>6.2614858397899997</v>
      </c>
      <c r="AC80" s="93"/>
      <c r="AD80" s="93"/>
      <c r="AE80"/>
      <c r="AF80"/>
      <c r="AG80"/>
      <c r="AH80"/>
    </row>
    <row r="81" spans="1:34" ht="13.8">
      <c r="A81" s="26">
        <v>601</v>
      </c>
      <c r="B81" s="69" t="s">
        <v>133</v>
      </c>
      <c r="C81" s="26" t="s">
        <v>134</v>
      </c>
      <c r="I81" s="90" t="str">
        <f t="shared" si="2"/>
        <v/>
      </c>
      <c r="L81" s="91"/>
      <c r="N81" s="87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>
        <v>3.5755106081600001</v>
      </c>
      <c r="AB81" s="93">
        <v>6.3248897391699996</v>
      </c>
      <c r="AC81" s="93"/>
      <c r="AD81" s="93"/>
      <c r="AE81"/>
      <c r="AF81"/>
      <c r="AG81"/>
      <c r="AH81"/>
    </row>
    <row r="82" spans="1:34" ht="13.8">
      <c r="A82" s="26">
        <v>602</v>
      </c>
      <c r="B82" s="69" t="s">
        <v>135</v>
      </c>
      <c r="C82" s="26" t="s">
        <v>134</v>
      </c>
      <c r="I82" s="90" t="str">
        <f t="shared" si="2"/>
        <v/>
      </c>
      <c r="L82" s="91"/>
      <c r="N82" s="87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>
        <v>3.68571467143</v>
      </c>
      <c r="AB82" s="93">
        <v>6.3855125802900004</v>
      </c>
      <c r="AC82" s="93"/>
      <c r="AD82" s="93"/>
      <c r="AE82"/>
      <c r="AF82"/>
      <c r="AG82"/>
      <c r="AH82"/>
    </row>
    <row r="83" spans="1:34" ht="13.8">
      <c r="A83" s="26"/>
      <c r="B83" s="69"/>
      <c r="C83" s="26"/>
      <c r="I83" s="90" t="str">
        <f t="shared" si="2"/>
        <v/>
      </c>
      <c r="L83" s="91"/>
      <c r="N83" s="87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>
        <v>3.7959187346899999</v>
      </c>
      <c r="AB83" s="93">
        <v>6.4435211782900002</v>
      </c>
      <c r="AC83" s="93"/>
      <c r="AD83" s="93"/>
      <c r="AE83"/>
      <c r="AF83"/>
      <c r="AG83"/>
      <c r="AH83"/>
    </row>
    <row r="84" spans="1:34" ht="13.8">
      <c r="A84" s="26"/>
      <c r="B84" s="26"/>
      <c r="C84" s="26"/>
      <c r="I84" s="90" t="str">
        <f t="shared" si="2"/>
        <v/>
      </c>
      <c r="L84" s="91"/>
      <c r="N84" s="87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>
        <v>3.9061227979600002</v>
      </c>
      <c r="AB84" s="93">
        <v>6.4990700260800001</v>
      </c>
      <c r="AC84" s="93"/>
      <c r="AD84" s="93"/>
      <c r="AE84"/>
      <c r="AF84"/>
      <c r="AG84"/>
      <c r="AH84"/>
    </row>
    <row r="85" spans="1:34" ht="13.8">
      <c r="A85" s="26"/>
      <c r="B85" s="26"/>
      <c r="C85" s="26"/>
      <c r="I85" s="90" t="str">
        <f t="shared" si="2"/>
        <v/>
      </c>
      <c r="L85" s="91"/>
      <c r="N85" s="87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>
        <v>4.0163268612199996</v>
      </c>
      <c r="AB85" s="93">
        <v>6.5523023422</v>
      </c>
      <c r="AC85" s="93"/>
      <c r="AD85" s="93"/>
      <c r="AE85"/>
      <c r="AF85"/>
      <c r="AG85"/>
      <c r="AH85"/>
    </row>
    <row r="86" spans="1:34" ht="13.8">
      <c r="A86" s="26"/>
      <c r="B86" s="26"/>
      <c r="C86" s="26"/>
      <c r="I86" s="90" t="str">
        <f t="shared" si="2"/>
        <v/>
      </c>
      <c r="L86" s="91"/>
      <c r="N86" s="87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>
        <v>4.1265309244899999</v>
      </c>
      <c r="AB86" s="93">
        <v>6.60335102195</v>
      </c>
      <c r="AC86" s="93"/>
      <c r="AD86" s="93"/>
      <c r="AE86"/>
      <c r="AF86"/>
      <c r="AG86"/>
      <c r="AH86"/>
    </row>
    <row r="87" spans="1:34" ht="13.8">
      <c r="A87" s="26"/>
      <c r="B87" s="26"/>
      <c r="C87" s="26"/>
      <c r="I87" s="90" t="str">
        <f t="shared" si="2"/>
        <v/>
      </c>
      <c r="L87" s="91"/>
      <c r="N87" s="87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>
        <v>4.2367349877600002</v>
      </c>
      <c r="AB87" s="93">
        <v>6.6523395007100001</v>
      </c>
      <c r="AC87" s="93"/>
      <c r="AD87" s="93"/>
      <c r="AE87"/>
      <c r="AF87"/>
      <c r="AG87"/>
      <c r="AH87"/>
    </row>
    <row r="88" spans="1:34" ht="13.8">
      <c r="A88" s="26"/>
      <c r="B88" s="26"/>
      <c r="C88" s="26"/>
      <c r="I88" s="90" t="str">
        <f t="shared" si="2"/>
        <v/>
      </c>
      <c r="L88" s="91"/>
      <c r="N88" s="87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>
        <v>4.3469390510199997</v>
      </c>
      <c r="AB88" s="93">
        <v>6.69938253789</v>
      </c>
      <c r="AC88" s="93"/>
      <c r="AD88" s="93"/>
      <c r="AE88"/>
      <c r="AF88"/>
      <c r="AG88"/>
      <c r="AH88"/>
    </row>
    <row r="89" spans="1:34" ht="13.8">
      <c r="A89" s="26"/>
      <c r="B89" s="26"/>
      <c r="C89" s="26"/>
      <c r="I89" s="90" t="str">
        <f t="shared" si="2"/>
        <v/>
      </c>
      <c r="L89" s="91"/>
      <c r="N89" s="87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>
        <v>4.45714311429</v>
      </c>
      <c r="AB89" s="93">
        <v>6.7445869288400004</v>
      </c>
      <c r="AC89" s="93"/>
      <c r="AD89" s="93"/>
      <c r="AE89"/>
      <c r="AF89"/>
      <c r="AG89"/>
      <c r="AH89"/>
    </row>
    <row r="90" spans="1:34" ht="13.8">
      <c r="A90" s="26"/>
      <c r="B90" s="26"/>
      <c r="C90" s="26"/>
      <c r="I90" s="90" t="str">
        <f t="shared" si="2"/>
        <v/>
      </c>
      <c r="L90" s="91"/>
      <c r="N90" s="87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>
        <v>4.5673471775500003</v>
      </c>
      <c r="AB90" s="93">
        <v>6.7880521518599997</v>
      </c>
      <c r="AC90" s="93"/>
      <c r="AD90" s="93"/>
      <c r="AE90"/>
      <c r="AF90"/>
      <c r="AG90"/>
      <c r="AH90"/>
    </row>
    <row r="91" spans="1:34" ht="13.8">
      <c r="I91" s="90" t="str">
        <f t="shared" si="2"/>
        <v/>
      </c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>
        <v>4.6775512408199997</v>
      </c>
      <c r="AB91" s="93">
        <v>6.8298709565499998</v>
      </c>
      <c r="AC91" s="93"/>
      <c r="AD91" s="93"/>
      <c r="AE91"/>
      <c r="AF91"/>
      <c r="AG91"/>
      <c r="AH91"/>
    </row>
    <row r="92" spans="1:34" ht="13.8">
      <c r="I92" s="90" t="str">
        <f t="shared" si="2"/>
        <v/>
      </c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>
        <v>4.7877553040800001</v>
      </c>
      <c r="AB92" s="93">
        <v>6.8701298990300002</v>
      </c>
      <c r="AC92" s="93"/>
      <c r="AD92" s="93"/>
      <c r="AE92"/>
      <c r="AF92"/>
      <c r="AG92"/>
      <c r="AH92"/>
    </row>
    <row r="93" spans="1:34" ht="13.8">
      <c r="I93" s="90" t="str">
        <f t="shared" si="2"/>
        <v/>
      </c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>
        <v>4.8979593673500004</v>
      </c>
      <c r="AB93" s="93">
        <v>6.9089098293299998</v>
      </c>
      <c r="AC93" s="93"/>
      <c r="AD93" s="93"/>
      <c r="AE93"/>
      <c r="AF93"/>
      <c r="AG93"/>
      <c r="AH93"/>
    </row>
    <row r="94" spans="1:34" ht="13.8">
      <c r="I94" s="90" t="str">
        <f t="shared" si="2"/>
        <v/>
      </c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>
        <v>5.0081634306099998</v>
      </c>
      <c r="AB94" s="93">
        <v>6.94628633554</v>
      </c>
      <c r="AC94" s="93"/>
      <c r="AD94" s="93"/>
      <c r="AE94"/>
      <c r="AF94"/>
      <c r="AG94"/>
      <c r="AH94"/>
    </row>
    <row r="95" spans="1:34" ht="13.8">
      <c r="I95" s="90" t="str">
        <f t="shared" si="2"/>
        <v/>
      </c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>
        <v>5.1183674938800001</v>
      </c>
      <c r="AB95" s="93">
        <v>6.98233014879</v>
      </c>
      <c r="AC95" s="93"/>
      <c r="AD95" s="93"/>
      <c r="AE95"/>
      <c r="AF95"/>
      <c r="AG95"/>
      <c r="AH95"/>
    </row>
    <row r="96" spans="1:34" ht="13.8">
      <c r="I96" s="90" t="str">
        <f t="shared" si="2"/>
        <v/>
      </c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>
        <v>5.2285715571400004</v>
      </c>
      <c r="AB96" s="93">
        <v>7.01710751298</v>
      </c>
      <c r="AC96" s="93"/>
      <c r="AD96" s="93"/>
      <c r="AE96"/>
      <c r="AF96"/>
      <c r="AG96"/>
      <c r="AH96"/>
    </row>
    <row r="97" spans="9:34" ht="13.8">
      <c r="I97" s="90" t="str">
        <f t="shared" si="2"/>
        <v/>
      </c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>
        <v>5.3387756204099999</v>
      </c>
      <c r="AB97" s="93">
        <v>7.0506805224200004</v>
      </c>
      <c r="AC97" s="93"/>
      <c r="AD97" s="93"/>
      <c r="AE97"/>
      <c r="AF97"/>
      <c r="AG97"/>
      <c r="AH97"/>
    </row>
    <row r="98" spans="9:34" ht="13.8">
      <c r="I98" s="90" t="str">
        <f t="shared" si="2"/>
        <v/>
      </c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>
        <v>5.4489796836700002</v>
      </c>
      <c r="AB98" s="93">
        <v>7.0831074306900002</v>
      </c>
      <c r="AC98" s="93"/>
      <c r="AD98" s="93"/>
      <c r="AE98"/>
      <c r="AF98"/>
      <c r="AG98"/>
      <c r="AH98"/>
    </row>
    <row r="99" spans="9:34" ht="13.8">
      <c r="I99" s="90" t="str">
        <f t="shared" si="2"/>
        <v/>
      </c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>
        <v>5.5591837469399996</v>
      </c>
      <c r="AB99" s="93">
        <v>7.1144429331400003</v>
      </c>
      <c r="AC99" s="93"/>
      <c r="AD99" s="93"/>
      <c r="AE99"/>
      <c r="AF99"/>
      <c r="AG99"/>
      <c r="AH99"/>
    </row>
    <row r="100" spans="9:34" ht="13.8">
      <c r="I100" s="90" t="str">
        <f t="shared" ref="I100:I131" si="3">IF(H100="","",H100)</f>
        <v/>
      </c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>
        <v>5.6693878101999999</v>
      </c>
      <c r="AB100" s="93">
        <v>7.14473842574</v>
      </c>
      <c r="AC100" s="93"/>
      <c r="AD100" s="93"/>
      <c r="AE100"/>
      <c r="AF100"/>
      <c r="AG100"/>
      <c r="AH100"/>
    </row>
    <row r="101" spans="9:34" ht="13.8">
      <c r="I101" s="90" t="str">
        <f t="shared" si="3"/>
        <v/>
      </c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>
        <v>5.7795918734700003</v>
      </c>
      <c r="AB101" s="93">
        <v>7.1740422423499997</v>
      </c>
      <c r="AC101" s="93"/>
      <c r="AD101" s="93"/>
      <c r="AE101"/>
      <c r="AF101"/>
      <c r="AG101"/>
      <c r="AH101"/>
    </row>
    <row r="102" spans="9:34" ht="13.8"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>
        <v>5.8897959367299997</v>
      </c>
      <c r="AB102" s="93">
        <v>7.20239987245</v>
      </c>
      <c r="AC102" s="93"/>
      <c r="AD102" s="93"/>
      <c r="AE102"/>
      <c r="AF102"/>
      <c r="AG102"/>
      <c r="AH102"/>
    </row>
    <row r="103" spans="9:34" ht="13.8"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>
        <v>6</v>
      </c>
      <c r="AB103" s="93">
        <v>7.2298541611099996</v>
      </c>
      <c r="AC103" s="93"/>
      <c r="AD103" s="93"/>
      <c r="AE103"/>
      <c r="AF103"/>
      <c r="AG103"/>
      <c r="AH103"/>
    </row>
    <row r="104" spans="9:34" ht="13.8"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/>
      <c r="AF104"/>
      <c r="AG104"/>
      <c r="AH104"/>
    </row>
    <row r="105" spans="9:34" ht="13.8"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/>
      <c r="AF105"/>
      <c r="AG105"/>
      <c r="AH105"/>
    </row>
    <row r="106" spans="9:34" ht="13.8"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/>
      <c r="AF106"/>
      <c r="AG106"/>
      <c r="AH106"/>
    </row>
    <row r="107" spans="9:34" ht="13.8"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/>
      <c r="AF107"/>
      <c r="AG107"/>
      <c r="AH107"/>
    </row>
    <row r="108" spans="9:34" ht="13.8"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/>
      <c r="AF108"/>
      <c r="AG108"/>
      <c r="AH108"/>
    </row>
    <row r="109" spans="9:34" ht="13.8"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/>
      <c r="AF109"/>
      <c r="AG109"/>
      <c r="AH109"/>
    </row>
    <row r="110" spans="9:34" ht="13.8"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/>
      <c r="AF110"/>
      <c r="AG110"/>
      <c r="AH110"/>
    </row>
    <row r="111" spans="9:34" ht="13.8"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/>
      <c r="AF111"/>
      <c r="AG111"/>
      <c r="AH111"/>
    </row>
    <row r="112" spans="9:34" ht="13.8"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/>
      <c r="AF112"/>
      <c r="AG112"/>
      <c r="AH112"/>
    </row>
    <row r="113" spans="15:34" ht="13.8"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/>
      <c r="AF113"/>
      <c r="AG113"/>
      <c r="AH113"/>
    </row>
    <row r="114" spans="15:34" ht="13.8"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/>
      <c r="AF114"/>
      <c r="AG114"/>
      <c r="AH114"/>
    </row>
    <row r="115" spans="15:34" ht="13.8"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/>
      <c r="AF115"/>
      <c r="AG115"/>
      <c r="AH115"/>
    </row>
    <row r="116" spans="15:34" ht="13.8"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/>
      <c r="AF116"/>
      <c r="AG116"/>
      <c r="AH116"/>
    </row>
    <row r="117" spans="15:34" ht="13.8"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/>
      <c r="AF117"/>
      <c r="AG117"/>
      <c r="AH117"/>
    </row>
    <row r="118" spans="15:34" ht="13.8"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/>
      <c r="AF118"/>
      <c r="AG118"/>
      <c r="AH118"/>
    </row>
    <row r="119" spans="15:34" ht="13.8"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/>
      <c r="AF119"/>
      <c r="AG119"/>
      <c r="AH119"/>
    </row>
    <row r="120" spans="15:34" ht="13.8"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/>
      <c r="AF120"/>
      <c r="AG120"/>
      <c r="AH120"/>
    </row>
    <row r="121" spans="15:34" ht="13.8"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/>
      <c r="AF121"/>
      <c r="AG121"/>
      <c r="AH121"/>
    </row>
    <row r="122" spans="15:34" ht="13.8"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/>
      <c r="AF122"/>
      <c r="AG122"/>
      <c r="AH122"/>
    </row>
    <row r="123" spans="15:34" ht="13.8"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/>
      <c r="AF123"/>
      <c r="AG123"/>
      <c r="AH123"/>
    </row>
    <row r="124" spans="15:34" ht="13.8"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/>
      <c r="AF124"/>
      <c r="AG124"/>
      <c r="AH124"/>
    </row>
    <row r="125" spans="15:34" ht="13.8"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/>
      <c r="AF125"/>
      <c r="AG125"/>
      <c r="AH125"/>
    </row>
    <row r="126" spans="15:34" ht="13.8"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/>
      <c r="AF126"/>
      <c r="AG126"/>
      <c r="AH126"/>
    </row>
    <row r="127" spans="15:34" ht="13.8"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/>
      <c r="AF127"/>
      <c r="AG127"/>
      <c r="AH127"/>
    </row>
    <row r="128" spans="15:34" ht="13.8"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/>
      <c r="AF128"/>
      <c r="AG128"/>
      <c r="AH128"/>
    </row>
    <row r="129" spans="15:34" ht="13.8"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/>
      <c r="AF129"/>
      <c r="AG129"/>
      <c r="AH129"/>
    </row>
    <row r="130" spans="15:34" ht="13.8"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/>
      <c r="AF130"/>
      <c r="AG130"/>
      <c r="AH130"/>
    </row>
    <row r="131" spans="15:34" ht="13.8"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/>
      <c r="AF131"/>
      <c r="AG131"/>
      <c r="AH131"/>
    </row>
    <row r="132" spans="15:34" ht="13.8"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/>
      <c r="AF132"/>
      <c r="AG132"/>
      <c r="AH132"/>
    </row>
    <row r="133" spans="15:34" ht="13.8"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/>
      <c r="AF133"/>
      <c r="AG133"/>
      <c r="AH133"/>
    </row>
    <row r="134" spans="15:34" ht="13.8"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/>
      <c r="AF134"/>
      <c r="AG134"/>
      <c r="AH134"/>
    </row>
    <row r="135" spans="15:34" ht="13.8"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/>
      <c r="AF135"/>
      <c r="AG135"/>
      <c r="AH135"/>
    </row>
    <row r="136" spans="15:34" ht="13.8"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/>
      <c r="AF136"/>
      <c r="AG136"/>
      <c r="AH136"/>
    </row>
    <row r="137" spans="15:34" ht="13.8"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/>
      <c r="AF137"/>
      <c r="AG137"/>
      <c r="AH137"/>
    </row>
    <row r="138" spans="15:34" ht="13.8"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/>
      <c r="AF138"/>
      <c r="AG138"/>
      <c r="AH138"/>
    </row>
    <row r="139" spans="15:34" ht="13.8"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/>
      <c r="AF139"/>
      <c r="AG139"/>
      <c r="AH139"/>
    </row>
    <row r="140" spans="15:34" ht="13.8"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/>
      <c r="AF140"/>
      <c r="AG140"/>
      <c r="AH140"/>
    </row>
    <row r="141" spans="15:34" ht="13.8"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/>
      <c r="AF141"/>
      <c r="AG141"/>
      <c r="AH141"/>
    </row>
    <row r="142" spans="15:34" ht="13.8"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/>
      <c r="AF142"/>
      <c r="AG142"/>
      <c r="AH142"/>
    </row>
    <row r="143" spans="15:34" ht="13.8"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/>
      <c r="AF143"/>
      <c r="AG143"/>
      <c r="AH143"/>
    </row>
    <row r="144" spans="15:34" ht="13.8"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/>
      <c r="AF144"/>
      <c r="AG144"/>
      <c r="AH144"/>
    </row>
    <row r="145" spans="15:34" ht="13.8"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/>
      <c r="AF145"/>
      <c r="AG145"/>
      <c r="AH145"/>
    </row>
    <row r="146" spans="15:34" ht="13.8"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/>
      <c r="AF146"/>
      <c r="AG146"/>
      <c r="AH146"/>
    </row>
    <row r="147" spans="15:34" ht="13.8"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/>
      <c r="AF147"/>
      <c r="AG147"/>
      <c r="AH147"/>
    </row>
    <row r="148" spans="15:34" ht="13.8"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/>
      <c r="AF148"/>
      <c r="AG148"/>
      <c r="AH148"/>
    </row>
    <row r="149" spans="15:34" ht="13.8"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/>
      <c r="AF149"/>
      <c r="AG149"/>
      <c r="AH149"/>
    </row>
    <row r="150" spans="15:34" ht="13.8"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/>
      <c r="AF150"/>
      <c r="AG150"/>
      <c r="AH150"/>
    </row>
    <row r="151" spans="15:34" ht="13.8"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/>
      <c r="AF151"/>
      <c r="AG151"/>
      <c r="AH151"/>
    </row>
    <row r="152" spans="15:34" ht="13.8"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/>
      <c r="AF152"/>
      <c r="AG152"/>
      <c r="AH152"/>
    </row>
    <row r="153" spans="15:34" ht="13.8"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/>
      <c r="AF153"/>
      <c r="AG153"/>
      <c r="AH153"/>
    </row>
    <row r="154" spans="15:34" ht="13.8"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/>
      <c r="AF154"/>
      <c r="AG154"/>
      <c r="AH154"/>
    </row>
    <row r="155" spans="15:34" ht="13.8"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/>
      <c r="AF155"/>
      <c r="AG155"/>
      <c r="AH155"/>
    </row>
    <row r="156" spans="15:34" ht="13.8"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/>
      <c r="AF156"/>
      <c r="AG156"/>
      <c r="AH156"/>
    </row>
    <row r="157" spans="15:34" ht="13.8"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/>
      <c r="AF157"/>
      <c r="AG157"/>
      <c r="AH157"/>
    </row>
    <row r="158" spans="15:34" ht="13.8"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/>
      <c r="AF158"/>
      <c r="AG158"/>
      <c r="AH158"/>
    </row>
    <row r="159" spans="15:34" ht="13.8"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/>
      <c r="AF159"/>
      <c r="AG159"/>
      <c r="AH159"/>
    </row>
    <row r="160" spans="15:34" ht="13.8"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/>
      <c r="AF160"/>
      <c r="AG160"/>
      <c r="AH160"/>
    </row>
    <row r="161" spans="15:34" ht="13.8"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/>
      <c r="AF161"/>
      <c r="AG161"/>
      <c r="AH161"/>
    </row>
    <row r="162" spans="15:34" ht="13.8"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/>
      <c r="AF162"/>
      <c r="AG162"/>
      <c r="AH162"/>
    </row>
    <row r="163" spans="15:34" ht="13.8"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/>
      <c r="AF163"/>
      <c r="AG163"/>
      <c r="AH163"/>
    </row>
    <row r="164" spans="15:34" ht="13.8"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/>
      <c r="AF164"/>
      <c r="AG164"/>
      <c r="AH164"/>
    </row>
    <row r="165" spans="15:34" ht="13.8"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/>
      <c r="AF165"/>
      <c r="AG165"/>
      <c r="AH165"/>
    </row>
    <row r="166" spans="15:34" ht="13.8"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/>
      <c r="AF166"/>
      <c r="AG166"/>
      <c r="AH166"/>
    </row>
    <row r="167" spans="15:34" ht="13.8"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/>
      <c r="AF167"/>
      <c r="AG167"/>
      <c r="AH167"/>
    </row>
    <row r="168" spans="15:34" ht="13.8"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/>
      <c r="AF168"/>
      <c r="AG168"/>
      <c r="AH168"/>
    </row>
    <row r="169" spans="15:34" ht="13.8"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/>
      <c r="AF169"/>
      <c r="AG169"/>
      <c r="AH169"/>
    </row>
    <row r="170" spans="15:34" ht="13.8"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/>
      <c r="AF170"/>
      <c r="AG170"/>
      <c r="AH170"/>
    </row>
    <row r="171" spans="15:34" ht="13.8"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/>
      <c r="AF171"/>
      <c r="AG171"/>
      <c r="AH171"/>
    </row>
    <row r="172" spans="15:34" ht="13.8"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/>
      <c r="AF172"/>
      <c r="AG172"/>
      <c r="AH172"/>
    </row>
    <row r="173" spans="15:34" ht="13.8"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/>
      <c r="AF173"/>
      <c r="AG173"/>
      <c r="AH173"/>
    </row>
    <row r="174" spans="15:34" ht="13.8"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/>
      <c r="AF174"/>
      <c r="AG174"/>
      <c r="AH174"/>
    </row>
    <row r="175" spans="15:34" ht="13.8"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/>
      <c r="AF175"/>
      <c r="AG175"/>
      <c r="AH175"/>
    </row>
    <row r="176" spans="15:34" ht="13.8"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/>
      <c r="AF176"/>
      <c r="AG176"/>
      <c r="AH176"/>
    </row>
    <row r="177" spans="15:34" ht="13.8"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/>
      <c r="AF177"/>
      <c r="AG177"/>
      <c r="AH177"/>
    </row>
    <row r="178" spans="15:34" ht="13.8"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/>
      <c r="AF178"/>
      <c r="AG178"/>
      <c r="AH178"/>
    </row>
    <row r="179" spans="15:34" ht="13.8"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/>
      <c r="AF179"/>
      <c r="AG179"/>
      <c r="AH179"/>
    </row>
    <row r="180" spans="15:34" ht="13.8"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/>
      <c r="AF180"/>
      <c r="AG180"/>
      <c r="AH180"/>
    </row>
    <row r="181" spans="15:34" ht="13.8"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/>
      <c r="AF181"/>
      <c r="AG181"/>
      <c r="AH181"/>
    </row>
    <row r="182" spans="15:34" ht="13.8"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/>
      <c r="AF182"/>
      <c r="AG182"/>
      <c r="AH182"/>
    </row>
    <row r="183" spans="15:34" ht="13.8"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/>
      <c r="AF183"/>
      <c r="AG183"/>
      <c r="AH183"/>
    </row>
    <row r="184" spans="15:34" ht="13.8"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/>
      <c r="AF184"/>
      <c r="AG184"/>
      <c r="AH184"/>
    </row>
    <row r="185" spans="15:34" ht="13.8"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/>
      <c r="AF185"/>
      <c r="AG185"/>
      <c r="AH185"/>
    </row>
    <row r="186" spans="15:34" ht="13.8"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/>
      <c r="AF186"/>
      <c r="AG186"/>
      <c r="AH186"/>
    </row>
    <row r="187" spans="15:34" ht="13.8"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/>
      <c r="AF187"/>
      <c r="AG187"/>
      <c r="AH187"/>
    </row>
    <row r="188" spans="15:34" ht="13.8"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/>
      <c r="AF188"/>
      <c r="AG188"/>
      <c r="AH188"/>
    </row>
    <row r="189" spans="15:34" ht="13.8"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/>
      <c r="AF189"/>
      <c r="AG189"/>
      <c r="AH189"/>
    </row>
    <row r="190" spans="15:34" ht="13.8"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/>
      <c r="AF190"/>
      <c r="AG190"/>
      <c r="AH190"/>
    </row>
    <row r="191" spans="15:34" ht="13.8"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/>
      <c r="AF191"/>
      <c r="AG191"/>
      <c r="AH191"/>
    </row>
    <row r="192" spans="15:34" ht="13.8"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/>
      <c r="AF192"/>
      <c r="AG192"/>
      <c r="AH192"/>
    </row>
    <row r="193" spans="15:34" ht="13.8"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/>
      <c r="AF193"/>
      <c r="AG193"/>
      <c r="AH193"/>
    </row>
    <row r="194" spans="15:34" ht="13.8"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/>
      <c r="AF194"/>
      <c r="AG194"/>
      <c r="AH194"/>
    </row>
    <row r="195" spans="15:34" ht="13.8"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/>
      <c r="AF195"/>
      <c r="AG195"/>
      <c r="AH195"/>
    </row>
    <row r="196" spans="15:34" ht="13.8"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/>
      <c r="AF196"/>
      <c r="AG196"/>
      <c r="AH196"/>
    </row>
    <row r="197" spans="15:34" ht="13.8"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/>
      <c r="AF197"/>
      <c r="AG197"/>
      <c r="AH197"/>
    </row>
    <row r="198" spans="15:34" ht="13.8"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/>
      <c r="AF198"/>
      <c r="AG198"/>
      <c r="AH198"/>
    </row>
    <row r="199" spans="15:34" ht="13.8"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/>
      <c r="AF199"/>
      <c r="AG199"/>
      <c r="AH199"/>
    </row>
    <row r="200" spans="15:34" ht="13.8"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/>
      <c r="AF200"/>
      <c r="AG200"/>
      <c r="AH200"/>
    </row>
    <row r="201" spans="15:34" ht="13.8"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/>
      <c r="AF201"/>
      <c r="AG201"/>
      <c r="AH201"/>
    </row>
    <row r="202" spans="15:34" ht="13.8"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/>
      <c r="AF202"/>
      <c r="AG202"/>
      <c r="AH202"/>
    </row>
    <row r="203" spans="15:34" ht="13.8"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/>
      <c r="AF203"/>
      <c r="AG203"/>
      <c r="AH203"/>
    </row>
    <row r="204" spans="15:34" ht="13.8"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/>
      <c r="AF204"/>
      <c r="AG204"/>
      <c r="AH204"/>
    </row>
    <row r="205" spans="15:34" ht="13.8"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/>
      <c r="AF205"/>
      <c r="AG205"/>
      <c r="AH205"/>
    </row>
    <row r="206" spans="15:34" ht="13.8"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/>
      <c r="AF206"/>
      <c r="AG206"/>
      <c r="AH206"/>
    </row>
    <row r="207" spans="15:34" ht="13.8"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/>
      <c r="AF207"/>
      <c r="AG207"/>
      <c r="AH207"/>
    </row>
    <row r="208" spans="15:34" ht="13.8"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/>
      <c r="AF208"/>
      <c r="AG208"/>
      <c r="AH208"/>
    </row>
    <row r="209" spans="15:34" ht="13.8"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/>
      <c r="AF209"/>
      <c r="AG209"/>
      <c r="AH209"/>
    </row>
    <row r="210" spans="15:34" ht="13.8"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/>
      <c r="AF210"/>
      <c r="AG210"/>
      <c r="AH210"/>
    </row>
    <row r="211" spans="15:34" ht="13.8"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/>
      <c r="AF211"/>
      <c r="AG211"/>
      <c r="AH211"/>
    </row>
    <row r="212" spans="15:34" ht="13.8"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/>
      <c r="AF212"/>
      <c r="AG212"/>
      <c r="AH212"/>
    </row>
    <row r="213" spans="15:34" ht="13.8"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/>
      <c r="AF213"/>
      <c r="AG213"/>
      <c r="AH213"/>
    </row>
    <row r="214" spans="15:34" ht="13.8"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/>
      <c r="AF214"/>
      <c r="AG214"/>
      <c r="AH214"/>
    </row>
    <row r="215" spans="15:34" ht="13.8"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/>
      <c r="AF215"/>
      <c r="AG215"/>
      <c r="AH215"/>
    </row>
    <row r="216" spans="15:34" ht="13.8"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/>
      <c r="AF216"/>
      <c r="AG216"/>
      <c r="AH216"/>
    </row>
    <row r="217" spans="15:34" ht="13.8"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/>
      <c r="AF217"/>
      <c r="AG217"/>
      <c r="AH217"/>
    </row>
    <row r="218" spans="15:34" ht="13.8"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/>
      <c r="AF218"/>
      <c r="AG218"/>
      <c r="AH218"/>
    </row>
    <row r="219" spans="15:34" ht="13.8"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/>
      <c r="AF219"/>
      <c r="AG219"/>
      <c r="AH219"/>
    </row>
    <row r="220" spans="15:34" ht="13.8"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/>
      <c r="AF220"/>
      <c r="AG220"/>
      <c r="AH220"/>
    </row>
    <row r="221" spans="15:34" ht="13.8"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/>
      <c r="AF221"/>
      <c r="AG221"/>
      <c r="AH221"/>
    </row>
    <row r="222" spans="15:34" ht="13.8"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/>
      <c r="AF222"/>
      <c r="AG222"/>
      <c r="AH222"/>
    </row>
    <row r="223" spans="15:34" ht="13.8"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/>
      <c r="AF223"/>
      <c r="AG223"/>
      <c r="AH223"/>
    </row>
    <row r="224" spans="15:34" ht="13.8"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/>
      <c r="AF224"/>
      <c r="AG224"/>
      <c r="AH224"/>
    </row>
    <row r="225" spans="15:34" ht="13.8"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/>
      <c r="AF225"/>
      <c r="AG225"/>
      <c r="AH225"/>
    </row>
    <row r="226" spans="15:34" ht="13.8"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/>
      <c r="AF226"/>
      <c r="AG226"/>
      <c r="AH226"/>
    </row>
    <row r="227" spans="15:34" ht="13.8"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/>
      <c r="AF227"/>
      <c r="AG227"/>
      <c r="AH227"/>
    </row>
    <row r="228" spans="15:34" ht="13.8"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/>
      <c r="AF228"/>
      <c r="AG228"/>
      <c r="AH228"/>
    </row>
    <row r="229" spans="15:34" ht="13.8"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/>
      <c r="AF229"/>
      <c r="AG229"/>
      <c r="AH229"/>
    </row>
    <row r="230" spans="15:34" ht="13.8"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/>
      <c r="AF230"/>
      <c r="AG230"/>
      <c r="AH230"/>
    </row>
    <row r="231" spans="15:34" ht="13.8"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/>
      <c r="AF231"/>
      <c r="AG231"/>
      <c r="AH231"/>
    </row>
    <row r="232" spans="15:34" ht="13.8"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/>
      <c r="AF232"/>
      <c r="AG232"/>
      <c r="AH232"/>
    </row>
    <row r="233" spans="15:34" ht="13.8"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/>
      <c r="AF233"/>
      <c r="AG233"/>
      <c r="AH233"/>
    </row>
    <row r="234" spans="15:34" ht="13.8"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/>
      <c r="AF234"/>
      <c r="AG234"/>
      <c r="AH234"/>
    </row>
    <row r="235" spans="15:34" ht="13.8"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/>
      <c r="AF235"/>
      <c r="AG235"/>
      <c r="AH235"/>
    </row>
    <row r="236" spans="15:34" ht="13.8"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/>
      <c r="AF236"/>
      <c r="AG236"/>
      <c r="AH236"/>
    </row>
    <row r="237" spans="15:34" ht="13.8"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/>
      <c r="AF237"/>
      <c r="AG237"/>
      <c r="AH237"/>
    </row>
    <row r="238" spans="15:34" ht="13.8"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/>
      <c r="AF238"/>
      <c r="AG238"/>
      <c r="AH238"/>
    </row>
    <row r="239" spans="15:34" ht="13.8"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/>
      <c r="AF239"/>
      <c r="AG239"/>
      <c r="AH239"/>
    </row>
    <row r="240" spans="15:34" ht="13.8"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/>
      <c r="AF240"/>
      <c r="AG240"/>
      <c r="AH240"/>
    </row>
    <row r="241" spans="15:34" ht="13.8"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/>
      <c r="AF241"/>
      <c r="AG241"/>
      <c r="AH241"/>
    </row>
    <row r="242" spans="15:34" ht="13.8"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/>
      <c r="AF242"/>
      <c r="AG242"/>
      <c r="AH242"/>
    </row>
    <row r="243" spans="15:34" ht="13.8"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/>
      <c r="AF243"/>
      <c r="AG243"/>
      <c r="AH243"/>
    </row>
    <row r="244" spans="15:34" ht="13.8"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/>
      <c r="AF244"/>
      <c r="AG244"/>
      <c r="AH244"/>
    </row>
    <row r="245" spans="15:34" ht="13.8"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/>
      <c r="AF245"/>
      <c r="AG245"/>
      <c r="AH245"/>
    </row>
    <row r="246" spans="15:34" ht="13.8"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/>
      <c r="AF246"/>
      <c r="AG246"/>
      <c r="AH246"/>
    </row>
    <row r="247" spans="15:34" ht="13.8"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/>
      <c r="AF247"/>
      <c r="AG247"/>
      <c r="AH247"/>
    </row>
    <row r="248" spans="15:34" ht="13.8"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/>
      <c r="AF248"/>
      <c r="AG248"/>
      <c r="AH248"/>
    </row>
    <row r="249" spans="15:34" ht="13.8"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/>
      <c r="AF249"/>
      <c r="AG249"/>
      <c r="AH249"/>
    </row>
    <row r="250" spans="15:34" ht="13.8"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/>
      <c r="AF250"/>
      <c r="AG250"/>
      <c r="AH250"/>
    </row>
    <row r="251" spans="15:34" ht="13.8"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/>
      <c r="AF251"/>
      <c r="AG251"/>
      <c r="AH251"/>
    </row>
    <row r="252" spans="15:34" ht="13.8"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/>
      <c r="AF252"/>
      <c r="AG252"/>
      <c r="AH252"/>
    </row>
    <row r="253" spans="15:34" ht="13.8"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/>
      <c r="AF253"/>
      <c r="AG253"/>
      <c r="AH253"/>
    </row>
    <row r="254" spans="15:34" ht="13.8"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/>
      <c r="AF254"/>
      <c r="AG254"/>
      <c r="AH254"/>
    </row>
    <row r="255" spans="15:34" ht="13.8"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/>
      <c r="AF255"/>
      <c r="AG255"/>
      <c r="AH255"/>
    </row>
    <row r="256" spans="15:34" ht="13.8"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/>
      <c r="AF256"/>
      <c r="AG256"/>
      <c r="AH256"/>
    </row>
    <row r="257" spans="15:34" ht="13.8"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/>
      <c r="AF257"/>
      <c r="AG257"/>
      <c r="AH257"/>
    </row>
    <row r="258" spans="15:34" ht="13.8"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/>
      <c r="AF258"/>
      <c r="AG258"/>
      <c r="AH258"/>
    </row>
    <row r="259" spans="15:34" ht="13.8"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/>
      <c r="AF259"/>
      <c r="AG259"/>
      <c r="AH259"/>
    </row>
    <row r="260" spans="15:34" ht="13.8"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/>
      <c r="AF260"/>
      <c r="AG260"/>
      <c r="AH260"/>
    </row>
    <row r="261" spans="15:34" ht="13.8"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/>
      <c r="AF261"/>
      <c r="AG261"/>
      <c r="AH261"/>
    </row>
    <row r="262" spans="15:34" ht="13.8"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/>
      <c r="AF262"/>
      <c r="AG262"/>
      <c r="AH262"/>
    </row>
    <row r="263" spans="15:34" ht="13.8"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/>
      <c r="AF263"/>
      <c r="AG263"/>
      <c r="AH263"/>
    </row>
    <row r="264" spans="15:34" ht="13.8"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/>
      <c r="AF264"/>
      <c r="AG264"/>
      <c r="AH264"/>
    </row>
    <row r="265" spans="15:34" ht="13.8"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/>
      <c r="AF265"/>
      <c r="AG265"/>
      <c r="AH265"/>
    </row>
    <row r="266" spans="15:34" ht="13.8"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/>
      <c r="AF266"/>
      <c r="AG266"/>
      <c r="AH266"/>
    </row>
    <row r="267" spans="15:34" ht="13.8"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/>
      <c r="AF267"/>
      <c r="AG267"/>
      <c r="AH267"/>
    </row>
    <row r="268" spans="15:34" ht="13.8"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/>
      <c r="AF268"/>
      <c r="AG268"/>
      <c r="AH268"/>
    </row>
    <row r="269" spans="15:34" ht="13.8"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/>
      <c r="AF269"/>
      <c r="AG269"/>
      <c r="AH269"/>
    </row>
    <row r="270" spans="15:34" ht="13.8"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/>
      <c r="AF270"/>
      <c r="AG270"/>
      <c r="AH270"/>
    </row>
    <row r="271" spans="15:34" ht="13.8"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/>
      <c r="AF271"/>
      <c r="AG271"/>
      <c r="AH271"/>
    </row>
    <row r="272" spans="15:34" ht="13.8"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/>
      <c r="AF272"/>
      <c r="AG272"/>
      <c r="AH272"/>
    </row>
    <row r="273" spans="15:34" ht="13.8"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/>
      <c r="AF273"/>
      <c r="AG273"/>
      <c r="AH273"/>
    </row>
    <row r="274" spans="15:34" ht="13.8"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/>
      <c r="AF274"/>
      <c r="AG274"/>
      <c r="AH274"/>
    </row>
    <row r="275" spans="15:34" ht="13.8"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/>
      <c r="AF275"/>
      <c r="AG275"/>
      <c r="AH275"/>
    </row>
    <row r="276" spans="15:34" ht="13.8"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/>
      <c r="AF276"/>
      <c r="AG276"/>
      <c r="AH276"/>
    </row>
    <row r="277" spans="15:34" ht="13.8"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/>
      <c r="AF277"/>
      <c r="AG277"/>
      <c r="AH277"/>
    </row>
    <row r="278" spans="15:34" ht="13.8"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/>
      <c r="AF278"/>
      <c r="AG278"/>
      <c r="AH278"/>
    </row>
    <row r="279" spans="15:34" ht="13.8"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/>
      <c r="AF279"/>
      <c r="AG279"/>
      <c r="AH279"/>
    </row>
    <row r="280" spans="15:34" ht="13.8"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/>
      <c r="AF280"/>
      <c r="AG280"/>
      <c r="AH280"/>
    </row>
    <row r="281" spans="15:34" ht="13.8"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/>
      <c r="AF281"/>
      <c r="AG281"/>
      <c r="AH281"/>
    </row>
    <row r="282" spans="15:34" ht="13.8"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/>
      <c r="AF282"/>
      <c r="AG282"/>
      <c r="AH282"/>
    </row>
    <row r="283" spans="15:34" ht="13.8"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/>
      <c r="AF283"/>
      <c r="AG283"/>
      <c r="AH283"/>
    </row>
    <row r="284" spans="15:34" ht="13.8"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/>
      <c r="AF284"/>
      <c r="AG284"/>
      <c r="AH284"/>
    </row>
    <row r="285" spans="15:34" ht="13.8"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/>
      <c r="AF285"/>
      <c r="AG285"/>
      <c r="AH285"/>
    </row>
    <row r="286" spans="15:34" ht="13.8"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/>
      <c r="AF286"/>
      <c r="AG286"/>
      <c r="AH286"/>
    </row>
    <row r="287" spans="15:34" ht="13.8"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/>
      <c r="AF287"/>
      <c r="AG287"/>
      <c r="AH287"/>
    </row>
    <row r="288" spans="15:34" ht="13.8"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/>
      <c r="AF288"/>
      <c r="AG288"/>
      <c r="AH288"/>
    </row>
    <row r="289" spans="15:34" ht="13.8"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/>
      <c r="AF289"/>
      <c r="AG289"/>
      <c r="AH289"/>
    </row>
    <row r="290" spans="15:34" ht="13.8"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/>
      <c r="AF290"/>
      <c r="AG290"/>
      <c r="AH290"/>
    </row>
    <row r="291" spans="15:34" ht="13.8"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/>
      <c r="AF291"/>
      <c r="AG291"/>
      <c r="AH291"/>
    </row>
    <row r="292" spans="15:34" ht="13.8"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/>
      <c r="AF292"/>
      <c r="AG292"/>
      <c r="AH292"/>
    </row>
    <row r="293" spans="15:34" ht="13.8"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/>
      <c r="AF293"/>
      <c r="AG293"/>
      <c r="AH293"/>
    </row>
    <row r="294" spans="15:34" ht="13.8"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/>
      <c r="AF294"/>
      <c r="AG294"/>
      <c r="AH294"/>
    </row>
    <row r="295" spans="15:34" ht="13.8"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/>
      <c r="AF295"/>
      <c r="AG295"/>
      <c r="AH295"/>
    </row>
    <row r="296" spans="15:34" ht="13.8"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/>
      <c r="AF296"/>
      <c r="AG296"/>
      <c r="AH296"/>
    </row>
    <row r="297" spans="15:34" ht="13.8"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/>
      <c r="AF297"/>
      <c r="AG297"/>
      <c r="AH297"/>
    </row>
    <row r="298" spans="15:34" ht="13.8"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/>
      <c r="AF298"/>
      <c r="AG298"/>
      <c r="AH298"/>
    </row>
    <row r="299" spans="15:34" ht="13.8"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/>
      <c r="AF299"/>
      <c r="AG299"/>
      <c r="AH299"/>
    </row>
    <row r="300" spans="15:34" ht="13.8"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/>
      <c r="AF300"/>
      <c r="AG300"/>
      <c r="AH300"/>
    </row>
    <row r="301" spans="15:34" ht="13.8"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/>
      <c r="AF301"/>
      <c r="AG301"/>
      <c r="AH301"/>
    </row>
    <row r="302" spans="15:34" ht="13.8"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/>
      <c r="AF302"/>
      <c r="AG302"/>
      <c r="AH302"/>
    </row>
    <row r="303" spans="15:34" ht="13.8"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/>
      <c r="AF303"/>
      <c r="AG303"/>
      <c r="AH303"/>
    </row>
    <row r="304" spans="15:34" ht="13.8"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/>
      <c r="AF304"/>
      <c r="AG304"/>
      <c r="AH304"/>
    </row>
    <row r="305" spans="15:34" ht="13.8"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/>
      <c r="AF305"/>
      <c r="AG305"/>
      <c r="AH305"/>
    </row>
    <row r="306" spans="15:34" ht="13.8"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/>
      <c r="AF306"/>
      <c r="AG306"/>
      <c r="AH306"/>
    </row>
    <row r="307" spans="15:34" ht="13.8"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/>
      <c r="AF307"/>
      <c r="AG307"/>
      <c r="AH307"/>
    </row>
    <row r="308" spans="15:34" ht="13.8"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/>
      <c r="AF308"/>
      <c r="AG308"/>
      <c r="AH308"/>
    </row>
    <row r="309" spans="15:34" ht="13.8"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/>
      <c r="AF309"/>
      <c r="AG309"/>
      <c r="AH309"/>
    </row>
    <row r="310" spans="15:34" ht="13.8"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/>
      <c r="AF310"/>
      <c r="AG310"/>
      <c r="AH310"/>
    </row>
    <row r="311" spans="15:34" ht="13.8"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/>
      <c r="AF311"/>
      <c r="AG311"/>
      <c r="AH311"/>
    </row>
    <row r="312" spans="15:34" ht="13.8"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/>
      <c r="AF312"/>
      <c r="AG312"/>
      <c r="AH312"/>
    </row>
    <row r="313" spans="15:34" ht="13.8"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/>
      <c r="AF313"/>
      <c r="AG313"/>
      <c r="AH313"/>
    </row>
    <row r="314" spans="15:34" ht="13.8"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/>
      <c r="AF314"/>
      <c r="AG314"/>
      <c r="AH314"/>
    </row>
    <row r="315" spans="15:34" ht="13.8"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/>
      <c r="AF315"/>
      <c r="AG315"/>
      <c r="AH315"/>
    </row>
    <row r="316" spans="15:34" ht="13.8"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/>
      <c r="AF316"/>
      <c r="AG316"/>
      <c r="AH316"/>
    </row>
    <row r="317" spans="15:34" ht="13.8"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/>
      <c r="AF317"/>
      <c r="AG317"/>
      <c r="AH317"/>
    </row>
    <row r="318" spans="15:34" ht="13.8"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/>
      <c r="AF318"/>
      <c r="AG318"/>
      <c r="AH318"/>
    </row>
    <row r="319" spans="15:34" ht="13.8"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/>
      <c r="AF319"/>
      <c r="AG319"/>
      <c r="AH319"/>
    </row>
    <row r="320" spans="15:34" ht="13.8"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/>
      <c r="AF320"/>
      <c r="AG320"/>
      <c r="AH320"/>
    </row>
    <row r="321" spans="15:34" ht="13.8"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/>
      <c r="AF321"/>
      <c r="AG321"/>
      <c r="AH321"/>
    </row>
    <row r="322" spans="15:34" ht="13.8"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/>
      <c r="AF322"/>
      <c r="AG322"/>
      <c r="AH322"/>
    </row>
    <row r="323" spans="15:34" ht="13.8"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/>
      <c r="AF323"/>
      <c r="AG323"/>
      <c r="AH323"/>
    </row>
    <row r="324" spans="15:34" ht="13.8"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/>
      <c r="AF324"/>
      <c r="AG324"/>
      <c r="AH324"/>
    </row>
    <row r="325" spans="15:34" ht="13.8"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/>
      <c r="AF325"/>
      <c r="AG325"/>
      <c r="AH325"/>
    </row>
    <row r="326" spans="15:34" ht="13.8"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/>
      <c r="AF326"/>
      <c r="AG326"/>
      <c r="AH326"/>
    </row>
    <row r="327" spans="15:34" ht="13.8"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/>
      <c r="AF327"/>
      <c r="AG327"/>
      <c r="AH327"/>
    </row>
    <row r="328" spans="15:34" ht="13.8"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/>
      <c r="AF328"/>
      <c r="AG328"/>
      <c r="AH328"/>
    </row>
    <row r="329" spans="15:34" ht="13.8"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/>
      <c r="AF329"/>
      <c r="AG329"/>
      <c r="AH329"/>
    </row>
    <row r="330" spans="15:34" ht="13.8"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/>
      <c r="AF330"/>
      <c r="AG330"/>
      <c r="AH330"/>
    </row>
    <row r="331" spans="15:34" ht="13.8"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/>
      <c r="AF331"/>
      <c r="AG331"/>
      <c r="AH331"/>
    </row>
    <row r="332" spans="15:34" ht="13.8"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/>
      <c r="AF332"/>
      <c r="AG332"/>
      <c r="AH332"/>
    </row>
    <row r="333" spans="15:34" ht="13.8"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/>
      <c r="AF333"/>
      <c r="AG333"/>
      <c r="AH333"/>
    </row>
    <row r="334" spans="15:34" ht="13.8"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/>
      <c r="AF334"/>
      <c r="AG334"/>
      <c r="AH334"/>
    </row>
    <row r="335" spans="15:34" ht="13.8"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/>
      <c r="AF335"/>
      <c r="AG335"/>
      <c r="AH335"/>
    </row>
    <row r="336" spans="15:34" ht="13.8"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/>
      <c r="AF336"/>
      <c r="AG336"/>
      <c r="AH336"/>
    </row>
    <row r="337" spans="15:34" ht="13.8"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/>
      <c r="AF337"/>
      <c r="AG337"/>
      <c r="AH337"/>
    </row>
    <row r="338" spans="15:34" ht="13.8"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/>
      <c r="AF338"/>
      <c r="AG338"/>
      <c r="AH338"/>
    </row>
    <row r="339" spans="15:34" ht="13.8"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/>
      <c r="AF339"/>
      <c r="AG339"/>
      <c r="AH339"/>
    </row>
    <row r="340" spans="15:34" ht="13.8"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/>
      <c r="AF340"/>
      <c r="AG340"/>
      <c r="AH340"/>
    </row>
    <row r="341" spans="15:34" ht="13.8"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/>
      <c r="AF341"/>
      <c r="AG341"/>
      <c r="AH341"/>
    </row>
    <row r="342" spans="15:34" ht="13.8"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/>
      <c r="AF342"/>
      <c r="AG342"/>
      <c r="AH342"/>
    </row>
    <row r="343" spans="15:34" ht="13.8"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/>
      <c r="AF343"/>
      <c r="AG343"/>
      <c r="AH343"/>
    </row>
    <row r="344" spans="15:34" ht="13.8"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/>
      <c r="AF344"/>
      <c r="AG344"/>
      <c r="AH344"/>
    </row>
    <row r="345" spans="15:34" ht="13.8"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/>
      <c r="AF345"/>
      <c r="AG345"/>
      <c r="AH345"/>
    </row>
    <row r="346" spans="15:34" ht="13.8"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/>
      <c r="AF346"/>
      <c r="AG346"/>
      <c r="AH346"/>
    </row>
    <row r="347" spans="15:34" ht="13.8"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/>
      <c r="AF347"/>
      <c r="AG347"/>
      <c r="AH347"/>
    </row>
    <row r="348" spans="15:34" ht="13.8"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/>
      <c r="AF348"/>
      <c r="AG348"/>
      <c r="AH348"/>
    </row>
    <row r="349" spans="15:34" ht="13.8"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/>
      <c r="AF349"/>
      <c r="AG349"/>
      <c r="AH349"/>
    </row>
    <row r="350" spans="15:34" ht="13.8"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/>
      <c r="AF350"/>
      <c r="AG350"/>
      <c r="AH350"/>
    </row>
    <row r="351" spans="15:34" ht="13.8"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/>
      <c r="AF351"/>
      <c r="AG351"/>
      <c r="AH351"/>
    </row>
    <row r="352" spans="15:34" ht="13.8"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/>
      <c r="AF352"/>
      <c r="AG352"/>
      <c r="AH352"/>
    </row>
    <row r="353" spans="15:34" ht="13.8"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/>
      <c r="AF353"/>
      <c r="AG353"/>
      <c r="AH353"/>
    </row>
    <row r="354" spans="15:34" ht="13.8"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/>
      <c r="AF354"/>
      <c r="AG354"/>
      <c r="AH354"/>
    </row>
    <row r="355" spans="15:34" ht="13.8"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/>
      <c r="AF355"/>
      <c r="AG355"/>
      <c r="AH355"/>
    </row>
    <row r="356" spans="15:34" ht="13.8"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/>
      <c r="AF356"/>
      <c r="AG356"/>
      <c r="AH356"/>
    </row>
    <row r="357" spans="15:34" ht="13.8"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/>
      <c r="AF357"/>
      <c r="AG357"/>
      <c r="AH357"/>
    </row>
    <row r="358" spans="15:34" ht="13.8"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/>
      <c r="AF358"/>
      <c r="AG358"/>
      <c r="AH358"/>
    </row>
    <row r="359" spans="15:34" ht="13.8"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/>
      <c r="AF359"/>
      <c r="AG359"/>
      <c r="AH359"/>
    </row>
    <row r="360" spans="15:34" ht="13.8"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/>
      <c r="AF360"/>
      <c r="AG360"/>
      <c r="AH360"/>
    </row>
    <row r="361" spans="15:34" ht="13.8"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/>
      <c r="AF361"/>
      <c r="AG361"/>
      <c r="AH361"/>
    </row>
    <row r="362" spans="15:34" ht="13.8"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/>
      <c r="AF362"/>
      <c r="AG362"/>
      <c r="AH362"/>
    </row>
    <row r="363" spans="15:34" ht="13.8"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/>
      <c r="AF363"/>
      <c r="AG363"/>
      <c r="AH363"/>
    </row>
    <row r="364" spans="15:34" ht="13.8"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/>
      <c r="AF364"/>
      <c r="AG364"/>
      <c r="AH364"/>
    </row>
    <row r="365" spans="15:34" ht="13.8"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/>
      <c r="AF365"/>
      <c r="AG365"/>
      <c r="AH365"/>
    </row>
    <row r="366" spans="15:34" ht="13.8"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/>
      <c r="AF366"/>
      <c r="AG366"/>
      <c r="AH366"/>
    </row>
    <row r="367" spans="15:34" ht="13.8"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/>
      <c r="AF367"/>
      <c r="AG367"/>
      <c r="AH367"/>
    </row>
    <row r="368" spans="15:34" ht="13.8"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/>
      <c r="AF368"/>
      <c r="AG368"/>
      <c r="AH368"/>
    </row>
    <row r="369" spans="15:34" ht="13.8"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/>
      <c r="AF369"/>
      <c r="AG369"/>
      <c r="AH369"/>
    </row>
    <row r="370" spans="15:34" ht="13.8"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/>
      <c r="AF370"/>
      <c r="AG370"/>
      <c r="AH370"/>
    </row>
    <row r="371" spans="15:34" ht="13.8"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/>
      <c r="AF371"/>
      <c r="AG371"/>
      <c r="AH371"/>
    </row>
    <row r="372" spans="15:34" ht="13.8"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/>
      <c r="AF372"/>
      <c r="AG372"/>
      <c r="AH372"/>
    </row>
    <row r="373" spans="15:34" ht="13.8"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/>
      <c r="AF373"/>
      <c r="AG373"/>
      <c r="AH373"/>
    </row>
    <row r="374" spans="15:34" ht="13.8"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/>
      <c r="AF374"/>
      <c r="AG374"/>
      <c r="AH374"/>
    </row>
    <row r="375" spans="15:34" ht="13.8"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/>
      <c r="AF375"/>
      <c r="AG375"/>
      <c r="AH375"/>
    </row>
    <row r="376" spans="15:34" ht="13.8"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/>
      <c r="AF376"/>
      <c r="AG376"/>
      <c r="AH376"/>
    </row>
    <row r="377" spans="15:34" ht="13.8"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/>
      <c r="AF377"/>
      <c r="AG377"/>
      <c r="AH377"/>
    </row>
    <row r="378" spans="15:34" ht="13.8"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/>
      <c r="AF378"/>
      <c r="AG378"/>
      <c r="AH378"/>
    </row>
    <row r="379" spans="15:34" ht="13.8"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/>
      <c r="AF379"/>
      <c r="AG379"/>
      <c r="AH379"/>
    </row>
    <row r="380" spans="15:34" ht="13.8"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/>
      <c r="AF380"/>
      <c r="AG380"/>
      <c r="AH380"/>
    </row>
    <row r="381" spans="15:34" ht="13.8"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/>
      <c r="AF381"/>
      <c r="AG381"/>
      <c r="AH381"/>
    </row>
    <row r="382" spans="15:34" ht="13.8"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/>
      <c r="AF382"/>
      <c r="AG382"/>
      <c r="AH382"/>
    </row>
    <row r="383" spans="15:34" ht="13.8"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/>
      <c r="AF383"/>
      <c r="AG383"/>
      <c r="AH383"/>
    </row>
    <row r="384" spans="15:34" ht="13.8"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/>
      <c r="AF384"/>
      <c r="AG384"/>
      <c r="AH384"/>
    </row>
    <row r="385" spans="15:34" ht="13.8"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/>
      <c r="AF385"/>
      <c r="AG385"/>
      <c r="AH385"/>
    </row>
    <row r="386" spans="15:34" ht="13.8"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/>
      <c r="AF386"/>
      <c r="AG386"/>
      <c r="AH386"/>
    </row>
    <row r="387" spans="15:34" ht="13.8"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/>
      <c r="AF387"/>
      <c r="AG387"/>
      <c r="AH387"/>
    </row>
    <row r="388" spans="15:34" ht="13.8"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/>
      <c r="AF388"/>
      <c r="AG388"/>
      <c r="AH388"/>
    </row>
    <row r="389" spans="15:34" ht="13.8"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/>
      <c r="AF389"/>
      <c r="AG389"/>
      <c r="AH389"/>
    </row>
    <row r="390" spans="15:34" ht="13.8"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/>
      <c r="AF390"/>
      <c r="AG390"/>
      <c r="AH390"/>
    </row>
    <row r="391" spans="15:34" ht="13.8"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/>
      <c r="AF391"/>
      <c r="AG391"/>
      <c r="AH391"/>
    </row>
    <row r="392" spans="15:34" ht="13.8"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/>
      <c r="AF392"/>
      <c r="AG392"/>
      <c r="AH392"/>
    </row>
    <row r="393" spans="15:34" ht="13.8"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/>
      <c r="AF393"/>
      <c r="AG393"/>
      <c r="AH393"/>
    </row>
    <row r="394" spans="15:34" ht="13.8"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/>
      <c r="AF394"/>
      <c r="AG394"/>
      <c r="AH394"/>
    </row>
    <row r="395" spans="15:34" ht="13.8"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/>
      <c r="AF395"/>
      <c r="AG395"/>
      <c r="AH395"/>
    </row>
    <row r="396" spans="15:34" ht="13.8"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/>
      <c r="AF396"/>
      <c r="AG396"/>
      <c r="AH396"/>
    </row>
    <row r="397" spans="15:34" ht="13.8"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/>
      <c r="AF397"/>
      <c r="AG397"/>
      <c r="AH397"/>
    </row>
    <row r="398" spans="15:34" ht="13.8"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/>
      <c r="AF398"/>
      <c r="AG398"/>
      <c r="AH398"/>
    </row>
    <row r="399" spans="15:34" ht="13.8"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/>
      <c r="AF399"/>
      <c r="AG399"/>
      <c r="AH399"/>
    </row>
    <row r="400" spans="15:34" ht="13.8"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/>
      <c r="AF400"/>
      <c r="AG400"/>
      <c r="AH400"/>
    </row>
    <row r="401" spans="15:34" ht="13.8"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/>
      <c r="AF401"/>
      <c r="AG401"/>
      <c r="AH401"/>
    </row>
    <row r="402" spans="15:34" ht="13.8"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/>
      <c r="AF402"/>
      <c r="AG402"/>
      <c r="AH402"/>
    </row>
    <row r="403" spans="15:34" ht="13.8"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/>
      <c r="AF403"/>
      <c r="AG403"/>
      <c r="AH403"/>
    </row>
    <row r="404" spans="15:34" ht="13.8"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/>
      <c r="AF404"/>
      <c r="AG404"/>
      <c r="AH404"/>
    </row>
    <row r="405" spans="15:34" ht="13.8"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/>
      <c r="AF405"/>
      <c r="AG405"/>
      <c r="AH405"/>
    </row>
    <row r="406" spans="15:34" ht="13.8"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/>
      <c r="AF406"/>
      <c r="AG406"/>
      <c r="AH406"/>
    </row>
    <row r="407" spans="15:34" ht="13.8"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/>
      <c r="AF407"/>
      <c r="AG407"/>
      <c r="AH407"/>
    </row>
    <row r="408" spans="15:34" ht="13.8"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/>
      <c r="AF408"/>
      <c r="AG408"/>
      <c r="AH408"/>
    </row>
    <row r="409" spans="15:34" ht="13.8"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/>
      <c r="AF409"/>
      <c r="AG409"/>
      <c r="AH409"/>
    </row>
    <row r="410" spans="15:34" ht="13.8"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/>
      <c r="AF410"/>
      <c r="AG410"/>
      <c r="AH410"/>
    </row>
    <row r="411" spans="15:34" ht="13.8"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/>
      <c r="AF411"/>
      <c r="AG411"/>
      <c r="AH411"/>
    </row>
    <row r="412" spans="15:34" ht="13.8"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/>
      <c r="AF412"/>
      <c r="AG412"/>
      <c r="AH412"/>
    </row>
    <row r="413" spans="15:34" ht="13.8"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/>
      <c r="AF413"/>
      <c r="AG413"/>
      <c r="AH413"/>
    </row>
    <row r="414" spans="15:34" ht="13.8"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/>
      <c r="AF414"/>
      <c r="AG414"/>
      <c r="AH414"/>
    </row>
    <row r="415" spans="15:34" ht="13.8"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/>
      <c r="AF415"/>
      <c r="AG415"/>
      <c r="AH415"/>
    </row>
    <row r="416" spans="15:34" ht="13.8"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/>
      <c r="AF416"/>
      <c r="AG416"/>
      <c r="AH416"/>
    </row>
    <row r="417" spans="15:34" ht="13.8"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/>
      <c r="AF417"/>
      <c r="AG417"/>
      <c r="AH417"/>
    </row>
    <row r="418" spans="15:34" ht="13.8"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/>
      <c r="AF418"/>
      <c r="AG418"/>
      <c r="AH418"/>
    </row>
    <row r="419" spans="15:34" ht="13.8"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/>
      <c r="AF419"/>
      <c r="AG419"/>
      <c r="AH419"/>
    </row>
    <row r="420" spans="15:34" ht="13.8"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/>
      <c r="AF420"/>
      <c r="AG420"/>
      <c r="AH420"/>
    </row>
    <row r="421" spans="15:34" ht="13.8"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/>
      <c r="AF421"/>
      <c r="AG421"/>
      <c r="AH421"/>
    </row>
    <row r="422" spans="15:34" ht="13.8"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/>
      <c r="AF422"/>
      <c r="AG422"/>
      <c r="AH422"/>
    </row>
    <row r="423" spans="15:34" ht="13.8"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/>
      <c r="AF423"/>
      <c r="AG423"/>
      <c r="AH423"/>
    </row>
    <row r="424" spans="15:34" ht="13.8"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/>
      <c r="AF424"/>
      <c r="AG424"/>
      <c r="AH424"/>
    </row>
    <row r="425" spans="15:34" ht="13.8"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/>
      <c r="AF425"/>
      <c r="AG425"/>
      <c r="AH425"/>
    </row>
    <row r="426" spans="15:34" ht="13.8"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/>
      <c r="AF426"/>
      <c r="AG426"/>
      <c r="AH426"/>
    </row>
    <row r="427" spans="15:34" ht="13.8"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/>
      <c r="AF427"/>
      <c r="AG427"/>
      <c r="AH427"/>
    </row>
    <row r="428" spans="15:34" ht="13.8"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/>
      <c r="AF428"/>
      <c r="AG428"/>
      <c r="AH428"/>
    </row>
    <row r="429" spans="15:34" ht="13.8"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/>
      <c r="AF429"/>
      <c r="AG429"/>
      <c r="AH429"/>
    </row>
    <row r="430" spans="15:34" ht="13.8"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/>
      <c r="AF430"/>
      <c r="AG430"/>
      <c r="AH430"/>
    </row>
    <row r="431" spans="15:34" ht="13.8"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/>
      <c r="AF431"/>
      <c r="AG431"/>
      <c r="AH431"/>
    </row>
    <row r="432" spans="15:34" ht="13.8"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/>
      <c r="AF432"/>
      <c r="AG432"/>
      <c r="AH432"/>
    </row>
    <row r="433" spans="15:34" ht="13.8"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/>
      <c r="AF433"/>
      <c r="AG433"/>
      <c r="AH433"/>
    </row>
    <row r="434" spans="15:34" ht="13.8"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/>
      <c r="AF434"/>
      <c r="AG434"/>
      <c r="AH434"/>
    </row>
    <row r="435" spans="15:34" ht="13.8"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/>
      <c r="AF435"/>
      <c r="AG435"/>
      <c r="AH435"/>
    </row>
    <row r="436" spans="15:34" ht="13.8"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/>
      <c r="AF436"/>
      <c r="AG436"/>
      <c r="AH436"/>
    </row>
    <row r="437" spans="15:34" ht="13.8"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/>
      <c r="AF437"/>
      <c r="AG437"/>
      <c r="AH437"/>
    </row>
    <row r="438" spans="15:34" ht="13.8"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/>
      <c r="AF438"/>
      <c r="AG438"/>
      <c r="AH438"/>
    </row>
    <row r="439" spans="15:34" ht="13.8"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/>
      <c r="AF439"/>
      <c r="AG439"/>
      <c r="AH439"/>
    </row>
    <row r="440" spans="15:34" ht="13.8"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/>
      <c r="AF440"/>
      <c r="AG440"/>
      <c r="AH440"/>
    </row>
    <row r="441" spans="15:34" ht="13.8"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/>
      <c r="AF441"/>
      <c r="AG441"/>
      <c r="AH441"/>
    </row>
    <row r="442" spans="15:34" ht="13.8"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/>
      <c r="AF442"/>
      <c r="AG442"/>
      <c r="AH442"/>
    </row>
    <row r="443" spans="15:34" ht="13.8"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/>
      <c r="AF443"/>
      <c r="AG443"/>
      <c r="AH443"/>
    </row>
    <row r="444" spans="15:34" ht="13.8"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/>
      <c r="AF444"/>
      <c r="AG444"/>
      <c r="AH444"/>
    </row>
    <row r="445" spans="15:34" ht="13.8"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/>
      <c r="AF445"/>
      <c r="AG445"/>
      <c r="AH445"/>
    </row>
    <row r="446" spans="15:34" ht="13.8"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/>
      <c r="AF446"/>
      <c r="AG446"/>
      <c r="AH446"/>
    </row>
    <row r="447" spans="15:34" ht="13.8"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/>
      <c r="AF447"/>
      <c r="AG447"/>
      <c r="AH447"/>
    </row>
    <row r="448" spans="15:34" ht="13.8"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/>
      <c r="AF448"/>
      <c r="AG448"/>
      <c r="AH448"/>
    </row>
    <row r="449" spans="15:34" ht="13.8"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/>
      <c r="AF449"/>
      <c r="AG449"/>
      <c r="AH449"/>
    </row>
    <row r="450" spans="15:34" ht="13.8"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/>
      <c r="AF450"/>
      <c r="AG450"/>
      <c r="AH450"/>
    </row>
    <row r="451" spans="15:34" ht="13.8"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/>
      <c r="AF451"/>
      <c r="AG451"/>
      <c r="AH451"/>
    </row>
    <row r="452" spans="15:34" ht="13.8"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/>
      <c r="AF452"/>
      <c r="AG452"/>
      <c r="AH452"/>
    </row>
    <row r="453" spans="15:34" ht="13.8"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/>
      <c r="AF453"/>
      <c r="AG453"/>
      <c r="AH453"/>
    </row>
    <row r="454" spans="15:34" ht="13.8"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/>
      <c r="AF454"/>
      <c r="AG454"/>
      <c r="AH454"/>
    </row>
    <row r="455" spans="15:34" ht="13.8"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/>
      <c r="AF455"/>
      <c r="AG455"/>
      <c r="AH455"/>
    </row>
    <row r="456" spans="15:34" ht="13.8"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/>
      <c r="AF456"/>
      <c r="AG456"/>
      <c r="AH456"/>
    </row>
    <row r="457" spans="15:34" ht="13.8"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/>
      <c r="AF457"/>
      <c r="AG457"/>
      <c r="AH457"/>
    </row>
    <row r="458" spans="15:34" ht="13.8"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/>
      <c r="AF458"/>
      <c r="AG458"/>
      <c r="AH458"/>
    </row>
    <row r="459" spans="15:34" ht="13.8"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/>
      <c r="AF459"/>
      <c r="AG459"/>
      <c r="AH459"/>
    </row>
    <row r="460" spans="15:34" ht="13.8"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/>
      <c r="AF460"/>
      <c r="AG460"/>
      <c r="AH460"/>
    </row>
    <row r="461" spans="15:34" ht="13.8"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/>
      <c r="AF461"/>
      <c r="AG461"/>
      <c r="AH461"/>
    </row>
    <row r="462" spans="15:34" ht="13.8"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/>
      <c r="AF462"/>
      <c r="AG462"/>
      <c r="AH462"/>
    </row>
    <row r="463" spans="15:34" ht="13.8"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/>
      <c r="AF463"/>
      <c r="AG463"/>
      <c r="AH463"/>
    </row>
    <row r="464" spans="15:34" ht="13.8"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/>
      <c r="AF464"/>
      <c r="AG464"/>
      <c r="AH464"/>
    </row>
    <row r="465" spans="15:34" ht="13.8"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/>
      <c r="AF465"/>
      <c r="AG465"/>
      <c r="AH465"/>
    </row>
    <row r="466" spans="15:34" ht="13.8"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/>
      <c r="AF466"/>
      <c r="AG466"/>
      <c r="AH466"/>
    </row>
    <row r="467" spans="15:34" ht="13.8"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/>
      <c r="AF467"/>
      <c r="AG467"/>
      <c r="AH467"/>
    </row>
    <row r="468" spans="15:34" ht="13.8"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/>
      <c r="AF468"/>
      <c r="AG468"/>
      <c r="AH468"/>
    </row>
    <row r="469" spans="15:34" ht="13.8"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/>
      <c r="AF469"/>
      <c r="AG469"/>
      <c r="AH469"/>
    </row>
    <row r="470" spans="15:34" ht="13.8"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/>
      <c r="AF470"/>
      <c r="AG470"/>
      <c r="AH470"/>
    </row>
    <row r="471" spans="15:34" ht="13.8"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/>
      <c r="AF471"/>
      <c r="AG471"/>
      <c r="AH471"/>
    </row>
    <row r="472" spans="15:34" ht="13.8"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/>
      <c r="AF472"/>
      <c r="AG472"/>
      <c r="AH472"/>
    </row>
    <row r="473" spans="15:34" ht="13.8"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/>
      <c r="AF473"/>
      <c r="AG473"/>
      <c r="AH473"/>
    </row>
    <row r="474" spans="15:34" ht="13.8"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/>
      <c r="AF474"/>
      <c r="AG474"/>
      <c r="AH474"/>
    </row>
    <row r="475" spans="15:34" ht="13.8"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/>
      <c r="AF475"/>
      <c r="AG475"/>
      <c r="AH475"/>
    </row>
    <row r="476" spans="15:34" ht="13.8"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/>
      <c r="AF476"/>
      <c r="AG476"/>
      <c r="AH476"/>
    </row>
    <row r="477" spans="15:34" ht="13.8"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/>
      <c r="AF477"/>
      <c r="AG477"/>
      <c r="AH477"/>
    </row>
    <row r="478" spans="15:34" ht="13.8"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/>
      <c r="AF478"/>
      <c r="AG478"/>
      <c r="AH478"/>
    </row>
    <row r="479" spans="15:34" ht="13.8"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/>
      <c r="AF479"/>
      <c r="AG479"/>
      <c r="AH479"/>
    </row>
    <row r="480" spans="15:34" ht="13.8"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/>
      <c r="AF480"/>
      <c r="AG480"/>
      <c r="AH480"/>
    </row>
    <row r="481" spans="15:34" ht="13.8"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/>
      <c r="AF481"/>
      <c r="AG481"/>
      <c r="AH481"/>
    </row>
    <row r="482" spans="15:34" ht="13.8"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/>
      <c r="AF482"/>
      <c r="AG482"/>
      <c r="AH482"/>
    </row>
    <row r="483" spans="15:34" ht="13.8"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/>
      <c r="AF483"/>
      <c r="AG483"/>
      <c r="AH483"/>
    </row>
    <row r="484" spans="15:34" ht="13.8"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/>
      <c r="AF484"/>
      <c r="AG484"/>
      <c r="AH484"/>
    </row>
    <row r="485" spans="15:34" ht="13.8"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/>
      <c r="AF485"/>
      <c r="AG485"/>
      <c r="AH485"/>
    </row>
    <row r="486" spans="15:34" ht="13.8"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/>
      <c r="AF486"/>
      <c r="AG486"/>
      <c r="AH486"/>
    </row>
    <row r="487" spans="15:34" ht="13.8"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/>
      <c r="AF487"/>
      <c r="AG487"/>
      <c r="AH487"/>
    </row>
    <row r="488" spans="15:34" ht="13.8"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/>
      <c r="AF488"/>
      <c r="AG488"/>
      <c r="AH488"/>
    </row>
    <row r="489" spans="15:34" ht="13.8"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/>
      <c r="AF489"/>
      <c r="AG489"/>
      <c r="AH489"/>
    </row>
    <row r="490" spans="15:34" ht="13.8"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/>
      <c r="AF490"/>
      <c r="AG490"/>
      <c r="AH490"/>
    </row>
    <row r="491" spans="15:34" ht="13.8"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/>
      <c r="AF491"/>
      <c r="AG491"/>
      <c r="AH491"/>
    </row>
    <row r="492" spans="15:34" ht="13.8"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/>
      <c r="AF492"/>
      <c r="AG492"/>
      <c r="AH492"/>
    </row>
    <row r="493" spans="15:34" ht="13.8"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/>
      <c r="AF493"/>
      <c r="AG493"/>
      <c r="AH493"/>
    </row>
    <row r="494" spans="15:34" ht="13.8"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/>
      <c r="AF494"/>
      <c r="AG494"/>
      <c r="AH494"/>
    </row>
    <row r="495" spans="15:34" ht="13.8"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/>
      <c r="AF495"/>
      <c r="AG495"/>
      <c r="AH495"/>
    </row>
    <row r="496" spans="15:34" ht="13.8"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/>
      <c r="AF496"/>
      <c r="AG496"/>
      <c r="AH496"/>
    </row>
    <row r="497" spans="15:34" ht="13.8"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/>
      <c r="AF497"/>
      <c r="AG497"/>
      <c r="AH497"/>
    </row>
    <row r="498" spans="15:34" ht="13.8"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/>
      <c r="AF498"/>
      <c r="AG498"/>
      <c r="AH498"/>
    </row>
    <row r="499" spans="15:34" ht="13.8"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/>
      <c r="AF499"/>
      <c r="AG499"/>
      <c r="AH499"/>
    </row>
    <row r="500" spans="15:34" ht="13.8"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/>
      <c r="AF500"/>
      <c r="AG500"/>
      <c r="AH500"/>
    </row>
    <row r="501" spans="15:34" ht="13.8"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/>
      <c r="AF501"/>
      <c r="AG501"/>
      <c r="AH501"/>
    </row>
    <row r="502" spans="15:34" ht="13.8"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/>
      <c r="AF502"/>
      <c r="AG502"/>
      <c r="AH502"/>
    </row>
    <row r="503" spans="15:34" ht="13.8"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/>
      <c r="AF503"/>
      <c r="AG503"/>
      <c r="AH503"/>
    </row>
    <row r="504" spans="15:34" ht="13.8"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/>
      <c r="AF504"/>
      <c r="AG504"/>
      <c r="AH504"/>
    </row>
    <row r="505" spans="15:34" ht="13.8"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/>
      <c r="AF505"/>
      <c r="AG505"/>
      <c r="AH505"/>
    </row>
    <row r="506" spans="15:34" ht="13.8"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/>
      <c r="AF506"/>
      <c r="AG506"/>
      <c r="AH506"/>
    </row>
    <row r="507" spans="15:34" ht="13.8"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/>
      <c r="AF507"/>
      <c r="AG507"/>
      <c r="AH507"/>
    </row>
    <row r="508" spans="15:34" ht="13.8"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/>
      <c r="AF508"/>
      <c r="AG508"/>
      <c r="AH508"/>
    </row>
    <row r="509" spans="15:34" ht="13.8"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/>
      <c r="AF509"/>
      <c r="AG509"/>
      <c r="AH509"/>
    </row>
    <row r="510" spans="15:34" ht="13.8"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/>
      <c r="AF510"/>
      <c r="AG510"/>
      <c r="AH510"/>
    </row>
    <row r="511" spans="15:34" ht="13.8"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/>
      <c r="AF511"/>
      <c r="AG511"/>
      <c r="AH511"/>
    </row>
    <row r="512" spans="15:34" ht="13.8"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/>
      <c r="AF512"/>
      <c r="AG512"/>
      <c r="AH512"/>
    </row>
    <row r="513" spans="15:34" ht="13.8"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/>
      <c r="AF513"/>
      <c r="AG513"/>
      <c r="AH513"/>
    </row>
    <row r="514" spans="15:34" ht="13.8"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/>
      <c r="AF514"/>
      <c r="AG514"/>
      <c r="AH514"/>
    </row>
    <row r="515" spans="15:34" ht="13.8"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/>
      <c r="AF515"/>
      <c r="AG515"/>
      <c r="AH515"/>
    </row>
    <row r="516" spans="15:34" ht="13.8"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/>
      <c r="AF516"/>
      <c r="AG516"/>
      <c r="AH516"/>
    </row>
    <row r="517" spans="15:34" ht="13.8"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/>
      <c r="AF517"/>
      <c r="AG517"/>
      <c r="AH517"/>
    </row>
    <row r="518" spans="15:34" ht="13.8"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/>
      <c r="AF518"/>
      <c r="AG518"/>
      <c r="AH518"/>
    </row>
    <row r="519" spans="15:34" ht="13.8"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/>
      <c r="AF519"/>
      <c r="AG519"/>
      <c r="AH519"/>
    </row>
    <row r="520" spans="15:34" ht="13.8"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/>
      <c r="AF520"/>
      <c r="AG520"/>
      <c r="AH520"/>
    </row>
    <row r="521" spans="15:34" ht="13.8"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/>
      <c r="AF521"/>
      <c r="AG521"/>
      <c r="AH521"/>
    </row>
    <row r="522" spans="15:34" ht="13.8"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/>
      <c r="AF522"/>
      <c r="AG522"/>
      <c r="AH522"/>
    </row>
    <row r="523" spans="15:34" ht="13.8"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/>
      <c r="AF523"/>
      <c r="AG523"/>
      <c r="AH523"/>
    </row>
    <row r="524" spans="15:34" ht="13.8"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/>
      <c r="AF524"/>
      <c r="AG524"/>
      <c r="AH524"/>
    </row>
    <row r="525" spans="15:34" ht="13.8"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/>
      <c r="AF525"/>
      <c r="AG525"/>
      <c r="AH525"/>
    </row>
    <row r="526" spans="15:34" ht="13.8"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/>
      <c r="AF526"/>
      <c r="AG526"/>
      <c r="AH526"/>
    </row>
    <row r="527" spans="15:34" ht="13.8"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/>
      <c r="AF527"/>
      <c r="AG527"/>
      <c r="AH527"/>
    </row>
    <row r="528" spans="15:34" ht="13.8"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/>
      <c r="AF528"/>
      <c r="AG528"/>
      <c r="AH528"/>
    </row>
    <row r="529" spans="15:34" ht="13.8"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/>
      <c r="AF529"/>
      <c r="AG529"/>
      <c r="AH529"/>
    </row>
    <row r="530" spans="15:34" ht="13.8"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/>
      <c r="AF530"/>
      <c r="AG530"/>
      <c r="AH530"/>
    </row>
    <row r="531" spans="15:34" ht="13.8"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/>
      <c r="AF531"/>
      <c r="AG531"/>
      <c r="AH531"/>
    </row>
    <row r="532" spans="15:34" ht="13.8"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/>
      <c r="AF532"/>
      <c r="AG532"/>
      <c r="AH532"/>
    </row>
    <row r="533" spans="15:34" ht="13.8"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/>
      <c r="AF533"/>
      <c r="AG533"/>
      <c r="AH533"/>
    </row>
    <row r="534" spans="15:34" ht="13.8"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/>
      <c r="AF534"/>
      <c r="AG534"/>
      <c r="AH534"/>
    </row>
    <row r="535" spans="15:34" ht="13.8"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/>
      <c r="AF535"/>
      <c r="AG535"/>
      <c r="AH535"/>
    </row>
    <row r="536" spans="15:34" ht="13.8"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/>
      <c r="AF536"/>
      <c r="AG536"/>
      <c r="AH536"/>
    </row>
    <row r="537" spans="15:34" ht="13.8"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/>
      <c r="AF537"/>
      <c r="AG537"/>
      <c r="AH537"/>
    </row>
    <row r="538" spans="15:34" ht="13.8"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/>
      <c r="AF538"/>
      <c r="AG538"/>
      <c r="AH538"/>
    </row>
    <row r="539" spans="15:34" ht="13.8"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/>
      <c r="AF539"/>
      <c r="AG539"/>
      <c r="AH539"/>
    </row>
    <row r="540" spans="15:34" ht="13.8"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/>
      <c r="AF540"/>
      <c r="AG540"/>
      <c r="AH540"/>
    </row>
    <row r="541" spans="15:34" ht="13.8"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/>
      <c r="AF541"/>
      <c r="AG541"/>
      <c r="AH541"/>
    </row>
    <row r="542" spans="15:34" ht="13.8"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/>
      <c r="AF542"/>
      <c r="AG542"/>
      <c r="AH542"/>
    </row>
    <row r="543" spans="15:34" ht="13.8"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/>
      <c r="AF543"/>
      <c r="AG543"/>
      <c r="AH543"/>
    </row>
    <row r="544" spans="15:34" ht="13.8"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/>
      <c r="AF544"/>
      <c r="AG544"/>
      <c r="AH544"/>
    </row>
    <row r="545" spans="15:34" ht="13.8"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/>
      <c r="AF545"/>
      <c r="AG545"/>
      <c r="AH545"/>
    </row>
    <row r="546" spans="15:34" ht="13.8"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/>
      <c r="AF546"/>
      <c r="AG546"/>
      <c r="AH546"/>
    </row>
    <row r="547" spans="15:34" ht="13.8"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/>
      <c r="AF547"/>
      <c r="AG547"/>
      <c r="AH547"/>
    </row>
    <row r="548" spans="15:34" ht="13.8"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/>
      <c r="AF548"/>
      <c r="AG548"/>
      <c r="AH548"/>
    </row>
    <row r="549" spans="15:34" ht="13.8"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/>
      <c r="AF549"/>
      <c r="AG549"/>
      <c r="AH549"/>
    </row>
    <row r="550" spans="15:34" ht="13.8"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/>
      <c r="AF550"/>
      <c r="AG550"/>
      <c r="AH550"/>
    </row>
    <row r="551" spans="15:34" ht="13.8"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/>
      <c r="AF551"/>
      <c r="AG551"/>
      <c r="AH551"/>
    </row>
    <row r="552" spans="15:34" ht="13.8"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/>
      <c r="AF552"/>
      <c r="AG552"/>
      <c r="AH552"/>
    </row>
    <row r="553" spans="15:34" ht="13.8"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/>
      <c r="AF553"/>
      <c r="AG553"/>
      <c r="AH553"/>
    </row>
    <row r="554" spans="15:34" ht="13.8"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/>
      <c r="AF554"/>
      <c r="AG554"/>
      <c r="AH554"/>
    </row>
    <row r="555" spans="15:34" ht="13.8"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/>
      <c r="AF555"/>
      <c r="AG555"/>
      <c r="AH555"/>
    </row>
    <row r="556" spans="15:34" ht="13.8"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/>
      <c r="AF556"/>
      <c r="AG556"/>
      <c r="AH556"/>
    </row>
    <row r="557" spans="15:34" ht="13.8"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/>
      <c r="AF557"/>
      <c r="AG557"/>
      <c r="AH557"/>
    </row>
    <row r="558" spans="15:34" ht="13.8"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/>
      <c r="AF558"/>
      <c r="AG558"/>
      <c r="AH558"/>
    </row>
    <row r="559" spans="15:34" ht="13.8"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/>
      <c r="AF559"/>
      <c r="AG559"/>
      <c r="AH559"/>
    </row>
    <row r="560" spans="15:34" ht="13.8"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/>
      <c r="AF560"/>
      <c r="AG560"/>
      <c r="AH560"/>
    </row>
    <row r="561" spans="15:34" ht="13.8"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/>
      <c r="AF561"/>
      <c r="AG561"/>
      <c r="AH561"/>
    </row>
    <row r="562" spans="15:34" ht="13.8"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/>
      <c r="AF562"/>
      <c r="AG562"/>
      <c r="AH562"/>
    </row>
    <row r="563" spans="15:34" ht="13.8"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/>
      <c r="AF563"/>
      <c r="AG563"/>
      <c r="AH563"/>
    </row>
    <row r="564" spans="15:34" ht="13.8"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/>
      <c r="AF564"/>
      <c r="AG564"/>
      <c r="AH564"/>
    </row>
    <row r="565" spans="15:34" ht="13.8"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/>
      <c r="AF565"/>
      <c r="AG565"/>
      <c r="AH565"/>
    </row>
    <row r="566" spans="15:34" ht="13.8"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/>
      <c r="AF566"/>
      <c r="AG566"/>
      <c r="AH566"/>
    </row>
    <row r="567" spans="15:34" ht="13.8"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/>
      <c r="AF567"/>
      <c r="AG567"/>
      <c r="AH567"/>
    </row>
    <row r="568" spans="15:34" ht="13.8"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/>
      <c r="AF568"/>
      <c r="AG568"/>
      <c r="AH568"/>
    </row>
    <row r="569" spans="15:34" ht="13.8"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/>
      <c r="AF569"/>
      <c r="AG569"/>
      <c r="AH569"/>
    </row>
    <row r="570" spans="15:34" ht="13.8"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/>
      <c r="AF570"/>
      <c r="AG570"/>
      <c r="AH570"/>
    </row>
    <row r="571" spans="15:34" ht="13.8"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/>
      <c r="AF571"/>
      <c r="AG571"/>
      <c r="AH571"/>
    </row>
    <row r="572" spans="15:34" ht="13.8"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/>
      <c r="AF572"/>
      <c r="AG572"/>
      <c r="AH572"/>
    </row>
    <row r="573" spans="15:34" ht="13.8"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/>
      <c r="AF573"/>
      <c r="AG573"/>
      <c r="AH573"/>
    </row>
    <row r="574" spans="15:34" ht="13.8"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/>
      <c r="AF574"/>
      <c r="AG574"/>
      <c r="AH574"/>
    </row>
    <row r="575" spans="15:34" ht="13.8"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/>
      <c r="AF575"/>
      <c r="AG575"/>
      <c r="AH575"/>
    </row>
    <row r="576" spans="15:34" ht="13.8"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/>
      <c r="AF576"/>
      <c r="AG576"/>
      <c r="AH576"/>
    </row>
    <row r="577" spans="15:34" ht="13.8"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/>
      <c r="AF577"/>
      <c r="AG577"/>
      <c r="AH577"/>
    </row>
    <row r="578" spans="15:34" ht="13.8"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/>
      <c r="AF578"/>
      <c r="AG578"/>
      <c r="AH578"/>
    </row>
    <row r="579" spans="15:34" ht="13.8"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/>
      <c r="AF579"/>
      <c r="AG579"/>
      <c r="AH579"/>
    </row>
    <row r="580" spans="15:34" ht="13.8"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/>
      <c r="AF580"/>
      <c r="AG580"/>
      <c r="AH580"/>
    </row>
    <row r="581" spans="15:34" ht="13.8"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/>
      <c r="AF581"/>
      <c r="AG581"/>
      <c r="AH581"/>
    </row>
    <row r="582" spans="15:34" ht="13.8"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/>
      <c r="AF582"/>
      <c r="AG582"/>
      <c r="AH582"/>
    </row>
    <row r="583" spans="15:34" ht="13.8"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/>
      <c r="AF583"/>
      <c r="AG583"/>
      <c r="AH583"/>
    </row>
    <row r="584" spans="15:34" ht="13.8"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/>
      <c r="AF584"/>
      <c r="AG584"/>
      <c r="AH584"/>
    </row>
    <row r="585" spans="15:34" ht="13.8"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/>
      <c r="AF585"/>
      <c r="AG585"/>
      <c r="AH585"/>
    </row>
    <row r="586" spans="15:34" ht="13.8"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/>
      <c r="AF586"/>
      <c r="AG586"/>
      <c r="AH586"/>
    </row>
    <row r="587" spans="15:34" ht="13.8"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/>
      <c r="AF587"/>
      <c r="AG587"/>
      <c r="AH587"/>
    </row>
    <row r="588" spans="15:34" ht="13.8"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/>
      <c r="AF588"/>
      <c r="AG588"/>
      <c r="AH588"/>
    </row>
    <row r="589" spans="15:34" ht="13.8"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/>
      <c r="AF589"/>
      <c r="AG589"/>
      <c r="AH589"/>
    </row>
    <row r="590" spans="15:34" ht="13.8"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/>
      <c r="AF590"/>
      <c r="AG590"/>
      <c r="AH590"/>
    </row>
    <row r="591" spans="15:34" ht="13.8"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/>
      <c r="AF591"/>
      <c r="AG591"/>
      <c r="AH591"/>
    </row>
    <row r="592" spans="15:34" ht="13.8"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/>
      <c r="AF592"/>
      <c r="AG592"/>
      <c r="AH592"/>
    </row>
    <row r="593" spans="15:34" ht="13.8"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/>
      <c r="AF593"/>
      <c r="AG593"/>
      <c r="AH593"/>
    </row>
    <row r="594" spans="15:34" ht="13.8"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/>
      <c r="AF594"/>
      <c r="AG594"/>
      <c r="AH594"/>
    </row>
    <row r="595" spans="15:34" ht="13.8"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/>
      <c r="AF595"/>
      <c r="AG595"/>
      <c r="AH595"/>
    </row>
    <row r="596" spans="15:34" ht="13.8"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/>
      <c r="AF596"/>
      <c r="AG596"/>
      <c r="AH596"/>
    </row>
    <row r="597" spans="15:34" ht="13.8"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/>
      <c r="AF597"/>
      <c r="AG597"/>
      <c r="AH597"/>
    </row>
    <row r="598" spans="15:34" ht="13.8"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/>
      <c r="AF598"/>
      <c r="AG598"/>
      <c r="AH598"/>
    </row>
    <row r="599" spans="15:34" ht="13.8"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/>
      <c r="AF599"/>
      <c r="AG599"/>
      <c r="AH599"/>
    </row>
    <row r="600" spans="15:34" ht="13.8"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/>
      <c r="AF600"/>
      <c r="AG600"/>
      <c r="AH600"/>
    </row>
    <row r="601" spans="15:34" ht="13.8"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/>
      <c r="AF601"/>
      <c r="AG601"/>
      <c r="AH601"/>
    </row>
    <row r="602" spans="15:34" ht="13.8"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/>
      <c r="AF602"/>
      <c r="AG602"/>
      <c r="AH602"/>
    </row>
    <row r="603" spans="15:34" ht="13.8"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/>
      <c r="AF603"/>
      <c r="AG603"/>
      <c r="AH603"/>
    </row>
    <row r="604" spans="15:34" ht="13.8"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/>
      <c r="AF604"/>
      <c r="AG604"/>
      <c r="AH604"/>
    </row>
    <row r="605" spans="15:34" ht="13.8"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/>
      <c r="AF605"/>
      <c r="AG605"/>
      <c r="AH605"/>
    </row>
    <row r="606" spans="15:34" ht="13.8"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/>
      <c r="AF606"/>
      <c r="AG606"/>
      <c r="AH606"/>
    </row>
    <row r="607" spans="15:34" ht="13.8"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/>
      <c r="AF607"/>
      <c r="AG607"/>
      <c r="AH607"/>
    </row>
    <row r="608" spans="15:34" ht="13.8"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/>
      <c r="AF608"/>
      <c r="AG608"/>
      <c r="AH608"/>
    </row>
    <row r="609" spans="15:34" ht="13.8"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/>
      <c r="AF609"/>
      <c r="AG609"/>
      <c r="AH609"/>
    </row>
    <row r="610" spans="15:34" ht="13.8"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/>
      <c r="AF610"/>
      <c r="AG610"/>
      <c r="AH610"/>
    </row>
    <row r="611" spans="15:34" ht="13.8"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/>
      <c r="AF611"/>
      <c r="AG611"/>
      <c r="AH611"/>
    </row>
    <row r="612" spans="15:34" ht="13.8"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/>
      <c r="AF612"/>
      <c r="AG612"/>
      <c r="AH612"/>
    </row>
    <row r="613" spans="15:34" ht="13.8"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/>
      <c r="AF613"/>
      <c r="AG613"/>
      <c r="AH613"/>
    </row>
    <row r="614" spans="15:34" ht="13.8"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/>
      <c r="AF614"/>
      <c r="AG614"/>
      <c r="AH614"/>
    </row>
    <row r="615" spans="15:34" ht="13.8"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/>
      <c r="AF615"/>
      <c r="AG615"/>
      <c r="AH615"/>
    </row>
    <row r="616" spans="15:34" ht="13.8"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/>
      <c r="AF616"/>
      <c r="AG616"/>
      <c r="AH616"/>
    </row>
    <row r="617" spans="15:34" ht="13.8"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/>
      <c r="AF617"/>
      <c r="AG617"/>
      <c r="AH617"/>
    </row>
    <row r="618" spans="15:34" ht="13.8"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/>
      <c r="AF618"/>
      <c r="AG618"/>
      <c r="AH618"/>
    </row>
    <row r="619" spans="15:34" ht="13.8"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/>
      <c r="AF619"/>
      <c r="AG619"/>
      <c r="AH619"/>
    </row>
    <row r="620" spans="15:34" ht="13.8"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/>
      <c r="AF620"/>
      <c r="AG620"/>
      <c r="AH620"/>
    </row>
    <row r="621" spans="15:34" ht="13.8"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/>
      <c r="AF621"/>
      <c r="AG621"/>
      <c r="AH621"/>
    </row>
    <row r="622" spans="15:34" ht="13.8"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/>
      <c r="AF622"/>
      <c r="AG622"/>
      <c r="AH622"/>
    </row>
    <row r="623" spans="15:34" ht="13.8"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/>
      <c r="AF623"/>
      <c r="AG623"/>
      <c r="AH623"/>
    </row>
    <row r="624" spans="15:34" ht="13.8"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/>
      <c r="AF624"/>
      <c r="AG624"/>
      <c r="AH624"/>
    </row>
    <row r="625" spans="15:34" ht="13.8"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/>
      <c r="AF625"/>
      <c r="AG625"/>
      <c r="AH625"/>
    </row>
    <row r="626" spans="15:34" ht="13.8"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/>
      <c r="AF626"/>
      <c r="AG626"/>
      <c r="AH626"/>
    </row>
    <row r="627" spans="15:34" ht="13.8"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/>
      <c r="AF627"/>
      <c r="AG627"/>
      <c r="AH627"/>
    </row>
    <row r="628" spans="15:34" ht="13.8"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/>
      <c r="AF628"/>
      <c r="AG628"/>
      <c r="AH628"/>
    </row>
    <row r="629" spans="15:34" ht="13.8"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/>
      <c r="AF629"/>
      <c r="AG629"/>
      <c r="AH629"/>
    </row>
    <row r="630" spans="15:34" ht="13.8"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/>
      <c r="AF630"/>
      <c r="AG630"/>
      <c r="AH630"/>
    </row>
    <row r="631" spans="15:34" ht="13.8"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/>
      <c r="AF631"/>
      <c r="AG631"/>
      <c r="AH631"/>
    </row>
    <row r="632" spans="15:34" ht="13.8"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/>
      <c r="AF632"/>
      <c r="AG632"/>
      <c r="AH632"/>
    </row>
    <row r="633" spans="15:34" ht="13.8"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/>
      <c r="AF633"/>
      <c r="AG633"/>
      <c r="AH633"/>
    </row>
    <row r="634" spans="15:34" ht="13.8"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/>
      <c r="AF634"/>
      <c r="AG634"/>
      <c r="AH634"/>
    </row>
    <row r="635" spans="15:34" ht="13.8"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/>
      <c r="AF635"/>
      <c r="AG635"/>
      <c r="AH635"/>
    </row>
    <row r="636" spans="15:34" ht="13.8"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/>
      <c r="AF636"/>
      <c r="AG636"/>
      <c r="AH636"/>
    </row>
    <row r="637" spans="15:34" ht="13.8"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/>
      <c r="AF637"/>
      <c r="AG637"/>
      <c r="AH637"/>
    </row>
    <row r="638" spans="15:34" ht="13.8"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/>
      <c r="AF638"/>
      <c r="AG638"/>
      <c r="AH638"/>
    </row>
    <row r="639" spans="15:34" ht="13.8"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/>
      <c r="AF639"/>
      <c r="AG639"/>
      <c r="AH639"/>
    </row>
    <row r="640" spans="15:34" ht="13.8"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/>
      <c r="AF640"/>
      <c r="AG640"/>
      <c r="AH640"/>
    </row>
    <row r="641" spans="15:34" ht="13.8"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/>
      <c r="AF641"/>
      <c r="AG641"/>
      <c r="AH641"/>
    </row>
    <row r="642" spans="15:34" ht="13.8"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/>
      <c r="AF642"/>
      <c r="AG642"/>
      <c r="AH642"/>
    </row>
    <row r="643" spans="15:34" ht="13.8"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/>
      <c r="AF643"/>
      <c r="AG643"/>
      <c r="AH643"/>
    </row>
    <row r="644" spans="15:34" ht="13.8"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/>
      <c r="AF644"/>
      <c r="AG644"/>
      <c r="AH644"/>
    </row>
    <row r="645" spans="15:34" ht="13.8"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/>
      <c r="AF645"/>
      <c r="AG645"/>
      <c r="AH645"/>
    </row>
    <row r="646" spans="15:34" ht="13.8"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/>
      <c r="AF646"/>
      <c r="AG646"/>
      <c r="AH646"/>
    </row>
    <row r="647" spans="15:34" ht="13.8"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/>
      <c r="AF647"/>
      <c r="AG647"/>
      <c r="AH647"/>
    </row>
    <row r="648" spans="15:34" ht="13.8"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/>
      <c r="AF648"/>
      <c r="AG648"/>
      <c r="AH648"/>
    </row>
    <row r="649" spans="15:34" ht="13.8"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/>
      <c r="AF649"/>
      <c r="AG649"/>
      <c r="AH649"/>
    </row>
    <row r="650" spans="15:34" ht="13.8"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/>
      <c r="AF650"/>
      <c r="AG650"/>
      <c r="AH650"/>
    </row>
    <row r="651" spans="15:34" ht="13.8"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/>
      <c r="AF651"/>
      <c r="AG651"/>
      <c r="AH651"/>
    </row>
    <row r="652" spans="15:34" ht="13.8"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/>
      <c r="AF652"/>
      <c r="AG652"/>
      <c r="AH652"/>
    </row>
    <row r="653" spans="15:34" ht="13.8"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/>
      <c r="AF653"/>
      <c r="AG653"/>
      <c r="AH653"/>
    </row>
    <row r="654" spans="15:34" ht="13.8"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/>
      <c r="AF654"/>
      <c r="AG654"/>
      <c r="AH654"/>
    </row>
    <row r="655" spans="15:34" ht="13.8"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/>
      <c r="AF655"/>
      <c r="AG655"/>
      <c r="AH655"/>
    </row>
    <row r="656" spans="15:34" ht="13.8"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/>
      <c r="AF656"/>
      <c r="AG656"/>
      <c r="AH656"/>
    </row>
    <row r="657" spans="15:34" ht="13.8"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/>
      <c r="AF657"/>
      <c r="AG657"/>
      <c r="AH657"/>
    </row>
    <row r="658" spans="15:34" ht="13.8"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/>
      <c r="AF658"/>
      <c r="AG658"/>
      <c r="AH658"/>
    </row>
    <row r="659" spans="15:34" ht="13.8"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/>
      <c r="AF659"/>
      <c r="AG659"/>
      <c r="AH659"/>
    </row>
    <row r="660" spans="15:34" ht="13.8"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/>
      <c r="AF660"/>
      <c r="AG660"/>
      <c r="AH660"/>
    </row>
    <row r="661" spans="15:34" ht="13.8"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/>
      <c r="AF661"/>
      <c r="AG661"/>
      <c r="AH661"/>
    </row>
    <row r="662" spans="15:34" ht="13.8"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/>
      <c r="AF662"/>
      <c r="AG662"/>
      <c r="AH662"/>
    </row>
    <row r="663" spans="15:34" ht="13.8"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/>
      <c r="AF663"/>
      <c r="AG663"/>
      <c r="AH663"/>
    </row>
    <row r="664" spans="15:34" ht="13.8"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/>
      <c r="AF664"/>
      <c r="AG664"/>
      <c r="AH664"/>
    </row>
    <row r="665" spans="15:34" ht="13.8"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/>
      <c r="AF665"/>
      <c r="AG665"/>
      <c r="AH665"/>
    </row>
    <row r="666" spans="15:34" ht="13.8"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/>
      <c r="AF666"/>
      <c r="AG666"/>
      <c r="AH666"/>
    </row>
    <row r="667" spans="15:34" ht="13.8"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/>
      <c r="AF667"/>
      <c r="AG667"/>
      <c r="AH667"/>
    </row>
    <row r="668" spans="15:34" ht="13.8"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/>
      <c r="AF668"/>
      <c r="AG668"/>
      <c r="AH668"/>
    </row>
    <row r="669" spans="15:34" ht="13.8"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/>
      <c r="AF669"/>
      <c r="AG669"/>
      <c r="AH669"/>
    </row>
    <row r="670" spans="15:34" ht="13.8"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/>
      <c r="AF670"/>
      <c r="AG670"/>
      <c r="AH670"/>
    </row>
    <row r="671" spans="15:34" ht="13.8"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/>
      <c r="AF671"/>
      <c r="AG671"/>
      <c r="AH671"/>
    </row>
    <row r="672" spans="15:34" ht="13.8"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/>
      <c r="AF672"/>
      <c r="AG672"/>
      <c r="AH672"/>
    </row>
    <row r="673" spans="15:34" ht="13.8"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/>
      <c r="AF673"/>
      <c r="AG673"/>
      <c r="AH673"/>
    </row>
    <row r="674" spans="15:34" ht="13.8"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/>
      <c r="AF674"/>
      <c r="AG674"/>
      <c r="AH674"/>
    </row>
    <row r="675" spans="15:34" ht="13.8"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/>
      <c r="AF675"/>
      <c r="AG675"/>
      <c r="AH675"/>
    </row>
    <row r="676" spans="15:34" ht="13.8"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/>
      <c r="AF676"/>
      <c r="AG676"/>
      <c r="AH676"/>
    </row>
    <row r="677" spans="15:34" ht="13.8"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/>
      <c r="AF677"/>
      <c r="AG677"/>
      <c r="AH677"/>
    </row>
    <row r="678" spans="15:34" ht="13.8"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/>
      <c r="AF678"/>
      <c r="AG678"/>
      <c r="AH678"/>
    </row>
    <row r="679" spans="15:34" ht="13.8"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/>
      <c r="AF679"/>
      <c r="AG679"/>
      <c r="AH679"/>
    </row>
    <row r="680" spans="15:34" ht="13.8"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/>
      <c r="AF680"/>
      <c r="AG680"/>
      <c r="AH680"/>
    </row>
    <row r="681" spans="15:34" ht="13.8"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/>
      <c r="AF681"/>
      <c r="AG681"/>
      <c r="AH681"/>
    </row>
    <row r="682" spans="15:34" ht="13.8"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/>
      <c r="AF682"/>
      <c r="AG682"/>
      <c r="AH682"/>
    </row>
    <row r="683" spans="15:34" ht="13.8"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/>
      <c r="AF683"/>
      <c r="AG683"/>
      <c r="AH683"/>
    </row>
    <row r="684" spans="15:34" ht="13.8"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/>
      <c r="AF684"/>
      <c r="AG684"/>
      <c r="AH684"/>
    </row>
    <row r="685" spans="15:34" ht="13.8"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/>
      <c r="AF685"/>
      <c r="AG685"/>
      <c r="AH685"/>
    </row>
    <row r="686" spans="15:34" ht="13.8"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/>
      <c r="AF686"/>
      <c r="AG686"/>
      <c r="AH686"/>
    </row>
    <row r="687" spans="15:34" ht="13.8"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/>
      <c r="AF687"/>
      <c r="AG687"/>
      <c r="AH687"/>
    </row>
    <row r="688" spans="15:34" ht="13.8"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/>
      <c r="AF688"/>
      <c r="AG688"/>
      <c r="AH688"/>
    </row>
    <row r="689" spans="15:34" ht="13.8"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/>
      <c r="AF689"/>
      <c r="AG689"/>
      <c r="AH689"/>
    </row>
    <row r="690" spans="15:34" ht="13.8"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/>
      <c r="AF690"/>
      <c r="AG690"/>
      <c r="AH690"/>
    </row>
    <row r="691" spans="15:34" ht="13.8"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/>
      <c r="AF691"/>
      <c r="AG691"/>
      <c r="AH691"/>
    </row>
    <row r="692" spans="15:34" ht="13.8"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/>
      <c r="AF692"/>
      <c r="AG692"/>
      <c r="AH692"/>
    </row>
    <row r="693" spans="15:34" ht="13.8"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/>
      <c r="AF693"/>
      <c r="AG693"/>
      <c r="AH693"/>
    </row>
    <row r="694" spans="15:34" ht="13.8"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/>
      <c r="AF694"/>
      <c r="AG694"/>
      <c r="AH694"/>
    </row>
    <row r="695" spans="15:34" ht="13.8"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/>
      <c r="AF695"/>
      <c r="AG695"/>
      <c r="AH695"/>
    </row>
    <row r="696" spans="15:34" ht="13.8"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/>
      <c r="AF696"/>
      <c r="AG696"/>
      <c r="AH696"/>
    </row>
    <row r="697" spans="15:34" ht="13.8"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/>
      <c r="AF697"/>
      <c r="AG697"/>
      <c r="AH697"/>
    </row>
    <row r="698" spans="15:34" ht="13.8"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/>
      <c r="AF698"/>
      <c r="AG698"/>
      <c r="AH698"/>
    </row>
    <row r="699" spans="15:34" ht="13.8"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/>
      <c r="AF699"/>
      <c r="AG699"/>
      <c r="AH699"/>
    </row>
    <row r="700" spans="15:34" ht="13.8"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/>
      <c r="AF700"/>
      <c r="AG700"/>
      <c r="AH700"/>
    </row>
    <row r="701" spans="15:34" ht="13.8"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/>
      <c r="AF701"/>
      <c r="AG701"/>
      <c r="AH701"/>
    </row>
    <row r="702" spans="15:34" ht="13.8"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/>
      <c r="AF702"/>
      <c r="AG702"/>
      <c r="AH702"/>
    </row>
    <row r="703" spans="15:34" ht="13.8"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/>
      <c r="AF703"/>
      <c r="AG703"/>
      <c r="AH703"/>
    </row>
    <row r="704" spans="15:34" ht="13.8"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/>
      <c r="AF704"/>
      <c r="AG704"/>
      <c r="AH704"/>
    </row>
    <row r="705" spans="15:34" ht="13.8"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/>
      <c r="AF705"/>
      <c r="AG705"/>
      <c r="AH705"/>
    </row>
    <row r="706" spans="15:34" ht="13.8"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/>
      <c r="AF706"/>
      <c r="AG706"/>
      <c r="AH706"/>
    </row>
    <row r="707" spans="15:34" ht="13.8"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/>
      <c r="AF707"/>
      <c r="AG707"/>
      <c r="AH707"/>
    </row>
    <row r="708" spans="15:34" ht="13.8"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/>
      <c r="AF708"/>
      <c r="AG708"/>
      <c r="AH708"/>
    </row>
    <row r="709" spans="15:34" ht="13.8"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/>
      <c r="AF709"/>
      <c r="AG709"/>
      <c r="AH709"/>
    </row>
    <row r="710" spans="15:34" ht="13.8"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/>
      <c r="AF710"/>
      <c r="AG710"/>
      <c r="AH710"/>
    </row>
    <row r="711" spans="15:34" ht="13.8"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/>
      <c r="AF711"/>
      <c r="AG711"/>
      <c r="AH711"/>
    </row>
    <row r="712" spans="15:34" ht="13.8"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/>
      <c r="AF712"/>
      <c r="AG712"/>
      <c r="AH712"/>
    </row>
    <row r="713" spans="15:34" ht="13.8"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/>
      <c r="AF713"/>
      <c r="AG713"/>
      <c r="AH713"/>
    </row>
    <row r="714" spans="15:34" ht="13.8"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/>
      <c r="AF714"/>
      <c r="AG714"/>
      <c r="AH714"/>
    </row>
    <row r="715" spans="15:34" ht="13.8"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/>
      <c r="AF715"/>
      <c r="AG715"/>
      <c r="AH715"/>
    </row>
    <row r="716" spans="15:34" ht="13.8"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/>
      <c r="AF716"/>
      <c r="AG716"/>
      <c r="AH716"/>
    </row>
    <row r="717" spans="15:34" ht="13.8"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/>
      <c r="AF717"/>
      <c r="AG717"/>
      <c r="AH717"/>
    </row>
    <row r="718" spans="15:34" ht="13.8"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/>
      <c r="AF718"/>
      <c r="AG718"/>
      <c r="AH718"/>
    </row>
    <row r="719" spans="15:34" ht="13.8"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/>
      <c r="AF719"/>
      <c r="AG719"/>
      <c r="AH719"/>
    </row>
    <row r="720" spans="15:34" ht="13.8"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/>
      <c r="AF720"/>
      <c r="AG720"/>
      <c r="AH720"/>
    </row>
    <row r="721" spans="15:34" ht="13.8"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/>
      <c r="AF721"/>
      <c r="AG721"/>
      <c r="AH721"/>
    </row>
    <row r="722" spans="15:34" ht="13.8"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/>
      <c r="AF722"/>
      <c r="AG722"/>
      <c r="AH722"/>
    </row>
    <row r="723" spans="15:34" ht="13.8"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/>
      <c r="AF723"/>
      <c r="AG723"/>
      <c r="AH723"/>
    </row>
    <row r="724" spans="15:34" ht="13.8"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/>
      <c r="AF724"/>
      <c r="AG724"/>
      <c r="AH724"/>
    </row>
    <row r="725" spans="15:34" ht="13.8"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/>
      <c r="AF725"/>
      <c r="AG725"/>
      <c r="AH725"/>
    </row>
    <row r="726" spans="15:34" ht="13.8"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/>
      <c r="AF726"/>
      <c r="AG726"/>
      <c r="AH726"/>
    </row>
    <row r="727" spans="15:34" ht="13.8"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/>
      <c r="AF727"/>
      <c r="AG727"/>
      <c r="AH727"/>
    </row>
    <row r="728" spans="15:34" ht="13.8"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/>
      <c r="AF728"/>
      <c r="AG728"/>
      <c r="AH728"/>
    </row>
    <row r="729" spans="15:34" ht="13.8"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/>
      <c r="AF729"/>
      <c r="AG729"/>
      <c r="AH729"/>
    </row>
    <row r="730" spans="15:34" ht="13.8"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/>
      <c r="AF730"/>
      <c r="AG730"/>
      <c r="AH730"/>
    </row>
    <row r="731" spans="15:34" ht="13.8"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/>
      <c r="AF731"/>
      <c r="AG731"/>
      <c r="AH731"/>
    </row>
    <row r="732" spans="15:34" ht="13.8"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/>
      <c r="AF732"/>
      <c r="AG732"/>
      <c r="AH732"/>
    </row>
    <row r="733" spans="15:34" ht="13.8"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/>
      <c r="AF733"/>
      <c r="AG733"/>
      <c r="AH733"/>
    </row>
    <row r="734" spans="15:34" ht="13.8"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/>
      <c r="AF734"/>
      <c r="AG734"/>
      <c r="AH734"/>
    </row>
    <row r="735" spans="15:34" ht="13.8"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/>
      <c r="AF735"/>
      <c r="AG735"/>
      <c r="AH735"/>
    </row>
    <row r="736" spans="15:34" ht="13.8"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/>
      <c r="AF736"/>
      <c r="AG736"/>
      <c r="AH736"/>
    </row>
    <row r="737" spans="15:34" ht="13.8"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/>
      <c r="AF737"/>
      <c r="AG737"/>
      <c r="AH737"/>
    </row>
    <row r="738" spans="15:34" ht="13.8"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/>
      <c r="AF738"/>
      <c r="AG738"/>
      <c r="AH738"/>
    </row>
    <row r="739" spans="15:34" ht="13.8"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/>
      <c r="AF739"/>
      <c r="AG739"/>
      <c r="AH739"/>
    </row>
    <row r="740" spans="15:34" ht="13.8"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/>
      <c r="AF740"/>
      <c r="AG740"/>
      <c r="AH740"/>
    </row>
    <row r="741" spans="15:34" ht="13.8"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/>
      <c r="AF741"/>
      <c r="AG741"/>
      <c r="AH741"/>
    </row>
    <row r="742" spans="15:34" ht="13.8"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/>
      <c r="AF742"/>
      <c r="AG742"/>
      <c r="AH742"/>
    </row>
    <row r="743" spans="15:34" ht="13.8"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/>
      <c r="AF743"/>
      <c r="AG743"/>
      <c r="AH743"/>
    </row>
    <row r="744" spans="15:34" ht="13.8"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/>
      <c r="AF744"/>
      <c r="AG744"/>
      <c r="AH744"/>
    </row>
    <row r="745" spans="15:34" ht="13.8"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/>
      <c r="AF745"/>
      <c r="AG745"/>
      <c r="AH745"/>
    </row>
    <row r="746" spans="15:34" ht="13.8"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/>
      <c r="AF746"/>
      <c r="AG746"/>
      <c r="AH746"/>
    </row>
    <row r="747" spans="15:34" ht="13.8"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/>
      <c r="AF747"/>
      <c r="AG747"/>
      <c r="AH747"/>
    </row>
    <row r="748" spans="15:34" ht="13.8"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/>
      <c r="AF748"/>
      <c r="AG748"/>
      <c r="AH748"/>
    </row>
    <row r="749" spans="15:34" ht="13.8"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/>
      <c r="AF749"/>
      <c r="AG749"/>
      <c r="AH749"/>
    </row>
    <row r="750" spans="15:34" ht="13.8"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/>
      <c r="AF750"/>
      <c r="AG750"/>
      <c r="AH750"/>
    </row>
    <row r="751" spans="15:34" ht="13.8"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/>
      <c r="AF751"/>
      <c r="AG751"/>
      <c r="AH751"/>
    </row>
    <row r="752" spans="15:34" ht="13.8"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/>
      <c r="AF752"/>
      <c r="AG752"/>
      <c r="AH752"/>
    </row>
    <row r="753" spans="15:34" ht="13.8"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/>
      <c r="AF753"/>
      <c r="AG753"/>
      <c r="AH753"/>
    </row>
    <row r="754" spans="15:34" ht="13.8"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/>
      <c r="AF754"/>
      <c r="AG754"/>
      <c r="AH754"/>
    </row>
    <row r="755" spans="15:34" ht="13.8"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/>
      <c r="AF755"/>
      <c r="AG755"/>
      <c r="AH755"/>
    </row>
    <row r="756" spans="15:34" ht="13.8"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/>
      <c r="AF756"/>
      <c r="AG756"/>
      <c r="AH756"/>
    </row>
    <row r="757" spans="15:34" ht="13.8"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/>
      <c r="AF757"/>
      <c r="AG757"/>
      <c r="AH757"/>
    </row>
    <row r="758" spans="15:34" ht="13.8"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/>
      <c r="AF758"/>
      <c r="AG758"/>
      <c r="AH758"/>
    </row>
    <row r="759" spans="15:34" ht="13.8"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/>
      <c r="AF759"/>
      <c r="AG759"/>
      <c r="AH759"/>
    </row>
    <row r="760" spans="15:34" ht="13.8"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/>
      <c r="AF760"/>
      <c r="AG760"/>
      <c r="AH760"/>
    </row>
    <row r="761" spans="15:34" ht="13.8"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/>
      <c r="AF761"/>
      <c r="AG761"/>
      <c r="AH761"/>
    </row>
    <row r="762" spans="15:34" ht="13.8"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/>
      <c r="AF762"/>
      <c r="AG762"/>
      <c r="AH762"/>
    </row>
    <row r="763" spans="15:34" ht="13.8"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/>
      <c r="AF763"/>
      <c r="AG763"/>
      <c r="AH763"/>
    </row>
    <row r="764" spans="15:34" ht="13.8"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/>
      <c r="AF764"/>
      <c r="AG764"/>
      <c r="AH764"/>
    </row>
    <row r="765" spans="15:34" ht="13.8"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/>
      <c r="AF765"/>
      <c r="AG765"/>
      <c r="AH765"/>
    </row>
    <row r="766" spans="15:34" ht="13.8"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/>
      <c r="AF766"/>
      <c r="AG766"/>
      <c r="AH766"/>
    </row>
    <row r="767" spans="15:34" ht="13.8"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/>
      <c r="AF767"/>
      <c r="AG767"/>
      <c r="AH767"/>
    </row>
    <row r="768" spans="15:34" ht="13.8"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/>
      <c r="AF768"/>
      <c r="AG768"/>
      <c r="AH768"/>
    </row>
    <row r="769" spans="15:34" ht="13.8"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/>
      <c r="AF769"/>
      <c r="AG769"/>
      <c r="AH769"/>
    </row>
    <row r="770" spans="15:34" ht="13.8"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/>
      <c r="AF770"/>
      <c r="AG770"/>
      <c r="AH770"/>
    </row>
    <row r="771" spans="15:34" ht="13.8"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/>
      <c r="AF771"/>
      <c r="AG771"/>
      <c r="AH771"/>
    </row>
    <row r="772" spans="15:34" ht="13.8"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/>
      <c r="AF772"/>
      <c r="AG772"/>
      <c r="AH772"/>
    </row>
    <row r="773" spans="15:34" ht="13.8"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/>
      <c r="AF773"/>
      <c r="AG773"/>
      <c r="AH773"/>
    </row>
    <row r="774" spans="15:34" ht="13.8"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/>
      <c r="AF774"/>
      <c r="AG774"/>
      <c r="AH774"/>
    </row>
    <row r="775" spans="15:34" ht="13.8"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/>
      <c r="AF775"/>
      <c r="AG775"/>
      <c r="AH775"/>
    </row>
    <row r="776" spans="15:34" ht="13.8"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/>
      <c r="AF776"/>
      <c r="AG776"/>
      <c r="AH776"/>
    </row>
    <row r="777" spans="15:34" ht="13.8"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/>
      <c r="AF777"/>
      <c r="AG777"/>
      <c r="AH777"/>
    </row>
    <row r="778" spans="15:34" ht="13.8"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/>
      <c r="AF778"/>
      <c r="AG778"/>
      <c r="AH778"/>
    </row>
    <row r="779" spans="15:34" ht="13.8"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/>
      <c r="AF779"/>
      <c r="AG779"/>
      <c r="AH779"/>
    </row>
    <row r="780" spans="15:34" ht="13.8"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/>
      <c r="AF780"/>
      <c r="AG780"/>
      <c r="AH780"/>
    </row>
    <row r="781" spans="15:34" ht="13.8"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/>
      <c r="AF781"/>
      <c r="AG781"/>
      <c r="AH781"/>
    </row>
    <row r="782" spans="15:34" ht="13.8"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/>
      <c r="AF782"/>
      <c r="AG782"/>
      <c r="AH782"/>
    </row>
    <row r="783" spans="15:34" ht="13.8"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/>
      <c r="AF783"/>
      <c r="AG783"/>
      <c r="AH783"/>
    </row>
    <row r="784" spans="15:34" ht="13.8"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/>
      <c r="AF784"/>
      <c r="AG784"/>
      <c r="AH784"/>
    </row>
    <row r="785" spans="15:34" ht="13.8"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/>
      <c r="AF785"/>
      <c r="AG785"/>
      <c r="AH785"/>
    </row>
    <row r="786" spans="15:34" ht="13.8"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/>
      <c r="AF786"/>
      <c r="AG786"/>
      <c r="AH786"/>
    </row>
    <row r="787" spans="15:34" ht="13.8"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/>
      <c r="AF787"/>
      <c r="AG787"/>
      <c r="AH787"/>
    </row>
    <row r="788" spans="15:34" ht="13.8"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/>
      <c r="AF788"/>
      <c r="AG788"/>
      <c r="AH788"/>
    </row>
    <row r="789" spans="15:34" ht="13.8"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/>
      <c r="AF789"/>
      <c r="AG789"/>
      <c r="AH789"/>
    </row>
    <row r="790" spans="15:34" ht="13.8"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/>
      <c r="AF790"/>
      <c r="AG790"/>
      <c r="AH790"/>
    </row>
    <row r="791" spans="15:34" ht="13.8"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/>
      <c r="AF791"/>
      <c r="AG791"/>
      <c r="AH791"/>
    </row>
    <row r="792" spans="15:34" ht="13.8"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/>
      <c r="AF792"/>
      <c r="AG792"/>
      <c r="AH792"/>
    </row>
    <row r="793" spans="15:34" ht="13.8"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/>
      <c r="AF793"/>
      <c r="AG793"/>
      <c r="AH793"/>
    </row>
    <row r="794" spans="15:34" ht="13.8"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/>
      <c r="AF794"/>
      <c r="AG794"/>
      <c r="AH794"/>
    </row>
    <row r="795" spans="15:34" ht="13.8"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/>
      <c r="AF795"/>
      <c r="AG795"/>
      <c r="AH795"/>
    </row>
    <row r="796" spans="15:34" ht="13.8"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/>
      <c r="AF796"/>
      <c r="AG796"/>
      <c r="AH796"/>
    </row>
    <row r="797" spans="15:34" ht="13.8"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/>
      <c r="AF797"/>
      <c r="AG797"/>
      <c r="AH797"/>
    </row>
    <row r="798" spans="15:34" ht="13.8"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/>
      <c r="AF798"/>
      <c r="AG798"/>
      <c r="AH798"/>
    </row>
    <row r="799" spans="15:34" ht="13.8"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/>
      <c r="AF799"/>
      <c r="AG799"/>
      <c r="AH799"/>
    </row>
    <row r="800" spans="15:34" ht="13.8"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/>
      <c r="AF800"/>
      <c r="AG800"/>
      <c r="AH800"/>
    </row>
    <row r="801" spans="15:34" ht="13.8"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/>
      <c r="AF801"/>
      <c r="AG801"/>
      <c r="AH801"/>
    </row>
    <row r="802" spans="15:34" ht="13.8"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/>
      <c r="AF802"/>
      <c r="AG802"/>
      <c r="AH802"/>
    </row>
    <row r="803" spans="15:34" ht="13.8"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/>
      <c r="AF803"/>
      <c r="AG803"/>
      <c r="AH803"/>
    </row>
    <row r="804" spans="15:34" ht="13.8"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/>
      <c r="AF804"/>
      <c r="AG804"/>
      <c r="AH804"/>
    </row>
    <row r="805" spans="15:34" ht="13.8"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/>
      <c r="AF805"/>
      <c r="AG805"/>
      <c r="AH805"/>
    </row>
    <row r="806" spans="15:34" ht="13.8"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/>
      <c r="AF806"/>
      <c r="AG806"/>
      <c r="AH806"/>
    </row>
    <row r="807" spans="15:34" ht="13.8"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/>
      <c r="AF807"/>
      <c r="AG807"/>
      <c r="AH807"/>
    </row>
    <row r="808" spans="15:34" ht="13.8"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/>
      <c r="AF808"/>
      <c r="AG808"/>
      <c r="AH808"/>
    </row>
    <row r="809" spans="15:34" ht="13.8"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/>
      <c r="AF809"/>
      <c r="AG809"/>
      <c r="AH809"/>
    </row>
    <row r="810" spans="15:34" ht="13.8"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/>
      <c r="AF810"/>
      <c r="AG810"/>
      <c r="AH810"/>
    </row>
    <row r="811" spans="15:34" ht="13.8"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/>
      <c r="AF811"/>
      <c r="AG811"/>
      <c r="AH811"/>
    </row>
    <row r="812" spans="15:34" ht="13.8"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/>
      <c r="AF812"/>
      <c r="AG812"/>
      <c r="AH812"/>
    </row>
    <row r="813" spans="15:34" ht="13.8"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/>
      <c r="AF813"/>
      <c r="AG813"/>
      <c r="AH813"/>
    </row>
    <row r="814" spans="15:34" ht="13.8"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/>
      <c r="AF814"/>
      <c r="AG814"/>
      <c r="AH814"/>
    </row>
    <row r="815" spans="15:34" ht="13.8"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/>
      <c r="AF815"/>
      <c r="AG815"/>
      <c r="AH815"/>
    </row>
    <row r="816" spans="15:34" ht="13.8"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/>
      <c r="AF816"/>
      <c r="AG816"/>
      <c r="AH816"/>
    </row>
    <row r="817" spans="15:34" ht="13.8"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/>
      <c r="AF817"/>
      <c r="AG817"/>
      <c r="AH817"/>
    </row>
    <row r="818" spans="15:34" ht="13.8"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/>
      <c r="AF818"/>
      <c r="AG818"/>
      <c r="AH818"/>
    </row>
    <row r="819" spans="15:34" ht="13.8"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/>
      <c r="AF819"/>
      <c r="AG819"/>
      <c r="AH819"/>
    </row>
    <row r="820" spans="15:34" ht="13.8"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/>
      <c r="AF820"/>
      <c r="AG820"/>
      <c r="AH820"/>
    </row>
    <row r="821" spans="15:34" ht="13.8"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/>
      <c r="AF821"/>
      <c r="AG821"/>
      <c r="AH821"/>
    </row>
    <row r="822" spans="15:34" ht="13.8"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/>
      <c r="AF822"/>
      <c r="AG822"/>
      <c r="AH822"/>
    </row>
    <row r="823" spans="15:34" ht="13.8"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/>
      <c r="AF823"/>
      <c r="AG823"/>
      <c r="AH823"/>
    </row>
    <row r="824" spans="15:34" ht="13.8"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/>
      <c r="AF824"/>
      <c r="AG824"/>
      <c r="AH824"/>
    </row>
    <row r="825" spans="15:34" ht="13.8"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/>
      <c r="AF825"/>
      <c r="AG825"/>
      <c r="AH825"/>
    </row>
    <row r="826" spans="15:34" ht="13.8"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/>
      <c r="AF826"/>
      <c r="AG826"/>
      <c r="AH826"/>
    </row>
    <row r="827" spans="15:34" ht="13.8"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/>
      <c r="AF827"/>
      <c r="AG827"/>
      <c r="AH827"/>
    </row>
    <row r="828" spans="15:34" ht="13.8"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/>
      <c r="AF828"/>
      <c r="AG828"/>
      <c r="AH828"/>
    </row>
    <row r="829" spans="15:34" ht="13.8"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/>
      <c r="AF829"/>
      <c r="AG829"/>
      <c r="AH829"/>
    </row>
    <row r="830" spans="15:34" ht="13.8"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/>
      <c r="AF830"/>
      <c r="AG830"/>
      <c r="AH830"/>
    </row>
    <row r="831" spans="15:34" ht="13.8"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/>
      <c r="AF831"/>
      <c r="AG831"/>
      <c r="AH831"/>
    </row>
    <row r="832" spans="15:34" ht="13.8"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/>
      <c r="AF832"/>
      <c r="AG832"/>
      <c r="AH832"/>
    </row>
    <row r="833" spans="15:34" ht="13.8"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/>
      <c r="AF833"/>
      <c r="AG833"/>
      <c r="AH833"/>
    </row>
    <row r="834" spans="15:34" ht="13.8"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/>
      <c r="AF834"/>
      <c r="AG834"/>
      <c r="AH834"/>
    </row>
    <row r="835" spans="15:34" ht="13.8"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/>
      <c r="AF835"/>
      <c r="AG835"/>
      <c r="AH835"/>
    </row>
    <row r="836" spans="15:34" ht="13.8"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/>
      <c r="AF836"/>
      <c r="AG836"/>
      <c r="AH836"/>
    </row>
    <row r="837" spans="15:34" ht="13.8"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/>
      <c r="AF837"/>
      <c r="AG837"/>
      <c r="AH837"/>
    </row>
    <row r="838" spans="15:34" ht="13.8"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/>
      <c r="AF838"/>
      <c r="AG838"/>
      <c r="AH838"/>
    </row>
    <row r="839" spans="15:34" ht="13.8"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/>
      <c r="AF839"/>
      <c r="AG839"/>
      <c r="AH839"/>
    </row>
    <row r="840" spans="15:34" ht="13.8"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/>
      <c r="AF840"/>
      <c r="AG840"/>
      <c r="AH840"/>
    </row>
    <row r="841" spans="15:34" ht="13.8"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/>
      <c r="AF841"/>
      <c r="AG841"/>
      <c r="AH841"/>
    </row>
    <row r="842" spans="15:34" ht="13.8"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/>
      <c r="AF842"/>
      <c r="AG842"/>
      <c r="AH842"/>
    </row>
    <row r="843" spans="15:34" ht="13.8"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/>
      <c r="AF843"/>
      <c r="AG843"/>
      <c r="AH843"/>
    </row>
    <row r="844" spans="15:34" ht="13.8"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/>
      <c r="AF844"/>
      <c r="AG844"/>
      <c r="AH844"/>
    </row>
    <row r="845" spans="15:34" ht="13.8"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/>
      <c r="AF845"/>
      <c r="AG845"/>
      <c r="AH845"/>
    </row>
    <row r="846" spans="15:34" ht="13.8"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/>
      <c r="AF846"/>
      <c r="AG846"/>
      <c r="AH846"/>
    </row>
    <row r="847" spans="15:34" ht="13.8"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/>
      <c r="AF847"/>
      <c r="AG847"/>
      <c r="AH847"/>
    </row>
    <row r="848" spans="15:34" ht="13.8"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/>
      <c r="AF848"/>
      <c r="AG848"/>
      <c r="AH848"/>
    </row>
    <row r="849" spans="15:34" ht="13.8"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/>
      <c r="AF849"/>
      <c r="AG849"/>
      <c r="AH849"/>
    </row>
    <row r="850" spans="15:34" ht="13.8"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/>
      <c r="AF850"/>
      <c r="AG850"/>
      <c r="AH850"/>
    </row>
    <row r="851" spans="15:34" ht="13.8"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/>
      <c r="AF851"/>
      <c r="AG851"/>
      <c r="AH851"/>
    </row>
    <row r="852" spans="15:34" ht="13.8"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/>
      <c r="AF852"/>
      <c r="AG852"/>
      <c r="AH852"/>
    </row>
    <row r="853" spans="15:34" ht="13.8"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/>
      <c r="AF853"/>
      <c r="AG853"/>
      <c r="AH853"/>
    </row>
    <row r="854" spans="15:34" ht="13.8"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/>
      <c r="AF854"/>
      <c r="AG854"/>
      <c r="AH854"/>
    </row>
    <row r="855" spans="15:34" ht="13.8"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/>
      <c r="AF855"/>
      <c r="AG855"/>
      <c r="AH855"/>
    </row>
    <row r="856" spans="15:34" ht="13.8"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/>
      <c r="AF856"/>
      <c r="AG856"/>
      <c r="AH856"/>
    </row>
    <row r="857" spans="15:34" ht="13.8"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/>
      <c r="AF857"/>
      <c r="AG857"/>
      <c r="AH857"/>
    </row>
    <row r="858" spans="15:34" ht="13.8"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/>
      <c r="AF858"/>
      <c r="AG858"/>
      <c r="AH858"/>
    </row>
    <row r="859" spans="15:34" ht="13.8"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/>
      <c r="AF859"/>
      <c r="AG859"/>
      <c r="AH859"/>
    </row>
    <row r="860" spans="15:34" ht="13.8"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/>
      <c r="AF860"/>
      <c r="AG860"/>
      <c r="AH860"/>
    </row>
    <row r="861" spans="15:34" ht="13.8"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/>
      <c r="AF861"/>
      <c r="AG861"/>
      <c r="AH861"/>
    </row>
    <row r="862" spans="15:34" ht="13.8"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/>
      <c r="AF862"/>
      <c r="AG862"/>
      <c r="AH862"/>
    </row>
    <row r="863" spans="15:34" ht="13.8"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/>
      <c r="AF863"/>
      <c r="AG863"/>
      <c r="AH863"/>
    </row>
    <row r="864" spans="15:34" ht="13.8"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/>
      <c r="AF864"/>
      <c r="AG864"/>
      <c r="AH864"/>
    </row>
    <row r="865" spans="15:34" ht="13.8"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/>
      <c r="AF865"/>
      <c r="AG865"/>
      <c r="AH865"/>
    </row>
    <row r="866" spans="15:34" ht="13.8"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/>
      <c r="AF866"/>
      <c r="AG866"/>
      <c r="AH866"/>
    </row>
    <row r="867" spans="15:34" ht="13.8"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/>
      <c r="AF867"/>
      <c r="AG867"/>
      <c r="AH867"/>
    </row>
    <row r="868" spans="15:34" ht="13.8"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/>
      <c r="AF868"/>
      <c r="AG868"/>
      <c r="AH868"/>
    </row>
    <row r="869" spans="15:34" ht="13.8"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/>
      <c r="AF869"/>
      <c r="AG869"/>
      <c r="AH869"/>
    </row>
    <row r="870" spans="15:34" ht="13.8"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/>
      <c r="AF870"/>
      <c r="AG870"/>
      <c r="AH870"/>
    </row>
    <row r="871" spans="15:34" ht="13.8"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/>
      <c r="AF871"/>
      <c r="AG871"/>
      <c r="AH871"/>
    </row>
    <row r="872" spans="15:34" ht="13.8"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/>
      <c r="AF872"/>
      <c r="AG872"/>
      <c r="AH872"/>
    </row>
    <row r="873" spans="15:34" ht="13.8"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/>
      <c r="AF873"/>
      <c r="AG873"/>
      <c r="AH873"/>
    </row>
    <row r="874" spans="15:34" ht="13.8"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/>
      <c r="AF874"/>
      <c r="AG874"/>
      <c r="AH874"/>
    </row>
    <row r="875" spans="15:34" ht="13.8"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/>
      <c r="AF875"/>
      <c r="AG875"/>
      <c r="AH875"/>
    </row>
    <row r="876" spans="15:34" ht="13.8"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/>
      <c r="AF876"/>
      <c r="AG876"/>
      <c r="AH876"/>
    </row>
    <row r="877" spans="15:34" ht="13.8"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/>
      <c r="AF877"/>
      <c r="AG877"/>
      <c r="AH877"/>
    </row>
    <row r="878" spans="15:34" ht="13.8"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/>
      <c r="AF878"/>
      <c r="AG878"/>
      <c r="AH878"/>
    </row>
    <row r="879" spans="15:34" ht="13.8"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/>
      <c r="AF879"/>
      <c r="AG879"/>
      <c r="AH879"/>
    </row>
    <row r="880" spans="15:34" ht="13.8"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/>
      <c r="AF880"/>
      <c r="AG880"/>
      <c r="AH880"/>
    </row>
    <row r="881" spans="15:34" ht="13.8"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/>
      <c r="AF881"/>
      <c r="AG881"/>
      <c r="AH881"/>
    </row>
    <row r="882" spans="15:34" ht="13.8"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/>
      <c r="AF882"/>
      <c r="AG882"/>
      <c r="AH882"/>
    </row>
    <row r="883" spans="15:34" ht="13.8"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/>
      <c r="AF883"/>
      <c r="AG883"/>
      <c r="AH883"/>
    </row>
    <row r="884" spans="15:34" ht="13.8"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/>
      <c r="AF884"/>
      <c r="AG884"/>
      <c r="AH884"/>
    </row>
    <row r="885" spans="15:34" ht="13.8"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/>
      <c r="AF885"/>
      <c r="AG885"/>
      <c r="AH885"/>
    </row>
    <row r="886" spans="15:34" ht="13.8"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/>
      <c r="AF886"/>
      <c r="AG886"/>
      <c r="AH886"/>
    </row>
    <row r="887" spans="15:34" ht="13.8"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/>
      <c r="AF887"/>
      <c r="AG887"/>
      <c r="AH887"/>
    </row>
    <row r="888" spans="15:34" ht="13.8"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/>
      <c r="AF888"/>
      <c r="AG888"/>
      <c r="AH888"/>
    </row>
    <row r="889" spans="15:34" ht="13.8"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/>
      <c r="AF889"/>
      <c r="AG889"/>
      <c r="AH889"/>
    </row>
    <row r="890" spans="15:34" ht="13.8"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/>
      <c r="AF890"/>
      <c r="AG890"/>
      <c r="AH890"/>
    </row>
    <row r="891" spans="15:34" ht="13.8"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/>
      <c r="AF891"/>
      <c r="AG891"/>
      <c r="AH891"/>
    </row>
    <row r="892" spans="15:34" ht="13.8"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/>
      <c r="AF892"/>
      <c r="AG892"/>
      <c r="AH892"/>
    </row>
    <row r="893" spans="15:34" ht="13.8"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/>
      <c r="AF893"/>
      <c r="AG893"/>
      <c r="AH893"/>
    </row>
    <row r="894" spans="15:34" ht="13.8"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/>
      <c r="AF894"/>
      <c r="AG894"/>
      <c r="AH894"/>
    </row>
    <row r="895" spans="15:34" ht="13.8"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/>
      <c r="AF895"/>
      <c r="AG895"/>
      <c r="AH895"/>
    </row>
    <row r="896" spans="15:34" ht="13.8"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/>
      <c r="AF896"/>
      <c r="AG896"/>
      <c r="AH896"/>
    </row>
    <row r="897" spans="15:34" ht="13.8"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/>
      <c r="AF897"/>
      <c r="AG897"/>
      <c r="AH897"/>
    </row>
    <row r="898" spans="15:34" ht="13.8"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/>
      <c r="AF898"/>
      <c r="AG898"/>
      <c r="AH898"/>
    </row>
    <row r="899" spans="15:34" ht="13.8"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/>
      <c r="AF899"/>
      <c r="AG899"/>
      <c r="AH899"/>
    </row>
    <row r="900" spans="15:34" ht="13.8"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/>
      <c r="AF900"/>
      <c r="AG900"/>
      <c r="AH900"/>
    </row>
    <row r="901" spans="15:34" ht="13.8"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/>
      <c r="AF901"/>
      <c r="AG901"/>
      <c r="AH901"/>
    </row>
    <row r="902" spans="15:34" ht="13.8"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/>
      <c r="AF902"/>
      <c r="AG902"/>
      <c r="AH902"/>
    </row>
    <row r="903" spans="15:34" ht="13.8"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/>
      <c r="AF903"/>
      <c r="AG903"/>
      <c r="AH903"/>
    </row>
    <row r="904" spans="15:34" ht="13.8"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/>
      <c r="AF904"/>
      <c r="AG904"/>
      <c r="AH904"/>
    </row>
    <row r="905" spans="15:34" ht="13.8"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/>
      <c r="AF905"/>
      <c r="AG905"/>
      <c r="AH905"/>
    </row>
    <row r="906" spans="15:34" ht="13.8"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/>
      <c r="AF906"/>
      <c r="AG906"/>
      <c r="AH906"/>
    </row>
    <row r="907" spans="15:34" ht="13.8"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/>
      <c r="AF907"/>
      <c r="AG907"/>
      <c r="AH907"/>
    </row>
    <row r="908" spans="15:34" ht="13.8"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/>
      <c r="AF908"/>
      <c r="AG908"/>
      <c r="AH908"/>
    </row>
    <row r="909" spans="15:34" ht="13.8"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/>
      <c r="AF909"/>
      <c r="AG909"/>
      <c r="AH909"/>
    </row>
    <row r="910" spans="15:34" ht="13.8"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/>
      <c r="AF910"/>
      <c r="AG910"/>
      <c r="AH910"/>
    </row>
    <row r="911" spans="15:34" ht="13.8"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/>
      <c r="AF911"/>
      <c r="AG911"/>
      <c r="AH911"/>
    </row>
    <row r="912" spans="15:34" ht="13.8"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/>
      <c r="AF912"/>
      <c r="AG912"/>
      <c r="AH912"/>
    </row>
    <row r="913" spans="15:34" ht="13.8"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/>
      <c r="AF913"/>
      <c r="AG913"/>
      <c r="AH913"/>
    </row>
    <row r="914" spans="15:34" ht="13.8"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/>
      <c r="AF914"/>
      <c r="AG914"/>
      <c r="AH914"/>
    </row>
    <row r="915" spans="15:34" ht="13.8"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/>
      <c r="AF915"/>
      <c r="AG915"/>
      <c r="AH915"/>
    </row>
    <row r="916" spans="15:34" ht="13.8"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/>
      <c r="AF916"/>
      <c r="AG916"/>
      <c r="AH916"/>
    </row>
    <row r="917" spans="15:34" ht="13.8"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/>
      <c r="AF917"/>
      <c r="AG917"/>
      <c r="AH917"/>
    </row>
    <row r="918" spans="15:34" ht="13.8"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/>
      <c r="AF918"/>
      <c r="AG918"/>
      <c r="AH918"/>
    </row>
    <row r="919" spans="15:34" ht="13.8"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/>
      <c r="AF919"/>
      <c r="AG919"/>
      <c r="AH919"/>
    </row>
    <row r="920" spans="15:34" ht="13.8"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/>
      <c r="AF920"/>
      <c r="AG920"/>
      <c r="AH920"/>
    </row>
    <row r="921" spans="15:34" ht="13.8"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/>
      <c r="AF921"/>
      <c r="AG921"/>
      <c r="AH921"/>
    </row>
    <row r="922" spans="15:34" ht="13.8"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/>
      <c r="AF922"/>
      <c r="AG922"/>
      <c r="AH922"/>
    </row>
    <row r="923" spans="15:34" ht="13.8"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/>
      <c r="AF923"/>
      <c r="AG923"/>
      <c r="AH923"/>
    </row>
    <row r="924" spans="15:34" ht="13.8"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/>
      <c r="AF924"/>
      <c r="AG924"/>
      <c r="AH924"/>
    </row>
    <row r="925" spans="15:34" ht="13.8"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/>
      <c r="AF925"/>
      <c r="AG925"/>
      <c r="AH925"/>
    </row>
    <row r="926" spans="15:34" ht="13.8"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/>
      <c r="AF926"/>
      <c r="AG926"/>
      <c r="AH926"/>
    </row>
    <row r="927" spans="15:34" ht="13.8"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/>
      <c r="AF927"/>
      <c r="AG927"/>
      <c r="AH927"/>
    </row>
    <row r="928" spans="15:34" ht="13.8"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/>
      <c r="AF928"/>
      <c r="AG928"/>
      <c r="AH928"/>
    </row>
    <row r="929" spans="15:34" ht="13.8"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/>
      <c r="AF929"/>
      <c r="AG929"/>
      <c r="AH929"/>
    </row>
    <row r="930" spans="15:34" ht="13.8"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/>
      <c r="AF930"/>
      <c r="AG930"/>
      <c r="AH930"/>
    </row>
    <row r="931" spans="15:34" ht="13.8"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/>
      <c r="AF931"/>
      <c r="AG931"/>
      <c r="AH931"/>
    </row>
    <row r="932" spans="15:34" ht="13.8"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/>
      <c r="AF932"/>
      <c r="AG932"/>
      <c r="AH932"/>
    </row>
    <row r="933" spans="15:34" ht="13.8"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/>
      <c r="AF933"/>
      <c r="AG933"/>
      <c r="AH933"/>
    </row>
    <row r="934" spans="15:34" ht="13.8"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/>
      <c r="AF934"/>
      <c r="AG934"/>
      <c r="AH934"/>
    </row>
    <row r="935" spans="15:34" ht="13.8"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/>
      <c r="AF935"/>
      <c r="AG935"/>
      <c r="AH935"/>
    </row>
    <row r="936" spans="15:34" ht="13.8"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/>
      <c r="AF936"/>
      <c r="AG936"/>
      <c r="AH936"/>
    </row>
    <row r="937" spans="15:34" ht="13.8"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/>
      <c r="AF937"/>
      <c r="AG937"/>
      <c r="AH937"/>
    </row>
    <row r="938" spans="15:34" ht="13.8"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/>
      <c r="AF938"/>
      <c r="AG938"/>
      <c r="AH938"/>
    </row>
    <row r="939" spans="15:34" ht="13.8"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/>
      <c r="AF939"/>
      <c r="AG939"/>
      <c r="AH939"/>
    </row>
    <row r="940" spans="15:34" ht="13.8"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/>
      <c r="AF940"/>
      <c r="AG940"/>
      <c r="AH940"/>
    </row>
    <row r="941" spans="15:34" ht="13.8"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/>
      <c r="AF941"/>
      <c r="AG941"/>
      <c r="AH941"/>
    </row>
    <row r="942" spans="15:34" ht="13.8"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/>
      <c r="AF942"/>
      <c r="AG942"/>
      <c r="AH942"/>
    </row>
    <row r="943" spans="15:34" ht="13.8"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/>
      <c r="AF943"/>
      <c r="AG943"/>
      <c r="AH943"/>
    </row>
    <row r="944" spans="15:34" ht="13.8"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/>
      <c r="AF944"/>
      <c r="AG944"/>
      <c r="AH944"/>
    </row>
    <row r="945" spans="15:34" ht="13.8"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/>
      <c r="AF945"/>
      <c r="AG945"/>
      <c r="AH945"/>
    </row>
    <row r="946" spans="15:34" ht="13.8"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/>
      <c r="AF946"/>
      <c r="AG946"/>
      <c r="AH946"/>
    </row>
    <row r="947" spans="15:34" ht="13.8"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/>
      <c r="AF947"/>
      <c r="AG947"/>
      <c r="AH947"/>
    </row>
    <row r="948" spans="15:34" ht="13.8"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/>
      <c r="AF948"/>
      <c r="AG948"/>
      <c r="AH948"/>
    </row>
    <row r="949" spans="15:34" ht="13.8"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/>
      <c r="AF949"/>
      <c r="AG949"/>
      <c r="AH949"/>
    </row>
    <row r="950" spans="15:34" ht="13.8"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/>
      <c r="AF950"/>
      <c r="AG950"/>
      <c r="AH950"/>
    </row>
    <row r="951" spans="15:34" ht="13.8"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/>
      <c r="AF951"/>
      <c r="AG951"/>
      <c r="AH951"/>
    </row>
    <row r="952" spans="15:34" ht="13.8"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/>
      <c r="AF952"/>
      <c r="AG952"/>
      <c r="AH952"/>
    </row>
    <row r="953" spans="15:34" ht="13.8"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/>
      <c r="AF953"/>
      <c r="AG953"/>
      <c r="AH953"/>
    </row>
    <row r="954" spans="15:34" ht="13.8"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/>
      <c r="AF954"/>
      <c r="AG954"/>
      <c r="AH954"/>
    </row>
    <row r="955" spans="15:34" ht="13.8"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/>
      <c r="AF955"/>
      <c r="AG955"/>
      <c r="AH955"/>
    </row>
    <row r="956" spans="15:34" ht="13.8"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/>
      <c r="AF956"/>
      <c r="AG956"/>
      <c r="AH956"/>
    </row>
    <row r="957" spans="15:34" ht="13.8"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/>
      <c r="AF957"/>
      <c r="AG957"/>
      <c r="AH957"/>
    </row>
    <row r="958" spans="15:34" ht="13.8"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/>
      <c r="AF958"/>
      <c r="AG958"/>
      <c r="AH958"/>
    </row>
    <row r="959" spans="15:34" ht="13.8"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/>
      <c r="AF959"/>
      <c r="AG959"/>
      <c r="AH959"/>
    </row>
    <row r="960" spans="15:34" ht="13.8"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/>
      <c r="AF960"/>
      <c r="AG960"/>
      <c r="AH960"/>
    </row>
    <row r="961" spans="15:34" ht="13.8"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/>
      <c r="AF961"/>
      <c r="AG961"/>
      <c r="AH961"/>
    </row>
    <row r="962" spans="15:34" ht="13.8"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/>
      <c r="AF962"/>
      <c r="AG962"/>
      <c r="AH962"/>
    </row>
    <row r="963" spans="15:34" ht="13.8"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/>
      <c r="AF963"/>
      <c r="AG963"/>
      <c r="AH963"/>
    </row>
    <row r="964" spans="15:34" ht="13.8"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/>
      <c r="AF964"/>
      <c r="AG964"/>
      <c r="AH964"/>
    </row>
    <row r="965" spans="15:34" ht="13.8"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/>
      <c r="AF965"/>
      <c r="AG965"/>
      <c r="AH965"/>
    </row>
    <row r="966" spans="15:34" ht="13.8"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/>
      <c r="AF966"/>
      <c r="AG966"/>
      <c r="AH966"/>
    </row>
    <row r="967" spans="15:34" ht="13.8"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/>
      <c r="AF967"/>
      <c r="AG967"/>
      <c r="AH967"/>
    </row>
    <row r="968" spans="15:34" ht="13.8"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/>
      <c r="AF968"/>
      <c r="AG968"/>
      <c r="AH968"/>
    </row>
    <row r="969" spans="15:34" ht="13.8"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/>
      <c r="AF969"/>
      <c r="AG969"/>
      <c r="AH969"/>
    </row>
    <row r="970" spans="15:34" ht="13.8"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/>
      <c r="AF970"/>
      <c r="AG970"/>
      <c r="AH970"/>
    </row>
    <row r="971" spans="15:34" ht="13.8"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/>
      <c r="AF971"/>
      <c r="AG971"/>
      <c r="AH971"/>
    </row>
    <row r="972" spans="15:34" ht="13.8"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/>
      <c r="AF972"/>
      <c r="AG972"/>
      <c r="AH972"/>
    </row>
    <row r="973" spans="15:34" ht="13.8"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/>
      <c r="AF973"/>
      <c r="AG973"/>
      <c r="AH973"/>
    </row>
    <row r="974" spans="15:34" ht="13.8"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/>
      <c r="AF974"/>
      <c r="AG974"/>
      <c r="AH974"/>
    </row>
    <row r="975" spans="15:34" ht="13.8"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/>
      <c r="AF975"/>
      <c r="AG975"/>
      <c r="AH975"/>
    </row>
    <row r="976" spans="15:34" ht="13.8"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/>
      <c r="AF976"/>
      <c r="AG976"/>
      <c r="AH976"/>
    </row>
    <row r="977" spans="15:34" ht="13.8"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/>
      <c r="AF977"/>
      <c r="AG977"/>
      <c r="AH977"/>
    </row>
    <row r="978" spans="15:34" ht="13.8"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/>
      <c r="AF978"/>
      <c r="AG978"/>
      <c r="AH978"/>
    </row>
    <row r="979" spans="15:34" ht="13.8"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/>
      <c r="AF979"/>
      <c r="AG979"/>
      <c r="AH979"/>
    </row>
    <row r="980" spans="15:34" ht="13.8"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/>
      <c r="AF980"/>
      <c r="AG980"/>
      <c r="AH980"/>
    </row>
    <row r="981" spans="15:34" ht="13.8"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/>
      <c r="AF981"/>
      <c r="AG981"/>
      <c r="AH981"/>
    </row>
    <row r="982" spans="15:34" ht="13.8"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/>
      <c r="AF982"/>
      <c r="AG982"/>
      <c r="AH982"/>
    </row>
    <row r="983" spans="15:34" ht="13.8"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/>
      <c r="AF983"/>
      <c r="AG983"/>
      <c r="AH983"/>
    </row>
    <row r="984" spans="15:34" ht="13.8"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/>
      <c r="AF984"/>
      <c r="AG984"/>
      <c r="AH984"/>
    </row>
    <row r="985" spans="15:34" ht="13.8"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/>
      <c r="AF985"/>
      <c r="AG985"/>
      <c r="AH985"/>
    </row>
    <row r="986" spans="15:34" ht="13.8"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/>
      <c r="AF986"/>
      <c r="AG986"/>
      <c r="AH986"/>
    </row>
    <row r="987" spans="15:34" ht="13.8"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/>
      <c r="AF987"/>
      <c r="AG987"/>
      <c r="AH987"/>
    </row>
    <row r="988" spans="15:34" ht="13.8"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/>
      <c r="AF988"/>
      <c r="AG988"/>
      <c r="AH988"/>
    </row>
    <row r="989" spans="15:34" ht="13.8"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/>
      <c r="AF989"/>
      <c r="AG989"/>
      <c r="AH989"/>
    </row>
    <row r="990" spans="15:34" ht="13.8"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/>
      <c r="AF990"/>
      <c r="AG990"/>
      <c r="AH990"/>
    </row>
    <row r="991" spans="15:34" ht="13.8"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/>
      <c r="AF991"/>
      <c r="AG991"/>
      <c r="AH991"/>
    </row>
    <row r="992" spans="15:34" ht="13.8"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/>
      <c r="AF992"/>
      <c r="AG992"/>
      <c r="AH992"/>
    </row>
    <row r="993" spans="15:34" ht="13.8"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/>
      <c r="AF993"/>
      <c r="AG993"/>
      <c r="AH993"/>
    </row>
    <row r="994" spans="15:34" ht="13.8"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/>
      <c r="AF994"/>
      <c r="AG994"/>
      <c r="AH994"/>
    </row>
    <row r="995" spans="15:34" ht="13.8"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/>
      <c r="AF995"/>
      <c r="AG995"/>
      <c r="AH995"/>
    </row>
    <row r="996" spans="15:34" ht="13.8"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/>
      <c r="AF996"/>
      <c r="AG996"/>
      <c r="AH996"/>
    </row>
    <row r="997" spans="15:34" ht="13.8"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/>
      <c r="AF997"/>
      <c r="AG997"/>
      <c r="AH997"/>
    </row>
    <row r="998" spans="15:34" ht="13.8"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/>
      <c r="AF998"/>
      <c r="AG998"/>
      <c r="AH998"/>
    </row>
    <row r="999" spans="15:34" ht="13.8"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/>
      <c r="AF999"/>
      <c r="AG999"/>
      <c r="AH999"/>
    </row>
    <row r="1000" spans="15:34" ht="13.8"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/>
      <c r="AF1000"/>
      <c r="AG1000"/>
      <c r="AH1000"/>
    </row>
    <row r="1001" spans="15:34" ht="13.8"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/>
      <c r="AF1001"/>
      <c r="AG1001"/>
      <c r="AH1001"/>
    </row>
    <row r="1002" spans="15:34" ht="13.8"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/>
      <c r="AF1002"/>
      <c r="AG1002"/>
      <c r="AH1002"/>
    </row>
    <row r="1003" spans="15:34" ht="13.8"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/>
      <c r="AF1003"/>
      <c r="AG1003"/>
      <c r="AH1003"/>
    </row>
  </sheetData>
  <dataValidations count="2">
    <dataValidation type="list" allowBlank="1" showInputMessage="1" showErrorMessage="1" sqref="B9">
      <formula1>$A$73:$A$90</formula1>
    </dataValidation>
    <dataValidation type="list" allowBlank="1" showInputMessage="1" showErrorMessage="1" sqref="B13">
      <formula1>B35:B70</formula1>
    </dataValidation>
  </dataValidations>
  <hyperlinks>
    <hyperlink ref="B3" r:id="rId1"/>
    <hyperlink ref="B5" r:id="rId2"/>
    <hyperlink ref="B31" r:id="rId3"/>
  </hyperlinks>
  <pageMargins left="0.7" right="0.7" top="0.75" bottom="0.75" header="0.29999999999999993" footer="0.29999999999999993"/>
  <pageSetup paperSize="0" fitToWidth="0" fitToHeight="0" orientation="portrait" horizontalDpi="0" verticalDpi="0" copie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Excel_ELISA_example</vt:lpstr>
      <vt:lpstr>Excel_example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AssayFit Pro Curve Fitting in Excel</dc:title>
  <dc:creator>Toon</dc:creator>
  <cp:lastModifiedBy>GrandProf</cp:lastModifiedBy>
  <cp:revision>15</cp:revision>
  <dcterms:created xsi:type="dcterms:W3CDTF">2017-02-22T19:56:32Z</dcterms:created>
  <dcterms:modified xsi:type="dcterms:W3CDTF">2022-07-18T06:34:34Z</dcterms:modified>
</cp:coreProperties>
</file>