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20160" windowHeight="7470"/>
  </bookViews>
  <sheets>
    <sheet name="Assay" sheetId="1" r:id="rId1"/>
  </sheets>
  <definedNames>
    <definedName name="_xlnm.Print_Area" localSheetId="0">Assay!$A$1:$I$53</definedName>
  </definedNames>
  <calcPr calcId="145621"/>
</workbook>
</file>

<file path=xl/calcChain.xml><?xml version="1.0" encoding="utf-8"?>
<calcChain xmlns="http://schemas.openxmlformats.org/spreadsheetml/2006/main">
  <c r="G33" i="1" l="1"/>
  <c r="H45" i="1"/>
  <c r="H46" i="1"/>
  <c r="H47" i="1"/>
  <c r="B42" i="1"/>
  <c r="G38" i="1"/>
  <c r="H38" i="1" s="1"/>
  <c r="I38" i="1" s="1"/>
  <c r="G41" i="1"/>
  <c r="H41" i="1" s="1"/>
  <c r="I41" i="1" s="1"/>
  <c r="G42" i="1"/>
  <c r="H42" i="1" s="1"/>
  <c r="I42" i="1" s="1"/>
  <c r="G34" i="1"/>
  <c r="H34" i="1" s="1"/>
  <c r="I34" i="1" s="1"/>
  <c r="G35" i="1"/>
  <c r="H35" i="1" s="1"/>
  <c r="I35" i="1" s="1"/>
  <c r="H33" i="1"/>
  <c r="I33" i="1" s="1"/>
  <c r="C49" i="1"/>
  <c r="B41" i="1"/>
  <c r="C27" i="1"/>
  <c r="B26" i="1"/>
  <c r="G36" i="1" l="1"/>
  <c r="H36" i="1" s="1"/>
  <c r="I36" i="1" s="1"/>
  <c r="G43" i="1"/>
  <c r="H43" i="1" s="1"/>
  <c r="I43" i="1" s="1"/>
  <c r="G39" i="1"/>
  <c r="H39" i="1" s="1"/>
  <c r="I39" i="1" s="1"/>
  <c r="G37" i="1"/>
  <c r="H37" i="1" s="1"/>
  <c r="I37" i="1" s="1"/>
  <c r="G44" i="1"/>
  <c r="H44" i="1" s="1"/>
  <c r="I44" i="1" s="1"/>
  <c r="G40" i="1"/>
  <c r="H40" i="1" s="1"/>
  <c r="I40" i="1" s="1"/>
  <c r="I47" i="1" l="1"/>
  <c r="I45" i="1"/>
  <c r="G49" i="1" l="1"/>
  <c r="I46" i="1"/>
</calcChain>
</file>

<file path=xl/sharedStrings.xml><?xml version="1.0" encoding="utf-8"?>
<sst xmlns="http://schemas.openxmlformats.org/spreadsheetml/2006/main" count="49" uniqueCount="49">
  <si>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</si>
  <si>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</si>
  <si>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</si>
  <si>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</si>
  <si>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</si>
  <si>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</si>
  <si>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</si>
  <si>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</si>
  <si>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</si>
  <si>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</si>
  <si>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</si>
  <si>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Injection</t>
  </si>
  <si>
    <t>Response:</t>
  </si>
  <si>
    <t>Average:</t>
  </si>
  <si>
    <t>If there are no serial dilutions, or only one dilution, enter 1 in all boxes not used.</t>
  </si>
  <si>
    <t>RSD:</t>
  </si>
  <si>
    <t>n: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</si>
  <si>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</si>
  <si>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</si>
  <si>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</si>
  <si>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</si>
  <si>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</si>
  <si>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</si>
  <si>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</si>
  <si>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</si>
  <si>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</si>
  <si>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</si>
  <si>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</si>
  <si>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</si>
  <si>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</si>
  <si>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</si>
  <si>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</si>
  <si>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</si>
  <si>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</si>
  <si>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</si>
  <si>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</si>
  <si>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</si>
  <si>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</si>
  <si>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</si>
  <si>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</si>
  <si>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</si>
  <si>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</si>
  <si>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</si>
  <si>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</si>
  <si>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</si>
  <si>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A (1% 1 cm)</t>
  </si>
  <si>
    <t>Determined Amt in sample (mg)</t>
  </si>
  <si>
    <t>Amt as per label claim (mg)</t>
  </si>
  <si>
    <t>Desired sample concentration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</si>
</sst>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yy"/>
    <numFmt numFmtId="168" formatCode="0.0000"/>
    <numFmt numFmtId="169" formatCode="0.0\ &quot;mg&quot;"/>
    <numFmt numFmtId="170" formatCode="0.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sz val="14"/>
      <name val="Book Antiqua"/>
      <family val="1"/>
    </font>
    <font>
      <b/>
      <sz val="52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vertAlign val="superscript"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7" fillId="6" borderId="0" applyNumberFormat="0" applyBorder="0" applyAlignment="0" applyProtection="0"/>
    <xf numFmtId="0" fontId="18" fillId="23" borderId="23" applyNumberFormat="0" applyAlignment="0" applyProtection="0"/>
    <xf numFmtId="0" fontId="19" fillId="24" borderId="24" applyNumberFormat="0" applyAlignment="0" applyProtection="0"/>
    <xf numFmtId="0" fontId="20" fillId="0" borderId="0" applyNumberFormat="0" applyFill="0" applyBorder="0" applyAlignment="0" applyProtection="0"/>
    <xf numFmtId="0" fontId="21" fillId="7" borderId="0" applyNumberFormat="0" applyBorder="0" applyAlignment="0" applyProtection="0"/>
    <xf numFmtId="0" fontId="22" fillId="0" borderId="25" applyNumberFormat="0" applyFill="0" applyAlignment="0" applyProtection="0"/>
    <xf numFmtId="0" fontId="23" fillId="0" borderId="26" applyNumberFormat="0" applyFill="0" applyAlignment="0" applyProtection="0"/>
    <xf numFmtId="0" fontId="24" fillId="0" borderId="27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23" applyNumberFormat="0" applyAlignment="0" applyProtection="0"/>
    <xf numFmtId="0" fontId="26" fillId="0" borderId="28" applyNumberFormat="0" applyFill="0" applyAlignment="0" applyProtection="0"/>
    <xf numFmtId="0" fontId="27" fillId="25" borderId="0" applyNumberFormat="0" applyBorder="0" applyAlignment="0" applyProtection="0"/>
    <xf numFmtId="0" fontId="2" fillId="26" borderId="29" applyNumberFormat="0" applyFont="0" applyAlignment="0" applyProtection="0"/>
    <xf numFmtId="0" fontId="28" fillId="23" borderId="30" applyNumberFormat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31" applyNumberFormat="0" applyFill="0" applyAlignment="0" applyProtection="0"/>
    <xf numFmtId="0" fontId="31" fillId="0" borderId="0" applyNumberFormat="0" applyFill="0" applyBorder="0" applyAlignment="0" applyProtection="0"/>
  </cellStyleXfs>
  <cellXfs count="98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0" fontId="4" fillId="0" borderId="0" xfId="1" applyFont="1" applyBorder="1"/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7" fillId="0" borderId="4" xfId="1" applyFont="1" applyBorder="1" applyAlignment="1">
      <alignment horizontal="center" vertical="center"/>
    </xf>
    <xf numFmtId="0" fontId="8" fillId="0" borderId="0" xfId="1" applyFont="1"/>
    <xf numFmtId="0" fontId="9" fillId="2" borderId="0" xfId="1" applyFont="1" applyFill="1" applyAlignment="1" applyProtection="1">
      <alignment horizontal="left" wrapText="1"/>
      <protection locked="0"/>
    </xf>
    <xf numFmtId="0" fontId="9" fillId="0" borderId="0" xfId="1" applyFont="1" applyFill="1" applyAlignment="1" applyProtection="1">
      <alignment horizontal="right"/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10" fillId="0" borderId="0" xfId="1" applyFont="1"/>
    <xf numFmtId="0" fontId="10" fillId="2" borderId="0" xfId="1" applyFont="1" applyFill="1" applyAlignment="1" applyProtection="1">
      <alignment horizontal="left"/>
      <protection locked="0"/>
    </xf>
    <xf numFmtId="0" fontId="10" fillId="0" borderId="0" xfId="1" applyFont="1" applyProtection="1"/>
    <xf numFmtId="0" fontId="10" fillId="2" borderId="0" xfId="1" applyFont="1" applyFill="1" applyAlignment="1" applyProtection="1">
      <alignment horizontal="left" wrapText="1"/>
      <protection locked="0"/>
    </xf>
    <xf numFmtId="0" fontId="4" fillId="2" borderId="0" xfId="1" quotePrefix="1" applyFont="1" applyFill="1" applyAlignment="1" applyProtection="1">
      <protection locked="0"/>
    </xf>
    <xf numFmtId="164" fontId="10" fillId="2" borderId="0" xfId="1" applyNumberFormat="1" applyFont="1" applyFill="1" applyAlignment="1" applyProtection="1">
      <alignment horizontal="center"/>
      <protection locked="0"/>
    </xf>
    <xf numFmtId="0" fontId="8" fillId="0" borderId="0" xfId="1" applyFont="1" applyAlignment="1">
      <alignment horizontal="right"/>
    </xf>
    <xf numFmtId="0" fontId="12" fillId="0" borderId="0" xfId="2" applyFont="1"/>
    <xf numFmtId="0" fontId="13" fillId="0" borderId="0" xfId="2" applyFont="1" applyFill="1" applyBorder="1" applyAlignment="1">
      <alignment vertical="center" wrapText="1"/>
    </xf>
    <xf numFmtId="0" fontId="4" fillId="0" borderId="5" xfId="1" applyFont="1" applyBorder="1" applyAlignment="1">
      <alignment horizontal="right"/>
    </xf>
    <xf numFmtId="0" fontId="9" fillId="2" borderId="6" xfId="1" applyFont="1" applyFill="1" applyBorder="1" applyAlignment="1" applyProtection="1">
      <alignment horizontal="center"/>
      <protection locked="0"/>
    </xf>
    <xf numFmtId="0" fontId="4" fillId="0" borderId="7" xfId="1" applyFont="1" applyBorder="1" applyAlignment="1">
      <alignment horizontal="right"/>
    </xf>
    <xf numFmtId="0" fontId="9" fillId="2" borderId="8" xfId="1" applyFont="1" applyFill="1" applyBorder="1" applyAlignment="1" applyProtection="1">
      <alignment horizontal="center"/>
      <protection locked="0"/>
    </xf>
    <xf numFmtId="0" fontId="8" fillId="0" borderId="6" xfId="1" applyFont="1" applyBorder="1" applyAlignment="1">
      <alignment horizontal="center"/>
    </xf>
    <xf numFmtId="0" fontId="9" fillId="2" borderId="7" xfId="1" applyFont="1" applyFill="1" applyBorder="1" applyAlignment="1" applyProtection="1">
      <alignment horizontal="center"/>
      <protection locked="0"/>
    </xf>
    <xf numFmtId="0" fontId="4" fillId="0" borderId="16" xfId="1" applyFont="1" applyBorder="1" applyAlignment="1">
      <alignment horizontal="right"/>
    </xf>
    <xf numFmtId="0" fontId="11" fillId="0" borderId="0" xfId="1" applyFont="1"/>
    <xf numFmtId="0" fontId="8" fillId="0" borderId="0" xfId="1" quotePrefix="1" applyFont="1" applyAlignment="1">
      <alignment horizontal="left"/>
    </xf>
    <xf numFmtId="0" fontId="4" fillId="0" borderId="0" xfId="1" quotePrefix="1" applyFont="1" applyAlignment="1">
      <alignment horizontal="left"/>
    </xf>
    <xf numFmtId="0" fontId="4" fillId="0" borderId="0" xfId="1" applyFont="1" applyAlignment="1">
      <alignment horizontal="left"/>
    </xf>
    <xf numFmtId="169" fontId="9" fillId="2" borderId="0" xfId="1" applyNumberFormat="1" applyFont="1" applyFill="1" applyAlignment="1" applyProtection="1">
      <alignment horizontal="center"/>
      <protection locked="0"/>
    </xf>
    <xf numFmtId="0" fontId="4" fillId="0" borderId="0" xfId="1" applyFont="1" applyAlignment="1">
      <alignment horizontal="center"/>
    </xf>
    <xf numFmtId="168" fontId="8" fillId="0" borderId="0" xfId="1" applyNumberFormat="1" applyFont="1" applyFill="1" applyBorder="1" applyAlignment="1" applyProtection="1">
      <alignment horizontal="center"/>
      <protection locked="0"/>
    </xf>
    <xf numFmtId="2" fontId="8" fillId="0" borderId="9" xfId="1" applyNumberFormat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4" xfId="1" applyFont="1" applyBorder="1" applyAlignment="1">
      <alignment horizontal="center" vertical="center"/>
    </xf>
    <xf numFmtId="2" fontId="9" fillId="2" borderId="9" xfId="1" applyNumberFormat="1" applyFont="1" applyFill="1" applyBorder="1" applyAlignment="1" applyProtection="1">
      <alignment horizontal="center" vertical="center"/>
      <protection locked="0"/>
    </xf>
    <xf numFmtId="0" fontId="4" fillId="0" borderId="9" xfId="1" applyFont="1" applyBorder="1" applyAlignment="1">
      <alignment horizontal="center"/>
    </xf>
    <xf numFmtId="0" fontId="9" fillId="2" borderId="5" xfId="1" applyFont="1" applyFill="1" applyBorder="1" applyAlignment="1" applyProtection="1">
      <alignment horizontal="center"/>
      <protection locked="0"/>
    </xf>
    <xf numFmtId="168" fontId="4" fillId="0" borderId="5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 vertical="center"/>
    </xf>
    <xf numFmtId="2" fontId="9" fillId="2" borderId="10" xfId="1" applyNumberFormat="1" applyFont="1" applyFill="1" applyBorder="1" applyAlignment="1" applyProtection="1">
      <alignment horizontal="center" vertical="center"/>
      <protection locked="0"/>
    </xf>
    <xf numFmtId="0" fontId="4" fillId="0" borderId="10" xfId="1" applyFont="1" applyBorder="1" applyAlignment="1">
      <alignment horizontal="center"/>
    </xf>
    <xf numFmtId="168" fontId="4" fillId="0" borderId="7" xfId="1" applyNumberFormat="1" applyFont="1" applyBorder="1" applyAlignment="1">
      <alignment horizontal="center"/>
    </xf>
    <xf numFmtId="1" fontId="9" fillId="2" borderId="7" xfId="1" applyNumberFormat="1" applyFont="1" applyFill="1" applyBorder="1" applyAlignment="1" applyProtection="1">
      <alignment horizontal="center"/>
      <protection locked="0"/>
    </xf>
    <xf numFmtId="0" fontId="8" fillId="0" borderId="18" xfId="1" applyFont="1" applyBorder="1" applyAlignment="1">
      <alignment horizontal="center" vertical="center"/>
    </xf>
    <xf numFmtId="2" fontId="9" fillId="2" borderId="12" xfId="1" applyNumberFormat="1" applyFont="1" applyFill="1" applyBorder="1" applyAlignment="1" applyProtection="1">
      <alignment horizontal="center" vertical="center"/>
      <protection locked="0"/>
    </xf>
    <xf numFmtId="0" fontId="4" fillId="0" borderId="12" xfId="1" applyFont="1" applyBorder="1" applyAlignment="1">
      <alignment horizontal="center"/>
    </xf>
    <xf numFmtId="0" fontId="9" fillId="2" borderId="16" xfId="1" applyFont="1" applyFill="1" applyBorder="1" applyAlignment="1" applyProtection="1">
      <alignment horizontal="center"/>
      <protection locked="0"/>
    </xf>
    <xf numFmtId="168" fontId="4" fillId="0" borderId="9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 vertical="center"/>
    </xf>
    <xf numFmtId="168" fontId="4" fillId="0" borderId="10" xfId="1" applyNumberFormat="1" applyFont="1" applyBorder="1" applyAlignment="1">
      <alignment horizontal="center"/>
    </xf>
    <xf numFmtId="10" fontId="4" fillId="0" borderId="8" xfId="1" applyNumberFormat="1" applyFont="1" applyBorder="1" applyAlignment="1">
      <alignment horizontal="center" vertical="center"/>
    </xf>
    <xf numFmtId="168" fontId="4" fillId="0" borderId="12" xfId="1" applyNumberFormat="1" applyFont="1" applyBorder="1" applyAlignment="1">
      <alignment horizontal="center"/>
    </xf>
    <xf numFmtId="10" fontId="4" fillId="0" borderId="17" xfId="1" applyNumberFormat="1" applyFont="1" applyBorder="1" applyAlignment="1">
      <alignment horizontal="center" vertical="center"/>
    </xf>
    <xf numFmtId="0" fontId="10" fillId="0" borderId="8" xfId="1" applyFont="1" applyFill="1" applyBorder="1" applyAlignment="1">
      <alignment horizontal="center"/>
    </xf>
    <xf numFmtId="2" fontId="10" fillId="0" borderId="17" xfId="1" applyNumberFormat="1" applyFont="1" applyBorder="1" applyAlignment="1">
      <alignment horizontal="center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/>
    </xf>
    <xf numFmtId="0" fontId="4" fillId="0" borderId="0" xfId="1" quotePrefix="1" applyFont="1" applyBorder="1" applyAlignment="1">
      <alignment horizontal="center"/>
    </xf>
    <xf numFmtId="0" fontId="4" fillId="0" borderId="19" xfId="1" applyFont="1" applyBorder="1" applyAlignment="1">
      <alignment horizontal="right"/>
    </xf>
    <xf numFmtId="10" fontId="9" fillId="4" borderId="11" xfId="1" applyNumberFormat="1" applyFont="1" applyFill="1" applyBorder="1" applyAlignment="1">
      <alignment horizontal="center"/>
    </xf>
    <xf numFmtId="0" fontId="4" fillId="0" borderId="14" xfId="1" applyFont="1" applyBorder="1" applyAlignment="1">
      <alignment horizontal="right"/>
    </xf>
    <xf numFmtId="10" fontId="9" fillId="3" borderId="20" xfId="3" applyNumberFormat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2" fontId="4" fillId="0" borderId="0" xfId="1" applyNumberFormat="1" applyFont="1" applyBorder="1" applyAlignment="1">
      <alignment horizontal="center"/>
    </xf>
    <xf numFmtId="0" fontId="4" fillId="0" borderId="15" xfId="1" applyFont="1" applyBorder="1" applyAlignment="1">
      <alignment horizontal="right"/>
    </xf>
    <xf numFmtId="0" fontId="9" fillId="4" borderId="21" xfId="1" applyFont="1" applyFill="1" applyBorder="1" applyAlignment="1">
      <alignment horizontal="center"/>
    </xf>
    <xf numFmtId="0" fontId="4" fillId="0" borderId="0" xfId="1" quotePrefix="1" applyFont="1" applyBorder="1" applyAlignment="1">
      <alignment horizontal="right"/>
    </xf>
    <xf numFmtId="0" fontId="8" fillId="0" borderId="0" xfId="1" quotePrefix="1" applyFont="1" applyBorder="1" applyAlignment="1">
      <alignment horizontal="center"/>
    </xf>
    <xf numFmtId="0" fontId="4" fillId="0" borderId="0" xfId="1" applyFont="1" applyBorder="1" applyAlignment="1"/>
    <xf numFmtId="170" fontId="9" fillId="0" borderId="0" xfId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6" fillId="0" borderId="18" xfId="1" applyFont="1" applyFill="1" applyBorder="1" applyAlignment="1">
      <alignment horizontal="left" vertical="center" wrapText="1"/>
    </xf>
    <xf numFmtId="0" fontId="4" fillId="0" borderId="18" xfId="1" applyFont="1" applyBorder="1"/>
    <xf numFmtId="0" fontId="8" fillId="0" borderId="4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8" fillId="0" borderId="0" xfId="1" applyFont="1" applyBorder="1" applyAlignment="1">
      <alignment horizontal="right"/>
    </xf>
    <xf numFmtId="0" fontId="4" fillId="0" borderId="22" xfId="1" quotePrefix="1" applyFont="1" applyBorder="1" applyAlignment="1"/>
    <xf numFmtId="0" fontId="4" fillId="0" borderId="22" xfId="1" applyFont="1" applyBorder="1" applyAlignment="1"/>
    <xf numFmtId="0" fontId="8" fillId="0" borderId="13" xfId="1" applyFont="1" applyBorder="1" applyAlignment="1"/>
    <xf numFmtId="0" fontId="4" fillId="0" borderId="13" xfId="1" applyFont="1" applyBorder="1" applyAlignment="1"/>
    <xf numFmtId="0" fontId="4" fillId="0" borderId="0" xfId="1" quotePrefix="1" applyFont="1" applyAlignment="1">
      <alignment horizontal="right"/>
    </xf>
    <xf numFmtId="168" fontId="4" fillId="0" borderId="16" xfId="1" applyNumberFormat="1" applyFont="1" applyBorder="1" applyAlignment="1">
      <alignment horizont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6" fillId="0" borderId="0" xfId="1" applyFont="1" applyBorder="1" applyAlignment="1"/>
    <xf numFmtId="0" fontId="10" fillId="2" borderId="0" xfId="1" quotePrefix="1" applyFont="1" applyFill="1" applyAlignment="1" applyProtection="1">
      <alignment horizontal="center" wrapText="1"/>
      <protection locked="0"/>
    </xf>
    <xf numFmtId="0" fontId="10" fillId="0" borderId="0" xfId="1" quotePrefix="1" applyFont="1" applyFill="1" applyAlignment="1" applyProtection="1">
      <alignment wrapText="1"/>
      <protection locked="0"/>
    </xf>
    <xf numFmtId="0" fontId="8" fillId="0" borderId="0" xfId="1" applyFont="1" applyBorder="1" applyAlignment="1"/>
  </cellXfs>
  <cellStyles count="46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3" xfId="2"/>
    <cellStyle name="Note 2" xfId="40"/>
    <cellStyle name="Output 2" xfId="41"/>
    <cellStyle name="Percent 2" xfId="42"/>
    <cellStyle name="Percent 3" xfId="3"/>
    <cellStyle name="Title 2" xfId="43"/>
    <cellStyle name="Total 2" xfId="44"/>
    <cellStyle name="Warning Text 2" xfId="45"/>
  </cellStyles>
  <dxfs count="1">
    <dxf>
      <font>
        <b/>
        <i/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abSelected="1" view="pageBreakPreview" topLeftCell="B19" zoomScale="60" zoomScaleNormal="40" zoomScalePageLayoutView="40" workbookViewId="0">
      <selection activeCell="B29" sqref="B29:B30"/>
    </sheetView>
  </sheetViews>
  <sheetFormatPr defaultColWidth="9.125" defaultRowHeight="18.75"/>
  <cols>
    <col min="1" max="1" width="55.375" style="2" customWidth="1"/>
    <col min="2" max="2" width="33.75" style="2" customWidth="1"/>
    <col min="3" max="3" width="42.25" style="2" bestFit="1" customWidth="1"/>
    <col min="4" max="4" width="30.625" style="2" customWidth="1"/>
    <col min="5" max="5" width="39.875" style="2" customWidth="1"/>
    <col min="6" max="6" width="30.75" style="2" customWidth="1"/>
    <col min="7" max="9" width="39.875" style="2" customWidth="1"/>
    <col min="10" max="10" width="30" style="2" customWidth="1"/>
    <col min="11" max="11" width="30.25" style="2" hidden="1" customWidth="1"/>
    <col min="12" max="12" width="30.375" style="2" customWidth="1"/>
    <col min="13" max="13" width="21.25" style="2" customWidth="1"/>
    <col min="14" max="16384" width="9.125" style="2"/>
  </cols>
  <sheetData>
    <row r="1" spans="1:11" ht="18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91"/>
      <c r="K1" s="91"/>
    </row>
    <row r="2" spans="1:11" ht="18.75" customHeight="1">
      <c r="A2" s="1"/>
      <c r="B2" s="1"/>
      <c r="C2" s="1"/>
      <c r="D2" s="1"/>
      <c r="E2" s="1"/>
      <c r="F2" s="1"/>
      <c r="G2" s="1"/>
      <c r="H2" s="1"/>
      <c r="I2" s="1"/>
      <c r="J2" s="91"/>
      <c r="K2" s="91"/>
    </row>
    <row r="3" spans="1:11" ht="18.75" customHeight="1">
      <c r="A3" s="1"/>
      <c r="B3" s="1"/>
      <c r="C3" s="1"/>
      <c r="D3" s="1"/>
      <c r="E3" s="1"/>
      <c r="F3" s="1"/>
      <c r="G3" s="1"/>
      <c r="H3" s="1"/>
      <c r="I3" s="1"/>
      <c r="J3" s="91"/>
      <c r="K3" s="91"/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91"/>
      <c r="K4" s="91"/>
    </row>
    <row r="5" spans="1:11" ht="18.75" customHeight="1">
      <c r="A5" s="1"/>
      <c r="B5" s="1"/>
      <c r="C5" s="1"/>
      <c r="D5" s="1"/>
      <c r="E5" s="1"/>
      <c r="F5" s="1"/>
      <c r="G5" s="1"/>
      <c r="H5" s="1"/>
      <c r="I5" s="1"/>
      <c r="J5" s="91"/>
      <c r="K5" s="91"/>
    </row>
    <row r="6" spans="1:11" ht="18.75" customHeight="1">
      <c r="A6" s="1"/>
      <c r="B6" s="1"/>
      <c r="C6" s="1"/>
      <c r="D6" s="1"/>
      <c r="E6" s="1"/>
      <c r="F6" s="1"/>
      <c r="G6" s="1"/>
      <c r="H6" s="1"/>
      <c r="I6" s="1"/>
      <c r="J6" s="91"/>
      <c r="K6" s="91"/>
    </row>
    <row r="7" spans="1:11" ht="18.75" customHeight="1">
      <c r="A7" s="1"/>
      <c r="B7" s="1"/>
      <c r="C7" s="1"/>
      <c r="D7" s="1"/>
      <c r="E7" s="1"/>
      <c r="F7" s="1"/>
      <c r="G7" s="1"/>
      <c r="H7" s="1"/>
      <c r="I7" s="1"/>
      <c r="J7" s="91"/>
      <c r="K7" s="91"/>
    </row>
    <row r="8" spans="1:11" ht="18.75" customHeight="1">
      <c r="A8" s="3" t="s">
        <v>1</v>
      </c>
      <c r="B8" s="3"/>
      <c r="C8" s="3"/>
      <c r="D8" s="3"/>
      <c r="E8" s="3"/>
      <c r="F8" s="3"/>
      <c r="G8" s="3"/>
      <c r="H8" s="3"/>
      <c r="I8" s="3"/>
      <c r="J8" s="92"/>
      <c r="K8" s="92"/>
    </row>
    <row r="9" spans="1:11" ht="18.75" customHeight="1">
      <c r="A9" s="3"/>
      <c r="B9" s="3"/>
      <c r="C9" s="3"/>
      <c r="D9" s="3"/>
      <c r="E9" s="3"/>
      <c r="F9" s="3"/>
      <c r="G9" s="3"/>
      <c r="H9" s="3"/>
      <c r="I9" s="3"/>
      <c r="J9" s="92"/>
      <c r="K9" s="92"/>
    </row>
    <row r="10" spans="1:11" ht="18.75" customHeight="1">
      <c r="A10" s="3"/>
      <c r="B10" s="3"/>
      <c r="C10" s="3"/>
      <c r="D10" s="3"/>
      <c r="E10" s="3"/>
      <c r="F10" s="3"/>
      <c r="G10" s="3"/>
      <c r="H10" s="3"/>
      <c r="I10" s="3"/>
      <c r="J10" s="92"/>
      <c r="K10" s="92"/>
    </row>
    <row r="11" spans="1:11" ht="18.75" customHeight="1">
      <c r="A11" s="3"/>
      <c r="B11" s="3"/>
      <c r="C11" s="3"/>
      <c r="D11" s="3"/>
      <c r="E11" s="3"/>
      <c r="F11" s="3"/>
      <c r="G11" s="3"/>
      <c r="H11" s="3"/>
      <c r="I11" s="3"/>
      <c r="J11" s="92"/>
      <c r="K11" s="92"/>
    </row>
    <row r="12" spans="1:11" ht="18.75" customHeight="1">
      <c r="A12" s="3"/>
      <c r="B12" s="3"/>
      <c r="C12" s="3"/>
      <c r="D12" s="3"/>
      <c r="E12" s="3"/>
      <c r="F12" s="3"/>
      <c r="G12" s="3"/>
      <c r="H12" s="3"/>
      <c r="I12" s="3"/>
      <c r="J12" s="92"/>
      <c r="K12" s="92"/>
    </row>
    <row r="13" spans="1:11" ht="18.75" customHeight="1">
      <c r="A13" s="3"/>
      <c r="B13" s="3"/>
      <c r="C13" s="3"/>
      <c r="D13" s="3"/>
      <c r="E13" s="3"/>
      <c r="F13" s="3"/>
      <c r="G13" s="3"/>
      <c r="H13" s="3"/>
      <c r="I13" s="3"/>
      <c r="J13" s="92"/>
      <c r="K13" s="92"/>
    </row>
    <row r="14" spans="1:11" ht="18.75" customHeight="1">
      <c r="A14" s="3"/>
      <c r="B14" s="3"/>
      <c r="C14" s="3"/>
      <c r="D14" s="3"/>
      <c r="E14" s="3"/>
      <c r="F14" s="3"/>
      <c r="G14" s="3"/>
      <c r="H14" s="3"/>
      <c r="I14" s="3"/>
      <c r="J14" s="92"/>
      <c r="K14" s="92"/>
    </row>
    <row r="15" spans="1:11" ht="19.5" thickBot="1">
      <c r="A15" s="4"/>
    </row>
    <row r="16" spans="1:11" ht="19.5" thickBot="1">
      <c r="A16" s="5" t="s">
        <v>2</v>
      </c>
      <c r="B16" s="6"/>
      <c r="C16" s="6"/>
      <c r="D16" s="6"/>
      <c r="E16" s="6"/>
      <c r="F16" s="6"/>
      <c r="G16" s="6"/>
      <c r="H16" s="6"/>
      <c r="I16" s="7"/>
      <c r="J16" s="94"/>
    </row>
    <row r="17" spans="1:14" ht="20.25">
      <c r="A17" s="8" t="s">
        <v>3</v>
      </c>
      <c r="B17" s="8"/>
      <c r="C17" s="8"/>
      <c r="D17" s="8"/>
      <c r="E17" s="8"/>
      <c r="F17" s="8"/>
      <c r="G17" s="8"/>
      <c r="H17" s="8"/>
      <c r="I17" s="8"/>
      <c r="J17" s="93"/>
    </row>
    <row r="18" spans="1:14" ht="26.25">
      <c r="A18" s="9" t="s">
        <v>4</v>
      </c>
      <c r="B18" s="10"/>
      <c r="C18" s="10"/>
      <c r="D18" s="11"/>
      <c r="E18" s="12"/>
      <c r="F18" s="13"/>
      <c r="G18" s="13"/>
      <c r="H18" s="13"/>
      <c r="I18" s="13"/>
      <c r="J18" s="13"/>
    </row>
    <row r="19" spans="1:14" ht="26.25">
      <c r="A19" s="9" t="s">
        <v>5</v>
      </c>
      <c r="B19" s="14"/>
      <c r="C19" s="15">
        <v>29</v>
      </c>
      <c r="D19" s="13"/>
      <c r="E19" s="13"/>
      <c r="F19" s="13"/>
      <c r="G19" s="13"/>
      <c r="H19" s="13"/>
      <c r="I19" s="13"/>
      <c r="J19" s="13"/>
    </row>
    <row r="20" spans="1:14" ht="26.25">
      <c r="A20" s="9" t="s">
        <v>6</v>
      </c>
      <c r="B20" s="16"/>
      <c r="C20" s="16"/>
      <c r="D20" s="13"/>
      <c r="E20" s="13"/>
      <c r="F20" s="13"/>
      <c r="G20" s="13"/>
      <c r="H20" s="13"/>
      <c r="I20" s="13"/>
      <c r="J20" s="13"/>
    </row>
    <row r="21" spans="1:14" ht="26.25">
      <c r="A21" s="9" t="s">
        <v>7</v>
      </c>
      <c r="B21" s="95"/>
      <c r="C21" s="95"/>
      <c r="D21" s="95"/>
      <c r="E21" s="95"/>
      <c r="F21" s="95"/>
      <c r="G21" s="95"/>
      <c r="H21" s="95"/>
      <c r="I21" s="95"/>
      <c r="J21" s="96"/>
      <c r="K21" s="17"/>
    </row>
    <row r="22" spans="1:14" ht="26.25">
      <c r="A22" s="9" t="s">
        <v>8</v>
      </c>
      <c r="B22" s="18"/>
      <c r="C22" s="13"/>
      <c r="D22" s="13"/>
      <c r="E22" s="13"/>
      <c r="F22" s="13"/>
      <c r="G22" s="13"/>
      <c r="H22" s="13"/>
      <c r="I22" s="13"/>
      <c r="J22" s="13"/>
    </row>
    <row r="23" spans="1:14" ht="26.25">
      <c r="A23" s="9" t="s">
        <v>9</v>
      </c>
      <c r="B23" s="18"/>
      <c r="C23" s="13"/>
      <c r="D23" s="13"/>
      <c r="E23" s="13"/>
      <c r="F23" s="13"/>
      <c r="G23" s="13"/>
      <c r="H23" s="13"/>
      <c r="I23" s="13"/>
      <c r="J23" s="13"/>
    </row>
    <row r="25" spans="1:14">
      <c r="A25" s="29" t="s">
        <v>10</v>
      </c>
      <c r="B25" s="30" t="s">
        <v>17</v>
      </c>
    </row>
    <row r="26" spans="1:14">
      <c r="A26" s="2" t="s">
        <v>18</v>
      </c>
      <c r="B26" s="31">
        <f>B21</f>
        <v>0</v>
      </c>
    </row>
    <row r="27" spans="1:14" ht="26.25">
      <c r="A27" s="32" t="s">
        <v>19</v>
      </c>
      <c r="B27" s="33">
        <v>300</v>
      </c>
      <c r="C27" s="2">
        <f>B20</f>
        <v>0</v>
      </c>
      <c r="J27" s="34"/>
    </row>
    <row r="28" spans="1:14">
      <c r="A28" s="31" t="s">
        <v>20</v>
      </c>
      <c r="B28" s="35">
        <v>550.5</v>
      </c>
      <c r="J28" s="34"/>
    </row>
    <row r="29" spans="1:14" ht="26.25">
      <c r="A29" s="89" t="s">
        <v>45</v>
      </c>
      <c r="B29" s="33"/>
      <c r="J29" s="34"/>
    </row>
    <row r="30" spans="1:14" ht="26.25">
      <c r="A30" s="89" t="s">
        <v>48</v>
      </c>
      <c r="B30" s="33"/>
      <c r="J30" s="34"/>
    </row>
    <row r="31" spans="1:14" ht="19.5" thickBot="1">
      <c r="J31" s="34"/>
    </row>
    <row r="32" spans="1:14" s="20" customFormat="1" ht="27" thickBot="1">
      <c r="A32" s="22" t="s">
        <v>21</v>
      </c>
      <c r="B32" s="23">
        <v>50</v>
      </c>
      <c r="C32" s="2"/>
      <c r="D32" s="36" t="s">
        <v>22</v>
      </c>
      <c r="E32" s="37" t="s">
        <v>11</v>
      </c>
      <c r="F32" s="37" t="s">
        <v>12</v>
      </c>
      <c r="G32" s="37" t="s">
        <v>46</v>
      </c>
      <c r="H32" s="26" t="s">
        <v>47</v>
      </c>
      <c r="I32" s="26" t="s">
        <v>23</v>
      </c>
      <c r="N32" s="21"/>
    </row>
    <row r="33" spans="1:14" s="20" customFormat="1" ht="26.25">
      <c r="A33" s="24" t="s">
        <v>24</v>
      </c>
      <c r="B33" s="25">
        <v>4</v>
      </c>
      <c r="C33" s="38" t="s">
        <v>25</v>
      </c>
      <c r="D33" s="39">
        <v>90.52</v>
      </c>
      <c r="E33" s="40">
        <v>1</v>
      </c>
      <c r="F33" s="41">
        <v>55899703</v>
      </c>
      <c r="G33" s="52" t="e">
        <f>IF(ISBLANK(F33),"-",(F33/$B$29*10*$B$41))</f>
        <v>#DIV/0!</v>
      </c>
      <c r="H33" s="52" t="e">
        <f>IF(ISBLANK(F33),"-",($B$28/$D$33)*G33)</f>
        <v>#DIV/0!</v>
      </c>
      <c r="I33" s="53" t="e">
        <f>IF(ISBLANK(F33),"-",H33/$B$27)</f>
        <v>#DIV/0!</v>
      </c>
      <c r="N33" s="21"/>
    </row>
    <row r="34" spans="1:14" s="20" customFormat="1" ht="26.25">
      <c r="A34" s="24" t="s">
        <v>26</v>
      </c>
      <c r="B34" s="25">
        <v>200</v>
      </c>
      <c r="C34" s="43"/>
      <c r="D34" s="44"/>
      <c r="E34" s="45">
        <v>2</v>
      </c>
      <c r="F34" s="27">
        <v>56207803</v>
      </c>
      <c r="G34" s="54" t="e">
        <f t="shared" ref="G34:G44" si="0">IF(ISBLANK(F34),"-",(F34/$B$29*10*$B$41))</f>
        <v>#DIV/0!</v>
      </c>
      <c r="H34" s="54" t="e">
        <f>IF(ISBLANK(F34),"-",($B$28/$D$33)*G34)</f>
        <v>#DIV/0!</v>
      </c>
      <c r="I34" s="55" t="e">
        <f>IF(ISBLANK(F34),"-",H34/$B$27)</f>
        <v>#DIV/0!</v>
      </c>
      <c r="N34" s="21"/>
    </row>
    <row r="35" spans="1:14" s="20" customFormat="1" ht="26.25">
      <c r="A35" s="24" t="s">
        <v>27</v>
      </c>
      <c r="B35" s="25">
        <v>1</v>
      </c>
      <c r="C35" s="43"/>
      <c r="D35" s="44"/>
      <c r="E35" s="45">
        <v>3</v>
      </c>
      <c r="F35" s="47">
        <v>54857529</v>
      </c>
      <c r="G35" s="54" t="e">
        <f t="shared" si="0"/>
        <v>#DIV/0!</v>
      </c>
      <c r="H35" s="54" t="e">
        <f>IF(ISBLANK(F35),"-",($B$28/$D$33)*G35)</f>
        <v>#DIV/0!</v>
      </c>
      <c r="I35" s="55" t="e">
        <f>IF(ISBLANK(F35),"-",H35/$B$27)</f>
        <v>#DIV/0!</v>
      </c>
      <c r="N35" s="21"/>
    </row>
    <row r="36" spans="1:14" ht="27" thickBot="1">
      <c r="A36" s="24" t="s">
        <v>28</v>
      </c>
      <c r="B36" s="25">
        <v>1</v>
      </c>
      <c r="C36" s="48"/>
      <c r="D36" s="49"/>
      <c r="E36" s="50">
        <v>4</v>
      </c>
      <c r="F36" s="51">
        <v>55899703</v>
      </c>
      <c r="G36" s="56" t="e">
        <f t="shared" si="0"/>
        <v>#DIV/0!</v>
      </c>
      <c r="H36" s="54" t="e">
        <f>IF(ISBLANK(F36),"-",($B$28/$D$33)*G36)</f>
        <v>#DIV/0!</v>
      </c>
      <c r="I36" s="55" t="e">
        <f>IF(ISBLANK(F36),"-",H36/$B$27)</f>
        <v>#DIV/0!</v>
      </c>
    </row>
    <row r="37" spans="1:14" ht="26.25">
      <c r="A37" s="24" t="s">
        <v>29</v>
      </c>
      <c r="B37" s="25">
        <v>1</v>
      </c>
      <c r="C37" s="38" t="s">
        <v>30</v>
      </c>
      <c r="D37" s="39">
        <v>87.21</v>
      </c>
      <c r="E37" s="40">
        <v>1</v>
      </c>
      <c r="F37" s="41">
        <v>54374410</v>
      </c>
      <c r="G37" s="42" t="e">
        <f t="shared" si="0"/>
        <v>#DIV/0!</v>
      </c>
      <c r="H37" s="52" t="e">
        <f>IF(ISBLANK(F37),"-",($B$28/$D$37)*G37)</f>
        <v>#DIV/0!</v>
      </c>
      <c r="I37" s="53" t="e">
        <f>IF(ISBLANK(F37),"-",H37/$B$27)</f>
        <v>#DIV/0!</v>
      </c>
    </row>
    <row r="38" spans="1:14" ht="26.25">
      <c r="A38" s="24" t="s">
        <v>31</v>
      </c>
      <c r="B38" s="25">
        <v>1</v>
      </c>
      <c r="C38" s="43"/>
      <c r="D38" s="44"/>
      <c r="E38" s="45">
        <v>2</v>
      </c>
      <c r="F38" s="27">
        <v>55245409</v>
      </c>
      <c r="G38" s="46" t="e">
        <f t="shared" si="0"/>
        <v>#DIV/0!</v>
      </c>
      <c r="H38" s="54" t="e">
        <f t="shared" ref="H38:H40" si="1">IF(ISBLANK(F38),"-",($B$28/$D$37)*G38)</f>
        <v>#DIV/0!</v>
      </c>
      <c r="I38" s="55" t="e">
        <f>IF(ISBLANK(F38),"-",H38/$B$27)</f>
        <v>#DIV/0!</v>
      </c>
    </row>
    <row r="39" spans="1:14" ht="26.25">
      <c r="A39" s="24" t="s">
        <v>32</v>
      </c>
      <c r="B39" s="25">
        <v>1</v>
      </c>
      <c r="C39" s="43"/>
      <c r="D39" s="44"/>
      <c r="E39" s="45">
        <v>3</v>
      </c>
      <c r="F39" s="27">
        <v>54431185</v>
      </c>
      <c r="G39" s="46" t="e">
        <f t="shared" si="0"/>
        <v>#DIV/0!</v>
      </c>
      <c r="H39" s="54" t="e">
        <f t="shared" si="1"/>
        <v>#DIV/0!</v>
      </c>
      <c r="I39" s="55" t="e">
        <f>IF(ISBLANK(F39),"-",H39/$B$27)</f>
        <v>#DIV/0!</v>
      </c>
    </row>
    <row r="40" spans="1:14" ht="27" thickBot="1">
      <c r="A40" s="24" t="s">
        <v>33</v>
      </c>
      <c r="B40" s="25">
        <v>1</v>
      </c>
      <c r="C40" s="48"/>
      <c r="D40" s="49"/>
      <c r="E40" s="50">
        <v>4</v>
      </c>
      <c r="F40" s="51">
        <v>54374410</v>
      </c>
      <c r="G40" s="90" t="e">
        <f t="shared" si="0"/>
        <v>#DIV/0!</v>
      </c>
      <c r="H40" s="56" t="e">
        <f t="shared" si="1"/>
        <v>#DIV/0!</v>
      </c>
      <c r="I40" s="57" t="e">
        <f>IF(ISBLANK(F40),"-",H40/$B$27)</f>
        <v>#DIV/0!</v>
      </c>
    </row>
    <row r="41" spans="1:14" ht="26.25">
      <c r="A41" s="24" t="s">
        <v>34</v>
      </c>
      <c r="B41" s="58">
        <f>(B40/B39)*(B38/B37)*(B36/B35)*(B34/B33)*B32</f>
        <v>2500</v>
      </c>
      <c r="C41" s="38" t="s">
        <v>35</v>
      </c>
      <c r="D41" s="39">
        <v>105.17</v>
      </c>
      <c r="E41" s="40">
        <v>1</v>
      </c>
      <c r="F41" s="41">
        <v>63256003</v>
      </c>
      <c r="G41" s="52" t="e">
        <f t="shared" si="0"/>
        <v>#DIV/0!</v>
      </c>
      <c r="H41" s="52" t="e">
        <f>IF(ISBLANK(F41),"-",($B$28/$D$41)*G41)</f>
        <v>#DIV/0!</v>
      </c>
      <c r="I41" s="55" t="e">
        <f>IF(ISBLANK(F41),"-",H41/$B$27)</f>
        <v>#DIV/0!</v>
      </c>
    </row>
    <row r="42" spans="1:14" ht="27" thickBot="1">
      <c r="A42" s="28" t="s">
        <v>36</v>
      </c>
      <c r="B42" s="59">
        <f>(B30*B41)/B27*B28</f>
        <v>0</v>
      </c>
      <c r="C42" s="43"/>
      <c r="D42" s="44"/>
      <c r="E42" s="45">
        <v>2</v>
      </c>
      <c r="F42" s="27">
        <v>63562552</v>
      </c>
      <c r="G42" s="54" t="e">
        <f t="shared" si="0"/>
        <v>#DIV/0!</v>
      </c>
      <c r="H42" s="54" t="e">
        <f>IF(ISBLANK(F42),"-",($B$28/$D$41)*G42)</f>
        <v>#DIV/0!</v>
      </c>
      <c r="I42" s="55" t="e">
        <f>IF(ISBLANK(F42),"-",H42/$B$27)</f>
        <v>#DIV/0!</v>
      </c>
    </row>
    <row r="43" spans="1:14" ht="26.25">
      <c r="A43" s="60" t="s">
        <v>14</v>
      </c>
      <c r="B43" s="61"/>
      <c r="C43" s="43"/>
      <c r="D43" s="44"/>
      <c r="E43" s="45">
        <v>3</v>
      </c>
      <c r="F43" s="27">
        <v>63968506</v>
      </c>
      <c r="G43" s="54" t="e">
        <f t="shared" si="0"/>
        <v>#DIV/0!</v>
      </c>
      <c r="H43" s="54" t="e">
        <f>IF(ISBLANK(F43),"-",($B$28/$D$41)*G43)</f>
        <v>#DIV/0!</v>
      </c>
      <c r="I43" s="55" t="e">
        <f>IF(ISBLANK(F43),"-",H43/$B$27)</f>
        <v>#DIV/0!</v>
      </c>
    </row>
    <row r="44" spans="1:14" ht="27" thickBot="1">
      <c r="A44" s="62"/>
      <c r="B44" s="63"/>
      <c r="C44" s="64"/>
      <c r="D44" s="49"/>
      <c r="E44" s="50">
        <v>4</v>
      </c>
      <c r="F44" s="51">
        <v>63256003</v>
      </c>
      <c r="G44" s="56" t="e">
        <f t="shared" si="0"/>
        <v>#DIV/0!</v>
      </c>
      <c r="H44" s="56" t="e">
        <f>IF(ISBLANK(F44),"-",($B$28/$D$41)*G44)</f>
        <v>#DIV/0!</v>
      </c>
      <c r="I44" s="57" t="e">
        <f>IF(ISBLANK(F44),"-",H44/$B$27)</f>
        <v>#DIV/0!</v>
      </c>
    </row>
    <row r="45" spans="1:14" ht="26.25">
      <c r="A45" s="65"/>
      <c r="B45" s="65"/>
      <c r="C45" s="65"/>
      <c r="D45" s="65"/>
      <c r="E45" s="65"/>
      <c r="G45" s="66" t="s">
        <v>13</v>
      </c>
      <c r="H45" s="67" t="e">
        <f>AVERAGE(H33:H44)</f>
        <v>#DIV/0!</v>
      </c>
      <c r="I45" s="67" t="e">
        <f>AVERAGE(I33:I44)</f>
        <v>#DIV/0!</v>
      </c>
    </row>
    <row r="46" spans="1:14" ht="26.25">
      <c r="C46" s="65"/>
      <c r="D46" s="65"/>
      <c r="E46" s="65"/>
      <c r="G46" s="68" t="s">
        <v>15</v>
      </c>
      <c r="H46" s="69" t="e">
        <f>STDEV(H33:H44)/H45</f>
        <v>#DIV/0!</v>
      </c>
      <c r="I46" s="69" t="e">
        <f>STDEV(I33:I44)/I45</f>
        <v>#DIV/0!</v>
      </c>
    </row>
    <row r="47" spans="1:14" ht="27" thickBot="1">
      <c r="A47" s="65"/>
      <c r="B47" s="65"/>
      <c r="C47" s="70"/>
      <c r="D47" s="70"/>
      <c r="E47" s="71"/>
      <c r="G47" s="72" t="s">
        <v>16</v>
      </c>
      <c r="H47" s="73">
        <f>COUNT(H33:H44)</f>
        <v>0</v>
      </c>
      <c r="I47" s="73">
        <f>COUNT(I33:I44)</f>
        <v>0</v>
      </c>
    </row>
    <row r="49" spans="1:11" ht="26.25">
      <c r="A49" s="19" t="s">
        <v>37</v>
      </c>
      <c r="B49" s="74" t="s">
        <v>38</v>
      </c>
      <c r="C49" s="75">
        <f>B20</f>
        <v>0</v>
      </c>
      <c r="D49" s="75"/>
      <c r="E49" s="76" t="s">
        <v>39</v>
      </c>
      <c r="F49" s="76"/>
      <c r="G49" s="77" t="e">
        <f>I45</f>
        <v>#DIV/0!</v>
      </c>
      <c r="H49" s="77"/>
      <c r="I49" s="77"/>
      <c r="J49" s="78"/>
    </row>
    <row r="50" spans="1:11" ht="19.5" thickBot="1">
      <c r="A50" s="80"/>
      <c r="B50" s="80"/>
      <c r="C50" s="81"/>
      <c r="D50" s="81"/>
      <c r="E50" s="81"/>
      <c r="F50" s="81"/>
      <c r="G50" s="81"/>
      <c r="H50" s="81"/>
      <c r="I50" s="81"/>
      <c r="J50" s="4"/>
    </row>
    <row r="51" spans="1:11">
      <c r="B51" s="82" t="s">
        <v>40</v>
      </c>
      <c r="C51" s="82"/>
      <c r="E51" s="79" t="s">
        <v>41</v>
      </c>
      <c r="F51" s="83"/>
      <c r="G51" s="82" t="s">
        <v>42</v>
      </c>
      <c r="H51" s="82"/>
      <c r="I51" s="82"/>
      <c r="J51" s="97"/>
    </row>
    <row r="52" spans="1:11" ht="69.95" customHeight="1">
      <c r="A52" s="84" t="s">
        <v>43</v>
      </c>
      <c r="B52" s="85"/>
      <c r="C52" s="85"/>
      <c r="E52" s="85"/>
      <c r="F52" s="4"/>
      <c r="G52" s="86"/>
      <c r="H52" s="86"/>
      <c r="I52" s="86"/>
      <c r="J52" s="76"/>
    </row>
    <row r="53" spans="1:11" ht="69.95" customHeight="1">
      <c r="A53" s="84" t="s">
        <v>44</v>
      </c>
      <c r="B53" s="87"/>
      <c r="C53" s="87"/>
      <c r="E53" s="87"/>
      <c r="F53" s="4"/>
      <c r="G53" s="88"/>
      <c r="H53" s="88"/>
      <c r="I53" s="88"/>
      <c r="J53" s="76"/>
    </row>
    <row r="54" spans="1:11">
      <c r="A54" s="65"/>
      <c r="B54" s="65"/>
      <c r="C54" s="70"/>
      <c r="D54" s="70"/>
      <c r="E54" s="70"/>
      <c r="F54" s="71"/>
      <c r="G54" s="70"/>
      <c r="H54" s="70"/>
      <c r="I54" s="70"/>
      <c r="J54" s="70"/>
      <c r="K54" s="4"/>
    </row>
    <row r="55" spans="1:11">
      <c r="A55" s="65"/>
      <c r="B55" s="65"/>
      <c r="C55" s="70"/>
      <c r="D55" s="70"/>
      <c r="E55" s="70"/>
      <c r="F55" s="71"/>
      <c r="G55" s="70"/>
      <c r="H55" s="70"/>
      <c r="I55" s="70"/>
      <c r="J55" s="70"/>
      <c r="K55" s="4"/>
    </row>
    <row r="56" spans="1:11">
      <c r="A56" s="65"/>
      <c r="B56" s="65"/>
      <c r="C56" s="70"/>
      <c r="D56" s="70"/>
      <c r="E56" s="70"/>
      <c r="F56" s="71"/>
      <c r="G56" s="70"/>
      <c r="H56" s="70"/>
      <c r="I56" s="70"/>
      <c r="J56" s="70"/>
      <c r="K56" s="4"/>
    </row>
    <row r="57" spans="1:11">
      <c r="A57" s="65"/>
      <c r="B57" s="65"/>
      <c r="C57" s="70"/>
      <c r="D57" s="70"/>
      <c r="E57" s="70"/>
      <c r="F57" s="71"/>
      <c r="G57" s="70"/>
      <c r="H57" s="70"/>
      <c r="I57" s="70"/>
      <c r="J57" s="70"/>
      <c r="K57" s="4"/>
    </row>
    <row r="58" spans="1:11">
      <c r="A58" s="65"/>
      <c r="B58" s="65"/>
      <c r="C58" s="70"/>
      <c r="D58" s="70"/>
      <c r="E58" s="70"/>
      <c r="F58" s="71"/>
      <c r="G58" s="70"/>
      <c r="H58" s="70"/>
      <c r="I58" s="70"/>
      <c r="J58" s="70"/>
      <c r="K58" s="4"/>
    </row>
    <row r="59" spans="1:11">
      <c r="A59" s="65"/>
      <c r="B59" s="65"/>
      <c r="C59" s="70"/>
      <c r="D59" s="70"/>
      <c r="E59" s="70"/>
      <c r="F59" s="71"/>
      <c r="G59" s="70"/>
      <c r="H59" s="70"/>
      <c r="I59" s="70"/>
      <c r="J59" s="70"/>
      <c r="K59" s="4"/>
    </row>
    <row r="60" spans="1:11">
      <c r="A60" s="65"/>
      <c r="B60" s="65"/>
      <c r="C60" s="70"/>
      <c r="D60" s="70"/>
      <c r="E60" s="70"/>
      <c r="F60" s="71"/>
      <c r="G60" s="70"/>
      <c r="H60" s="70"/>
      <c r="I60" s="70"/>
      <c r="J60" s="70"/>
      <c r="K60" s="4"/>
    </row>
    <row r="61" spans="1:11">
      <c r="A61" s="65"/>
      <c r="B61" s="65"/>
      <c r="C61" s="70"/>
      <c r="D61" s="70"/>
      <c r="E61" s="70"/>
      <c r="F61" s="71"/>
      <c r="G61" s="70"/>
      <c r="H61" s="70"/>
      <c r="I61" s="70"/>
      <c r="J61" s="70"/>
      <c r="K61" s="4"/>
    </row>
    <row r="62" spans="1:11">
      <c r="A62" s="65"/>
      <c r="B62" s="65"/>
      <c r="C62" s="70"/>
      <c r="D62" s="70"/>
      <c r="E62" s="70"/>
      <c r="F62" s="71"/>
      <c r="G62" s="70"/>
      <c r="H62" s="70"/>
      <c r="I62" s="70"/>
      <c r="J62" s="70"/>
      <c r="K62" s="4"/>
    </row>
  </sheetData>
  <sheetProtection password="AD9C" sheet="1" objects="1" scenarios="1" formatCells="0" formatColumns="0" formatRows="0"/>
  <mergeCells count="17">
    <mergeCell ref="B51:C51"/>
    <mergeCell ref="G51:I51"/>
    <mergeCell ref="C37:C40"/>
    <mergeCell ref="D37:D40"/>
    <mergeCell ref="C41:C44"/>
    <mergeCell ref="D41:D44"/>
    <mergeCell ref="A43:B44"/>
    <mergeCell ref="C49:D49"/>
    <mergeCell ref="C33:C36"/>
    <mergeCell ref="D33:D36"/>
    <mergeCell ref="B21:I21"/>
    <mergeCell ref="A17:J17"/>
    <mergeCell ref="B18:C18"/>
    <mergeCell ref="B20:C20"/>
    <mergeCell ref="A1:I7"/>
    <mergeCell ref="A8:I14"/>
    <mergeCell ref="A16:I16"/>
  </mergeCells>
  <conditionalFormatting sqref="H46:I46">
    <cfRule type="cellIs" dxfId="0" priority="6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</vt:lpstr>
      <vt:lpstr>Assay!Print_Area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2015-10-21T15:18:22Z</dcterms:created>
  <dcterms:modified xsi:type="dcterms:W3CDTF">2015-10-21T15:39:43Z</dcterms:modified>
</cp:coreProperties>
</file>